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autoCompressPictures="0"/>
  <bookViews>
    <workbookView xWindow="5120" yWindow="0" windowWidth="20660" windowHeight="16940" tabRatio="912" activeTab="2"/>
  </bookViews>
  <sheets>
    <sheet name="Pension_coverage_detailed" sheetId="2" r:id="rId1"/>
    <sheet name="Child benefits coverage" sheetId="3" r:id="rId2"/>
    <sheet name="Retirement benefit values" sheetId="4" r:id="rId3"/>
    <sheet name="Child benefits values" sheetId="6" r:id="rId4"/>
    <sheet name="Individual gini elderly" sheetId="7" r:id="rId5"/>
    <sheet name="Inflation indexes" sheetId="5" r:id="rId6"/>
    <sheet name="Pension coverage" sheetId="1" r:id="rId7"/>
  </sheets>
  <calcPr calcId="14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E108" i="4" l="1"/>
  <c r="AE107" i="4"/>
  <c r="AE106" i="4"/>
  <c r="AE105" i="4"/>
  <c r="AE104" i="4"/>
  <c r="AE103" i="4"/>
  <c r="AE102" i="4"/>
  <c r="AE101" i="4"/>
  <c r="AE100" i="4"/>
  <c r="AE99" i="4"/>
  <c r="AE98" i="4"/>
  <c r="AE97" i="4"/>
  <c r="AE96" i="4"/>
  <c r="AE95" i="4"/>
  <c r="AE94" i="4"/>
  <c r="AE93" i="4"/>
  <c r="AE92" i="4"/>
  <c r="AE91" i="4"/>
  <c r="AE90" i="4"/>
  <c r="AE89" i="4"/>
  <c r="AE88" i="4"/>
  <c r="AE87" i="4"/>
  <c r="AE86" i="4"/>
  <c r="AE85" i="4"/>
  <c r="AE84" i="4"/>
  <c r="AE83" i="4"/>
  <c r="AE82" i="4"/>
  <c r="AE81" i="4"/>
  <c r="AE80" i="4"/>
  <c r="AE79" i="4"/>
  <c r="AE78" i="4"/>
  <c r="AE77" i="4"/>
  <c r="AE76" i="4"/>
  <c r="AE75" i="4"/>
  <c r="AE74" i="4"/>
  <c r="AE73" i="4"/>
  <c r="AE72" i="4"/>
  <c r="AE71" i="4"/>
  <c r="AE70" i="4"/>
  <c r="AE69" i="4"/>
  <c r="AE68" i="4"/>
  <c r="AE67" i="4"/>
  <c r="AE66" i="4"/>
  <c r="AE65" i="4"/>
  <c r="AE64" i="4"/>
  <c r="AE63" i="4"/>
  <c r="AE62" i="4"/>
  <c r="AE61" i="4"/>
  <c r="AE60" i="4"/>
  <c r="AE59" i="4"/>
  <c r="AE58" i="4"/>
  <c r="AE57" i="4"/>
  <c r="AE56" i="4"/>
  <c r="AE55" i="4"/>
  <c r="AE54" i="4"/>
  <c r="AE53" i="4"/>
  <c r="AE52" i="4"/>
  <c r="AE51" i="4"/>
  <c r="AE50" i="4"/>
  <c r="AE49" i="4"/>
  <c r="AE48" i="4"/>
  <c r="AE47" i="4"/>
  <c r="AE46" i="4"/>
  <c r="AE45" i="4"/>
  <c r="AE44" i="4"/>
  <c r="AE43" i="4"/>
  <c r="AE42" i="4"/>
  <c r="AE41" i="4"/>
  <c r="AE40" i="4"/>
  <c r="AE39" i="4"/>
  <c r="AE38" i="4"/>
  <c r="AE37" i="4"/>
  <c r="AE36" i="4"/>
  <c r="AE35" i="4"/>
  <c r="AE34" i="4"/>
  <c r="AE33" i="4"/>
  <c r="AE32" i="4"/>
  <c r="AE31" i="4"/>
  <c r="AE30" i="4"/>
  <c r="AE29" i="4"/>
  <c r="AE28" i="4"/>
  <c r="AE27" i="4"/>
  <c r="AE26" i="4"/>
  <c r="AE25" i="4"/>
  <c r="AE24" i="4"/>
  <c r="AE23" i="4"/>
  <c r="AE22" i="4"/>
  <c r="AE21" i="4"/>
  <c r="AE20" i="4"/>
  <c r="AE19" i="4"/>
  <c r="AE18" i="4"/>
  <c r="AE17" i="4"/>
  <c r="AE16" i="4"/>
  <c r="AE15" i="4"/>
  <c r="AE14" i="4"/>
  <c r="AE13" i="4"/>
  <c r="AE12" i="4"/>
  <c r="AE11" i="4"/>
  <c r="AE10" i="4"/>
  <c r="AE9" i="4"/>
  <c r="AE8" i="4"/>
  <c r="AE7" i="4"/>
  <c r="AE6" i="4"/>
  <c r="AE5" i="4"/>
  <c r="AD5" i="4"/>
  <c r="AD108" i="4"/>
  <c r="AD107" i="4"/>
  <c r="AD106" i="4"/>
  <c r="AD105" i="4"/>
  <c r="AD104" i="4"/>
  <c r="AD103" i="4"/>
  <c r="AD102" i="4"/>
  <c r="AD101" i="4"/>
  <c r="AD100" i="4"/>
  <c r="AD99" i="4"/>
  <c r="AD98" i="4"/>
  <c r="AD97" i="4"/>
  <c r="AD96" i="4"/>
  <c r="AD95" i="4"/>
  <c r="AD94" i="4"/>
  <c r="AD93" i="4"/>
  <c r="AD92" i="4"/>
  <c r="AD91" i="4"/>
  <c r="AD90" i="4"/>
  <c r="AD89" i="4"/>
  <c r="AD88" i="4"/>
  <c r="AD87" i="4"/>
  <c r="AD86" i="4"/>
  <c r="AD85" i="4"/>
  <c r="AD84" i="4"/>
  <c r="AD83" i="4"/>
  <c r="AD82" i="4"/>
  <c r="AD81" i="4"/>
  <c r="AD80" i="4"/>
  <c r="AD79" i="4"/>
  <c r="AD78" i="4"/>
  <c r="AD77" i="4"/>
  <c r="AD76" i="4"/>
  <c r="AD75" i="4"/>
  <c r="AD74" i="4"/>
  <c r="AD73" i="4"/>
  <c r="AD72" i="4"/>
  <c r="AD71" i="4"/>
  <c r="AD70" i="4"/>
  <c r="AD69" i="4"/>
  <c r="AD68" i="4"/>
  <c r="AD67" i="4"/>
  <c r="AD66" i="4"/>
  <c r="AD65" i="4"/>
  <c r="AD64" i="4"/>
  <c r="AD63" i="4"/>
  <c r="AD62" i="4"/>
  <c r="AD61" i="4"/>
  <c r="AD60" i="4"/>
  <c r="AD59" i="4"/>
  <c r="AD58" i="4"/>
  <c r="AD57" i="4"/>
  <c r="AD56" i="4"/>
  <c r="AD55" i="4"/>
  <c r="AD54" i="4"/>
  <c r="AD53" i="4"/>
  <c r="AD52" i="4"/>
  <c r="AD51" i="4"/>
  <c r="AD50" i="4"/>
  <c r="AD49" i="4"/>
  <c r="AD48" i="4"/>
  <c r="AD47" i="4"/>
  <c r="AD46" i="4"/>
  <c r="AD45" i="4"/>
  <c r="AD44" i="4"/>
  <c r="AD43" i="4"/>
  <c r="AD42" i="4"/>
  <c r="AD41" i="4"/>
  <c r="AD40" i="4"/>
  <c r="AD39" i="4"/>
  <c r="AD38" i="4"/>
  <c r="AD37" i="4"/>
  <c r="AD36" i="4"/>
  <c r="AD35" i="4"/>
  <c r="AD34" i="4"/>
  <c r="AD33" i="4"/>
  <c r="AD32" i="4"/>
  <c r="AD31" i="4"/>
  <c r="AD30" i="4"/>
  <c r="AD29" i="4"/>
  <c r="AD28" i="4"/>
  <c r="AD27" i="4"/>
  <c r="AD26" i="4"/>
  <c r="AD25" i="4"/>
  <c r="AD24" i="4"/>
  <c r="AD23" i="4"/>
  <c r="AD22" i="4"/>
  <c r="AD21" i="4"/>
  <c r="AD20" i="4"/>
  <c r="AD19" i="4"/>
  <c r="AD18" i="4"/>
  <c r="AD17" i="4"/>
  <c r="AD16" i="4"/>
  <c r="AD15" i="4"/>
  <c r="AD14" i="4"/>
  <c r="AD13" i="4"/>
  <c r="AD12" i="4"/>
  <c r="AD11" i="4"/>
  <c r="AD10" i="4"/>
  <c r="AD9" i="4"/>
  <c r="AD8" i="4"/>
  <c r="AD7" i="4"/>
  <c r="AD6" i="4"/>
  <c r="AC108" i="4"/>
  <c r="AC107" i="4"/>
  <c r="AC106" i="4"/>
  <c r="AC105" i="4"/>
  <c r="AC104" i="4"/>
  <c r="AC103" i="4"/>
  <c r="AC102" i="4"/>
  <c r="AC101" i="4"/>
  <c r="AC100" i="4"/>
  <c r="AC99" i="4"/>
  <c r="AC98" i="4"/>
  <c r="AC97" i="4"/>
  <c r="AC96" i="4"/>
  <c r="AC95" i="4"/>
  <c r="AC94" i="4"/>
  <c r="AC93" i="4"/>
  <c r="AC92" i="4"/>
  <c r="AC91" i="4"/>
  <c r="AC90" i="4"/>
  <c r="AC89" i="4"/>
  <c r="AC88" i="4"/>
  <c r="AC87" i="4"/>
  <c r="AC86" i="4"/>
  <c r="AC85" i="4"/>
  <c r="AC84" i="4"/>
  <c r="AC83" i="4"/>
  <c r="AC82" i="4"/>
  <c r="AC81" i="4"/>
  <c r="AC80" i="4"/>
  <c r="AC79" i="4"/>
  <c r="AC78" i="4"/>
  <c r="AC77" i="4"/>
  <c r="AC76" i="4"/>
  <c r="AC75" i="4"/>
  <c r="AC74" i="4"/>
  <c r="AC73" i="4"/>
  <c r="AC72" i="4"/>
  <c r="AC71" i="4"/>
  <c r="AC70" i="4"/>
  <c r="AC69" i="4"/>
  <c r="AC68" i="4"/>
  <c r="AC67" i="4"/>
  <c r="AC66" i="4"/>
  <c r="AC65" i="4"/>
  <c r="AC64" i="4"/>
  <c r="AC63" i="4"/>
  <c r="AC62" i="4"/>
  <c r="AC61" i="4"/>
  <c r="AC60" i="4"/>
  <c r="AC59" i="4"/>
  <c r="AC58" i="4"/>
  <c r="AC57" i="4"/>
  <c r="AC56" i="4"/>
  <c r="AC55" i="4"/>
  <c r="AC54" i="4"/>
  <c r="AC53" i="4"/>
  <c r="AC52" i="4"/>
  <c r="AC51" i="4"/>
  <c r="AC50" i="4"/>
  <c r="AC49" i="4"/>
  <c r="AC48" i="4"/>
  <c r="AC47" i="4"/>
  <c r="AC46" i="4"/>
  <c r="AC45" i="4"/>
  <c r="AC44" i="4"/>
  <c r="AC43" i="4"/>
  <c r="AC42" i="4"/>
  <c r="AC41" i="4"/>
  <c r="AC40" i="4"/>
  <c r="AC39" i="4"/>
  <c r="AC38" i="4"/>
  <c r="AC37" i="4"/>
  <c r="AC36" i="4"/>
  <c r="AC35" i="4"/>
  <c r="AC34" i="4"/>
  <c r="AC33" i="4"/>
  <c r="AC32" i="4"/>
  <c r="AC31" i="4"/>
  <c r="AC30" i="4"/>
  <c r="AC29" i="4"/>
  <c r="AC28" i="4"/>
  <c r="AC27" i="4"/>
  <c r="AC26" i="4"/>
  <c r="AC25" i="4"/>
  <c r="AC24" i="4"/>
  <c r="AC23" i="4"/>
  <c r="AC22" i="4"/>
  <c r="AC21" i="4"/>
  <c r="AC20" i="4"/>
  <c r="AC19" i="4"/>
  <c r="AC18" i="4"/>
  <c r="AC17" i="4"/>
  <c r="AC16" i="4"/>
  <c r="AC15" i="4"/>
  <c r="AC14" i="4"/>
  <c r="AC13" i="4"/>
  <c r="AC12" i="4"/>
  <c r="AC11" i="4"/>
  <c r="AC10" i="4"/>
  <c r="AC9" i="4"/>
  <c r="AC8" i="4"/>
  <c r="AC7" i="4"/>
  <c r="AC6" i="4"/>
  <c r="AC5" i="4"/>
  <c r="AB108" i="4"/>
  <c r="AB107" i="4"/>
  <c r="AB106" i="4"/>
  <c r="AB105" i="4"/>
  <c r="AB104" i="4"/>
  <c r="AB103" i="4"/>
  <c r="AB102" i="4"/>
  <c r="AB101" i="4"/>
  <c r="AB100" i="4"/>
  <c r="AB99" i="4"/>
  <c r="AB98" i="4"/>
  <c r="AB97" i="4"/>
  <c r="AB96" i="4"/>
  <c r="AB95" i="4"/>
  <c r="AB94" i="4"/>
  <c r="AB93" i="4"/>
  <c r="AB92" i="4"/>
  <c r="AB91" i="4"/>
  <c r="AB90" i="4"/>
  <c r="AB89" i="4"/>
  <c r="AB88" i="4"/>
  <c r="AB87" i="4"/>
  <c r="AB86" i="4"/>
  <c r="AB85" i="4"/>
  <c r="AB84" i="4"/>
  <c r="AB83" i="4"/>
  <c r="AB82" i="4"/>
  <c r="AB81" i="4"/>
  <c r="AB80" i="4"/>
  <c r="AB79" i="4"/>
  <c r="AB78" i="4"/>
  <c r="AB77" i="4"/>
  <c r="AB76" i="4"/>
  <c r="AB75" i="4"/>
  <c r="AB74" i="4"/>
  <c r="AB73" i="4"/>
  <c r="AB72" i="4"/>
  <c r="AB71" i="4"/>
  <c r="AB70" i="4"/>
  <c r="AB69" i="4"/>
  <c r="AB68" i="4"/>
  <c r="AB67" i="4"/>
  <c r="AB66" i="4"/>
  <c r="AB65" i="4"/>
  <c r="AB64" i="4"/>
  <c r="AB63" i="4"/>
  <c r="AB62" i="4"/>
  <c r="AB61" i="4"/>
  <c r="AB60" i="4"/>
  <c r="AB59" i="4"/>
  <c r="AB58" i="4"/>
  <c r="AB57" i="4"/>
  <c r="AB56" i="4"/>
  <c r="AB55" i="4"/>
  <c r="AB54" i="4"/>
  <c r="AB53" i="4"/>
  <c r="AB52" i="4"/>
  <c r="AB51" i="4"/>
  <c r="AB50" i="4"/>
  <c r="AB49" i="4"/>
  <c r="AB48" i="4"/>
  <c r="AB47" i="4"/>
  <c r="AB46" i="4"/>
  <c r="AB45" i="4"/>
  <c r="AB44" i="4"/>
  <c r="AB43" i="4"/>
  <c r="AB42" i="4"/>
  <c r="AB41" i="4"/>
  <c r="AB40" i="4"/>
  <c r="AB39" i="4"/>
  <c r="AB38" i="4"/>
  <c r="AB37" i="4"/>
  <c r="AB36" i="4"/>
  <c r="AB35" i="4"/>
  <c r="AB34" i="4"/>
  <c r="AB33" i="4"/>
  <c r="AB32" i="4"/>
  <c r="AB31" i="4"/>
  <c r="AB30" i="4"/>
  <c r="AB29" i="4"/>
  <c r="AB28" i="4"/>
  <c r="AB27" i="4"/>
  <c r="AB26" i="4"/>
  <c r="AB25" i="4"/>
  <c r="AB24" i="4"/>
  <c r="AB23" i="4"/>
  <c r="AB22" i="4"/>
  <c r="AB21" i="4"/>
  <c r="AB20" i="4"/>
  <c r="AB19" i="4"/>
  <c r="AB18" i="4"/>
  <c r="AB17" i="4"/>
  <c r="AB16" i="4"/>
  <c r="AB15" i="4"/>
  <c r="AB14" i="4"/>
  <c r="AB13" i="4"/>
  <c r="AB12" i="4"/>
  <c r="AB11" i="4"/>
  <c r="AB10" i="4"/>
  <c r="AB9" i="4"/>
  <c r="AB8" i="4"/>
  <c r="AB7" i="4"/>
  <c r="AB6" i="4"/>
  <c r="AB5" i="4"/>
  <c r="AA4" i="4"/>
  <c r="AF5" i="4"/>
  <c r="AH5" i="4"/>
  <c r="AA108" i="4"/>
  <c r="AA107" i="4"/>
  <c r="AA106" i="4"/>
  <c r="AA105" i="4"/>
  <c r="AA104" i="4"/>
  <c r="AA103" i="4"/>
  <c r="AA102" i="4"/>
  <c r="AA101" i="4"/>
  <c r="AA100" i="4"/>
  <c r="AA99" i="4"/>
  <c r="AA98" i="4"/>
  <c r="AA97" i="4"/>
  <c r="AA96" i="4"/>
  <c r="AA95" i="4"/>
  <c r="AA94" i="4"/>
  <c r="AA93" i="4"/>
  <c r="AA92" i="4"/>
  <c r="AA91" i="4"/>
  <c r="AA90" i="4"/>
  <c r="AA89" i="4"/>
  <c r="AA88" i="4"/>
  <c r="AA87" i="4"/>
  <c r="AA86" i="4"/>
  <c r="AA85" i="4"/>
  <c r="AA84" i="4"/>
  <c r="AA83" i="4"/>
  <c r="AA82" i="4"/>
  <c r="AA81" i="4"/>
  <c r="AA80" i="4"/>
  <c r="AA79" i="4"/>
  <c r="AA78" i="4"/>
  <c r="AA77" i="4"/>
  <c r="AA76" i="4"/>
  <c r="AA75" i="4"/>
  <c r="AA74" i="4"/>
  <c r="AA73" i="4"/>
  <c r="AA72" i="4"/>
  <c r="AA71" i="4"/>
  <c r="AA70" i="4"/>
  <c r="AA69" i="4"/>
  <c r="AA68" i="4"/>
  <c r="AA67" i="4"/>
  <c r="AA66" i="4"/>
  <c r="AA65" i="4"/>
  <c r="AA64" i="4"/>
  <c r="AA63" i="4"/>
  <c r="AA62" i="4"/>
  <c r="AA61" i="4"/>
  <c r="AA60" i="4"/>
  <c r="AA59" i="4"/>
  <c r="AA58" i="4"/>
  <c r="AA57" i="4"/>
  <c r="AA56" i="4"/>
  <c r="AA55" i="4"/>
  <c r="AA54" i="4"/>
  <c r="AA53" i="4"/>
  <c r="AA52" i="4"/>
  <c r="AA51" i="4"/>
  <c r="AA50" i="4"/>
  <c r="AA49" i="4"/>
  <c r="AA48" i="4"/>
  <c r="AA47" i="4"/>
  <c r="AA46" i="4"/>
  <c r="AA45" i="4"/>
  <c r="AA44" i="4"/>
  <c r="AA43" i="4"/>
  <c r="AA42" i="4"/>
  <c r="AA41" i="4"/>
  <c r="AA40" i="4"/>
  <c r="AA39" i="4"/>
  <c r="AA38" i="4"/>
  <c r="AA37" i="4"/>
  <c r="AA36" i="4"/>
  <c r="AA35" i="4"/>
  <c r="AA34" i="4"/>
  <c r="AA33" i="4"/>
  <c r="AA32" i="4"/>
  <c r="AA31" i="4"/>
  <c r="AA30" i="4"/>
  <c r="AA29" i="4"/>
  <c r="AA28" i="4"/>
  <c r="AA27" i="4"/>
  <c r="AA26" i="4"/>
  <c r="AA25" i="4"/>
  <c r="AA24" i="4"/>
  <c r="AA23" i="4"/>
  <c r="AA22" i="4"/>
  <c r="AA21" i="4"/>
  <c r="AA20" i="4"/>
  <c r="AA19" i="4"/>
  <c r="AA18" i="4"/>
  <c r="AA17" i="4"/>
  <c r="AA16" i="4"/>
  <c r="AA15" i="4"/>
  <c r="AA14" i="4"/>
  <c r="AA13" i="4"/>
  <c r="AA12" i="4"/>
  <c r="AA11" i="4"/>
  <c r="AA10" i="4"/>
  <c r="AA9" i="4"/>
  <c r="AA8" i="4"/>
  <c r="AA7" i="4"/>
  <c r="AA6" i="4"/>
  <c r="AA5" i="4"/>
  <c r="Z4" i="6"/>
  <c r="AA4" i="6"/>
  <c r="AB4" i="6"/>
  <c r="AC4" i="6"/>
  <c r="Z5" i="6"/>
  <c r="AA5" i="6"/>
  <c r="AB5" i="6"/>
  <c r="AC5" i="6"/>
  <c r="Z6" i="6"/>
  <c r="AA6" i="6"/>
  <c r="AB6" i="6"/>
  <c r="AC6" i="6"/>
  <c r="Z7" i="6"/>
  <c r="AA7" i="6"/>
  <c r="AB7" i="6"/>
  <c r="AC7" i="6"/>
  <c r="Z8" i="6"/>
  <c r="AA8" i="6"/>
  <c r="AB8" i="6"/>
  <c r="AC8" i="6"/>
  <c r="Z9" i="6"/>
  <c r="AA9" i="6"/>
  <c r="AB9" i="6"/>
  <c r="AC9" i="6"/>
  <c r="Z10" i="6"/>
  <c r="AA10" i="6"/>
  <c r="AB10" i="6"/>
  <c r="AC10" i="6"/>
  <c r="Z11" i="6"/>
  <c r="AA11" i="6"/>
  <c r="AB11" i="6"/>
  <c r="AC11" i="6"/>
  <c r="Z12" i="6"/>
  <c r="AA12" i="6"/>
  <c r="AB12" i="6"/>
  <c r="AC12" i="6"/>
  <c r="Z13" i="6"/>
  <c r="AA13" i="6"/>
  <c r="AB13" i="6"/>
  <c r="AC13" i="6"/>
  <c r="Z14" i="6"/>
  <c r="AA14" i="6"/>
  <c r="AB14" i="6"/>
  <c r="AC14" i="6"/>
  <c r="Z15" i="6"/>
  <c r="AA15" i="6"/>
  <c r="AB15" i="6"/>
  <c r="AC15" i="6"/>
  <c r="Z16" i="6"/>
  <c r="AA16" i="6"/>
  <c r="AB16" i="6"/>
  <c r="AC16" i="6"/>
  <c r="Z17" i="6"/>
  <c r="AA17" i="6"/>
  <c r="AB17" i="6"/>
  <c r="AC17" i="6"/>
  <c r="Z18" i="6"/>
  <c r="AA18" i="6"/>
  <c r="AB18" i="6"/>
  <c r="AC18" i="6"/>
  <c r="Z19" i="6"/>
  <c r="AA19" i="6"/>
  <c r="AB19" i="6"/>
  <c r="AC19" i="6"/>
  <c r="Z20" i="6"/>
  <c r="AA20" i="6"/>
  <c r="AB20" i="6"/>
  <c r="AC20" i="6"/>
  <c r="Z21" i="6"/>
  <c r="AA21" i="6"/>
  <c r="AB21" i="6"/>
  <c r="AC21" i="6"/>
  <c r="Z22" i="6"/>
  <c r="AA22" i="6"/>
  <c r="AB22" i="6"/>
  <c r="AC22" i="6"/>
  <c r="Z23" i="6"/>
  <c r="AA23" i="6"/>
  <c r="AB23" i="6"/>
  <c r="AC23" i="6"/>
  <c r="Z24" i="6"/>
  <c r="AA24" i="6"/>
  <c r="AB24" i="6"/>
  <c r="AC24" i="6"/>
  <c r="Z25" i="6"/>
  <c r="AA25" i="6"/>
  <c r="AB25" i="6"/>
  <c r="AC25" i="6"/>
  <c r="Z26" i="6"/>
  <c r="AA26" i="6"/>
  <c r="AB26" i="6"/>
  <c r="AC26" i="6"/>
  <c r="Z27" i="6"/>
  <c r="AA27" i="6"/>
  <c r="AB27" i="6"/>
  <c r="AC27" i="6"/>
  <c r="Z28" i="6"/>
  <c r="AA28" i="6"/>
  <c r="AB28" i="6"/>
  <c r="AC28" i="6"/>
  <c r="Z29" i="6"/>
  <c r="AA29" i="6"/>
  <c r="AB29" i="6"/>
  <c r="AC29" i="6"/>
  <c r="Z30" i="6"/>
  <c r="AA30" i="6"/>
  <c r="AB30" i="6"/>
  <c r="AC30" i="6"/>
  <c r="Z31" i="6"/>
  <c r="AA31" i="6"/>
  <c r="AB31" i="6"/>
  <c r="AC31" i="6"/>
  <c r="Z32" i="6"/>
  <c r="AA32" i="6"/>
  <c r="AB32" i="6"/>
  <c r="AC32" i="6"/>
  <c r="Z33" i="6"/>
  <c r="AA33" i="6"/>
  <c r="AB33" i="6"/>
  <c r="AC33" i="6"/>
  <c r="Z34" i="6"/>
  <c r="AA34" i="6"/>
  <c r="AB34" i="6"/>
  <c r="AC34" i="6"/>
  <c r="Z35" i="6"/>
  <c r="AA35" i="6"/>
  <c r="AB35" i="6"/>
  <c r="AC35" i="6"/>
  <c r="Z36" i="6"/>
  <c r="AA36" i="6"/>
  <c r="AB36" i="6"/>
  <c r="AC36" i="6"/>
  <c r="Z37" i="6"/>
  <c r="AA37" i="6"/>
  <c r="AB37" i="6"/>
  <c r="AC37" i="6"/>
  <c r="Z38" i="6"/>
  <c r="AA38" i="6"/>
  <c r="AB38" i="6"/>
  <c r="AC38" i="6"/>
  <c r="Z39" i="6"/>
  <c r="AA39" i="6"/>
  <c r="AB39" i="6"/>
  <c r="AC39" i="6"/>
  <c r="Z40" i="6"/>
  <c r="AA40" i="6"/>
  <c r="AB40" i="6"/>
  <c r="AC40" i="6"/>
  <c r="Z41" i="6"/>
  <c r="AA41" i="6"/>
  <c r="AB41" i="6"/>
  <c r="AC41" i="6"/>
  <c r="Z42" i="6"/>
  <c r="AA42" i="6"/>
  <c r="AB42" i="6"/>
  <c r="AC42" i="6"/>
  <c r="Z43" i="6"/>
  <c r="AA43" i="6"/>
  <c r="AB43" i="6"/>
  <c r="AC43" i="6"/>
  <c r="Z44" i="6"/>
  <c r="AA44" i="6"/>
  <c r="AB44" i="6"/>
  <c r="AC44" i="6"/>
  <c r="Z45" i="6"/>
  <c r="AA45" i="6"/>
  <c r="AB45" i="6"/>
  <c r="AC45" i="6"/>
  <c r="Z46" i="6"/>
  <c r="AA46" i="6"/>
  <c r="AB46" i="6"/>
  <c r="AC46" i="6"/>
  <c r="Z47" i="6"/>
  <c r="AA47" i="6"/>
  <c r="AB47" i="6"/>
  <c r="AC47" i="6"/>
  <c r="Z48" i="6"/>
  <c r="AA48" i="6"/>
  <c r="AB48" i="6"/>
  <c r="AC48" i="6"/>
  <c r="Z49" i="6"/>
  <c r="AA49" i="6"/>
  <c r="AB49" i="6"/>
  <c r="AC49" i="6"/>
  <c r="Z50" i="6"/>
  <c r="AA50" i="6"/>
  <c r="AB50" i="6"/>
  <c r="AC50" i="6"/>
  <c r="Z51" i="6"/>
  <c r="AA51" i="6"/>
  <c r="AB51" i="6"/>
  <c r="AC51" i="6"/>
  <c r="Z52" i="6"/>
  <c r="AA52" i="6"/>
  <c r="AB52" i="6"/>
  <c r="AC52" i="6"/>
  <c r="Z53" i="6"/>
  <c r="AA53" i="6"/>
  <c r="AB53" i="6"/>
  <c r="AC53" i="6"/>
  <c r="Z54" i="6"/>
  <c r="AA54" i="6"/>
  <c r="AB54" i="6"/>
  <c r="AC54" i="6"/>
  <c r="Z55" i="6"/>
  <c r="AA55" i="6"/>
  <c r="AB55" i="6"/>
  <c r="AC55" i="6"/>
  <c r="Z56" i="6"/>
  <c r="AA56" i="6"/>
  <c r="AB56" i="6"/>
  <c r="AC56" i="6"/>
  <c r="Z57" i="6"/>
  <c r="AA57" i="6"/>
  <c r="AB57" i="6"/>
  <c r="AC57" i="6"/>
  <c r="Z58" i="6"/>
  <c r="AA58" i="6"/>
  <c r="AB58" i="6"/>
  <c r="AC58" i="6"/>
  <c r="Z59" i="6"/>
  <c r="AA59" i="6"/>
  <c r="AB59" i="6"/>
  <c r="AC59" i="6"/>
  <c r="Z60" i="6"/>
  <c r="AA60" i="6"/>
  <c r="AB60" i="6"/>
  <c r="AC60" i="6"/>
  <c r="Z61" i="6"/>
  <c r="AA61" i="6"/>
  <c r="AB61" i="6"/>
  <c r="AC61" i="6"/>
  <c r="Z62" i="6"/>
  <c r="AA62" i="6"/>
  <c r="AB62" i="6"/>
  <c r="AC62" i="6"/>
  <c r="Z63" i="6"/>
  <c r="AA63" i="6"/>
  <c r="AB63" i="6"/>
  <c r="AC63" i="6"/>
  <c r="Z64" i="6"/>
  <c r="AA64" i="6"/>
  <c r="AB64" i="6"/>
  <c r="AC64" i="6"/>
  <c r="Z65" i="6"/>
  <c r="AA65" i="6"/>
  <c r="AB65" i="6"/>
  <c r="AC65" i="6"/>
  <c r="Z66" i="6"/>
  <c r="AA66" i="6"/>
  <c r="AB66" i="6"/>
  <c r="AC66" i="6"/>
  <c r="Z67" i="6"/>
  <c r="AA67" i="6"/>
  <c r="AB67" i="6"/>
  <c r="AC67" i="6"/>
  <c r="Z68" i="6"/>
  <c r="AA68" i="6"/>
  <c r="AB68" i="6"/>
  <c r="AC68" i="6"/>
  <c r="Z69" i="6"/>
  <c r="AA69" i="6"/>
  <c r="AB69" i="6"/>
  <c r="AC69" i="6"/>
  <c r="Z70" i="6"/>
  <c r="AA70" i="6"/>
  <c r="AB70" i="6"/>
  <c r="AC70" i="6"/>
  <c r="Z71" i="6"/>
  <c r="AA71" i="6"/>
  <c r="AB71" i="6"/>
  <c r="AC71" i="6"/>
  <c r="Z72" i="6"/>
  <c r="AA72" i="6"/>
  <c r="AB72" i="6"/>
  <c r="AC72" i="6"/>
  <c r="Z73" i="6"/>
  <c r="AA73" i="6"/>
  <c r="AB73" i="6"/>
  <c r="AC73" i="6"/>
  <c r="Z74" i="6"/>
  <c r="AA74" i="6"/>
  <c r="AB74" i="6"/>
  <c r="AC74" i="6"/>
  <c r="Z75" i="6"/>
  <c r="AA75" i="6"/>
  <c r="AB75" i="6"/>
  <c r="AC75" i="6"/>
  <c r="Z76" i="6"/>
  <c r="AA76" i="6"/>
  <c r="AB76" i="6"/>
  <c r="AC76" i="6"/>
  <c r="Z77" i="6"/>
  <c r="AA77" i="6"/>
  <c r="AB77" i="6"/>
  <c r="AC77" i="6"/>
  <c r="Z78" i="6"/>
  <c r="AA78" i="6"/>
  <c r="AB78" i="6"/>
  <c r="AC78" i="6"/>
  <c r="Z79" i="6"/>
  <c r="AA79" i="6"/>
  <c r="AB79" i="6"/>
  <c r="AC79" i="6"/>
  <c r="Z80" i="6"/>
  <c r="AA80" i="6"/>
  <c r="AB80" i="6"/>
  <c r="AC80" i="6"/>
  <c r="Z81" i="6"/>
  <c r="AA81" i="6"/>
  <c r="AB81" i="6"/>
  <c r="AC81" i="6"/>
  <c r="Z82" i="6"/>
  <c r="AA82" i="6"/>
  <c r="AB82" i="6"/>
  <c r="AC82" i="6"/>
  <c r="Z83" i="6"/>
  <c r="AA83" i="6"/>
  <c r="AB83" i="6"/>
  <c r="AC83" i="6"/>
  <c r="Z84" i="6"/>
  <c r="AA84" i="6"/>
  <c r="AB84" i="6"/>
  <c r="AC84" i="6"/>
  <c r="Z85" i="6"/>
  <c r="AA85" i="6"/>
  <c r="AB85" i="6"/>
  <c r="AC85" i="6"/>
  <c r="Z86" i="6"/>
  <c r="AA86" i="6"/>
  <c r="AB86" i="6"/>
  <c r="AC86" i="6"/>
  <c r="Z87" i="6"/>
  <c r="AA87" i="6"/>
  <c r="AB87" i="6"/>
  <c r="AC87" i="6"/>
  <c r="Z88" i="6"/>
  <c r="AA88" i="6"/>
  <c r="AB88" i="6"/>
  <c r="AC88" i="6"/>
  <c r="Z89" i="6"/>
  <c r="AA89" i="6"/>
  <c r="AB89" i="6"/>
  <c r="AC89" i="6"/>
  <c r="Z90" i="6"/>
  <c r="AA90" i="6"/>
  <c r="AB90" i="6"/>
  <c r="AC90" i="6"/>
  <c r="Z91" i="6"/>
  <c r="AA91" i="6"/>
  <c r="AB91" i="6"/>
  <c r="AC91" i="6"/>
  <c r="Z92" i="6"/>
  <c r="AA92" i="6"/>
  <c r="AB92" i="6"/>
  <c r="AC92" i="6"/>
  <c r="Z93" i="6"/>
  <c r="AA93" i="6"/>
  <c r="AB93" i="6"/>
  <c r="AC93" i="6"/>
  <c r="Z94" i="6"/>
  <c r="AA94" i="6"/>
  <c r="AB94" i="6"/>
  <c r="AC94" i="6"/>
  <c r="Z95" i="6"/>
  <c r="AA95" i="6"/>
  <c r="AB95" i="6"/>
  <c r="AC95" i="6"/>
  <c r="Z96" i="6"/>
  <c r="AA96" i="6"/>
  <c r="AB96" i="6"/>
  <c r="AC96" i="6"/>
  <c r="Z97" i="6"/>
  <c r="AA97" i="6"/>
  <c r="AB97" i="6"/>
  <c r="AC97" i="6"/>
  <c r="Z98" i="6"/>
  <c r="AA98" i="6"/>
  <c r="AB98" i="6"/>
  <c r="AC98" i="6"/>
  <c r="Z99" i="6"/>
  <c r="AA99" i="6"/>
  <c r="AB99" i="6"/>
  <c r="AC99" i="6"/>
  <c r="Z100" i="6"/>
  <c r="AA100" i="6"/>
  <c r="AB100" i="6"/>
  <c r="AC100" i="6"/>
  <c r="Z101" i="6"/>
  <c r="AA101" i="6"/>
  <c r="AB101" i="6"/>
  <c r="AC101" i="6"/>
  <c r="Z102" i="6"/>
  <c r="AA102" i="6"/>
  <c r="AB102" i="6"/>
  <c r="AC102" i="6"/>
  <c r="Z103" i="6"/>
  <c r="AA103" i="6"/>
  <c r="AB103" i="6"/>
  <c r="AC103" i="6"/>
  <c r="Z104" i="6"/>
  <c r="AA104" i="6"/>
  <c r="AB104" i="6"/>
  <c r="AC104" i="6"/>
  <c r="Z105" i="6"/>
  <c r="AA105" i="6"/>
  <c r="AB105" i="6"/>
  <c r="AC105" i="6"/>
  <c r="Z106" i="6"/>
  <c r="AA106" i="6"/>
  <c r="AB106" i="6"/>
  <c r="AC106" i="6"/>
  <c r="Z107" i="6"/>
  <c r="AA107" i="6"/>
  <c r="AB107" i="6"/>
  <c r="AC107" i="6"/>
  <c r="U12" i="7"/>
  <c r="U16" i="7"/>
  <c r="U20" i="7"/>
  <c r="U24" i="7"/>
  <c r="U28" i="7"/>
  <c r="U32" i="7"/>
  <c r="U36" i="7"/>
  <c r="U40" i="7"/>
  <c r="U44" i="7"/>
  <c r="U48" i="7"/>
  <c r="U52" i="7"/>
  <c r="U56" i="7"/>
  <c r="U60" i="7"/>
  <c r="U64" i="7"/>
  <c r="U68" i="7"/>
  <c r="U72" i="7"/>
  <c r="U76" i="7"/>
  <c r="U80" i="7"/>
  <c r="U84" i="7"/>
  <c r="U88" i="7"/>
  <c r="U92" i="7"/>
  <c r="U96" i="7"/>
  <c r="U100" i="7"/>
  <c r="U104" i="7"/>
  <c r="U108" i="7"/>
  <c r="U11" i="7"/>
  <c r="U15" i="7"/>
  <c r="U19" i="7"/>
  <c r="U23" i="7"/>
  <c r="U27" i="7"/>
  <c r="U31" i="7"/>
  <c r="U35" i="7"/>
  <c r="U39" i="7"/>
  <c r="U43" i="7"/>
  <c r="U47" i="7"/>
  <c r="U51" i="7"/>
  <c r="U55" i="7"/>
  <c r="U59" i="7"/>
  <c r="U63" i="7"/>
  <c r="U67" i="7"/>
  <c r="U71" i="7"/>
  <c r="U75" i="7"/>
  <c r="U79" i="7"/>
  <c r="U83" i="7"/>
  <c r="U87" i="7"/>
  <c r="U91" i="7"/>
  <c r="U95" i="7"/>
  <c r="U99" i="7"/>
  <c r="U103" i="7"/>
  <c r="U107" i="7"/>
  <c r="U10" i="7"/>
  <c r="U14" i="7"/>
  <c r="U18" i="7"/>
  <c r="U22" i="7"/>
  <c r="U26" i="7"/>
  <c r="U30" i="7"/>
  <c r="U34" i="7"/>
  <c r="U38" i="7"/>
  <c r="U42" i="7"/>
  <c r="U46" i="7"/>
  <c r="U50" i="7"/>
  <c r="U54" i="7"/>
  <c r="U58" i="7"/>
  <c r="U62" i="7"/>
  <c r="U66" i="7"/>
  <c r="U70" i="7"/>
  <c r="U74" i="7"/>
  <c r="U78" i="7"/>
  <c r="U82" i="7"/>
  <c r="U86" i="7"/>
  <c r="U90" i="7"/>
  <c r="U94" i="7"/>
  <c r="U98" i="7"/>
  <c r="U102" i="7"/>
  <c r="U106" i="7"/>
  <c r="U9" i="7"/>
  <c r="U13" i="7"/>
  <c r="U17" i="7"/>
  <c r="U21" i="7"/>
  <c r="U25" i="7"/>
  <c r="U29" i="7"/>
  <c r="U33" i="7"/>
  <c r="U37" i="7"/>
  <c r="U41" i="7"/>
  <c r="U45" i="7"/>
  <c r="U49" i="7"/>
  <c r="U53" i="7"/>
  <c r="U57" i="7"/>
  <c r="U61" i="7"/>
  <c r="U65" i="7"/>
  <c r="U69" i="7"/>
  <c r="U73" i="7"/>
  <c r="U77" i="7"/>
  <c r="U81" i="7"/>
  <c r="U85" i="7"/>
  <c r="U89" i="7"/>
  <c r="U93" i="7"/>
  <c r="U97" i="7"/>
  <c r="U101" i="7"/>
  <c r="U105" i="7"/>
  <c r="K11" i="7"/>
  <c r="K15" i="7"/>
  <c r="K19" i="7"/>
  <c r="K23" i="7"/>
  <c r="K27" i="7"/>
  <c r="K31" i="7"/>
  <c r="K35" i="7"/>
  <c r="K39" i="7"/>
  <c r="K43" i="7"/>
  <c r="K47" i="7"/>
  <c r="K51" i="7"/>
  <c r="K55" i="7"/>
  <c r="K59" i="7"/>
  <c r="K63" i="7"/>
  <c r="K67" i="7"/>
  <c r="K71" i="7"/>
  <c r="K75" i="7"/>
  <c r="K79" i="7"/>
  <c r="K83" i="7"/>
  <c r="K87" i="7"/>
  <c r="K91" i="7"/>
  <c r="K95" i="7"/>
  <c r="K99" i="7"/>
  <c r="K103" i="7"/>
  <c r="K107" i="7"/>
  <c r="K10" i="7"/>
  <c r="K14" i="7"/>
  <c r="K18" i="7"/>
  <c r="K22" i="7"/>
  <c r="K26" i="7"/>
  <c r="K30" i="7"/>
  <c r="K34" i="7"/>
  <c r="K38" i="7"/>
  <c r="K42" i="7"/>
  <c r="K46" i="7"/>
  <c r="K50" i="7"/>
  <c r="K54" i="7"/>
  <c r="K58" i="7"/>
  <c r="K62" i="7"/>
  <c r="K66" i="7"/>
  <c r="K70" i="7"/>
  <c r="K74" i="7"/>
  <c r="K78" i="7"/>
  <c r="K82" i="7"/>
  <c r="K86" i="7"/>
  <c r="K90" i="7"/>
  <c r="K94" i="7"/>
  <c r="K98" i="7"/>
  <c r="K102" i="7"/>
  <c r="K106" i="7"/>
  <c r="K9" i="7"/>
  <c r="K13" i="7"/>
  <c r="K17" i="7"/>
  <c r="K21" i="7"/>
  <c r="K25" i="7"/>
  <c r="K29" i="7"/>
  <c r="K33" i="7"/>
  <c r="K37" i="7"/>
  <c r="K41" i="7"/>
  <c r="K45" i="7"/>
  <c r="K49" i="7"/>
  <c r="K53" i="7"/>
  <c r="K57" i="7"/>
  <c r="K61" i="7"/>
  <c r="K65" i="7"/>
  <c r="K69" i="7"/>
  <c r="K73" i="7"/>
  <c r="K77" i="7"/>
  <c r="K81" i="7"/>
  <c r="K85" i="7"/>
  <c r="K89" i="7"/>
  <c r="K93" i="7"/>
  <c r="K97" i="7"/>
  <c r="K101" i="7"/>
  <c r="K105" i="7"/>
  <c r="K8" i="7"/>
  <c r="K12" i="7"/>
  <c r="K16" i="7"/>
  <c r="K20" i="7"/>
  <c r="K24" i="7"/>
  <c r="K28" i="7"/>
  <c r="K32" i="7"/>
  <c r="K36" i="7"/>
  <c r="K40" i="7"/>
  <c r="K44" i="7"/>
  <c r="K48" i="7"/>
  <c r="K52" i="7"/>
  <c r="K56" i="7"/>
  <c r="K60" i="7"/>
  <c r="K64" i="7"/>
  <c r="K68" i="7"/>
  <c r="K72" i="7"/>
  <c r="K76" i="7"/>
  <c r="K80" i="7"/>
  <c r="K84" i="7"/>
  <c r="K88" i="7"/>
  <c r="K92" i="7"/>
  <c r="K96" i="7"/>
  <c r="K100" i="7"/>
  <c r="K104" i="7"/>
  <c r="AC4" i="7"/>
  <c r="AB4" i="7"/>
  <c r="AA4" i="7"/>
  <c r="Z4" i="7"/>
  <c r="Y4" i="7"/>
  <c r="X4" i="7"/>
  <c r="W4" i="7"/>
  <c r="V4" i="7"/>
  <c r="A12" i="7"/>
  <c r="A16" i="7"/>
  <c r="A20" i="7"/>
  <c r="A24" i="7"/>
  <c r="A28" i="7"/>
  <c r="A32" i="7"/>
  <c r="A36" i="7"/>
  <c r="A40" i="7"/>
  <c r="A44" i="7"/>
  <c r="A48" i="7"/>
  <c r="A52" i="7"/>
  <c r="A56" i="7"/>
  <c r="A60" i="7"/>
  <c r="A64" i="7"/>
  <c r="A68" i="7"/>
  <c r="A72" i="7"/>
  <c r="A76" i="7"/>
  <c r="A80" i="7"/>
  <c r="A84" i="7"/>
  <c r="A88" i="7"/>
  <c r="A92" i="7"/>
  <c r="A96" i="7"/>
  <c r="A100" i="7"/>
  <c r="A104" i="7"/>
  <c r="A108" i="7"/>
  <c r="A11" i="7"/>
  <c r="A15" i="7"/>
  <c r="A19" i="7"/>
  <c r="A23" i="7"/>
  <c r="A27" i="7"/>
  <c r="A31" i="7"/>
  <c r="A35" i="7"/>
  <c r="A39" i="7"/>
  <c r="A43" i="7"/>
  <c r="A47" i="7"/>
  <c r="A51" i="7"/>
  <c r="A55" i="7"/>
  <c r="A59" i="7"/>
  <c r="A63" i="7"/>
  <c r="A67" i="7"/>
  <c r="A71" i="7"/>
  <c r="A75" i="7"/>
  <c r="A79" i="7"/>
  <c r="A83" i="7"/>
  <c r="A87" i="7"/>
  <c r="A91" i="7"/>
  <c r="A95" i="7"/>
  <c r="A99" i="7"/>
  <c r="A103" i="7"/>
  <c r="A107" i="7"/>
  <c r="A10" i="7"/>
  <c r="A14" i="7"/>
  <c r="A18" i="7"/>
  <c r="A22" i="7"/>
  <c r="A26" i="7"/>
  <c r="A30" i="7"/>
  <c r="A34" i="7"/>
  <c r="A38" i="7"/>
  <c r="A42" i="7"/>
  <c r="A46" i="7"/>
  <c r="A50" i="7"/>
  <c r="A54" i="7"/>
  <c r="A58" i="7"/>
  <c r="A62" i="7"/>
  <c r="A66" i="7"/>
  <c r="A70" i="7"/>
  <c r="A74" i="7"/>
  <c r="A78" i="7"/>
  <c r="A82" i="7"/>
  <c r="A86" i="7"/>
  <c r="A90" i="7"/>
  <c r="A94" i="7"/>
  <c r="A98" i="7"/>
  <c r="A102" i="7"/>
  <c r="A106" i="7"/>
  <c r="A9" i="7"/>
  <c r="A13" i="7"/>
  <c r="A17" i="7"/>
  <c r="A21" i="7"/>
  <c r="A25" i="7"/>
  <c r="A29" i="7"/>
  <c r="A33" i="7"/>
  <c r="A37" i="7"/>
  <c r="A41" i="7"/>
  <c r="A45" i="7"/>
  <c r="A49" i="7"/>
  <c r="A53" i="7"/>
  <c r="A57" i="7"/>
  <c r="A61" i="7"/>
  <c r="A65" i="7"/>
  <c r="A69" i="7"/>
  <c r="A73" i="7"/>
  <c r="A77" i="7"/>
  <c r="A81" i="7"/>
  <c r="A85" i="7"/>
  <c r="A89" i="7"/>
  <c r="A93" i="7"/>
  <c r="A97" i="7"/>
  <c r="A101" i="7"/>
  <c r="A105" i="7"/>
  <c r="BA108" i="4"/>
  <c r="BA107" i="4"/>
  <c r="BA106" i="4"/>
  <c r="BA105" i="4"/>
  <c r="BA104" i="4"/>
  <c r="BA103" i="4"/>
  <c r="BA102" i="4"/>
  <c r="BA101" i="4"/>
  <c r="BA100" i="4"/>
  <c r="BA99" i="4"/>
  <c r="BA98" i="4"/>
  <c r="BA97" i="4"/>
  <c r="BA96" i="4"/>
  <c r="BA95" i="4"/>
  <c r="BA94" i="4"/>
  <c r="BA93" i="4"/>
  <c r="BA92" i="4"/>
  <c r="BA91" i="4"/>
  <c r="BA90" i="4"/>
  <c r="BA89" i="4"/>
  <c r="BA88" i="4"/>
  <c r="BA87" i="4"/>
  <c r="BA86" i="4"/>
  <c r="BA85" i="4"/>
  <c r="BA84" i="4"/>
  <c r="BA83" i="4"/>
  <c r="BA82" i="4"/>
  <c r="BA81" i="4"/>
  <c r="BA80" i="4"/>
  <c r="BA79" i="4"/>
  <c r="BA78" i="4"/>
  <c r="BA77" i="4"/>
  <c r="BA76" i="4"/>
  <c r="BA75" i="4"/>
  <c r="BA74" i="4"/>
  <c r="BA73" i="4"/>
  <c r="BA72" i="4"/>
  <c r="BA71" i="4"/>
  <c r="BA70" i="4"/>
  <c r="BA69" i="4"/>
  <c r="BA68" i="4"/>
  <c r="BA67" i="4"/>
  <c r="BA66" i="4"/>
  <c r="BA65" i="4"/>
  <c r="BA64" i="4"/>
  <c r="BA63" i="4"/>
  <c r="BA62" i="4"/>
  <c r="BA61" i="4"/>
  <c r="BA60" i="4"/>
  <c r="BA59" i="4"/>
  <c r="BA58" i="4"/>
  <c r="BA57" i="4"/>
  <c r="BA56" i="4"/>
  <c r="BA55" i="4"/>
  <c r="BA54" i="4"/>
  <c r="BA53" i="4"/>
  <c r="BA52" i="4"/>
  <c r="BA51" i="4"/>
  <c r="BA50" i="4"/>
  <c r="BA49" i="4"/>
  <c r="BA48" i="4"/>
  <c r="BA47" i="4"/>
  <c r="BA46" i="4"/>
  <c r="BA45" i="4"/>
  <c r="BA44" i="4"/>
  <c r="BA43" i="4"/>
  <c r="BA42" i="4"/>
  <c r="BA41" i="4"/>
  <c r="BA40" i="4"/>
  <c r="BA39" i="4"/>
  <c r="BA38" i="4"/>
  <c r="BA37" i="4"/>
  <c r="BA36" i="4"/>
  <c r="BA35" i="4"/>
  <c r="BA34" i="4"/>
  <c r="BA33" i="4"/>
  <c r="BA32" i="4"/>
  <c r="BA31" i="4"/>
  <c r="BA30" i="4"/>
  <c r="BA29" i="4"/>
  <c r="BA28" i="4"/>
  <c r="BA27" i="4"/>
  <c r="BA26" i="4"/>
  <c r="BA25" i="4"/>
  <c r="BA24" i="4"/>
  <c r="BA23" i="4"/>
  <c r="BA22" i="4"/>
  <c r="BA21" i="4"/>
  <c r="BA20" i="4"/>
  <c r="BA19" i="4"/>
  <c r="BA18" i="4"/>
  <c r="BA17" i="4"/>
  <c r="BA16" i="4"/>
  <c r="BA15" i="4"/>
  <c r="BA14" i="4"/>
  <c r="BA13" i="4"/>
  <c r="BA12" i="4"/>
  <c r="BA11" i="4"/>
  <c r="BA10" i="4"/>
  <c r="BA9" i="4"/>
  <c r="BA8" i="4"/>
  <c r="BA7" i="4"/>
  <c r="BA6" i="4"/>
  <c r="BC108" i="4"/>
  <c r="BC107" i="4"/>
  <c r="BC106" i="4"/>
  <c r="BC105" i="4"/>
  <c r="BC104" i="4"/>
  <c r="BC103" i="4"/>
  <c r="BC102" i="4"/>
  <c r="BC101" i="4"/>
  <c r="BC100" i="4"/>
  <c r="BC99" i="4"/>
  <c r="BC98" i="4"/>
  <c r="BC97" i="4"/>
  <c r="BC96" i="4"/>
  <c r="BC95" i="4"/>
  <c r="BC94" i="4"/>
  <c r="BC93" i="4"/>
  <c r="BC92" i="4"/>
  <c r="BC91" i="4"/>
  <c r="BC90" i="4"/>
  <c r="BC89" i="4"/>
  <c r="BC88" i="4"/>
  <c r="BC87" i="4"/>
  <c r="BC86" i="4"/>
  <c r="BC85" i="4"/>
  <c r="BC84" i="4"/>
  <c r="BC83" i="4"/>
  <c r="BC82" i="4"/>
  <c r="BC81" i="4"/>
  <c r="BC80" i="4"/>
  <c r="BC79" i="4"/>
  <c r="BC78" i="4"/>
  <c r="BC77" i="4"/>
  <c r="BC76" i="4"/>
  <c r="BC75" i="4"/>
  <c r="BC74" i="4"/>
  <c r="BC73" i="4"/>
  <c r="BC72" i="4"/>
  <c r="BC71" i="4"/>
  <c r="BC70" i="4"/>
  <c r="BC69" i="4"/>
  <c r="BC68" i="4"/>
  <c r="BC67" i="4"/>
  <c r="BC66" i="4"/>
  <c r="BC65" i="4"/>
  <c r="BC64" i="4"/>
  <c r="BC63" i="4"/>
  <c r="BC62" i="4"/>
  <c r="BC61" i="4"/>
  <c r="BC60" i="4"/>
  <c r="BC59" i="4"/>
  <c r="BC58" i="4"/>
  <c r="BC57" i="4"/>
  <c r="BC56" i="4"/>
  <c r="BC55" i="4"/>
  <c r="BC54" i="4"/>
  <c r="BC53" i="4"/>
  <c r="BC52" i="4"/>
  <c r="BC51" i="4"/>
  <c r="BC50" i="4"/>
  <c r="BC49" i="4"/>
  <c r="BC48" i="4"/>
  <c r="BC47" i="4"/>
  <c r="BC46" i="4"/>
  <c r="BC45" i="4"/>
  <c r="BC44" i="4"/>
  <c r="BC43" i="4"/>
  <c r="BC42" i="4"/>
  <c r="BC41" i="4"/>
  <c r="BC40" i="4"/>
  <c r="BC39" i="4"/>
  <c r="BC38" i="4"/>
  <c r="BC37" i="4"/>
  <c r="BC36" i="4"/>
  <c r="BC35" i="4"/>
  <c r="BC34" i="4"/>
  <c r="BC33" i="4"/>
  <c r="BC32" i="4"/>
  <c r="BC31" i="4"/>
  <c r="BC30" i="4"/>
  <c r="BC29" i="4"/>
  <c r="BC28" i="4"/>
  <c r="BC27" i="4"/>
  <c r="BC26" i="4"/>
  <c r="BC25" i="4"/>
  <c r="BC24" i="4"/>
  <c r="BC23" i="4"/>
  <c r="BC22" i="4"/>
  <c r="BC21" i="4"/>
  <c r="BC20" i="4"/>
  <c r="BC19" i="4"/>
  <c r="BC18" i="4"/>
  <c r="BC17" i="4"/>
  <c r="BC16" i="4"/>
  <c r="BC15" i="4"/>
  <c r="BC14" i="4"/>
  <c r="BC13" i="4"/>
  <c r="BC12" i="4"/>
  <c r="BC11" i="4"/>
  <c r="BC10" i="4"/>
  <c r="BC9" i="4"/>
  <c r="BC8" i="4"/>
  <c r="BC7" i="4"/>
  <c r="BC6" i="4"/>
  <c r="BC4" i="4"/>
  <c r="BC5" i="4"/>
  <c r="BA5" i="4"/>
  <c r="BB108" i="4"/>
  <c r="BB107" i="4"/>
  <c r="BB106" i="4"/>
  <c r="BB105" i="4"/>
  <c r="BB104" i="4"/>
  <c r="BB103" i="4"/>
  <c r="BB102" i="4"/>
  <c r="BB101" i="4"/>
  <c r="BB100" i="4"/>
  <c r="BB99" i="4"/>
  <c r="BB98" i="4"/>
  <c r="BB97" i="4"/>
  <c r="BB96" i="4"/>
  <c r="BB95" i="4"/>
  <c r="BB94" i="4"/>
  <c r="BB93" i="4"/>
  <c r="BB92" i="4"/>
  <c r="BB91" i="4"/>
  <c r="BB90" i="4"/>
  <c r="BB89" i="4"/>
  <c r="BB88" i="4"/>
  <c r="BB87" i="4"/>
  <c r="BB86" i="4"/>
  <c r="BB85" i="4"/>
  <c r="BB84" i="4"/>
  <c r="BB83" i="4"/>
  <c r="BB82" i="4"/>
  <c r="BB81" i="4"/>
  <c r="BB80" i="4"/>
  <c r="BB79" i="4"/>
  <c r="BB78" i="4"/>
  <c r="BB77" i="4"/>
  <c r="BB76" i="4"/>
  <c r="BB75" i="4"/>
  <c r="BB74" i="4"/>
  <c r="BB73" i="4"/>
  <c r="BB72" i="4"/>
  <c r="BB71" i="4"/>
  <c r="BB70" i="4"/>
  <c r="BB69" i="4"/>
  <c r="BB68" i="4"/>
  <c r="BB67" i="4"/>
  <c r="BB66" i="4"/>
  <c r="BB65" i="4"/>
  <c r="BB64" i="4"/>
  <c r="BB63" i="4"/>
  <c r="BB62" i="4"/>
  <c r="BB61" i="4"/>
  <c r="BB60" i="4"/>
  <c r="BB59" i="4"/>
  <c r="BB58" i="4"/>
  <c r="BB57" i="4"/>
  <c r="BB56" i="4"/>
  <c r="BB55" i="4"/>
  <c r="BB54" i="4"/>
  <c r="BB53" i="4"/>
  <c r="BB52" i="4"/>
  <c r="BB51" i="4"/>
  <c r="BB50" i="4"/>
  <c r="BB49" i="4"/>
  <c r="BB48" i="4"/>
  <c r="BB47" i="4"/>
  <c r="BB46" i="4"/>
  <c r="BB45" i="4"/>
  <c r="BB44" i="4"/>
  <c r="BB43" i="4"/>
  <c r="BB42" i="4"/>
  <c r="BB41" i="4"/>
  <c r="BB40" i="4"/>
  <c r="BB39" i="4"/>
  <c r="BB38" i="4"/>
  <c r="BB37" i="4"/>
  <c r="BB36" i="4"/>
  <c r="BB35" i="4"/>
  <c r="BB34" i="4"/>
  <c r="BB33" i="4"/>
  <c r="BB32" i="4"/>
  <c r="BB31" i="4"/>
  <c r="BB30" i="4"/>
  <c r="BB29" i="4"/>
  <c r="BB28" i="4"/>
  <c r="BB27" i="4"/>
  <c r="BB26" i="4"/>
  <c r="BB25" i="4"/>
  <c r="BB24" i="4"/>
  <c r="BB23" i="4"/>
  <c r="BB22" i="4"/>
  <c r="BB21" i="4"/>
  <c r="BB20" i="4"/>
  <c r="BB19" i="4"/>
  <c r="BB18" i="4"/>
  <c r="BB17" i="4"/>
  <c r="AF106" i="2"/>
  <c r="AE108" i="2"/>
  <c r="G132" i="5"/>
  <c r="I108" i="5"/>
  <c r="G129" i="5"/>
  <c r="I107" i="5"/>
  <c r="G126" i="5"/>
  <c r="I106" i="5"/>
  <c r="G123" i="5"/>
  <c r="I105" i="5"/>
  <c r="AU16" i="4"/>
  <c r="AT16" i="4"/>
  <c r="AU15" i="4"/>
  <c r="AT15" i="4"/>
  <c r="AU14" i="4"/>
  <c r="AT14" i="4"/>
  <c r="AU13" i="4"/>
  <c r="AT13" i="4"/>
  <c r="AU12" i="4"/>
  <c r="AT12" i="4"/>
  <c r="AU11" i="4"/>
  <c r="AT11" i="4"/>
  <c r="AU10" i="4"/>
  <c r="AT10" i="4"/>
  <c r="AU9" i="4"/>
  <c r="AT9" i="4"/>
  <c r="AU8" i="4"/>
  <c r="AT8" i="4"/>
  <c r="AU7" i="4"/>
  <c r="AT7" i="4"/>
  <c r="AU6" i="4"/>
  <c r="AT6" i="4"/>
  <c r="AU5" i="4"/>
  <c r="AT5" i="4"/>
  <c r="AX16" i="4"/>
  <c r="AW16" i="4"/>
  <c r="AV16" i="4"/>
  <c r="AX15" i="4"/>
  <c r="AW15" i="4"/>
  <c r="AV15" i="4"/>
  <c r="AX14" i="4"/>
  <c r="AW14" i="4"/>
  <c r="AV14" i="4"/>
  <c r="AX13" i="4"/>
  <c r="AW13" i="4"/>
  <c r="AV13" i="4"/>
  <c r="AX12" i="4"/>
  <c r="AW12" i="4"/>
  <c r="AV12" i="4"/>
  <c r="AX11" i="4"/>
  <c r="AW11" i="4"/>
  <c r="AV11" i="4"/>
  <c r="AX10" i="4"/>
  <c r="AW10" i="4"/>
  <c r="AV10" i="4"/>
  <c r="AX9" i="4"/>
  <c r="AW9" i="4"/>
  <c r="AV9" i="4"/>
  <c r="AX8" i="4"/>
  <c r="AW8" i="4"/>
  <c r="AV8" i="4"/>
  <c r="AX7" i="4"/>
  <c r="AW7" i="4"/>
  <c r="AV7" i="4"/>
  <c r="AX6" i="4"/>
  <c r="AW6" i="4"/>
  <c r="AV6" i="4"/>
  <c r="AY16" i="4"/>
  <c r="AY15" i="4"/>
  <c r="AY14" i="4"/>
  <c r="AY13" i="4"/>
  <c r="AY12" i="4"/>
  <c r="AY11" i="4"/>
  <c r="AY10" i="4"/>
  <c r="AY9" i="4"/>
  <c r="AY8" i="4"/>
  <c r="AY7" i="4"/>
  <c r="AY6" i="4"/>
  <c r="AY5" i="4"/>
  <c r="AX5" i="4"/>
  <c r="AW5" i="4"/>
  <c r="AV5" i="4"/>
  <c r="AU4" i="4"/>
  <c r="AT4" i="4"/>
  <c r="AS12" i="4"/>
  <c r="AS16" i="4"/>
  <c r="AS20" i="4"/>
  <c r="AS24" i="4"/>
  <c r="AS28" i="4"/>
  <c r="AS32" i="4"/>
  <c r="AS36" i="4"/>
  <c r="AS40" i="4"/>
  <c r="AS44" i="4"/>
  <c r="AS48" i="4"/>
  <c r="AS52" i="4"/>
  <c r="AS56" i="4"/>
  <c r="AS60" i="4"/>
  <c r="AS64" i="4"/>
  <c r="AS68" i="4"/>
  <c r="AS72" i="4"/>
  <c r="AS76" i="4"/>
  <c r="AS80" i="4"/>
  <c r="AS84" i="4"/>
  <c r="AS88" i="4"/>
  <c r="AS92" i="4"/>
  <c r="AS96" i="4"/>
  <c r="AS100" i="4"/>
  <c r="AS104" i="4"/>
  <c r="AS108" i="4"/>
  <c r="AS11" i="4"/>
  <c r="AS15" i="4"/>
  <c r="AS19" i="4"/>
  <c r="AS23" i="4"/>
  <c r="AS27" i="4"/>
  <c r="AS31" i="4"/>
  <c r="AS35" i="4"/>
  <c r="AS39" i="4"/>
  <c r="AS43" i="4"/>
  <c r="AS47" i="4"/>
  <c r="AS51" i="4"/>
  <c r="AS55" i="4"/>
  <c r="AS59" i="4"/>
  <c r="AS63" i="4"/>
  <c r="AS67" i="4"/>
  <c r="AS71" i="4"/>
  <c r="AS75" i="4"/>
  <c r="AS79" i="4"/>
  <c r="AS83" i="4"/>
  <c r="AS87" i="4"/>
  <c r="AS91" i="4"/>
  <c r="AS95" i="4"/>
  <c r="AS99" i="4"/>
  <c r="AS103" i="4"/>
  <c r="AS107" i="4"/>
  <c r="AS10" i="4"/>
  <c r="AS14" i="4"/>
  <c r="AS18" i="4"/>
  <c r="AS22" i="4"/>
  <c r="AS26" i="4"/>
  <c r="AS30" i="4"/>
  <c r="AS34" i="4"/>
  <c r="AS38" i="4"/>
  <c r="AS42" i="4"/>
  <c r="AS46" i="4"/>
  <c r="AS50" i="4"/>
  <c r="AS54" i="4"/>
  <c r="AS58" i="4"/>
  <c r="AS62" i="4"/>
  <c r="AS66" i="4"/>
  <c r="AS70" i="4"/>
  <c r="AS74" i="4"/>
  <c r="AS78" i="4"/>
  <c r="AS82" i="4"/>
  <c r="AS86" i="4"/>
  <c r="AS90" i="4"/>
  <c r="AS94" i="4"/>
  <c r="AS98" i="4"/>
  <c r="AS102" i="4"/>
  <c r="AS106" i="4"/>
  <c r="AS9" i="4"/>
  <c r="AS13" i="4"/>
  <c r="AS17" i="4"/>
  <c r="AS21" i="4"/>
  <c r="AS25" i="4"/>
  <c r="AS29" i="4"/>
  <c r="AS33" i="4"/>
  <c r="AS37" i="4"/>
  <c r="AS41" i="4"/>
  <c r="AS45" i="4"/>
  <c r="AS49" i="4"/>
  <c r="AS53" i="4"/>
  <c r="AS57" i="4"/>
  <c r="AS61" i="4"/>
  <c r="AS65" i="4"/>
  <c r="AS69" i="4"/>
  <c r="AS73" i="4"/>
  <c r="AS77" i="4"/>
  <c r="AS81" i="4"/>
  <c r="AS85" i="4"/>
  <c r="AS89" i="4"/>
  <c r="AS93" i="4"/>
  <c r="AS97" i="4"/>
  <c r="AS101" i="4"/>
  <c r="AS105" i="4"/>
  <c r="BI3" i="2"/>
  <c r="BI106" i="2"/>
  <c r="BI105" i="2"/>
  <c r="BI104" i="2"/>
  <c r="BI103" i="2"/>
  <c r="BI102" i="2"/>
  <c r="BI101" i="2"/>
  <c r="BI100" i="2"/>
  <c r="BI99" i="2"/>
  <c r="BI98" i="2"/>
  <c r="BI97" i="2"/>
  <c r="BI96" i="2"/>
  <c r="BI95" i="2"/>
  <c r="BI94" i="2"/>
  <c r="BI93" i="2"/>
  <c r="BI92" i="2"/>
  <c r="BI91" i="2"/>
  <c r="BI90" i="2"/>
  <c r="BI89" i="2"/>
  <c r="BI88" i="2"/>
  <c r="BI87" i="2"/>
  <c r="BI86" i="2"/>
  <c r="BI85" i="2"/>
  <c r="BI84" i="2"/>
  <c r="BI83" i="2"/>
  <c r="BI82" i="2"/>
  <c r="BI81" i="2"/>
  <c r="BI80" i="2"/>
  <c r="BI79" i="2"/>
  <c r="BI78" i="2"/>
  <c r="BI77" i="2"/>
  <c r="BI76" i="2"/>
  <c r="BI75" i="2"/>
  <c r="BI74" i="2"/>
  <c r="BI73" i="2"/>
  <c r="BI72" i="2"/>
  <c r="BI71" i="2"/>
  <c r="BI70" i="2"/>
  <c r="BI69" i="2"/>
  <c r="BI68" i="2"/>
  <c r="BI67" i="2"/>
  <c r="BI66" i="2"/>
  <c r="BI65" i="2"/>
  <c r="BI64" i="2"/>
  <c r="BI63" i="2"/>
  <c r="BI62" i="2"/>
  <c r="BI61" i="2"/>
  <c r="BI60" i="2"/>
  <c r="BI59" i="2"/>
  <c r="BI58" i="2"/>
  <c r="BI57" i="2"/>
  <c r="BI56" i="2"/>
  <c r="BI55" i="2"/>
  <c r="BI54" i="2"/>
  <c r="BI53" i="2"/>
  <c r="BI52" i="2"/>
  <c r="BI51" i="2"/>
  <c r="BI50" i="2"/>
  <c r="BI49" i="2"/>
  <c r="BI48" i="2"/>
  <c r="BI47" i="2"/>
  <c r="BI46" i="2"/>
  <c r="BI45" i="2"/>
  <c r="BI44" i="2"/>
  <c r="BI43" i="2"/>
  <c r="BI42" i="2"/>
  <c r="BI41" i="2"/>
  <c r="BI40" i="2"/>
  <c r="BI39" i="2"/>
  <c r="BI38" i="2"/>
  <c r="BI37" i="2"/>
  <c r="BI36" i="2"/>
  <c r="BI35" i="2"/>
  <c r="BI34" i="2"/>
  <c r="BI33" i="2"/>
  <c r="BI32" i="2"/>
  <c r="BI31" i="2"/>
  <c r="BI30" i="2"/>
  <c r="BI29" i="2"/>
  <c r="BI28" i="2"/>
  <c r="BI27" i="2"/>
  <c r="BI26" i="2"/>
  <c r="BI25" i="2"/>
  <c r="BI24" i="2"/>
  <c r="BI23" i="2"/>
  <c r="BI22" i="2"/>
  <c r="BI21" i="2"/>
  <c r="BI20" i="2"/>
  <c r="BI19" i="2"/>
  <c r="BI18" i="2"/>
  <c r="BI17" i="2"/>
  <c r="BI16" i="2"/>
  <c r="BI15" i="2"/>
  <c r="BI14" i="2"/>
  <c r="BI13" i="2"/>
  <c r="BI12" i="2"/>
  <c r="BI11" i="2"/>
  <c r="BI10" i="2"/>
  <c r="BI9" i="2"/>
  <c r="BI8" i="2"/>
  <c r="BI7" i="2"/>
  <c r="BI6" i="2"/>
  <c r="BI5" i="2"/>
  <c r="BI4" i="2"/>
  <c r="BA3" i="2"/>
  <c r="BA106" i="2"/>
  <c r="BA105" i="2"/>
  <c r="BA104" i="2"/>
  <c r="BA103" i="2"/>
  <c r="BA102" i="2"/>
  <c r="BA101" i="2"/>
  <c r="BA100" i="2"/>
  <c r="BA99" i="2"/>
  <c r="BA98" i="2"/>
  <c r="BA97" i="2"/>
  <c r="BA96" i="2"/>
  <c r="BA95" i="2"/>
  <c r="BA94" i="2"/>
  <c r="BA93" i="2"/>
  <c r="BA92" i="2"/>
  <c r="BA91" i="2"/>
  <c r="BA90" i="2"/>
  <c r="BA89" i="2"/>
  <c r="BA88" i="2"/>
  <c r="BA87" i="2"/>
  <c r="BA86" i="2"/>
  <c r="BA85" i="2"/>
  <c r="BA84" i="2"/>
  <c r="BA83" i="2"/>
  <c r="BA82" i="2"/>
  <c r="BA81" i="2"/>
  <c r="BA80" i="2"/>
  <c r="BA79" i="2"/>
  <c r="BA78" i="2"/>
  <c r="BA77" i="2"/>
  <c r="BA76" i="2"/>
  <c r="BA75" i="2"/>
  <c r="BA74" i="2"/>
  <c r="BA73" i="2"/>
  <c r="BA72" i="2"/>
  <c r="BA71" i="2"/>
  <c r="BA70" i="2"/>
  <c r="BA69" i="2"/>
  <c r="BA68" i="2"/>
  <c r="BA67" i="2"/>
  <c r="BA66" i="2"/>
  <c r="BA65" i="2"/>
  <c r="BA64" i="2"/>
  <c r="BA63" i="2"/>
  <c r="BA62" i="2"/>
  <c r="BA61" i="2"/>
  <c r="BA60" i="2"/>
  <c r="BA59" i="2"/>
  <c r="BA58" i="2"/>
  <c r="BA57" i="2"/>
  <c r="BA56" i="2"/>
  <c r="BA55" i="2"/>
  <c r="BA54" i="2"/>
  <c r="BA53" i="2"/>
  <c r="BA52" i="2"/>
  <c r="BA51" i="2"/>
  <c r="BA50" i="2"/>
  <c r="BA49" i="2"/>
  <c r="BA48" i="2"/>
  <c r="BA47" i="2"/>
  <c r="BA46" i="2"/>
  <c r="BA45" i="2"/>
  <c r="BA44" i="2"/>
  <c r="BA43" i="2"/>
  <c r="BA42" i="2"/>
  <c r="BA41" i="2"/>
  <c r="BA40" i="2"/>
  <c r="BA39" i="2"/>
  <c r="BA38" i="2"/>
  <c r="BA37" i="2"/>
  <c r="BA36" i="2"/>
  <c r="BA35" i="2"/>
  <c r="BA34" i="2"/>
  <c r="BA33" i="2"/>
  <c r="BA32" i="2"/>
  <c r="BA31" i="2"/>
  <c r="BA30" i="2"/>
  <c r="BA29" i="2"/>
  <c r="BA28" i="2"/>
  <c r="BA27" i="2"/>
  <c r="BA26" i="2"/>
  <c r="BA25" i="2"/>
  <c r="BA24" i="2"/>
  <c r="BA23" i="2"/>
  <c r="BA22" i="2"/>
  <c r="BA21" i="2"/>
  <c r="BA20" i="2"/>
  <c r="BA19" i="2"/>
  <c r="BA18" i="2"/>
  <c r="BA17" i="2"/>
  <c r="BA16" i="2"/>
  <c r="BA15" i="2"/>
  <c r="BA14" i="2"/>
  <c r="BA13" i="2"/>
  <c r="BA12" i="2"/>
  <c r="BA11" i="2"/>
  <c r="BA10" i="2"/>
  <c r="BA9" i="2"/>
  <c r="BA8" i="2"/>
  <c r="BA7" i="2"/>
  <c r="BA6" i="2"/>
  <c r="BA5" i="2"/>
  <c r="BA4" i="2"/>
  <c r="BF10" i="2"/>
  <c r="BF14" i="2"/>
  <c r="BF18" i="2"/>
  <c r="BF22" i="2"/>
  <c r="BF26" i="2"/>
  <c r="BF30" i="2"/>
  <c r="BF34" i="2"/>
  <c r="BF38" i="2"/>
  <c r="BF42" i="2"/>
  <c r="BF46" i="2"/>
  <c r="BF50" i="2"/>
  <c r="BF54" i="2"/>
  <c r="BF58" i="2"/>
  <c r="BF62" i="2"/>
  <c r="BF66" i="2"/>
  <c r="BF70" i="2"/>
  <c r="BF74" i="2"/>
  <c r="BF78" i="2"/>
  <c r="BF82" i="2"/>
  <c r="BF86" i="2"/>
  <c r="BF90" i="2"/>
  <c r="BF94" i="2"/>
  <c r="BF98" i="2"/>
  <c r="BF102" i="2"/>
  <c r="BF106" i="2"/>
  <c r="BF9" i="2"/>
  <c r="BF13" i="2"/>
  <c r="BF17" i="2"/>
  <c r="BF21" i="2"/>
  <c r="BF25" i="2"/>
  <c r="BF29" i="2"/>
  <c r="BF33" i="2"/>
  <c r="BF37" i="2"/>
  <c r="BF41" i="2"/>
  <c r="BF45" i="2"/>
  <c r="BF49" i="2"/>
  <c r="BF53" i="2"/>
  <c r="BF57" i="2"/>
  <c r="BF61" i="2"/>
  <c r="BF65" i="2"/>
  <c r="BF69" i="2"/>
  <c r="BF73" i="2"/>
  <c r="BF77" i="2"/>
  <c r="BF81" i="2"/>
  <c r="BF85" i="2"/>
  <c r="BF89" i="2"/>
  <c r="BF93" i="2"/>
  <c r="BF97" i="2"/>
  <c r="BF101" i="2"/>
  <c r="BF105" i="2"/>
  <c r="BF8" i="2"/>
  <c r="BF12" i="2"/>
  <c r="BF16" i="2"/>
  <c r="BF20" i="2"/>
  <c r="BF24" i="2"/>
  <c r="BF28" i="2"/>
  <c r="BF32" i="2"/>
  <c r="BF36" i="2"/>
  <c r="BF40" i="2"/>
  <c r="BF44" i="2"/>
  <c r="BF48" i="2"/>
  <c r="BF52" i="2"/>
  <c r="BF56" i="2"/>
  <c r="BF60" i="2"/>
  <c r="BF64" i="2"/>
  <c r="BF68" i="2"/>
  <c r="BF72" i="2"/>
  <c r="BF76" i="2"/>
  <c r="BF80" i="2"/>
  <c r="BF84" i="2"/>
  <c r="BF88" i="2"/>
  <c r="BF92" i="2"/>
  <c r="BF96" i="2"/>
  <c r="BF100" i="2"/>
  <c r="BF104" i="2"/>
  <c r="BF7" i="2"/>
  <c r="BF11" i="2"/>
  <c r="BF15" i="2"/>
  <c r="BF19" i="2"/>
  <c r="BF23" i="2"/>
  <c r="BF27" i="2"/>
  <c r="BF31" i="2"/>
  <c r="BF35" i="2"/>
  <c r="BF39" i="2"/>
  <c r="BF43" i="2"/>
  <c r="BF47" i="2"/>
  <c r="BF51" i="2"/>
  <c r="BF55" i="2"/>
  <c r="BF59" i="2"/>
  <c r="BF63" i="2"/>
  <c r="BF67" i="2"/>
  <c r="BF71" i="2"/>
  <c r="BF75" i="2"/>
  <c r="BF79" i="2"/>
  <c r="BF83" i="2"/>
  <c r="BF87" i="2"/>
  <c r="BF91" i="2"/>
  <c r="BF95" i="2"/>
  <c r="BF99" i="2"/>
  <c r="BF103" i="2"/>
  <c r="AX10" i="2"/>
  <c r="AX14" i="2"/>
  <c r="AX18" i="2"/>
  <c r="AX22" i="2"/>
  <c r="AX26" i="2"/>
  <c r="AX30" i="2"/>
  <c r="AX34" i="2"/>
  <c r="AX38" i="2"/>
  <c r="AX42" i="2"/>
  <c r="AX46" i="2"/>
  <c r="AX50" i="2"/>
  <c r="AX54" i="2"/>
  <c r="AX58" i="2"/>
  <c r="AX62" i="2"/>
  <c r="AX66" i="2"/>
  <c r="AX70" i="2"/>
  <c r="AX74" i="2"/>
  <c r="AX78" i="2"/>
  <c r="AX82" i="2"/>
  <c r="AX86" i="2"/>
  <c r="AX90" i="2"/>
  <c r="AX94" i="2"/>
  <c r="AX98" i="2"/>
  <c r="AX102" i="2"/>
  <c r="AX106" i="2"/>
  <c r="AX9" i="2"/>
  <c r="AX13" i="2"/>
  <c r="AX17" i="2"/>
  <c r="AX21" i="2"/>
  <c r="AX25" i="2"/>
  <c r="AX29" i="2"/>
  <c r="AX33" i="2"/>
  <c r="AX37" i="2"/>
  <c r="AX41" i="2"/>
  <c r="AX45" i="2"/>
  <c r="AX49" i="2"/>
  <c r="AX53" i="2"/>
  <c r="AX57" i="2"/>
  <c r="AX61" i="2"/>
  <c r="AX65" i="2"/>
  <c r="AX69" i="2"/>
  <c r="AX73" i="2"/>
  <c r="AX77" i="2"/>
  <c r="AX81" i="2"/>
  <c r="AX85" i="2"/>
  <c r="AX89" i="2"/>
  <c r="AX93" i="2"/>
  <c r="AX97" i="2"/>
  <c r="AX101" i="2"/>
  <c r="AX105" i="2"/>
  <c r="AX8" i="2"/>
  <c r="AX12" i="2"/>
  <c r="AX16" i="2"/>
  <c r="AX20" i="2"/>
  <c r="AX24" i="2"/>
  <c r="AX28" i="2"/>
  <c r="AX32" i="2"/>
  <c r="AX36" i="2"/>
  <c r="AX40" i="2"/>
  <c r="AX44" i="2"/>
  <c r="AX48" i="2"/>
  <c r="AX52" i="2"/>
  <c r="AX56" i="2"/>
  <c r="AX60" i="2"/>
  <c r="AX64" i="2"/>
  <c r="AX68" i="2"/>
  <c r="AX72" i="2"/>
  <c r="AX76" i="2"/>
  <c r="AX80" i="2"/>
  <c r="AX84" i="2"/>
  <c r="AX88" i="2"/>
  <c r="AX92" i="2"/>
  <c r="AX96" i="2"/>
  <c r="AX100" i="2"/>
  <c r="AX104" i="2"/>
  <c r="AX7" i="2"/>
  <c r="AX11" i="2"/>
  <c r="AX15" i="2"/>
  <c r="AX19" i="2"/>
  <c r="AX23" i="2"/>
  <c r="AX27" i="2"/>
  <c r="AX31" i="2"/>
  <c r="AX35" i="2"/>
  <c r="AX39" i="2"/>
  <c r="AX43" i="2"/>
  <c r="AX47" i="2"/>
  <c r="AX51" i="2"/>
  <c r="AX55" i="2"/>
  <c r="AX59" i="2"/>
  <c r="AX63" i="2"/>
  <c r="AX67" i="2"/>
  <c r="AX71" i="2"/>
  <c r="AX75" i="2"/>
  <c r="AX79" i="2"/>
  <c r="AX83" i="2"/>
  <c r="AX87" i="2"/>
  <c r="AX91" i="2"/>
  <c r="AX95" i="2"/>
  <c r="AX99" i="2"/>
  <c r="AX103" i="2"/>
  <c r="AK107" i="6"/>
  <c r="AK106" i="6"/>
  <c r="AK105" i="6"/>
  <c r="AK104" i="6"/>
  <c r="AK103" i="6"/>
  <c r="AK102" i="6"/>
  <c r="AK101" i="6"/>
  <c r="AK100" i="6"/>
  <c r="AK99" i="6"/>
  <c r="AK98" i="6"/>
  <c r="AK97" i="6"/>
  <c r="AK96" i="6"/>
  <c r="AK95" i="6"/>
  <c r="AK94" i="6"/>
  <c r="AK93" i="6"/>
  <c r="AK92" i="6"/>
  <c r="AK91" i="6"/>
  <c r="AK90" i="6"/>
  <c r="AK89" i="6"/>
  <c r="AK88" i="6"/>
  <c r="AK87" i="6"/>
  <c r="AK86" i="6"/>
  <c r="AK85" i="6"/>
  <c r="AK84" i="6"/>
  <c r="AK83" i="6"/>
  <c r="AK82" i="6"/>
  <c r="AK81" i="6"/>
  <c r="AK80" i="6"/>
  <c r="AK79" i="6"/>
  <c r="AK78" i="6"/>
  <c r="AK77" i="6"/>
  <c r="AK76" i="6"/>
  <c r="AK75" i="6"/>
  <c r="AK74" i="6"/>
  <c r="AK73" i="6"/>
  <c r="AK72" i="6"/>
  <c r="AK71" i="6"/>
  <c r="AK70" i="6"/>
  <c r="AK69" i="6"/>
  <c r="AK68" i="6"/>
  <c r="AK67" i="6"/>
  <c r="AK66" i="6"/>
  <c r="AK65" i="6"/>
  <c r="AK64" i="6"/>
  <c r="AK63" i="6"/>
  <c r="AK62" i="6"/>
  <c r="AK61" i="6"/>
  <c r="AK60" i="6"/>
  <c r="AK59" i="6"/>
  <c r="AK58" i="6"/>
  <c r="AK57" i="6"/>
  <c r="AK56" i="6"/>
  <c r="AK55" i="6"/>
  <c r="AK54" i="6"/>
  <c r="AK53" i="6"/>
  <c r="AK52" i="6"/>
  <c r="AK51" i="6"/>
  <c r="AK50" i="6"/>
  <c r="AK49" i="6"/>
  <c r="AK48" i="6"/>
  <c r="AK47" i="6"/>
  <c r="AK46" i="6"/>
  <c r="AK45" i="6"/>
  <c r="AK44" i="6"/>
  <c r="AK43" i="6"/>
  <c r="AK42" i="6"/>
  <c r="AK41" i="6"/>
  <c r="AK40" i="6"/>
  <c r="AK39" i="6"/>
  <c r="AK38" i="6"/>
  <c r="AK37" i="6"/>
  <c r="AK36" i="6"/>
  <c r="AK35" i="6"/>
  <c r="AK34" i="6"/>
  <c r="AK33" i="6"/>
  <c r="AK32" i="6"/>
  <c r="AK31" i="6"/>
  <c r="AK30" i="6"/>
  <c r="AK29" i="6"/>
  <c r="AK28" i="6"/>
  <c r="AK27" i="6"/>
  <c r="AK26" i="6"/>
  <c r="AK25" i="6"/>
  <c r="AK24" i="6"/>
  <c r="AK23" i="6"/>
  <c r="AK22" i="6"/>
  <c r="AK21" i="6"/>
  <c r="AK20" i="6"/>
  <c r="AK19" i="6"/>
  <c r="AK18" i="6"/>
  <c r="AK17" i="6"/>
  <c r="AK16" i="6"/>
  <c r="AK15" i="6"/>
  <c r="AK14" i="6"/>
  <c r="AK13" i="6"/>
  <c r="AK12" i="6"/>
  <c r="AK11" i="6"/>
  <c r="AK10" i="6"/>
  <c r="AK9" i="6"/>
  <c r="AK8" i="6"/>
  <c r="AK7" i="6"/>
  <c r="AK6" i="6"/>
  <c r="AK5" i="6"/>
  <c r="AK4" i="6"/>
  <c r="AK3" i="6"/>
  <c r="S107" i="6"/>
  <c r="S106" i="6"/>
  <c r="S105" i="6"/>
  <c r="S104" i="6"/>
  <c r="S103" i="6"/>
  <c r="S102" i="6"/>
  <c r="S101" i="6"/>
  <c r="S100" i="6"/>
  <c r="S99" i="6"/>
  <c r="S98" i="6"/>
  <c r="S97" i="6"/>
  <c r="S96" i="6"/>
  <c r="S95" i="6"/>
  <c r="S94" i="6"/>
  <c r="S93" i="6"/>
  <c r="S92" i="6"/>
  <c r="S91" i="6"/>
  <c r="S90" i="6"/>
  <c r="S89" i="6"/>
  <c r="S88" i="6"/>
  <c r="S87" i="6"/>
  <c r="S86" i="6"/>
  <c r="S85" i="6"/>
  <c r="S84" i="6"/>
  <c r="S83" i="6"/>
  <c r="S82" i="6"/>
  <c r="S81" i="6"/>
  <c r="S80" i="6"/>
  <c r="S79" i="6"/>
  <c r="S78" i="6"/>
  <c r="S77" i="6"/>
  <c r="S76" i="6"/>
  <c r="S75" i="6"/>
  <c r="S74" i="6"/>
  <c r="S73" i="6"/>
  <c r="S72" i="6"/>
  <c r="S71" i="6"/>
  <c r="S70" i="6"/>
  <c r="S69" i="6"/>
  <c r="S68" i="6"/>
  <c r="S67" i="6"/>
  <c r="S66" i="6"/>
  <c r="S65" i="6"/>
  <c r="S64" i="6"/>
  <c r="S63" i="6"/>
  <c r="S62" i="6"/>
  <c r="S61" i="6"/>
  <c r="S60" i="6"/>
  <c r="S59" i="6"/>
  <c r="S58" i="6"/>
  <c r="S57" i="6"/>
  <c r="S56" i="6"/>
  <c r="S55" i="6"/>
  <c r="S54" i="6"/>
  <c r="S53" i="6"/>
  <c r="S52" i="6"/>
  <c r="S51" i="6"/>
  <c r="S50" i="6"/>
  <c r="S49" i="6"/>
  <c r="S48" i="6"/>
  <c r="S47" i="6"/>
  <c r="S46" i="6"/>
  <c r="S45" i="6"/>
  <c r="S44" i="6"/>
  <c r="S43" i="6"/>
  <c r="S42" i="6"/>
  <c r="S41" i="6"/>
  <c r="S40" i="6"/>
  <c r="S39" i="6"/>
  <c r="S38" i="6"/>
  <c r="S37" i="6"/>
  <c r="S36" i="6"/>
  <c r="S35" i="6"/>
  <c r="S34" i="6"/>
  <c r="S33" i="6"/>
  <c r="S32" i="6"/>
  <c r="S31" i="6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S3" i="6"/>
  <c r="A4" i="6"/>
  <c r="G4" i="6"/>
  <c r="A5" i="6"/>
  <c r="G5" i="6"/>
  <c r="A6" i="6"/>
  <c r="G6" i="6"/>
  <c r="A7" i="6"/>
  <c r="G7" i="6"/>
  <c r="M4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G8" i="6"/>
  <c r="G9" i="6"/>
  <c r="G10" i="6"/>
  <c r="G11" i="6"/>
  <c r="M5" i="6"/>
  <c r="G12" i="6"/>
  <c r="G13" i="6"/>
  <c r="G14" i="6"/>
  <c r="G15" i="6"/>
  <c r="M6" i="6"/>
  <c r="A3" i="6"/>
  <c r="G3" i="6"/>
  <c r="AH16" i="4"/>
  <c r="AH15" i="4"/>
  <c r="AH14" i="4"/>
  <c r="AH13" i="4"/>
  <c r="AH12" i="4"/>
  <c r="AH11" i="4"/>
  <c r="AH10" i="4"/>
  <c r="AH9" i="4"/>
  <c r="AH8" i="4"/>
  <c r="AH7" i="4"/>
  <c r="AH6" i="4"/>
  <c r="AH4" i="4"/>
  <c r="AF16" i="4"/>
  <c r="AF15" i="4"/>
  <c r="AF14" i="4"/>
  <c r="AF13" i="4"/>
  <c r="AF12" i="4"/>
  <c r="AF11" i="4"/>
  <c r="AF10" i="4"/>
  <c r="AF9" i="4"/>
  <c r="AF8" i="4"/>
  <c r="AF7" i="4"/>
  <c r="AF6" i="4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K12" i="6"/>
  <c r="K13" i="6"/>
  <c r="K14" i="6"/>
  <c r="K15" i="6"/>
  <c r="Q6" i="6"/>
  <c r="J12" i="6"/>
  <c r="J13" i="6"/>
  <c r="J14" i="6"/>
  <c r="J15" i="6"/>
  <c r="P6" i="6"/>
  <c r="I12" i="6"/>
  <c r="I13" i="6"/>
  <c r="I14" i="6"/>
  <c r="I15" i="6"/>
  <c r="O6" i="6"/>
  <c r="H12" i="6"/>
  <c r="H13" i="6"/>
  <c r="H14" i="6"/>
  <c r="H15" i="6"/>
  <c r="N6" i="6"/>
  <c r="K8" i="6"/>
  <c r="K9" i="6"/>
  <c r="K10" i="6"/>
  <c r="K11" i="6"/>
  <c r="Q5" i="6"/>
  <c r="J8" i="6"/>
  <c r="J9" i="6"/>
  <c r="J10" i="6"/>
  <c r="J11" i="6"/>
  <c r="P5" i="6"/>
  <c r="I8" i="6"/>
  <c r="I9" i="6"/>
  <c r="I10" i="6"/>
  <c r="I11" i="6"/>
  <c r="O5" i="6"/>
  <c r="H8" i="6"/>
  <c r="H9" i="6"/>
  <c r="H10" i="6"/>
  <c r="H11" i="6"/>
  <c r="N5" i="6"/>
  <c r="K4" i="6"/>
  <c r="K5" i="6"/>
  <c r="K6" i="6"/>
  <c r="K7" i="6"/>
  <c r="Q4" i="6"/>
  <c r="J4" i="6"/>
  <c r="J5" i="6"/>
  <c r="J6" i="6"/>
  <c r="J7" i="6"/>
  <c r="P4" i="6"/>
  <c r="I4" i="6"/>
  <c r="I5" i="6"/>
  <c r="I6" i="6"/>
  <c r="I7" i="6"/>
  <c r="O4" i="6"/>
  <c r="H4" i="6"/>
  <c r="H5" i="6"/>
  <c r="H6" i="6"/>
  <c r="H7" i="6"/>
  <c r="N4" i="6"/>
  <c r="AV5" i="6"/>
  <c r="AV6" i="6"/>
  <c r="AV7" i="6"/>
  <c r="AV8" i="6"/>
  <c r="AV9" i="6"/>
  <c r="AV10" i="6"/>
  <c r="AV11" i="6"/>
  <c r="AV12" i="6"/>
  <c r="AV13" i="6"/>
  <c r="AV14" i="6"/>
  <c r="AV15" i="6"/>
  <c r="AV16" i="6"/>
  <c r="AV17" i="6"/>
  <c r="AV18" i="6"/>
  <c r="AV19" i="6"/>
  <c r="AV20" i="6"/>
  <c r="AV21" i="6"/>
  <c r="AV22" i="6"/>
  <c r="AV23" i="6"/>
  <c r="AV24" i="6"/>
  <c r="AV25" i="6"/>
  <c r="AV26" i="6"/>
  <c r="AV27" i="6"/>
  <c r="AV28" i="6"/>
  <c r="AV29" i="6"/>
  <c r="AU12" i="6"/>
  <c r="AU13" i="6"/>
  <c r="AU14" i="6"/>
  <c r="AU15" i="6"/>
  <c r="BA6" i="6"/>
  <c r="AT12" i="6"/>
  <c r="AT13" i="6"/>
  <c r="AT14" i="6"/>
  <c r="AT15" i="6"/>
  <c r="AZ6" i="6"/>
  <c r="AS12" i="6"/>
  <c r="AS13" i="6"/>
  <c r="AS14" i="6"/>
  <c r="AS15" i="6"/>
  <c r="AY6" i="6"/>
  <c r="AR12" i="6"/>
  <c r="AR13" i="6"/>
  <c r="AR14" i="6"/>
  <c r="AR15" i="6"/>
  <c r="AX6" i="6"/>
  <c r="AQ12" i="6"/>
  <c r="AQ13" i="6"/>
  <c r="AQ14" i="6"/>
  <c r="AQ15" i="6"/>
  <c r="AW6" i="6"/>
  <c r="AU8" i="6"/>
  <c r="AU9" i="6"/>
  <c r="AU10" i="6"/>
  <c r="AU11" i="6"/>
  <c r="BA5" i="6"/>
  <c r="AT8" i="6"/>
  <c r="AT9" i="6"/>
  <c r="AT10" i="6"/>
  <c r="AT11" i="6"/>
  <c r="AZ5" i="6"/>
  <c r="AS8" i="6"/>
  <c r="AS9" i="6"/>
  <c r="AS10" i="6"/>
  <c r="AS11" i="6"/>
  <c r="AY5" i="6"/>
  <c r="AR8" i="6"/>
  <c r="AR9" i="6"/>
  <c r="AR10" i="6"/>
  <c r="AR11" i="6"/>
  <c r="AX5" i="6"/>
  <c r="AQ8" i="6"/>
  <c r="AQ9" i="6"/>
  <c r="AQ10" i="6"/>
  <c r="AQ11" i="6"/>
  <c r="AW5" i="6"/>
  <c r="AU4" i="6"/>
  <c r="AU5" i="6"/>
  <c r="AU6" i="6"/>
  <c r="AU7" i="6"/>
  <c r="BA4" i="6"/>
  <c r="AT4" i="6"/>
  <c r="AT5" i="6"/>
  <c r="AT6" i="6"/>
  <c r="AT7" i="6"/>
  <c r="AZ4" i="6"/>
  <c r="AS4" i="6"/>
  <c r="AS5" i="6"/>
  <c r="AS6" i="6"/>
  <c r="AS7" i="6"/>
  <c r="AY4" i="6"/>
  <c r="AR4" i="6"/>
  <c r="AR5" i="6"/>
  <c r="AR6" i="6"/>
  <c r="AR7" i="6"/>
  <c r="AX4" i="6"/>
  <c r="AQ4" i="6"/>
  <c r="AQ5" i="6"/>
  <c r="AQ6" i="6"/>
  <c r="AQ7" i="6"/>
  <c r="AW4" i="6"/>
  <c r="AF5" i="6"/>
  <c r="AI6" i="6"/>
  <c r="AH6" i="6"/>
  <c r="AG6" i="6"/>
  <c r="AF6" i="6"/>
  <c r="AI5" i="6"/>
  <c r="AH5" i="6"/>
  <c r="AG5" i="6"/>
  <c r="AD5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Y12" i="6"/>
  <c r="Y13" i="6"/>
  <c r="Y14" i="6"/>
  <c r="Y15" i="6"/>
  <c r="AE6" i="6"/>
  <c r="Y8" i="6"/>
  <c r="Y9" i="6"/>
  <c r="Y10" i="6"/>
  <c r="Y11" i="6"/>
  <c r="AE5" i="6"/>
  <c r="AI4" i="6"/>
  <c r="AH4" i="6"/>
  <c r="AG4" i="6"/>
  <c r="AF4" i="6"/>
  <c r="Y4" i="6"/>
  <c r="Y5" i="6"/>
  <c r="Y6" i="6"/>
  <c r="Y7" i="6"/>
  <c r="AE4" i="6"/>
  <c r="AQ3" i="6"/>
  <c r="Y3" i="6"/>
  <c r="AP11" i="6"/>
  <c r="AP15" i="6"/>
  <c r="AP19" i="6"/>
  <c r="AP23" i="6"/>
  <c r="AP27" i="6"/>
  <c r="AP31" i="6"/>
  <c r="AP35" i="6"/>
  <c r="AP39" i="6"/>
  <c r="AP43" i="6"/>
  <c r="AP47" i="6"/>
  <c r="AP51" i="6"/>
  <c r="AP55" i="6"/>
  <c r="AP59" i="6"/>
  <c r="AP63" i="6"/>
  <c r="AP67" i="6"/>
  <c r="AP71" i="6"/>
  <c r="AP75" i="6"/>
  <c r="AP79" i="6"/>
  <c r="AP83" i="6"/>
  <c r="AP87" i="6"/>
  <c r="AP91" i="6"/>
  <c r="AP95" i="6"/>
  <c r="AP99" i="6"/>
  <c r="AP103" i="6"/>
  <c r="AP107" i="6"/>
  <c r="AP10" i="6"/>
  <c r="AP14" i="6"/>
  <c r="AP18" i="6"/>
  <c r="AP22" i="6"/>
  <c r="AP26" i="6"/>
  <c r="AP30" i="6"/>
  <c r="AP34" i="6"/>
  <c r="AP38" i="6"/>
  <c r="AP42" i="6"/>
  <c r="AP46" i="6"/>
  <c r="AP50" i="6"/>
  <c r="AP54" i="6"/>
  <c r="AP58" i="6"/>
  <c r="AP62" i="6"/>
  <c r="AP66" i="6"/>
  <c r="AP70" i="6"/>
  <c r="AP74" i="6"/>
  <c r="AP78" i="6"/>
  <c r="AP82" i="6"/>
  <c r="AP86" i="6"/>
  <c r="AP90" i="6"/>
  <c r="AP94" i="6"/>
  <c r="AP98" i="6"/>
  <c r="AP102" i="6"/>
  <c r="AP106" i="6"/>
  <c r="AP9" i="6"/>
  <c r="AP13" i="6"/>
  <c r="AP17" i="6"/>
  <c r="AP21" i="6"/>
  <c r="AP25" i="6"/>
  <c r="AP29" i="6"/>
  <c r="AP33" i="6"/>
  <c r="AP37" i="6"/>
  <c r="AP41" i="6"/>
  <c r="AP45" i="6"/>
  <c r="AP49" i="6"/>
  <c r="AP53" i="6"/>
  <c r="AP57" i="6"/>
  <c r="AP61" i="6"/>
  <c r="AP65" i="6"/>
  <c r="AP69" i="6"/>
  <c r="AP73" i="6"/>
  <c r="AP77" i="6"/>
  <c r="AP81" i="6"/>
  <c r="AP85" i="6"/>
  <c r="AP89" i="6"/>
  <c r="AP93" i="6"/>
  <c r="AP97" i="6"/>
  <c r="AP101" i="6"/>
  <c r="AP105" i="6"/>
  <c r="AP8" i="6"/>
  <c r="AP12" i="6"/>
  <c r="AP16" i="6"/>
  <c r="AP20" i="6"/>
  <c r="AP24" i="6"/>
  <c r="AP28" i="6"/>
  <c r="AP32" i="6"/>
  <c r="AP36" i="6"/>
  <c r="AP40" i="6"/>
  <c r="AP44" i="6"/>
  <c r="AP48" i="6"/>
  <c r="AP52" i="6"/>
  <c r="AP56" i="6"/>
  <c r="AP60" i="6"/>
  <c r="AP64" i="6"/>
  <c r="AP68" i="6"/>
  <c r="AP72" i="6"/>
  <c r="AP76" i="6"/>
  <c r="AP80" i="6"/>
  <c r="AP84" i="6"/>
  <c r="AP88" i="6"/>
  <c r="AP92" i="6"/>
  <c r="AP96" i="6"/>
  <c r="AP100" i="6"/>
  <c r="AP104" i="6"/>
  <c r="AJ11" i="6"/>
  <c r="AJ15" i="6"/>
  <c r="AJ19" i="6"/>
  <c r="AJ23" i="6"/>
  <c r="AJ27" i="6"/>
  <c r="AJ31" i="6"/>
  <c r="AJ35" i="6"/>
  <c r="AJ39" i="6"/>
  <c r="AJ43" i="6"/>
  <c r="AJ47" i="6"/>
  <c r="AJ51" i="6"/>
  <c r="AJ55" i="6"/>
  <c r="AJ59" i="6"/>
  <c r="AJ63" i="6"/>
  <c r="AJ67" i="6"/>
  <c r="AJ71" i="6"/>
  <c r="AJ75" i="6"/>
  <c r="AJ79" i="6"/>
  <c r="AJ83" i="6"/>
  <c r="AJ87" i="6"/>
  <c r="AJ91" i="6"/>
  <c r="AJ95" i="6"/>
  <c r="AJ99" i="6"/>
  <c r="AJ103" i="6"/>
  <c r="AJ107" i="6"/>
  <c r="AJ10" i="6"/>
  <c r="AJ14" i="6"/>
  <c r="AJ18" i="6"/>
  <c r="AJ22" i="6"/>
  <c r="AJ26" i="6"/>
  <c r="AJ30" i="6"/>
  <c r="AJ34" i="6"/>
  <c r="AJ38" i="6"/>
  <c r="AJ42" i="6"/>
  <c r="AJ46" i="6"/>
  <c r="AJ50" i="6"/>
  <c r="AJ54" i="6"/>
  <c r="AJ58" i="6"/>
  <c r="AJ62" i="6"/>
  <c r="AJ66" i="6"/>
  <c r="AJ70" i="6"/>
  <c r="AJ74" i="6"/>
  <c r="AJ78" i="6"/>
  <c r="AJ82" i="6"/>
  <c r="AJ86" i="6"/>
  <c r="AJ90" i="6"/>
  <c r="AJ94" i="6"/>
  <c r="AJ98" i="6"/>
  <c r="AJ102" i="6"/>
  <c r="AJ106" i="6"/>
  <c r="AJ9" i="6"/>
  <c r="AJ13" i="6"/>
  <c r="AJ17" i="6"/>
  <c r="AJ21" i="6"/>
  <c r="AJ25" i="6"/>
  <c r="AJ29" i="6"/>
  <c r="AJ33" i="6"/>
  <c r="AJ37" i="6"/>
  <c r="AJ41" i="6"/>
  <c r="AJ45" i="6"/>
  <c r="AJ49" i="6"/>
  <c r="AJ53" i="6"/>
  <c r="AJ57" i="6"/>
  <c r="AJ61" i="6"/>
  <c r="AJ65" i="6"/>
  <c r="AJ69" i="6"/>
  <c r="AJ73" i="6"/>
  <c r="AJ77" i="6"/>
  <c r="AJ81" i="6"/>
  <c r="AJ85" i="6"/>
  <c r="AJ89" i="6"/>
  <c r="AJ93" i="6"/>
  <c r="AJ97" i="6"/>
  <c r="AJ101" i="6"/>
  <c r="AJ105" i="6"/>
  <c r="AJ8" i="6"/>
  <c r="AJ12" i="6"/>
  <c r="AJ16" i="6"/>
  <c r="AJ20" i="6"/>
  <c r="AJ24" i="6"/>
  <c r="AJ28" i="6"/>
  <c r="AJ32" i="6"/>
  <c r="AJ36" i="6"/>
  <c r="AJ40" i="6"/>
  <c r="AJ44" i="6"/>
  <c r="AJ48" i="6"/>
  <c r="AJ52" i="6"/>
  <c r="AJ56" i="6"/>
  <c r="AJ60" i="6"/>
  <c r="AJ64" i="6"/>
  <c r="AJ68" i="6"/>
  <c r="AJ72" i="6"/>
  <c r="AJ76" i="6"/>
  <c r="AJ80" i="6"/>
  <c r="AJ84" i="6"/>
  <c r="AJ88" i="6"/>
  <c r="AJ92" i="6"/>
  <c r="AJ96" i="6"/>
  <c r="AJ100" i="6"/>
  <c r="AJ104" i="6"/>
  <c r="X11" i="6"/>
  <c r="X15" i="6"/>
  <c r="X19" i="6"/>
  <c r="X23" i="6"/>
  <c r="X27" i="6"/>
  <c r="X31" i="6"/>
  <c r="X35" i="6"/>
  <c r="X39" i="6"/>
  <c r="X43" i="6"/>
  <c r="X47" i="6"/>
  <c r="X51" i="6"/>
  <c r="X55" i="6"/>
  <c r="X59" i="6"/>
  <c r="X63" i="6"/>
  <c r="X67" i="6"/>
  <c r="X71" i="6"/>
  <c r="X75" i="6"/>
  <c r="X79" i="6"/>
  <c r="X83" i="6"/>
  <c r="X87" i="6"/>
  <c r="X91" i="6"/>
  <c r="X95" i="6"/>
  <c r="X99" i="6"/>
  <c r="X103" i="6"/>
  <c r="X107" i="6"/>
  <c r="X10" i="6"/>
  <c r="X14" i="6"/>
  <c r="X18" i="6"/>
  <c r="X22" i="6"/>
  <c r="X26" i="6"/>
  <c r="X30" i="6"/>
  <c r="X34" i="6"/>
  <c r="X38" i="6"/>
  <c r="X42" i="6"/>
  <c r="X46" i="6"/>
  <c r="X50" i="6"/>
  <c r="X54" i="6"/>
  <c r="X58" i="6"/>
  <c r="X62" i="6"/>
  <c r="X66" i="6"/>
  <c r="X70" i="6"/>
  <c r="X74" i="6"/>
  <c r="X78" i="6"/>
  <c r="X82" i="6"/>
  <c r="X86" i="6"/>
  <c r="X90" i="6"/>
  <c r="X94" i="6"/>
  <c r="X98" i="6"/>
  <c r="X102" i="6"/>
  <c r="X106" i="6"/>
  <c r="X9" i="6"/>
  <c r="X13" i="6"/>
  <c r="X17" i="6"/>
  <c r="X21" i="6"/>
  <c r="X25" i="6"/>
  <c r="X29" i="6"/>
  <c r="X33" i="6"/>
  <c r="X37" i="6"/>
  <c r="X41" i="6"/>
  <c r="X45" i="6"/>
  <c r="X49" i="6"/>
  <c r="X53" i="6"/>
  <c r="X57" i="6"/>
  <c r="X61" i="6"/>
  <c r="X65" i="6"/>
  <c r="X69" i="6"/>
  <c r="X73" i="6"/>
  <c r="X77" i="6"/>
  <c r="X81" i="6"/>
  <c r="X85" i="6"/>
  <c r="X89" i="6"/>
  <c r="X93" i="6"/>
  <c r="X97" i="6"/>
  <c r="X101" i="6"/>
  <c r="X105" i="6"/>
  <c r="X8" i="6"/>
  <c r="X12" i="6"/>
  <c r="X16" i="6"/>
  <c r="X20" i="6"/>
  <c r="X24" i="6"/>
  <c r="X28" i="6"/>
  <c r="X32" i="6"/>
  <c r="X36" i="6"/>
  <c r="X40" i="6"/>
  <c r="X44" i="6"/>
  <c r="X48" i="6"/>
  <c r="X52" i="6"/>
  <c r="X56" i="6"/>
  <c r="X60" i="6"/>
  <c r="X64" i="6"/>
  <c r="X68" i="6"/>
  <c r="X72" i="6"/>
  <c r="X76" i="6"/>
  <c r="X80" i="6"/>
  <c r="X84" i="6"/>
  <c r="X88" i="6"/>
  <c r="X92" i="6"/>
  <c r="X96" i="6"/>
  <c r="X100" i="6"/>
  <c r="X104" i="6"/>
  <c r="R11" i="6"/>
  <c r="R15" i="6"/>
  <c r="R19" i="6"/>
  <c r="R23" i="6"/>
  <c r="R27" i="6"/>
  <c r="R31" i="6"/>
  <c r="R35" i="6"/>
  <c r="R39" i="6"/>
  <c r="R43" i="6"/>
  <c r="R47" i="6"/>
  <c r="R51" i="6"/>
  <c r="R55" i="6"/>
  <c r="R59" i="6"/>
  <c r="R63" i="6"/>
  <c r="R67" i="6"/>
  <c r="R71" i="6"/>
  <c r="R75" i="6"/>
  <c r="R79" i="6"/>
  <c r="R83" i="6"/>
  <c r="R87" i="6"/>
  <c r="R91" i="6"/>
  <c r="R95" i="6"/>
  <c r="R99" i="6"/>
  <c r="R103" i="6"/>
  <c r="R107" i="6"/>
  <c r="R10" i="6"/>
  <c r="R14" i="6"/>
  <c r="R18" i="6"/>
  <c r="R22" i="6"/>
  <c r="R26" i="6"/>
  <c r="R30" i="6"/>
  <c r="R34" i="6"/>
  <c r="R38" i="6"/>
  <c r="R42" i="6"/>
  <c r="R46" i="6"/>
  <c r="R50" i="6"/>
  <c r="R54" i="6"/>
  <c r="R58" i="6"/>
  <c r="R62" i="6"/>
  <c r="R66" i="6"/>
  <c r="R70" i="6"/>
  <c r="R74" i="6"/>
  <c r="R78" i="6"/>
  <c r="R82" i="6"/>
  <c r="R86" i="6"/>
  <c r="R90" i="6"/>
  <c r="R94" i="6"/>
  <c r="R98" i="6"/>
  <c r="R102" i="6"/>
  <c r="R106" i="6"/>
  <c r="R9" i="6"/>
  <c r="R13" i="6"/>
  <c r="R17" i="6"/>
  <c r="R21" i="6"/>
  <c r="R25" i="6"/>
  <c r="R29" i="6"/>
  <c r="R33" i="6"/>
  <c r="R37" i="6"/>
  <c r="R41" i="6"/>
  <c r="R45" i="6"/>
  <c r="R49" i="6"/>
  <c r="R53" i="6"/>
  <c r="R57" i="6"/>
  <c r="R61" i="6"/>
  <c r="R65" i="6"/>
  <c r="R69" i="6"/>
  <c r="R73" i="6"/>
  <c r="R77" i="6"/>
  <c r="R81" i="6"/>
  <c r="R85" i="6"/>
  <c r="R89" i="6"/>
  <c r="R93" i="6"/>
  <c r="R97" i="6"/>
  <c r="R101" i="6"/>
  <c r="R105" i="6"/>
  <c r="R8" i="6"/>
  <c r="R12" i="6"/>
  <c r="R16" i="6"/>
  <c r="R20" i="6"/>
  <c r="R24" i="6"/>
  <c r="R28" i="6"/>
  <c r="R32" i="6"/>
  <c r="R36" i="6"/>
  <c r="R40" i="6"/>
  <c r="R44" i="6"/>
  <c r="R48" i="6"/>
  <c r="R52" i="6"/>
  <c r="R56" i="6"/>
  <c r="R60" i="6"/>
  <c r="R64" i="6"/>
  <c r="R68" i="6"/>
  <c r="R72" i="6"/>
  <c r="R76" i="6"/>
  <c r="R80" i="6"/>
  <c r="R84" i="6"/>
  <c r="R88" i="6"/>
  <c r="R92" i="6"/>
  <c r="R96" i="6"/>
  <c r="R100" i="6"/>
  <c r="R104" i="6"/>
  <c r="F11" i="6"/>
  <c r="F15" i="6"/>
  <c r="F19" i="6"/>
  <c r="F23" i="6"/>
  <c r="F27" i="6"/>
  <c r="F31" i="6"/>
  <c r="F35" i="6"/>
  <c r="F39" i="6"/>
  <c r="F43" i="6"/>
  <c r="F47" i="6"/>
  <c r="F51" i="6"/>
  <c r="F55" i="6"/>
  <c r="F59" i="6"/>
  <c r="F63" i="6"/>
  <c r="F67" i="6"/>
  <c r="F71" i="6"/>
  <c r="F75" i="6"/>
  <c r="F79" i="6"/>
  <c r="F83" i="6"/>
  <c r="F87" i="6"/>
  <c r="F91" i="6"/>
  <c r="F95" i="6"/>
  <c r="F99" i="6"/>
  <c r="F103" i="6"/>
  <c r="F107" i="6"/>
  <c r="F10" i="6"/>
  <c r="F14" i="6"/>
  <c r="F18" i="6"/>
  <c r="F22" i="6"/>
  <c r="F26" i="6"/>
  <c r="F30" i="6"/>
  <c r="F34" i="6"/>
  <c r="F38" i="6"/>
  <c r="F42" i="6"/>
  <c r="F46" i="6"/>
  <c r="F50" i="6"/>
  <c r="F54" i="6"/>
  <c r="F58" i="6"/>
  <c r="F62" i="6"/>
  <c r="F66" i="6"/>
  <c r="F70" i="6"/>
  <c r="F74" i="6"/>
  <c r="F78" i="6"/>
  <c r="F82" i="6"/>
  <c r="F86" i="6"/>
  <c r="F90" i="6"/>
  <c r="F94" i="6"/>
  <c r="F98" i="6"/>
  <c r="F102" i="6"/>
  <c r="F106" i="6"/>
  <c r="F9" i="6"/>
  <c r="F13" i="6"/>
  <c r="F17" i="6"/>
  <c r="F21" i="6"/>
  <c r="F25" i="6"/>
  <c r="F29" i="6"/>
  <c r="F33" i="6"/>
  <c r="F37" i="6"/>
  <c r="F41" i="6"/>
  <c r="F45" i="6"/>
  <c r="F49" i="6"/>
  <c r="F53" i="6"/>
  <c r="F57" i="6"/>
  <c r="F61" i="6"/>
  <c r="F65" i="6"/>
  <c r="F69" i="6"/>
  <c r="F73" i="6"/>
  <c r="F77" i="6"/>
  <c r="F81" i="6"/>
  <c r="F85" i="6"/>
  <c r="F89" i="6"/>
  <c r="F93" i="6"/>
  <c r="F97" i="6"/>
  <c r="F101" i="6"/>
  <c r="F105" i="6"/>
  <c r="F8" i="6"/>
  <c r="F12" i="6"/>
  <c r="F16" i="6"/>
  <c r="F20" i="6"/>
  <c r="F24" i="6"/>
  <c r="F28" i="6"/>
  <c r="F32" i="6"/>
  <c r="F36" i="6"/>
  <c r="F40" i="6"/>
  <c r="F44" i="6"/>
  <c r="F48" i="6"/>
  <c r="F52" i="6"/>
  <c r="F56" i="6"/>
  <c r="F60" i="6"/>
  <c r="F64" i="6"/>
  <c r="F68" i="6"/>
  <c r="F72" i="6"/>
  <c r="F76" i="6"/>
  <c r="F80" i="6"/>
  <c r="F84" i="6"/>
  <c r="F88" i="6"/>
  <c r="F92" i="6"/>
  <c r="F96" i="6"/>
  <c r="F100" i="6"/>
  <c r="F104" i="6"/>
  <c r="AJ12" i="4"/>
  <c r="AJ16" i="4"/>
  <c r="AJ20" i="4"/>
  <c r="AJ24" i="4"/>
  <c r="AJ28" i="4"/>
  <c r="AJ32" i="4"/>
  <c r="AJ36" i="4"/>
  <c r="AJ40" i="4"/>
  <c r="AJ44" i="4"/>
  <c r="AJ48" i="4"/>
  <c r="AJ52" i="4"/>
  <c r="AJ56" i="4"/>
  <c r="AJ60" i="4"/>
  <c r="AJ64" i="4"/>
  <c r="AJ68" i="4"/>
  <c r="AJ72" i="4"/>
  <c r="AJ76" i="4"/>
  <c r="AJ80" i="4"/>
  <c r="AJ84" i="4"/>
  <c r="AJ88" i="4"/>
  <c r="AJ92" i="4"/>
  <c r="AJ96" i="4"/>
  <c r="AJ100" i="4"/>
  <c r="AJ104" i="4"/>
  <c r="AJ108" i="4"/>
  <c r="AJ11" i="4"/>
  <c r="AJ15" i="4"/>
  <c r="AJ19" i="4"/>
  <c r="AJ23" i="4"/>
  <c r="AJ27" i="4"/>
  <c r="AJ31" i="4"/>
  <c r="AJ35" i="4"/>
  <c r="AJ39" i="4"/>
  <c r="AJ43" i="4"/>
  <c r="AJ47" i="4"/>
  <c r="AJ51" i="4"/>
  <c r="AJ55" i="4"/>
  <c r="AJ59" i="4"/>
  <c r="AJ63" i="4"/>
  <c r="AJ67" i="4"/>
  <c r="AJ71" i="4"/>
  <c r="AJ75" i="4"/>
  <c r="AJ79" i="4"/>
  <c r="AJ83" i="4"/>
  <c r="AJ87" i="4"/>
  <c r="AJ91" i="4"/>
  <c r="AJ95" i="4"/>
  <c r="AJ99" i="4"/>
  <c r="AJ103" i="4"/>
  <c r="AJ107" i="4"/>
  <c r="AJ10" i="4"/>
  <c r="AJ14" i="4"/>
  <c r="AJ18" i="4"/>
  <c r="AJ22" i="4"/>
  <c r="AJ26" i="4"/>
  <c r="AJ30" i="4"/>
  <c r="AJ34" i="4"/>
  <c r="AJ38" i="4"/>
  <c r="AJ42" i="4"/>
  <c r="AJ46" i="4"/>
  <c r="AJ50" i="4"/>
  <c r="AJ54" i="4"/>
  <c r="AJ58" i="4"/>
  <c r="AJ62" i="4"/>
  <c r="AJ66" i="4"/>
  <c r="AJ70" i="4"/>
  <c r="AJ74" i="4"/>
  <c r="AJ78" i="4"/>
  <c r="AJ82" i="4"/>
  <c r="AJ86" i="4"/>
  <c r="AJ90" i="4"/>
  <c r="AJ94" i="4"/>
  <c r="AJ98" i="4"/>
  <c r="AJ102" i="4"/>
  <c r="AJ106" i="4"/>
  <c r="AJ9" i="4"/>
  <c r="AJ13" i="4"/>
  <c r="AJ17" i="4"/>
  <c r="AJ21" i="4"/>
  <c r="AJ25" i="4"/>
  <c r="AJ29" i="4"/>
  <c r="AJ33" i="4"/>
  <c r="AJ37" i="4"/>
  <c r="AJ41" i="4"/>
  <c r="AJ45" i="4"/>
  <c r="AJ49" i="4"/>
  <c r="AJ53" i="4"/>
  <c r="AJ57" i="4"/>
  <c r="AJ61" i="4"/>
  <c r="AJ65" i="4"/>
  <c r="AJ69" i="4"/>
  <c r="AJ73" i="4"/>
  <c r="AJ77" i="4"/>
  <c r="AJ81" i="4"/>
  <c r="AJ85" i="4"/>
  <c r="AJ89" i="4"/>
  <c r="AJ93" i="4"/>
  <c r="AJ97" i="4"/>
  <c r="AJ101" i="4"/>
  <c r="AJ105" i="4"/>
  <c r="H12" i="4"/>
  <c r="H16" i="4"/>
  <c r="H20" i="4"/>
  <c r="H24" i="4"/>
  <c r="H28" i="4"/>
  <c r="H32" i="4"/>
  <c r="H36" i="4"/>
  <c r="H40" i="4"/>
  <c r="H44" i="4"/>
  <c r="H48" i="4"/>
  <c r="H52" i="4"/>
  <c r="H56" i="4"/>
  <c r="H60" i="4"/>
  <c r="H64" i="4"/>
  <c r="H68" i="4"/>
  <c r="H72" i="4"/>
  <c r="H76" i="4"/>
  <c r="H80" i="4"/>
  <c r="H84" i="4"/>
  <c r="H88" i="4"/>
  <c r="H92" i="4"/>
  <c r="H96" i="4"/>
  <c r="H100" i="4"/>
  <c r="H104" i="4"/>
  <c r="H108" i="4"/>
  <c r="H11" i="4"/>
  <c r="H15" i="4"/>
  <c r="H19" i="4"/>
  <c r="H23" i="4"/>
  <c r="H27" i="4"/>
  <c r="H31" i="4"/>
  <c r="H35" i="4"/>
  <c r="H39" i="4"/>
  <c r="H43" i="4"/>
  <c r="H47" i="4"/>
  <c r="H51" i="4"/>
  <c r="H55" i="4"/>
  <c r="H59" i="4"/>
  <c r="H63" i="4"/>
  <c r="H67" i="4"/>
  <c r="H71" i="4"/>
  <c r="H75" i="4"/>
  <c r="H79" i="4"/>
  <c r="H83" i="4"/>
  <c r="H87" i="4"/>
  <c r="H91" i="4"/>
  <c r="H95" i="4"/>
  <c r="H99" i="4"/>
  <c r="H103" i="4"/>
  <c r="H107" i="4"/>
  <c r="H10" i="4"/>
  <c r="H14" i="4"/>
  <c r="H18" i="4"/>
  <c r="H22" i="4"/>
  <c r="H26" i="4"/>
  <c r="H30" i="4"/>
  <c r="H34" i="4"/>
  <c r="H38" i="4"/>
  <c r="H42" i="4"/>
  <c r="H46" i="4"/>
  <c r="H50" i="4"/>
  <c r="H54" i="4"/>
  <c r="H58" i="4"/>
  <c r="H62" i="4"/>
  <c r="H66" i="4"/>
  <c r="H70" i="4"/>
  <c r="H74" i="4"/>
  <c r="H78" i="4"/>
  <c r="H82" i="4"/>
  <c r="H86" i="4"/>
  <c r="H90" i="4"/>
  <c r="H94" i="4"/>
  <c r="H98" i="4"/>
  <c r="H102" i="4"/>
  <c r="H106" i="4"/>
  <c r="H9" i="4"/>
  <c r="H13" i="4"/>
  <c r="H17" i="4"/>
  <c r="H21" i="4"/>
  <c r="H25" i="4"/>
  <c r="H29" i="4"/>
  <c r="H33" i="4"/>
  <c r="H37" i="4"/>
  <c r="H41" i="4"/>
  <c r="H45" i="4"/>
  <c r="H49" i="4"/>
  <c r="H53" i="4"/>
  <c r="H57" i="4"/>
  <c r="H61" i="4"/>
  <c r="H65" i="4"/>
  <c r="H69" i="4"/>
  <c r="H73" i="4"/>
  <c r="H77" i="4"/>
  <c r="H81" i="4"/>
  <c r="H85" i="4"/>
  <c r="H89" i="4"/>
  <c r="H93" i="4"/>
  <c r="H97" i="4"/>
  <c r="H101" i="4"/>
  <c r="H105" i="4"/>
  <c r="Y12" i="4"/>
  <c r="Y16" i="4"/>
  <c r="Y20" i="4"/>
  <c r="Y24" i="4"/>
  <c r="Y28" i="4"/>
  <c r="Y32" i="4"/>
  <c r="Y36" i="4"/>
  <c r="Y40" i="4"/>
  <c r="Y44" i="4"/>
  <c r="Y48" i="4"/>
  <c r="Y52" i="4"/>
  <c r="Y56" i="4"/>
  <c r="Y60" i="4"/>
  <c r="Y64" i="4"/>
  <c r="Y68" i="4"/>
  <c r="Y72" i="4"/>
  <c r="Y76" i="4"/>
  <c r="Y80" i="4"/>
  <c r="Y84" i="4"/>
  <c r="Y88" i="4"/>
  <c r="Y92" i="4"/>
  <c r="Y96" i="4"/>
  <c r="Y100" i="4"/>
  <c r="Y104" i="4"/>
  <c r="Y108" i="4"/>
  <c r="Y11" i="4"/>
  <c r="Y15" i="4"/>
  <c r="Y19" i="4"/>
  <c r="Y23" i="4"/>
  <c r="Y27" i="4"/>
  <c r="Y31" i="4"/>
  <c r="Y35" i="4"/>
  <c r="Y39" i="4"/>
  <c r="Y43" i="4"/>
  <c r="Y47" i="4"/>
  <c r="Y51" i="4"/>
  <c r="Y55" i="4"/>
  <c r="Y59" i="4"/>
  <c r="Y63" i="4"/>
  <c r="Y67" i="4"/>
  <c r="Y71" i="4"/>
  <c r="Y75" i="4"/>
  <c r="Y79" i="4"/>
  <c r="Y83" i="4"/>
  <c r="Y87" i="4"/>
  <c r="Y91" i="4"/>
  <c r="Y95" i="4"/>
  <c r="Y99" i="4"/>
  <c r="Y103" i="4"/>
  <c r="Y107" i="4"/>
  <c r="Y10" i="4"/>
  <c r="Y14" i="4"/>
  <c r="Y18" i="4"/>
  <c r="Y22" i="4"/>
  <c r="Y26" i="4"/>
  <c r="Y30" i="4"/>
  <c r="Y34" i="4"/>
  <c r="Y38" i="4"/>
  <c r="Y42" i="4"/>
  <c r="Y46" i="4"/>
  <c r="Y50" i="4"/>
  <c r="Y54" i="4"/>
  <c r="Y58" i="4"/>
  <c r="Y62" i="4"/>
  <c r="Y66" i="4"/>
  <c r="Y70" i="4"/>
  <c r="Y74" i="4"/>
  <c r="Y78" i="4"/>
  <c r="Y82" i="4"/>
  <c r="Y86" i="4"/>
  <c r="Y90" i="4"/>
  <c r="Y94" i="4"/>
  <c r="Y98" i="4"/>
  <c r="Y102" i="4"/>
  <c r="Y106" i="4"/>
  <c r="Y9" i="4"/>
  <c r="Y13" i="4"/>
  <c r="Y17" i="4"/>
  <c r="Y21" i="4"/>
  <c r="Y25" i="4"/>
  <c r="Y29" i="4"/>
  <c r="Y33" i="4"/>
  <c r="Y37" i="4"/>
  <c r="Y41" i="4"/>
  <c r="Y45" i="4"/>
  <c r="Y49" i="4"/>
  <c r="Y53" i="4"/>
  <c r="Y57" i="4"/>
  <c r="Y61" i="4"/>
  <c r="Y65" i="4"/>
  <c r="Y69" i="4"/>
  <c r="Y73" i="4"/>
  <c r="Y77" i="4"/>
  <c r="Y81" i="4"/>
  <c r="Y85" i="4"/>
  <c r="Y89" i="4"/>
  <c r="Y93" i="4"/>
  <c r="Y97" i="4"/>
  <c r="Y101" i="4"/>
  <c r="Y105" i="4"/>
  <c r="O10" i="2"/>
  <c r="O14" i="2"/>
  <c r="O18" i="2"/>
  <c r="O22" i="2"/>
  <c r="O26" i="2"/>
  <c r="O30" i="2"/>
  <c r="O34" i="2"/>
  <c r="O38" i="2"/>
  <c r="O42" i="2"/>
  <c r="O46" i="2"/>
  <c r="O50" i="2"/>
  <c r="O54" i="2"/>
  <c r="O58" i="2"/>
  <c r="O62" i="2"/>
  <c r="O66" i="2"/>
  <c r="O70" i="2"/>
  <c r="O74" i="2"/>
  <c r="O78" i="2"/>
  <c r="O82" i="2"/>
  <c r="O86" i="2"/>
  <c r="O90" i="2"/>
  <c r="O94" i="2"/>
  <c r="O98" i="2"/>
  <c r="O102" i="2"/>
  <c r="O106" i="2"/>
  <c r="O9" i="2"/>
  <c r="O13" i="2"/>
  <c r="O17" i="2"/>
  <c r="O21" i="2"/>
  <c r="O25" i="2"/>
  <c r="O29" i="2"/>
  <c r="O33" i="2"/>
  <c r="O37" i="2"/>
  <c r="O41" i="2"/>
  <c r="O45" i="2"/>
  <c r="O49" i="2"/>
  <c r="O53" i="2"/>
  <c r="O57" i="2"/>
  <c r="O61" i="2"/>
  <c r="O65" i="2"/>
  <c r="O69" i="2"/>
  <c r="O73" i="2"/>
  <c r="O77" i="2"/>
  <c r="O81" i="2"/>
  <c r="O85" i="2"/>
  <c r="O89" i="2"/>
  <c r="O93" i="2"/>
  <c r="O97" i="2"/>
  <c r="O101" i="2"/>
  <c r="O105" i="2"/>
  <c r="O8" i="2"/>
  <c r="O12" i="2"/>
  <c r="O16" i="2"/>
  <c r="O20" i="2"/>
  <c r="O24" i="2"/>
  <c r="O28" i="2"/>
  <c r="O32" i="2"/>
  <c r="O36" i="2"/>
  <c r="O40" i="2"/>
  <c r="O44" i="2"/>
  <c r="O48" i="2"/>
  <c r="O52" i="2"/>
  <c r="O56" i="2"/>
  <c r="O60" i="2"/>
  <c r="O64" i="2"/>
  <c r="O68" i="2"/>
  <c r="O72" i="2"/>
  <c r="O76" i="2"/>
  <c r="O80" i="2"/>
  <c r="O84" i="2"/>
  <c r="O88" i="2"/>
  <c r="O92" i="2"/>
  <c r="O96" i="2"/>
  <c r="O100" i="2"/>
  <c r="O104" i="2"/>
  <c r="O7" i="2"/>
  <c r="O11" i="2"/>
  <c r="O15" i="2"/>
  <c r="O19" i="2"/>
  <c r="O23" i="2"/>
  <c r="O27" i="2"/>
  <c r="O31" i="2"/>
  <c r="O35" i="2"/>
  <c r="O39" i="2"/>
  <c r="O43" i="2"/>
  <c r="O47" i="2"/>
  <c r="O51" i="2"/>
  <c r="O55" i="2"/>
  <c r="O59" i="2"/>
  <c r="O63" i="2"/>
  <c r="O67" i="2"/>
  <c r="O71" i="2"/>
  <c r="O75" i="2"/>
  <c r="O79" i="2"/>
  <c r="O83" i="2"/>
  <c r="O87" i="2"/>
  <c r="O91" i="2"/>
  <c r="O95" i="2"/>
  <c r="O99" i="2"/>
  <c r="O103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G10" i="2"/>
  <c r="G14" i="2"/>
  <c r="G18" i="2"/>
  <c r="G22" i="2"/>
  <c r="G26" i="2"/>
  <c r="G30" i="2"/>
  <c r="G34" i="2"/>
  <c r="G38" i="2"/>
  <c r="G42" i="2"/>
  <c r="G46" i="2"/>
  <c r="G50" i="2"/>
  <c r="G54" i="2"/>
  <c r="G58" i="2"/>
  <c r="G62" i="2"/>
  <c r="G66" i="2"/>
  <c r="G70" i="2"/>
  <c r="G74" i="2"/>
  <c r="G78" i="2"/>
  <c r="G82" i="2"/>
  <c r="G86" i="2"/>
  <c r="G90" i="2"/>
  <c r="G94" i="2"/>
  <c r="G98" i="2"/>
  <c r="G102" i="2"/>
  <c r="G106" i="2"/>
  <c r="G9" i="2"/>
  <c r="G13" i="2"/>
  <c r="G17" i="2"/>
  <c r="G21" i="2"/>
  <c r="G25" i="2"/>
  <c r="G29" i="2"/>
  <c r="G33" i="2"/>
  <c r="G37" i="2"/>
  <c r="G41" i="2"/>
  <c r="G45" i="2"/>
  <c r="G49" i="2"/>
  <c r="G53" i="2"/>
  <c r="G57" i="2"/>
  <c r="G61" i="2"/>
  <c r="G65" i="2"/>
  <c r="G69" i="2"/>
  <c r="G73" i="2"/>
  <c r="G77" i="2"/>
  <c r="G81" i="2"/>
  <c r="G85" i="2"/>
  <c r="G89" i="2"/>
  <c r="G93" i="2"/>
  <c r="G97" i="2"/>
  <c r="G101" i="2"/>
  <c r="G105" i="2"/>
  <c r="G8" i="2"/>
  <c r="G12" i="2"/>
  <c r="G16" i="2"/>
  <c r="G20" i="2"/>
  <c r="G24" i="2"/>
  <c r="G28" i="2"/>
  <c r="G32" i="2"/>
  <c r="G36" i="2"/>
  <c r="G40" i="2"/>
  <c r="G44" i="2"/>
  <c r="G48" i="2"/>
  <c r="G52" i="2"/>
  <c r="G56" i="2"/>
  <c r="G60" i="2"/>
  <c r="G64" i="2"/>
  <c r="G68" i="2"/>
  <c r="G72" i="2"/>
  <c r="G76" i="2"/>
  <c r="G80" i="2"/>
  <c r="G84" i="2"/>
  <c r="G88" i="2"/>
  <c r="G92" i="2"/>
  <c r="G96" i="2"/>
  <c r="G100" i="2"/>
  <c r="G104" i="2"/>
  <c r="G7" i="2"/>
  <c r="G11" i="2"/>
  <c r="G15" i="2"/>
  <c r="G19" i="2"/>
  <c r="G23" i="2"/>
  <c r="G27" i="2"/>
  <c r="G31" i="2"/>
  <c r="G35" i="2"/>
  <c r="G39" i="2"/>
  <c r="G43" i="2"/>
  <c r="G47" i="2"/>
  <c r="G51" i="2"/>
  <c r="G55" i="2"/>
  <c r="G59" i="2"/>
  <c r="G63" i="2"/>
  <c r="G67" i="2"/>
  <c r="G71" i="2"/>
  <c r="G75" i="2"/>
  <c r="G79" i="2"/>
  <c r="G83" i="2"/>
  <c r="G87" i="2"/>
  <c r="G91" i="2"/>
  <c r="G95" i="2"/>
  <c r="G99" i="2"/>
  <c r="G103" i="2"/>
  <c r="AN106" i="2"/>
  <c r="AN105" i="2"/>
  <c r="AN104" i="2"/>
  <c r="AN103" i="2"/>
  <c r="AN102" i="2"/>
  <c r="AN101" i="2"/>
  <c r="AN100" i="2"/>
  <c r="AN99" i="2"/>
  <c r="AN98" i="2"/>
  <c r="AN97" i="2"/>
  <c r="AN96" i="2"/>
  <c r="AN95" i="2"/>
  <c r="AN94" i="2"/>
  <c r="AN93" i="2"/>
  <c r="AN92" i="2"/>
  <c r="AN91" i="2"/>
  <c r="AN90" i="2"/>
  <c r="AN89" i="2"/>
  <c r="AN88" i="2"/>
  <c r="AN87" i="2"/>
  <c r="AN86" i="2"/>
  <c r="AN85" i="2"/>
  <c r="AN84" i="2"/>
  <c r="AN83" i="2"/>
  <c r="AN82" i="2"/>
  <c r="AN81" i="2"/>
  <c r="AN80" i="2"/>
  <c r="AN79" i="2"/>
  <c r="AN78" i="2"/>
  <c r="AN77" i="2"/>
  <c r="AN76" i="2"/>
  <c r="AN75" i="2"/>
  <c r="AN74" i="2"/>
  <c r="AN73" i="2"/>
  <c r="AN72" i="2"/>
  <c r="AN71" i="2"/>
  <c r="AN70" i="2"/>
  <c r="AN69" i="2"/>
  <c r="AN68" i="2"/>
  <c r="AN67" i="2"/>
  <c r="AN66" i="2"/>
  <c r="AN65" i="2"/>
  <c r="AN64" i="2"/>
  <c r="AN63" i="2"/>
  <c r="AN62" i="2"/>
  <c r="AN61" i="2"/>
  <c r="AN60" i="2"/>
  <c r="AN59" i="2"/>
  <c r="AN58" i="2"/>
  <c r="AN57" i="2"/>
  <c r="AN56" i="2"/>
  <c r="AN55" i="2"/>
  <c r="AN54" i="2"/>
  <c r="AN53" i="2"/>
  <c r="AN52" i="2"/>
  <c r="AN51" i="2"/>
  <c r="AN50" i="2"/>
  <c r="AN49" i="2"/>
  <c r="AN48" i="2"/>
  <c r="AN47" i="2"/>
  <c r="AN46" i="2"/>
  <c r="AN45" i="2"/>
  <c r="AN44" i="2"/>
  <c r="AN43" i="2"/>
  <c r="AN42" i="2"/>
  <c r="AN41" i="2"/>
  <c r="AN40" i="2"/>
  <c r="AN39" i="2"/>
  <c r="AN38" i="2"/>
  <c r="AN37" i="2"/>
  <c r="AN36" i="2"/>
  <c r="AN35" i="2"/>
  <c r="AN34" i="2"/>
  <c r="AN33" i="2"/>
  <c r="AN32" i="2"/>
  <c r="AN31" i="2"/>
  <c r="AN30" i="2"/>
  <c r="AN29" i="2"/>
  <c r="AN28" i="2"/>
  <c r="AN27" i="2"/>
  <c r="AN26" i="2"/>
  <c r="AN25" i="2"/>
  <c r="AN24" i="2"/>
  <c r="AN23" i="2"/>
  <c r="AN22" i="2"/>
  <c r="AN21" i="2"/>
  <c r="AN20" i="2"/>
  <c r="AN19" i="2"/>
  <c r="AN18" i="2"/>
  <c r="AN17" i="2"/>
  <c r="AN16" i="2"/>
  <c r="AN15" i="2"/>
  <c r="AN14" i="2"/>
  <c r="AN13" i="2"/>
  <c r="AN12" i="2"/>
  <c r="AN11" i="2"/>
  <c r="AN10" i="2"/>
  <c r="AN9" i="2"/>
  <c r="AN8" i="2"/>
  <c r="AN7" i="2"/>
  <c r="AN6" i="2"/>
  <c r="AN5" i="2"/>
  <c r="AN4" i="2"/>
  <c r="AN3" i="2"/>
  <c r="AK10" i="2"/>
  <c r="AK14" i="2"/>
  <c r="AK18" i="2"/>
  <c r="AK22" i="2"/>
  <c r="AK26" i="2"/>
  <c r="AK30" i="2"/>
  <c r="AK34" i="2"/>
  <c r="AK38" i="2"/>
  <c r="AK42" i="2"/>
  <c r="AK46" i="2"/>
  <c r="AK50" i="2"/>
  <c r="AK54" i="2"/>
  <c r="AK58" i="2"/>
  <c r="AK62" i="2"/>
  <c r="AK66" i="2"/>
  <c r="AK70" i="2"/>
  <c r="AK74" i="2"/>
  <c r="AK78" i="2"/>
  <c r="AK82" i="2"/>
  <c r="AK86" i="2"/>
  <c r="AK90" i="2"/>
  <c r="AK94" i="2"/>
  <c r="AK98" i="2"/>
  <c r="AK102" i="2"/>
  <c r="AK106" i="2"/>
  <c r="AK9" i="2"/>
  <c r="AK13" i="2"/>
  <c r="AK17" i="2"/>
  <c r="AK21" i="2"/>
  <c r="AK25" i="2"/>
  <c r="AK29" i="2"/>
  <c r="AK33" i="2"/>
  <c r="AK37" i="2"/>
  <c r="AK41" i="2"/>
  <c r="AK45" i="2"/>
  <c r="AK49" i="2"/>
  <c r="AK53" i="2"/>
  <c r="AK57" i="2"/>
  <c r="AK61" i="2"/>
  <c r="AK65" i="2"/>
  <c r="AK69" i="2"/>
  <c r="AK73" i="2"/>
  <c r="AK77" i="2"/>
  <c r="AK81" i="2"/>
  <c r="AK85" i="2"/>
  <c r="AK89" i="2"/>
  <c r="AK93" i="2"/>
  <c r="AK97" i="2"/>
  <c r="AK101" i="2"/>
  <c r="AK105" i="2"/>
  <c r="AK8" i="2"/>
  <c r="AK12" i="2"/>
  <c r="AK16" i="2"/>
  <c r="AK20" i="2"/>
  <c r="AK24" i="2"/>
  <c r="AK28" i="2"/>
  <c r="AK32" i="2"/>
  <c r="AK36" i="2"/>
  <c r="AK40" i="2"/>
  <c r="AK44" i="2"/>
  <c r="AK48" i="2"/>
  <c r="AK52" i="2"/>
  <c r="AK56" i="2"/>
  <c r="AK60" i="2"/>
  <c r="AK64" i="2"/>
  <c r="AK68" i="2"/>
  <c r="AK72" i="2"/>
  <c r="AK76" i="2"/>
  <c r="AK80" i="2"/>
  <c r="AK84" i="2"/>
  <c r="AK88" i="2"/>
  <c r="AK92" i="2"/>
  <c r="AK96" i="2"/>
  <c r="AK100" i="2"/>
  <c r="AK104" i="2"/>
  <c r="AK7" i="2"/>
  <c r="AK11" i="2"/>
  <c r="AK15" i="2"/>
  <c r="AK19" i="2"/>
  <c r="AK23" i="2"/>
  <c r="AK27" i="2"/>
  <c r="AK31" i="2"/>
  <c r="AK35" i="2"/>
  <c r="AK39" i="2"/>
  <c r="AK43" i="2"/>
  <c r="AK47" i="2"/>
  <c r="AK51" i="2"/>
  <c r="AK55" i="2"/>
  <c r="AK59" i="2"/>
  <c r="AK63" i="2"/>
  <c r="AK67" i="2"/>
  <c r="AK71" i="2"/>
  <c r="AK75" i="2"/>
  <c r="AK79" i="2"/>
  <c r="AK83" i="2"/>
  <c r="AK87" i="2"/>
  <c r="AK91" i="2"/>
  <c r="AK95" i="2"/>
  <c r="AK99" i="2"/>
  <c r="AK103" i="2"/>
  <c r="AC10" i="2"/>
  <c r="AC14" i="2"/>
  <c r="AC18" i="2"/>
  <c r="AC22" i="2"/>
  <c r="AC26" i="2"/>
  <c r="AC30" i="2"/>
  <c r="AC34" i="2"/>
  <c r="AC38" i="2"/>
  <c r="AC42" i="2"/>
  <c r="AC46" i="2"/>
  <c r="AC50" i="2"/>
  <c r="AC54" i="2"/>
  <c r="AC58" i="2"/>
  <c r="AC62" i="2"/>
  <c r="AC66" i="2"/>
  <c r="AC70" i="2"/>
  <c r="AC74" i="2"/>
  <c r="AC78" i="2"/>
  <c r="AC82" i="2"/>
  <c r="AC86" i="2"/>
  <c r="AC90" i="2"/>
  <c r="AC94" i="2"/>
  <c r="AC98" i="2"/>
  <c r="AC102" i="2"/>
  <c r="AC106" i="2"/>
  <c r="AC9" i="2"/>
  <c r="AC13" i="2"/>
  <c r="AC17" i="2"/>
  <c r="AC21" i="2"/>
  <c r="AC25" i="2"/>
  <c r="AC29" i="2"/>
  <c r="AC33" i="2"/>
  <c r="AC37" i="2"/>
  <c r="AC41" i="2"/>
  <c r="AC45" i="2"/>
  <c r="AC49" i="2"/>
  <c r="AC53" i="2"/>
  <c r="AC57" i="2"/>
  <c r="AC61" i="2"/>
  <c r="AC65" i="2"/>
  <c r="AC69" i="2"/>
  <c r="AC73" i="2"/>
  <c r="AC77" i="2"/>
  <c r="AC81" i="2"/>
  <c r="AC85" i="2"/>
  <c r="AC89" i="2"/>
  <c r="AC93" i="2"/>
  <c r="AC97" i="2"/>
  <c r="AC101" i="2"/>
  <c r="AC105" i="2"/>
  <c r="AC8" i="2"/>
  <c r="AC12" i="2"/>
  <c r="AC16" i="2"/>
  <c r="AC20" i="2"/>
  <c r="AC24" i="2"/>
  <c r="AC28" i="2"/>
  <c r="AC32" i="2"/>
  <c r="AC36" i="2"/>
  <c r="AC40" i="2"/>
  <c r="AC44" i="2"/>
  <c r="AC48" i="2"/>
  <c r="AC52" i="2"/>
  <c r="AC56" i="2"/>
  <c r="AC60" i="2"/>
  <c r="AC64" i="2"/>
  <c r="AC68" i="2"/>
  <c r="AC72" i="2"/>
  <c r="AC76" i="2"/>
  <c r="AC80" i="2"/>
  <c r="AC84" i="2"/>
  <c r="AC88" i="2"/>
  <c r="AC92" i="2"/>
  <c r="AC96" i="2"/>
  <c r="AC100" i="2"/>
  <c r="AC104" i="2"/>
  <c r="AC7" i="2"/>
  <c r="AC11" i="2"/>
  <c r="AC15" i="2"/>
  <c r="AC19" i="2"/>
  <c r="AC23" i="2"/>
  <c r="AC27" i="2"/>
  <c r="AC31" i="2"/>
  <c r="AC35" i="2"/>
  <c r="AC39" i="2"/>
  <c r="AC43" i="2"/>
  <c r="AC47" i="2"/>
  <c r="AC51" i="2"/>
  <c r="AC55" i="2"/>
  <c r="AC59" i="2"/>
  <c r="AC63" i="2"/>
  <c r="AC67" i="2"/>
  <c r="AC71" i="2"/>
  <c r="AC75" i="2"/>
  <c r="AC79" i="2"/>
  <c r="AC83" i="2"/>
  <c r="AC87" i="2"/>
  <c r="AC91" i="2"/>
  <c r="AC95" i="2"/>
  <c r="AC99" i="2"/>
  <c r="AC103" i="2"/>
  <c r="AF105" i="2"/>
  <c r="AF104" i="2"/>
  <c r="AF103" i="2"/>
  <c r="AF102" i="2"/>
  <c r="AF101" i="2"/>
  <c r="AF100" i="2"/>
  <c r="AF99" i="2"/>
  <c r="AF98" i="2"/>
  <c r="AF97" i="2"/>
  <c r="AF96" i="2"/>
  <c r="AF95" i="2"/>
  <c r="AF94" i="2"/>
  <c r="AF93" i="2"/>
  <c r="AF92" i="2"/>
  <c r="AF91" i="2"/>
  <c r="AF90" i="2"/>
  <c r="AF89" i="2"/>
  <c r="AF88" i="2"/>
  <c r="AF87" i="2"/>
  <c r="AF86" i="2"/>
  <c r="AF85" i="2"/>
  <c r="AF84" i="2"/>
  <c r="AF83" i="2"/>
  <c r="AF82" i="2"/>
  <c r="AF81" i="2"/>
  <c r="AF80" i="2"/>
  <c r="AF79" i="2"/>
  <c r="AF78" i="2"/>
  <c r="AF77" i="2"/>
  <c r="AF76" i="2"/>
  <c r="AF75" i="2"/>
  <c r="AF74" i="2"/>
  <c r="AF73" i="2"/>
  <c r="AF72" i="2"/>
  <c r="AF71" i="2"/>
  <c r="AF70" i="2"/>
  <c r="AF69" i="2"/>
  <c r="AF68" i="2"/>
  <c r="AF67" i="2"/>
  <c r="AF66" i="2"/>
  <c r="AF65" i="2"/>
  <c r="AF64" i="2"/>
  <c r="AF63" i="2"/>
  <c r="AF62" i="2"/>
  <c r="AF61" i="2"/>
  <c r="AF60" i="2"/>
  <c r="AF59" i="2"/>
  <c r="AF58" i="2"/>
  <c r="AF57" i="2"/>
  <c r="AF56" i="2"/>
  <c r="AF55" i="2"/>
  <c r="AF54" i="2"/>
  <c r="AF53" i="2"/>
  <c r="AF52" i="2"/>
  <c r="AF51" i="2"/>
  <c r="AF50" i="2"/>
  <c r="AF49" i="2"/>
  <c r="AF48" i="2"/>
  <c r="AF47" i="2"/>
  <c r="AF46" i="2"/>
  <c r="AF45" i="2"/>
  <c r="AF44" i="2"/>
  <c r="AF43" i="2"/>
  <c r="AF42" i="2"/>
  <c r="AF41" i="2"/>
  <c r="AF40" i="2"/>
  <c r="AF39" i="2"/>
  <c r="AF38" i="2"/>
  <c r="AF37" i="2"/>
  <c r="AF36" i="2"/>
  <c r="AF35" i="2"/>
  <c r="AF34" i="2"/>
  <c r="AF33" i="2"/>
  <c r="AF32" i="2"/>
  <c r="AF31" i="2"/>
  <c r="AF30" i="2"/>
  <c r="AF29" i="2"/>
  <c r="AF28" i="2"/>
  <c r="AF27" i="2"/>
  <c r="AF26" i="2"/>
  <c r="AF25" i="2"/>
  <c r="AF24" i="2"/>
  <c r="AF23" i="2"/>
  <c r="AF22" i="2"/>
  <c r="AF21" i="2"/>
  <c r="AF20" i="2"/>
  <c r="AF19" i="2"/>
  <c r="AF18" i="2"/>
  <c r="AF17" i="2"/>
  <c r="AF16" i="2"/>
  <c r="AF15" i="2"/>
  <c r="AF14" i="2"/>
  <c r="AF13" i="2"/>
  <c r="AF12" i="2"/>
  <c r="AF11" i="2"/>
  <c r="AF10" i="2"/>
  <c r="AF9" i="2"/>
  <c r="AF8" i="2"/>
  <c r="AF7" i="2"/>
  <c r="AF6" i="2"/>
  <c r="AF5" i="2"/>
  <c r="AF4" i="2"/>
  <c r="AF3" i="2"/>
  <c r="AD108" i="2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H100" i="5"/>
  <c r="H104" i="5"/>
  <c r="H108" i="5"/>
  <c r="H112" i="5"/>
  <c r="H116" i="5"/>
  <c r="H120" i="5"/>
  <c r="H124" i="5"/>
  <c r="H128" i="5"/>
  <c r="H132" i="5"/>
  <c r="H136" i="5"/>
  <c r="H140" i="5"/>
  <c r="H144" i="5"/>
  <c r="H148" i="5"/>
  <c r="H152" i="5"/>
  <c r="H156" i="5"/>
  <c r="H160" i="5"/>
  <c r="H164" i="5"/>
  <c r="H168" i="5"/>
  <c r="H172" i="5"/>
  <c r="H176" i="5"/>
  <c r="H180" i="5"/>
  <c r="H184" i="5"/>
  <c r="H188" i="5"/>
  <c r="H192" i="5"/>
  <c r="H196" i="5"/>
  <c r="H200" i="5"/>
  <c r="H103" i="5"/>
  <c r="H107" i="5"/>
  <c r="H111" i="5"/>
  <c r="H115" i="5"/>
  <c r="H119" i="5"/>
  <c r="H123" i="5"/>
  <c r="H127" i="5"/>
  <c r="H131" i="5"/>
  <c r="H135" i="5"/>
  <c r="H139" i="5"/>
  <c r="H143" i="5"/>
  <c r="H147" i="5"/>
  <c r="H151" i="5"/>
  <c r="H155" i="5"/>
  <c r="H159" i="5"/>
  <c r="H163" i="5"/>
  <c r="H167" i="5"/>
  <c r="H171" i="5"/>
  <c r="H175" i="5"/>
  <c r="H179" i="5"/>
  <c r="H183" i="5"/>
  <c r="H187" i="5"/>
  <c r="H191" i="5"/>
  <c r="H195" i="5"/>
  <c r="H199" i="5"/>
  <c r="H102" i="5"/>
  <c r="H106" i="5"/>
  <c r="H110" i="5"/>
  <c r="H114" i="5"/>
  <c r="H118" i="5"/>
  <c r="H122" i="5"/>
  <c r="H126" i="5"/>
  <c r="H130" i="5"/>
  <c r="H134" i="5"/>
  <c r="H138" i="5"/>
  <c r="H142" i="5"/>
  <c r="H146" i="5"/>
  <c r="H150" i="5"/>
  <c r="H154" i="5"/>
  <c r="H158" i="5"/>
  <c r="H162" i="5"/>
  <c r="H166" i="5"/>
  <c r="H170" i="5"/>
  <c r="H174" i="5"/>
  <c r="H178" i="5"/>
  <c r="H182" i="5"/>
  <c r="H186" i="5"/>
  <c r="H190" i="5"/>
  <c r="H194" i="5"/>
  <c r="H198" i="5"/>
  <c r="H101" i="5"/>
  <c r="H105" i="5"/>
  <c r="H109" i="5"/>
  <c r="H113" i="5"/>
  <c r="H117" i="5"/>
  <c r="H121" i="5"/>
  <c r="H125" i="5"/>
  <c r="H129" i="5"/>
  <c r="H133" i="5"/>
  <c r="H137" i="5"/>
  <c r="H141" i="5"/>
  <c r="H145" i="5"/>
  <c r="H149" i="5"/>
  <c r="H153" i="5"/>
  <c r="H157" i="5"/>
  <c r="H161" i="5"/>
  <c r="H165" i="5"/>
  <c r="H169" i="5"/>
  <c r="H173" i="5"/>
  <c r="H177" i="5"/>
  <c r="H181" i="5"/>
  <c r="H185" i="5"/>
  <c r="H189" i="5"/>
  <c r="H193" i="5"/>
  <c r="H197" i="5"/>
  <c r="G133" i="5"/>
  <c r="G131" i="5"/>
  <c r="G130" i="5"/>
  <c r="G128" i="5"/>
  <c r="G127" i="5"/>
  <c r="G125" i="5"/>
  <c r="G124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I104" i="5"/>
  <c r="G104" i="5"/>
  <c r="I103" i="5"/>
  <c r="G103" i="5"/>
  <c r="I102" i="5"/>
  <c r="G102" i="5"/>
  <c r="I101" i="5"/>
  <c r="G101" i="5"/>
  <c r="I100" i="5"/>
  <c r="G100" i="5"/>
  <c r="I99" i="5"/>
  <c r="G99" i="5"/>
  <c r="I98" i="5"/>
  <c r="G98" i="5"/>
  <c r="I97" i="5"/>
  <c r="G97" i="5"/>
  <c r="G96" i="5"/>
  <c r="I96" i="5"/>
  <c r="G95" i="5"/>
  <c r="G94" i="5"/>
  <c r="G93" i="5"/>
  <c r="G92" i="5"/>
  <c r="G91" i="5"/>
  <c r="G90" i="5"/>
  <c r="G89" i="5"/>
  <c r="G88" i="5"/>
  <c r="G87" i="5"/>
  <c r="G86" i="5"/>
  <c r="A12" i="4"/>
  <c r="A16" i="4"/>
  <c r="A20" i="4"/>
  <c r="A24" i="4"/>
  <c r="A28" i="4"/>
  <c r="A32" i="4"/>
  <c r="A36" i="4"/>
  <c r="A40" i="4"/>
  <c r="A44" i="4"/>
  <c r="A48" i="4"/>
  <c r="A52" i="4"/>
  <c r="A56" i="4"/>
  <c r="A60" i="4"/>
  <c r="A64" i="4"/>
  <c r="A68" i="4"/>
  <c r="A72" i="4"/>
  <c r="A76" i="4"/>
  <c r="A80" i="4"/>
  <c r="A84" i="4"/>
  <c r="A88" i="4"/>
  <c r="A92" i="4"/>
  <c r="A96" i="4"/>
  <c r="A100" i="4"/>
  <c r="A104" i="4"/>
  <c r="A108" i="4"/>
  <c r="A11" i="4"/>
  <c r="A15" i="4"/>
  <c r="A19" i="4"/>
  <c r="A23" i="4"/>
  <c r="A27" i="4"/>
  <c r="A31" i="4"/>
  <c r="A35" i="4"/>
  <c r="A39" i="4"/>
  <c r="A43" i="4"/>
  <c r="A47" i="4"/>
  <c r="A51" i="4"/>
  <c r="A55" i="4"/>
  <c r="A59" i="4"/>
  <c r="A63" i="4"/>
  <c r="A67" i="4"/>
  <c r="A71" i="4"/>
  <c r="A75" i="4"/>
  <c r="A79" i="4"/>
  <c r="A83" i="4"/>
  <c r="A87" i="4"/>
  <c r="A91" i="4"/>
  <c r="A95" i="4"/>
  <c r="A99" i="4"/>
  <c r="A103" i="4"/>
  <c r="A107" i="4"/>
  <c r="A10" i="4"/>
  <c r="A14" i="4"/>
  <c r="A18" i="4"/>
  <c r="A22" i="4"/>
  <c r="A26" i="4"/>
  <c r="A30" i="4"/>
  <c r="A34" i="4"/>
  <c r="A38" i="4"/>
  <c r="A42" i="4"/>
  <c r="A46" i="4"/>
  <c r="A50" i="4"/>
  <c r="A54" i="4"/>
  <c r="A58" i="4"/>
  <c r="A62" i="4"/>
  <c r="A66" i="4"/>
  <c r="A70" i="4"/>
  <c r="A74" i="4"/>
  <c r="A78" i="4"/>
  <c r="A82" i="4"/>
  <c r="A86" i="4"/>
  <c r="A90" i="4"/>
  <c r="A94" i="4"/>
  <c r="A98" i="4"/>
  <c r="A102" i="4"/>
  <c r="A106" i="4"/>
  <c r="A9" i="4"/>
  <c r="A13" i="4"/>
  <c r="A17" i="4"/>
  <c r="A21" i="4"/>
  <c r="A25" i="4"/>
  <c r="A29" i="4"/>
  <c r="A33" i="4"/>
  <c r="A37" i="4"/>
  <c r="A41" i="4"/>
  <c r="A45" i="4"/>
  <c r="A49" i="4"/>
  <c r="A53" i="4"/>
  <c r="A57" i="4"/>
  <c r="A61" i="4"/>
  <c r="A65" i="4"/>
  <c r="A69" i="4"/>
  <c r="A73" i="4"/>
  <c r="A77" i="4"/>
  <c r="A81" i="4"/>
  <c r="A85" i="4"/>
  <c r="A89" i="4"/>
  <c r="A93" i="4"/>
  <c r="A97" i="4"/>
  <c r="A101" i="4"/>
  <c r="A105" i="4"/>
  <c r="Z16" i="4"/>
  <c r="J16" i="4"/>
  <c r="N16" i="4"/>
  <c r="M16" i="4"/>
  <c r="L16" i="4"/>
  <c r="K16" i="4"/>
  <c r="I16" i="4"/>
  <c r="Z15" i="4"/>
  <c r="J15" i="4"/>
  <c r="N15" i="4"/>
  <c r="M15" i="4"/>
  <c r="L15" i="4"/>
  <c r="K15" i="4"/>
  <c r="I15" i="4"/>
  <c r="Z14" i="4"/>
  <c r="J14" i="4"/>
  <c r="N14" i="4"/>
  <c r="M14" i="4"/>
  <c r="L14" i="4"/>
  <c r="K14" i="4"/>
  <c r="I14" i="4"/>
  <c r="Z13" i="4"/>
  <c r="J13" i="4"/>
  <c r="N13" i="4"/>
  <c r="M13" i="4"/>
  <c r="L13" i="4"/>
  <c r="K13" i="4"/>
  <c r="I13" i="4"/>
  <c r="Z12" i="4"/>
  <c r="J12" i="4"/>
  <c r="N12" i="4"/>
  <c r="M12" i="4"/>
  <c r="L12" i="4"/>
  <c r="K12" i="4"/>
  <c r="I12" i="4"/>
  <c r="Z11" i="4"/>
  <c r="J11" i="4"/>
  <c r="N11" i="4"/>
  <c r="M11" i="4"/>
  <c r="L11" i="4"/>
  <c r="K11" i="4"/>
  <c r="I11" i="4"/>
  <c r="Z10" i="4"/>
  <c r="J10" i="4"/>
  <c r="N10" i="4"/>
  <c r="M10" i="4"/>
  <c r="L10" i="4"/>
  <c r="K10" i="4"/>
  <c r="I10" i="4"/>
  <c r="Z9" i="4"/>
  <c r="J9" i="4"/>
  <c r="N9" i="4"/>
  <c r="M9" i="4"/>
  <c r="L9" i="4"/>
  <c r="K9" i="4"/>
  <c r="I9" i="4"/>
  <c r="Z8" i="4"/>
  <c r="J8" i="4"/>
  <c r="N8" i="4"/>
  <c r="M8" i="4"/>
  <c r="L8" i="4"/>
  <c r="K8" i="4"/>
  <c r="I8" i="4"/>
  <c r="Z7" i="4"/>
  <c r="J7" i="4"/>
  <c r="N7" i="4"/>
  <c r="M7" i="4"/>
  <c r="L7" i="4"/>
  <c r="K7" i="4"/>
  <c r="I7" i="4"/>
  <c r="Z6" i="4"/>
  <c r="J6" i="4"/>
  <c r="N6" i="4"/>
  <c r="M6" i="4"/>
  <c r="L6" i="4"/>
  <c r="K6" i="4"/>
  <c r="I6" i="4"/>
  <c r="Z5" i="4"/>
  <c r="J5" i="4"/>
  <c r="N5" i="4"/>
  <c r="M5" i="4"/>
  <c r="L5" i="4"/>
  <c r="K5" i="4"/>
  <c r="I5" i="4"/>
  <c r="Z4" i="4"/>
  <c r="J4" i="4"/>
  <c r="I4" i="4"/>
  <c r="G10" i="3"/>
  <c r="G14" i="3"/>
  <c r="G18" i="3"/>
  <c r="G22" i="3"/>
  <c r="G26" i="3"/>
  <c r="G30" i="3"/>
  <c r="G34" i="3"/>
  <c r="G38" i="3"/>
  <c r="G42" i="3"/>
  <c r="G46" i="3"/>
  <c r="G50" i="3"/>
  <c r="G54" i="3"/>
  <c r="G58" i="3"/>
  <c r="G62" i="3"/>
  <c r="G66" i="3"/>
  <c r="G70" i="3"/>
  <c r="G74" i="3"/>
  <c r="G78" i="3"/>
  <c r="G82" i="3"/>
  <c r="G86" i="3"/>
  <c r="G90" i="3"/>
  <c r="G94" i="3"/>
  <c r="G98" i="3"/>
  <c r="G102" i="3"/>
  <c r="G106" i="3"/>
  <c r="D10" i="3"/>
  <c r="D14" i="3"/>
  <c r="D18" i="3"/>
  <c r="D22" i="3"/>
  <c r="D26" i="3"/>
  <c r="D30" i="3"/>
  <c r="D34" i="3"/>
  <c r="D38" i="3"/>
  <c r="D42" i="3"/>
  <c r="D46" i="3"/>
  <c r="D50" i="3"/>
  <c r="D54" i="3"/>
  <c r="D58" i="3"/>
  <c r="D62" i="3"/>
  <c r="D66" i="3"/>
  <c r="D70" i="3"/>
  <c r="D74" i="3"/>
  <c r="D78" i="3"/>
  <c r="D82" i="3"/>
  <c r="D86" i="3"/>
  <c r="D90" i="3"/>
  <c r="D94" i="3"/>
  <c r="D98" i="3"/>
  <c r="D102" i="3"/>
  <c r="D106" i="3"/>
  <c r="A10" i="3"/>
  <c r="A14" i="3"/>
  <c r="A18" i="3"/>
  <c r="A22" i="3"/>
  <c r="A26" i="3"/>
  <c r="A30" i="3"/>
  <c r="A34" i="3"/>
  <c r="A38" i="3"/>
  <c r="A42" i="3"/>
  <c r="A46" i="3"/>
  <c r="A50" i="3"/>
  <c r="A54" i="3"/>
  <c r="A58" i="3"/>
  <c r="A62" i="3"/>
  <c r="A66" i="3"/>
  <c r="A70" i="3"/>
  <c r="A74" i="3"/>
  <c r="A78" i="3"/>
  <c r="A82" i="3"/>
  <c r="A86" i="3"/>
  <c r="A90" i="3"/>
  <c r="A94" i="3"/>
  <c r="A98" i="3"/>
  <c r="A102" i="3"/>
  <c r="A106" i="3"/>
  <c r="G9" i="3"/>
  <c r="G13" i="3"/>
  <c r="G17" i="3"/>
  <c r="G21" i="3"/>
  <c r="G25" i="3"/>
  <c r="G29" i="3"/>
  <c r="G33" i="3"/>
  <c r="G37" i="3"/>
  <c r="G41" i="3"/>
  <c r="G45" i="3"/>
  <c r="G49" i="3"/>
  <c r="G53" i="3"/>
  <c r="G57" i="3"/>
  <c r="G61" i="3"/>
  <c r="G65" i="3"/>
  <c r="G69" i="3"/>
  <c r="G73" i="3"/>
  <c r="G77" i="3"/>
  <c r="G81" i="3"/>
  <c r="G85" i="3"/>
  <c r="G89" i="3"/>
  <c r="G93" i="3"/>
  <c r="G97" i="3"/>
  <c r="G101" i="3"/>
  <c r="G105" i="3"/>
  <c r="D9" i="3"/>
  <c r="D13" i="3"/>
  <c r="D17" i="3"/>
  <c r="D21" i="3"/>
  <c r="D25" i="3"/>
  <c r="D29" i="3"/>
  <c r="D33" i="3"/>
  <c r="D37" i="3"/>
  <c r="D41" i="3"/>
  <c r="D45" i="3"/>
  <c r="D49" i="3"/>
  <c r="D53" i="3"/>
  <c r="D57" i="3"/>
  <c r="D61" i="3"/>
  <c r="D65" i="3"/>
  <c r="D69" i="3"/>
  <c r="D73" i="3"/>
  <c r="D77" i="3"/>
  <c r="D81" i="3"/>
  <c r="D85" i="3"/>
  <c r="D89" i="3"/>
  <c r="D93" i="3"/>
  <c r="D97" i="3"/>
  <c r="D101" i="3"/>
  <c r="D105" i="3"/>
  <c r="A9" i="3"/>
  <c r="A13" i="3"/>
  <c r="A17" i="3"/>
  <c r="A21" i="3"/>
  <c r="A25" i="3"/>
  <c r="A29" i="3"/>
  <c r="A33" i="3"/>
  <c r="A37" i="3"/>
  <c r="A41" i="3"/>
  <c r="A45" i="3"/>
  <c r="A49" i="3"/>
  <c r="A53" i="3"/>
  <c r="A57" i="3"/>
  <c r="A61" i="3"/>
  <c r="A65" i="3"/>
  <c r="A69" i="3"/>
  <c r="A73" i="3"/>
  <c r="A77" i="3"/>
  <c r="A81" i="3"/>
  <c r="A85" i="3"/>
  <c r="A89" i="3"/>
  <c r="A93" i="3"/>
  <c r="A97" i="3"/>
  <c r="A101" i="3"/>
  <c r="A105" i="3"/>
  <c r="G8" i="3"/>
  <c r="G12" i="3"/>
  <c r="G16" i="3"/>
  <c r="G20" i="3"/>
  <c r="G24" i="3"/>
  <c r="G28" i="3"/>
  <c r="G32" i="3"/>
  <c r="G36" i="3"/>
  <c r="G40" i="3"/>
  <c r="G44" i="3"/>
  <c r="G48" i="3"/>
  <c r="G52" i="3"/>
  <c r="G56" i="3"/>
  <c r="G60" i="3"/>
  <c r="G64" i="3"/>
  <c r="G68" i="3"/>
  <c r="G72" i="3"/>
  <c r="G76" i="3"/>
  <c r="G80" i="3"/>
  <c r="G84" i="3"/>
  <c r="G88" i="3"/>
  <c r="G92" i="3"/>
  <c r="G96" i="3"/>
  <c r="G100" i="3"/>
  <c r="G104" i="3"/>
  <c r="D8" i="3"/>
  <c r="D12" i="3"/>
  <c r="D16" i="3"/>
  <c r="D20" i="3"/>
  <c r="D24" i="3"/>
  <c r="D28" i="3"/>
  <c r="D32" i="3"/>
  <c r="D36" i="3"/>
  <c r="D40" i="3"/>
  <c r="D44" i="3"/>
  <c r="D48" i="3"/>
  <c r="D52" i="3"/>
  <c r="D56" i="3"/>
  <c r="D60" i="3"/>
  <c r="D64" i="3"/>
  <c r="D68" i="3"/>
  <c r="D72" i="3"/>
  <c r="D76" i="3"/>
  <c r="D80" i="3"/>
  <c r="D84" i="3"/>
  <c r="D88" i="3"/>
  <c r="D92" i="3"/>
  <c r="D96" i="3"/>
  <c r="D100" i="3"/>
  <c r="D104" i="3"/>
  <c r="A8" i="3"/>
  <c r="A12" i="3"/>
  <c r="A16" i="3"/>
  <c r="A20" i="3"/>
  <c r="A24" i="3"/>
  <c r="A28" i="3"/>
  <c r="A32" i="3"/>
  <c r="A36" i="3"/>
  <c r="A40" i="3"/>
  <c r="A44" i="3"/>
  <c r="A48" i="3"/>
  <c r="A52" i="3"/>
  <c r="A56" i="3"/>
  <c r="A60" i="3"/>
  <c r="A64" i="3"/>
  <c r="A68" i="3"/>
  <c r="A72" i="3"/>
  <c r="A76" i="3"/>
  <c r="A80" i="3"/>
  <c r="A84" i="3"/>
  <c r="A88" i="3"/>
  <c r="A92" i="3"/>
  <c r="A96" i="3"/>
  <c r="A100" i="3"/>
  <c r="A104" i="3"/>
  <c r="G7" i="3"/>
  <c r="G11" i="3"/>
  <c r="G15" i="3"/>
  <c r="G19" i="3"/>
  <c r="G23" i="3"/>
  <c r="G27" i="3"/>
  <c r="G31" i="3"/>
  <c r="G35" i="3"/>
  <c r="G39" i="3"/>
  <c r="G43" i="3"/>
  <c r="G47" i="3"/>
  <c r="G51" i="3"/>
  <c r="G55" i="3"/>
  <c r="G59" i="3"/>
  <c r="G63" i="3"/>
  <c r="G67" i="3"/>
  <c r="G71" i="3"/>
  <c r="G75" i="3"/>
  <c r="G79" i="3"/>
  <c r="G83" i="3"/>
  <c r="G87" i="3"/>
  <c r="G91" i="3"/>
  <c r="G95" i="3"/>
  <c r="G99" i="3"/>
  <c r="G103" i="3"/>
  <c r="D7" i="3"/>
  <c r="D11" i="3"/>
  <c r="D15" i="3"/>
  <c r="D19" i="3"/>
  <c r="D23" i="3"/>
  <c r="D27" i="3"/>
  <c r="D31" i="3"/>
  <c r="D35" i="3"/>
  <c r="D39" i="3"/>
  <c r="D43" i="3"/>
  <c r="D47" i="3"/>
  <c r="D51" i="3"/>
  <c r="D55" i="3"/>
  <c r="D59" i="3"/>
  <c r="D63" i="3"/>
  <c r="D67" i="3"/>
  <c r="D71" i="3"/>
  <c r="D75" i="3"/>
  <c r="D79" i="3"/>
  <c r="D83" i="3"/>
  <c r="D87" i="3"/>
  <c r="D91" i="3"/>
  <c r="D95" i="3"/>
  <c r="D99" i="3"/>
  <c r="D103" i="3"/>
  <c r="A7" i="3"/>
  <c r="A11" i="3"/>
  <c r="A15" i="3"/>
  <c r="A19" i="3"/>
  <c r="A23" i="3"/>
  <c r="A27" i="3"/>
  <c r="A31" i="3"/>
  <c r="A35" i="3"/>
  <c r="A39" i="3"/>
  <c r="A43" i="3"/>
  <c r="A47" i="3"/>
  <c r="A51" i="3"/>
  <c r="A55" i="3"/>
  <c r="A59" i="3"/>
  <c r="A63" i="3"/>
  <c r="A67" i="3"/>
  <c r="A71" i="3"/>
  <c r="A75" i="3"/>
  <c r="A79" i="3"/>
  <c r="A83" i="3"/>
  <c r="A87" i="3"/>
  <c r="A91" i="3"/>
  <c r="A95" i="3"/>
  <c r="A99" i="3"/>
  <c r="A103" i="3"/>
  <c r="R10" i="1"/>
  <c r="R14" i="1"/>
  <c r="R18" i="1"/>
  <c r="R22" i="1"/>
  <c r="R26" i="1"/>
  <c r="R30" i="1"/>
  <c r="R34" i="1"/>
  <c r="R38" i="1"/>
  <c r="R42" i="1"/>
  <c r="R46" i="1"/>
  <c r="R50" i="1"/>
  <c r="R54" i="1"/>
  <c r="R58" i="1"/>
  <c r="R62" i="1"/>
  <c r="R66" i="1"/>
  <c r="R70" i="1"/>
  <c r="R74" i="1"/>
  <c r="R78" i="1"/>
  <c r="R82" i="1"/>
  <c r="R86" i="1"/>
  <c r="R90" i="1"/>
  <c r="R94" i="1"/>
  <c r="R98" i="1"/>
  <c r="R102" i="1"/>
  <c r="R10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78" i="1"/>
  <c r="J82" i="1"/>
  <c r="J86" i="1"/>
  <c r="J90" i="1"/>
  <c r="J94" i="1"/>
  <c r="J98" i="1"/>
  <c r="J102" i="1"/>
  <c r="J106" i="1"/>
  <c r="B10" i="1"/>
  <c r="B14" i="1"/>
  <c r="B18" i="1"/>
  <c r="B22" i="1"/>
  <c r="B26" i="1"/>
  <c r="B30" i="1"/>
  <c r="B34" i="1"/>
  <c r="B38" i="1"/>
  <c r="B42" i="1"/>
  <c r="B46" i="1"/>
  <c r="B50" i="1"/>
  <c r="B54" i="1"/>
  <c r="B58" i="1"/>
  <c r="B62" i="1"/>
  <c r="B66" i="1"/>
  <c r="B70" i="1"/>
  <c r="B74" i="1"/>
  <c r="B78" i="1"/>
  <c r="B82" i="1"/>
  <c r="B86" i="1"/>
  <c r="B90" i="1"/>
  <c r="B94" i="1"/>
  <c r="B98" i="1"/>
  <c r="B102" i="1"/>
  <c r="B106" i="1"/>
  <c r="R9" i="1"/>
  <c r="R13" i="1"/>
  <c r="R17" i="1"/>
  <c r="R21" i="1"/>
  <c r="R25" i="1"/>
  <c r="R29" i="1"/>
  <c r="R33" i="1"/>
  <c r="R37" i="1"/>
  <c r="R41" i="1"/>
  <c r="R45" i="1"/>
  <c r="R49" i="1"/>
  <c r="R53" i="1"/>
  <c r="R57" i="1"/>
  <c r="R61" i="1"/>
  <c r="R65" i="1"/>
  <c r="R69" i="1"/>
  <c r="R73" i="1"/>
  <c r="R77" i="1"/>
  <c r="R81" i="1"/>
  <c r="R85" i="1"/>
  <c r="R89" i="1"/>
  <c r="R93" i="1"/>
  <c r="R97" i="1"/>
  <c r="R101" i="1"/>
  <c r="R10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93" i="1"/>
  <c r="J97" i="1"/>
  <c r="J101" i="1"/>
  <c r="J105" i="1"/>
  <c r="B9" i="1"/>
  <c r="B13" i="1"/>
  <c r="B17" i="1"/>
  <c r="B21" i="1"/>
  <c r="B25" i="1"/>
  <c r="B29" i="1"/>
  <c r="B33" i="1"/>
  <c r="B37" i="1"/>
  <c r="B41" i="1"/>
  <c r="B45" i="1"/>
  <c r="B49" i="1"/>
  <c r="B53" i="1"/>
  <c r="B57" i="1"/>
  <c r="B61" i="1"/>
  <c r="B65" i="1"/>
  <c r="B69" i="1"/>
  <c r="B73" i="1"/>
  <c r="B77" i="1"/>
  <c r="B81" i="1"/>
  <c r="B85" i="1"/>
  <c r="B89" i="1"/>
  <c r="B93" i="1"/>
  <c r="B97" i="1"/>
  <c r="B101" i="1"/>
  <c r="B105" i="1"/>
  <c r="R8" i="1"/>
  <c r="R12" i="1"/>
  <c r="R16" i="1"/>
  <c r="R20" i="1"/>
  <c r="R24" i="1"/>
  <c r="R28" i="1"/>
  <c r="R32" i="1"/>
  <c r="R36" i="1"/>
  <c r="R40" i="1"/>
  <c r="R44" i="1"/>
  <c r="R48" i="1"/>
  <c r="R52" i="1"/>
  <c r="R56" i="1"/>
  <c r="R60" i="1"/>
  <c r="R64" i="1"/>
  <c r="R68" i="1"/>
  <c r="R72" i="1"/>
  <c r="R76" i="1"/>
  <c r="R80" i="1"/>
  <c r="R84" i="1"/>
  <c r="R88" i="1"/>
  <c r="R92" i="1"/>
  <c r="R96" i="1"/>
  <c r="R100" i="1"/>
  <c r="R104" i="1"/>
  <c r="J8" i="1"/>
  <c r="J12" i="1"/>
  <c r="J16" i="1"/>
  <c r="J20" i="1"/>
  <c r="J24" i="1"/>
  <c r="J28" i="1"/>
  <c r="J32" i="1"/>
  <c r="J36" i="1"/>
  <c r="J40" i="1"/>
  <c r="J44" i="1"/>
  <c r="J48" i="1"/>
  <c r="J52" i="1"/>
  <c r="J56" i="1"/>
  <c r="J60" i="1"/>
  <c r="J64" i="1"/>
  <c r="J68" i="1"/>
  <c r="J72" i="1"/>
  <c r="J76" i="1"/>
  <c r="J80" i="1"/>
  <c r="J84" i="1"/>
  <c r="J88" i="1"/>
  <c r="J92" i="1"/>
  <c r="J96" i="1"/>
  <c r="J100" i="1"/>
  <c r="J104" i="1"/>
  <c r="B8" i="1"/>
  <c r="B12" i="1"/>
  <c r="B16" i="1"/>
  <c r="B20" i="1"/>
  <c r="B24" i="1"/>
  <c r="B28" i="1"/>
  <c r="B32" i="1"/>
  <c r="B36" i="1"/>
  <c r="B40" i="1"/>
  <c r="B44" i="1"/>
  <c r="B48" i="1"/>
  <c r="B52" i="1"/>
  <c r="B56" i="1"/>
  <c r="B60" i="1"/>
  <c r="B64" i="1"/>
  <c r="B68" i="1"/>
  <c r="B72" i="1"/>
  <c r="B76" i="1"/>
  <c r="B80" i="1"/>
  <c r="B84" i="1"/>
  <c r="B88" i="1"/>
  <c r="B92" i="1"/>
  <c r="B96" i="1"/>
  <c r="B100" i="1"/>
  <c r="B104" i="1"/>
  <c r="R7" i="1"/>
  <c r="R11" i="1"/>
  <c r="R15" i="1"/>
  <c r="R19" i="1"/>
  <c r="R23" i="1"/>
  <c r="R27" i="1"/>
  <c r="R31" i="1"/>
  <c r="R35" i="1"/>
  <c r="R39" i="1"/>
  <c r="R43" i="1"/>
  <c r="R47" i="1"/>
  <c r="R51" i="1"/>
  <c r="R55" i="1"/>
  <c r="R59" i="1"/>
  <c r="R63" i="1"/>
  <c r="R67" i="1"/>
  <c r="R71" i="1"/>
  <c r="R75" i="1"/>
  <c r="R79" i="1"/>
  <c r="R83" i="1"/>
  <c r="R87" i="1"/>
  <c r="R91" i="1"/>
  <c r="R95" i="1"/>
  <c r="R99" i="1"/>
  <c r="R103" i="1"/>
  <c r="J7" i="1"/>
  <c r="J11" i="1"/>
  <c r="J15" i="1"/>
  <c r="J19" i="1"/>
  <c r="J23" i="1"/>
  <c r="J27" i="1"/>
  <c r="J31" i="1"/>
  <c r="J35" i="1"/>
  <c r="J39" i="1"/>
  <c r="J43" i="1"/>
  <c r="J47" i="1"/>
  <c r="J51" i="1"/>
  <c r="J55" i="1"/>
  <c r="J59" i="1"/>
  <c r="J63" i="1"/>
  <c r="J67" i="1"/>
  <c r="J71" i="1"/>
  <c r="J75" i="1"/>
  <c r="J79" i="1"/>
  <c r="J83" i="1"/>
  <c r="J87" i="1"/>
  <c r="J91" i="1"/>
  <c r="J95" i="1"/>
  <c r="J99" i="1"/>
  <c r="J103" i="1"/>
  <c r="B7" i="1"/>
  <c r="B11" i="1"/>
  <c r="B15" i="1"/>
  <c r="B19" i="1"/>
  <c r="B23" i="1"/>
  <c r="B27" i="1"/>
  <c r="B31" i="1"/>
  <c r="B35" i="1"/>
  <c r="B39" i="1"/>
  <c r="B43" i="1"/>
  <c r="B47" i="1"/>
  <c r="B51" i="1"/>
  <c r="B55" i="1"/>
  <c r="B59" i="1"/>
  <c r="B63" i="1"/>
  <c r="B67" i="1"/>
  <c r="B71" i="1"/>
  <c r="B75" i="1"/>
  <c r="B79" i="1"/>
  <c r="B83" i="1"/>
  <c r="B87" i="1"/>
  <c r="B91" i="1"/>
  <c r="B95" i="1"/>
  <c r="B99" i="1"/>
  <c r="B103" i="1"/>
  <c r="D134" i="5"/>
  <c r="D135" i="5"/>
  <c r="G135" i="5"/>
  <c r="I109" i="5"/>
  <c r="I17" i="4"/>
  <c r="K17" i="4"/>
  <c r="L17" i="4"/>
  <c r="M17" i="4"/>
  <c r="N17" i="4"/>
  <c r="J17" i="4"/>
  <c r="Z17" i="4"/>
  <c r="I110" i="5"/>
  <c r="I18" i="4"/>
  <c r="K18" i="4"/>
  <c r="L18" i="4"/>
  <c r="M18" i="4"/>
  <c r="N18" i="4"/>
  <c r="J18" i="4"/>
  <c r="Z18" i="4"/>
  <c r="I111" i="5"/>
  <c r="I19" i="4"/>
  <c r="K19" i="4"/>
  <c r="L19" i="4"/>
  <c r="M19" i="4"/>
  <c r="N19" i="4"/>
  <c r="J19" i="4"/>
  <c r="Z19" i="4"/>
  <c r="I112" i="5"/>
  <c r="I20" i="4"/>
  <c r="K20" i="4"/>
  <c r="L20" i="4"/>
  <c r="M20" i="4"/>
  <c r="N20" i="4"/>
  <c r="J20" i="4"/>
  <c r="Z20" i="4"/>
  <c r="I113" i="5"/>
  <c r="I21" i="4"/>
  <c r="K21" i="4"/>
  <c r="L21" i="4"/>
  <c r="M21" i="4"/>
  <c r="N21" i="4"/>
  <c r="J21" i="4"/>
  <c r="Z21" i="4"/>
  <c r="I114" i="5"/>
  <c r="I22" i="4"/>
  <c r="K22" i="4"/>
  <c r="L22" i="4"/>
  <c r="M22" i="4"/>
  <c r="N22" i="4"/>
  <c r="J22" i="4"/>
  <c r="Z22" i="4"/>
  <c r="I115" i="5"/>
  <c r="I23" i="4"/>
  <c r="K23" i="4"/>
  <c r="L23" i="4"/>
  <c r="M23" i="4"/>
  <c r="N23" i="4"/>
  <c r="J23" i="4"/>
  <c r="Z23" i="4"/>
  <c r="I116" i="5"/>
  <c r="I24" i="4"/>
  <c r="K24" i="4"/>
  <c r="L24" i="4"/>
  <c r="M24" i="4"/>
  <c r="N24" i="4"/>
  <c r="J24" i="4"/>
  <c r="Z24" i="4"/>
  <c r="I117" i="5"/>
  <c r="I25" i="4"/>
  <c r="K25" i="4"/>
  <c r="L25" i="4"/>
  <c r="M25" i="4"/>
  <c r="N25" i="4"/>
  <c r="J25" i="4"/>
  <c r="Z25" i="4"/>
  <c r="I118" i="5"/>
  <c r="I26" i="4"/>
  <c r="K26" i="4"/>
  <c r="L26" i="4"/>
  <c r="M26" i="4"/>
  <c r="N26" i="4"/>
  <c r="J26" i="4"/>
  <c r="Z26" i="4"/>
  <c r="I119" i="5"/>
  <c r="I27" i="4"/>
  <c r="K27" i="4"/>
  <c r="L27" i="4"/>
  <c r="M27" i="4"/>
  <c r="N27" i="4"/>
  <c r="J27" i="4"/>
  <c r="Z27" i="4"/>
  <c r="I120" i="5"/>
  <c r="I28" i="4"/>
  <c r="K28" i="4"/>
  <c r="L28" i="4"/>
  <c r="M28" i="4"/>
  <c r="N28" i="4"/>
  <c r="J28" i="4"/>
  <c r="Z28" i="4"/>
  <c r="I121" i="5"/>
  <c r="I29" i="4"/>
  <c r="K29" i="4"/>
  <c r="L29" i="4"/>
  <c r="M29" i="4"/>
  <c r="N29" i="4"/>
  <c r="J29" i="4"/>
  <c r="Z29" i="4"/>
  <c r="I122" i="5"/>
  <c r="I30" i="4"/>
  <c r="K30" i="4"/>
  <c r="L30" i="4"/>
  <c r="M30" i="4"/>
  <c r="N30" i="4"/>
  <c r="J30" i="4"/>
  <c r="Z30" i="4"/>
  <c r="I123" i="5"/>
  <c r="I31" i="4"/>
  <c r="K31" i="4"/>
  <c r="L31" i="4"/>
  <c r="M31" i="4"/>
  <c r="N31" i="4"/>
  <c r="J31" i="4"/>
  <c r="Z31" i="4"/>
  <c r="I124" i="5"/>
  <c r="I32" i="4"/>
  <c r="K32" i="4"/>
  <c r="L32" i="4"/>
  <c r="M32" i="4"/>
  <c r="N32" i="4"/>
  <c r="J32" i="4"/>
  <c r="Z32" i="4"/>
  <c r="I125" i="5"/>
  <c r="I33" i="4"/>
  <c r="K33" i="4"/>
  <c r="L33" i="4"/>
  <c r="M33" i="4"/>
  <c r="N33" i="4"/>
  <c r="J33" i="4"/>
  <c r="Z33" i="4"/>
  <c r="I126" i="5"/>
  <c r="I34" i="4"/>
  <c r="K34" i="4"/>
  <c r="L34" i="4"/>
  <c r="M34" i="4"/>
  <c r="N34" i="4"/>
  <c r="J34" i="4"/>
  <c r="Z34" i="4"/>
  <c r="I127" i="5"/>
  <c r="I35" i="4"/>
  <c r="K35" i="4"/>
  <c r="L35" i="4"/>
  <c r="M35" i="4"/>
  <c r="N35" i="4"/>
  <c r="J35" i="4"/>
  <c r="Z35" i="4"/>
  <c r="I128" i="5"/>
  <c r="I36" i="4"/>
  <c r="K36" i="4"/>
  <c r="L36" i="4"/>
  <c r="M36" i="4"/>
  <c r="N36" i="4"/>
  <c r="J36" i="4"/>
  <c r="Z36" i="4"/>
  <c r="I129" i="5"/>
  <c r="I37" i="4"/>
  <c r="K37" i="4"/>
  <c r="L37" i="4"/>
  <c r="M37" i="4"/>
  <c r="N37" i="4"/>
  <c r="J37" i="4"/>
  <c r="Z37" i="4"/>
  <c r="I130" i="5"/>
  <c r="I38" i="4"/>
  <c r="K38" i="4"/>
  <c r="L38" i="4"/>
  <c r="M38" i="4"/>
  <c r="N38" i="4"/>
  <c r="J38" i="4"/>
  <c r="Z38" i="4"/>
  <c r="I131" i="5"/>
  <c r="I39" i="4"/>
  <c r="K39" i="4"/>
  <c r="L39" i="4"/>
  <c r="M39" i="4"/>
  <c r="N39" i="4"/>
  <c r="J39" i="4"/>
  <c r="Z39" i="4"/>
  <c r="I132" i="5"/>
  <c r="I40" i="4"/>
  <c r="K40" i="4"/>
  <c r="L40" i="4"/>
  <c r="M40" i="4"/>
  <c r="N40" i="4"/>
  <c r="J40" i="4"/>
  <c r="Z40" i="4"/>
  <c r="I133" i="5"/>
  <c r="I41" i="4"/>
  <c r="K41" i="4"/>
  <c r="L41" i="4"/>
  <c r="M41" i="4"/>
  <c r="N41" i="4"/>
  <c r="J41" i="4"/>
  <c r="Z41" i="4"/>
  <c r="I134" i="5"/>
  <c r="I42" i="4"/>
  <c r="K42" i="4"/>
  <c r="L42" i="4"/>
  <c r="M42" i="4"/>
  <c r="N42" i="4"/>
  <c r="J42" i="4"/>
  <c r="Z42" i="4"/>
  <c r="I135" i="5"/>
  <c r="I43" i="4"/>
  <c r="K43" i="4"/>
  <c r="L43" i="4"/>
  <c r="M43" i="4"/>
  <c r="N43" i="4"/>
  <c r="J43" i="4"/>
  <c r="Z43" i="4"/>
  <c r="I136" i="5"/>
  <c r="I44" i="4"/>
  <c r="K44" i="4"/>
  <c r="L44" i="4"/>
  <c r="M44" i="4"/>
  <c r="N44" i="4"/>
  <c r="J44" i="4"/>
  <c r="Z44" i="4"/>
  <c r="I137" i="5"/>
  <c r="I45" i="4"/>
  <c r="K45" i="4"/>
  <c r="L45" i="4"/>
  <c r="M45" i="4"/>
  <c r="N45" i="4"/>
  <c r="J45" i="4"/>
  <c r="Z45" i="4"/>
  <c r="I138" i="5"/>
  <c r="I46" i="4"/>
  <c r="K46" i="4"/>
  <c r="L46" i="4"/>
  <c r="M46" i="4"/>
  <c r="N46" i="4"/>
  <c r="J46" i="4"/>
  <c r="Z46" i="4"/>
  <c r="I139" i="5"/>
  <c r="I47" i="4"/>
  <c r="K47" i="4"/>
  <c r="L47" i="4"/>
  <c r="M47" i="4"/>
  <c r="N47" i="4"/>
  <c r="J47" i="4"/>
  <c r="Z47" i="4"/>
  <c r="I140" i="5"/>
  <c r="I48" i="4"/>
  <c r="K48" i="4"/>
  <c r="L48" i="4"/>
  <c r="M48" i="4"/>
  <c r="N48" i="4"/>
  <c r="J48" i="4"/>
  <c r="Z48" i="4"/>
  <c r="I141" i="5"/>
  <c r="I49" i="4"/>
  <c r="K49" i="4"/>
  <c r="L49" i="4"/>
  <c r="M49" i="4"/>
  <c r="N49" i="4"/>
  <c r="J49" i="4"/>
  <c r="Z49" i="4"/>
  <c r="I142" i="5"/>
  <c r="I50" i="4"/>
  <c r="K50" i="4"/>
  <c r="L50" i="4"/>
  <c r="M50" i="4"/>
  <c r="N50" i="4"/>
  <c r="J50" i="4"/>
  <c r="Z50" i="4"/>
  <c r="I143" i="5"/>
  <c r="I51" i="4"/>
  <c r="K51" i="4"/>
  <c r="L51" i="4"/>
  <c r="M51" i="4"/>
  <c r="N51" i="4"/>
  <c r="J51" i="4"/>
  <c r="Z51" i="4"/>
  <c r="I144" i="5"/>
  <c r="I52" i="4"/>
  <c r="K52" i="4"/>
  <c r="L52" i="4"/>
  <c r="M52" i="4"/>
  <c r="N52" i="4"/>
  <c r="J52" i="4"/>
  <c r="Z52" i="4"/>
  <c r="I145" i="5"/>
  <c r="I53" i="4"/>
  <c r="K53" i="4"/>
  <c r="L53" i="4"/>
  <c r="M53" i="4"/>
  <c r="N53" i="4"/>
  <c r="J53" i="4"/>
  <c r="Z53" i="4"/>
  <c r="I146" i="5"/>
  <c r="I54" i="4"/>
  <c r="K54" i="4"/>
  <c r="L54" i="4"/>
  <c r="M54" i="4"/>
  <c r="N54" i="4"/>
  <c r="J54" i="4"/>
  <c r="Z54" i="4"/>
  <c r="I147" i="5"/>
  <c r="I55" i="4"/>
  <c r="K55" i="4"/>
  <c r="L55" i="4"/>
  <c r="M55" i="4"/>
  <c r="N55" i="4"/>
  <c r="J55" i="4"/>
  <c r="Z55" i="4"/>
  <c r="I148" i="5"/>
  <c r="I56" i="4"/>
  <c r="K56" i="4"/>
  <c r="L56" i="4"/>
  <c r="M56" i="4"/>
  <c r="N56" i="4"/>
  <c r="J56" i="4"/>
  <c r="Z56" i="4"/>
  <c r="I149" i="5"/>
  <c r="I57" i="4"/>
  <c r="K57" i="4"/>
  <c r="L57" i="4"/>
  <c r="M57" i="4"/>
  <c r="N57" i="4"/>
  <c r="J57" i="4"/>
  <c r="Z57" i="4"/>
  <c r="I150" i="5"/>
  <c r="I58" i="4"/>
  <c r="K58" i="4"/>
  <c r="L58" i="4"/>
  <c r="M58" i="4"/>
  <c r="N58" i="4"/>
  <c r="J58" i="4"/>
  <c r="Z58" i="4"/>
  <c r="I151" i="5"/>
  <c r="I59" i="4"/>
  <c r="K59" i="4"/>
  <c r="L59" i="4"/>
  <c r="M59" i="4"/>
  <c r="N59" i="4"/>
  <c r="J59" i="4"/>
  <c r="Z59" i="4"/>
  <c r="I152" i="5"/>
  <c r="I60" i="4"/>
  <c r="K60" i="4"/>
  <c r="L60" i="4"/>
  <c r="M60" i="4"/>
  <c r="N60" i="4"/>
  <c r="J60" i="4"/>
  <c r="Z60" i="4"/>
  <c r="I153" i="5"/>
  <c r="I61" i="4"/>
  <c r="K61" i="4"/>
  <c r="L61" i="4"/>
  <c r="M61" i="4"/>
  <c r="N61" i="4"/>
  <c r="J61" i="4"/>
  <c r="Z61" i="4"/>
  <c r="I154" i="5"/>
  <c r="I62" i="4"/>
  <c r="K62" i="4"/>
  <c r="L62" i="4"/>
  <c r="M62" i="4"/>
  <c r="N62" i="4"/>
  <c r="J62" i="4"/>
  <c r="Z62" i="4"/>
  <c r="I155" i="5"/>
  <c r="I63" i="4"/>
  <c r="K63" i="4"/>
  <c r="L63" i="4"/>
  <c r="M63" i="4"/>
  <c r="N63" i="4"/>
  <c r="J63" i="4"/>
  <c r="Z63" i="4"/>
  <c r="I156" i="5"/>
  <c r="I64" i="4"/>
  <c r="K64" i="4"/>
  <c r="L64" i="4"/>
  <c r="M64" i="4"/>
  <c r="N64" i="4"/>
  <c r="J64" i="4"/>
  <c r="Z64" i="4"/>
  <c r="I157" i="5"/>
  <c r="I65" i="4"/>
  <c r="K65" i="4"/>
  <c r="L65" i="4"/>
  <c r="M65" i="4"/>
  <c r="N65" i="4"/>
  <c r="J65" i="4"/>
  <c r="Z65" i="4"/>
  <c r="I158" i="5"/>
  <c r="I66" i="4"/>
  <c r="K66" i="4"/>
  <c r="L66" i="4"/>
  <c r="M66" i="4"/>
  <c r="N66" i="4"/>
  <c r="J66" i="4"/>
  <c r="Z66" i="4"/>
  <c r="I159" i="5"/>
  <c r="I67" i="4"/>
  <c r="K67" i="4"/>
  <c r="L67" i="4"/>
  <c r="M67" i="4"/>
  <c r="N67" i="4"/>
  <c r="J67" i="4"/>
  <c r="Z67" i="4"/>
  <c r="I160" i="5"/>
  <c r="I68" i="4"/>
  <c r="K68" i="4"/>
  <c r="L68" i="4"/>
  <c r="M68" i="4"/>
  <c r="N68" i="4"/>
  <c r="J68" i="4"/>
  <c r="Z68" i="4"/>
  <c r="I161" i="5"/>
  <c r="I69" i="4"/>
  <c r="K69" i="4"/>
  <c r="L69" i="4"/>
  <c r="M69" i="4"/>
  <c r="N69" i="4"/>
  <c r="J69" i="4"/>
  <c r="Z69" i="4"/>
  <c r="I162" i="5"/>
  <c r="I70" i="4"/>
  <c r="K70" i="4"/>
  <c r="L70" i="4"/>
  <c r="M70" i="4"/>
  <c r="N70" i="4"/>
  <c r="J70" i="4"/>
  <c r="Z70" i="4"/>
  <c r="I163" i="5"/>
  <c r="I71" i="4"/>
  <c r="K71" i="4"/>
  <c r="L71" i="4"/>
  <c r="M71" i="4"/>
  <c r="N71" i="4"/>
  <c r="J71" i="4"/>
  <c r="Z71" i="4"/>
  <c r="I164" i="5"/>
  <c r="I72" i="4"/>
  <c r="K72" i="4"/>
  <c r="L72" i="4"/>
  <c r="M72" i="4"/>
  <c r="N72" i="4"/>
  <c r="J72" i="4"/>
  <c r="Z72" i="4"/>
  <c r="I165" i="5"/>
  <c r="I73" i="4"/>
  <c r="K73" i="4"/>
  <c r="L73" i="4"/>
  <c r="M73" i="4"/>
  <c r="N73" i="4"/>
  <c r="J73" i="4"/>
  <c r="Z73" i="4"/>
  <c r="I166" i="5"/>
  <c r="I74" i="4"/>
  <c r="K74" i="4"/>
  <c r="L74" i="4"/>
  <c r="M74" i="4"/>
  <c r="N74" i="4"/>
  <c r="J74" i="4"/>
  <c r="Z74" i="4"/>
  <c r="I167" i="5"/>
  <c r="I75" i="4"/>
  <c r="K75" i="4"/>
  <c r="L75" i="4"/>
  <c r="M75" i="4"/>
  <c r="N75" i="4"/>
  <c r="J75" i="4"/>
  <c r="Z75" i="4"/>
  <c r="I168" i="5"/>
  <c r="I76" i="4"/>
  <c r="K76" i="4"/>
  <c r="L76" i="4"/>
  <c r="M76" i="4"/>
  <c r="N76" i="4"/>
  <c r="J76" i="4"/>
  <c r="Z76" i="4"/>
  <c r="I169" i="5"/>
  <c r="I77" i="4"/>
  <c r="K77" i="4"/>
  <c r="L77" i="4"/>
  <c r="M77" i="4"/>
  <c r="N77" i="4"/>
  <c r="J77" i="4"/>
  <c r="Z77" i="4"/>
  <c r="I170" i="5"/>
  <c r="I78" i="4"/>
  <c r="K78" i="4"/>
  <c r="L78" i="4"/>
  <c r="M78" i="4"/>
  <c r="N78" i="4"/>
  <c r="J78" i="4"/>
  <c r="Z78" i="4"/>
  <c r="I171" i="5"/>
  <c r="I79" i="4"/>
  <c r="K79" i="4"/>
  <c r="L79" i="4"/>
  <c r="M79" i="4"/>
  <c r="N79" i="4"/>
  <c r="J79" i="4"/>
  <c r="Z79" i="4"/>
  <c r="I172" i="5"/>
  <c r="I80" i="4"/>
  <c r="K80" i="4"/>
  <c r="L80" i="4"/>
  <c r="M80" i="4"/>
  <c r="N80" i="4"/>
  <c r="J80" i="4"/>
  <c r="Z80" i="4"/>
  <c r="I173" i="5"/>
  <c r="I81" i="4"/>
  <c r="K81" i="4"/>
  <c r="L81" i="4"/>
  <c r="M81" i="4"/>
  <c r="N81" i="4"/>
  <c r="J81" i="4"/>
  <c r="Z81" i="4"/>
  <c r="I174" i="5"/>
  <c r="I82" i="4"/>
  <c r="K82" i="4"/>
  <c r="L82" i="4"/>
  <c r="M82" i="4"/>
  <c r="N82" i="4"/>
  <c r="J82" i="4"/>
  <c r="Z82" i="4"/>
  <c r="I175" i="5"/>
  <c r="I83" i="4"/>
  <c r="K83" i="4"/>
  <c r="L83" i="4"/>
  <c r="M83" i="4"/>
  <c r="N83" i="4"/>
  <c r="J83" i="4"/>
  <c r="Z83" i="4"/>
  <c r="I176" i="5"/>
  <c r="I84" i="4"/>
  <c r="K84" i="4"/>
  <c r="L84" i="4"/>
  <c r="M84" i="4"/>
  <c r="N84" i="4"/>
  <c r="J84" i="4"/>
  <c r="Z84" i="4"/>
  <c r="I177" i="5"/>
  <c r="I85" i="4"/>
  <c r="K85" i="4"/>
  <c r="L85" i="4"/>
  <c r="M85" i="4"/>
  <c r="N85" i="4"/>
  <c r="J85" i="4"/>
  <c r="Z85" i="4"/>
  <c r="I178" i="5"/>
  <c r="I86" i="4"/>
  <c r="K86" i="4"/>
  <c r="L86" i="4"/>
  <c r="M86" i="4"/>
  <c r="N86" i="4"/>
  <c r="J86" i="4"/>
  <c r="Z86" i="4"/>
  <c r="I179" i="5"/>
  <c r="I87" i="4"/>
  <c r="K87" i="4"/>
  <c r="L87" i="4"/>
  <c r="M87" i="4"/>
  <c r="N87" i="4"/>
  <c r="J87" i="4"/>
  <c r="Z87" i="4"/>
  <c r="I180" i="5"/>
  <c r="I88" i="4"/>
  <c r="K88" i="4"/>
  <c r="L88" i="4"/>
  <c r="M88" i="4"/>
  <c r="N88" i="4"/>
  <c r="J88" i="4"/>
  <c r="Z88" i="4"/>
  <c r="I181" i="5"/>
  <c r="I89" i="4"/>
  <c r="K89" i="4"/>
  <c r="L89" i="4"/>
  <c r="M89" i="4"/>
  <c r="N89" i="4"/>
  <c r="J89" i="4"/>
  <c r="Z89" i="4"/>
  <c r="I182" i="5"/>
  <c r="I90" i="4"/>
  <c r="K90" i="4"/>
  <c r="L90" i="4"/>
  <c r="M90" i="4"/>
  <c r="N90" i="4"/>
  <c r="J90" i="4"/>
  <c r="Z90" i="4"/>
  <c r="I183" i="5"/>
  <c r="I91" i="4"/>
  <c r="K91" i="4"/>
  <c r="L91" i="4"/>
  <c r="M91" i="4"/>
  <c r="N91" i="4"/>
  <c r="J91" i="4"/>
  <c r="Z91" i="4"/>
  <c r="I184" i="5"/>
  <c r="I92" i="4"/>
  <c r="K92" i="4"/>
  <c r="L92" i="4"/>
  <c r="M92" i="4"/>
  <c r="N92" i="4"/>
  <c r="J92" i="4"/>
  <c r="Z92" i="4"/>
  <c r="I185" i="5"/>
  <c r="I93" i="4"/>
  <c r="K93" i="4"/>
  <c r="L93" i="4"/>
  <c r="M93" i="4"/>
  <c r="N93" i="4"/>
  <c r="J93" i="4"/>
  <c r="Z93" i="4"/>
  <c r="I186" i="5"/>
  <c r="I94" i="4"/>
  <c r="K94" i="4"/>
  <c r="L94" i="4"/>
  <c r="M94" i="4"/>
  <c r="N94" i="4"/>
  <c r="J94" i="4"/>
  <c r="Z94" i="4"/>
  <c r="I187" i="5"/>
  <c r="I95" i="4"/>
  <c r="K95" i="4"/>
  <c r="L95" i="4"/>
  <c r="M95" i="4"/>
  <c r="N95" i="4"/>
  <c r="J95" i="4"/>
  <c r="Z95" i="4"/>
  <c r="I188" i="5"/>
  <c r="I96" i="4"/>
  <c r="K96" i="4"/>
  <c r="L96" i="4"/>
  <c r="M96" i="4"/>
  <c r="N96" i="4"/>
  <c r="J96" i="4"/>
  <c r="Z96" i="4"/>
  <c r="I189" i="5"/>
  <c r="I97" i="4"/>
  <c r="K97" i="4"/>
  <c r="L97" i="4"/>
  <c r="M97" i="4"/>
  <c r="N97" i="4"/>
  <c r="J97" i="4"/>
  <c r="Z97" i="4"/>
  <c r="I190" i="5"/>
  <c r="I98" i="4"/>
  <c r="K98" i="4"/>
  <c r="L98" i="4"/>
  <c r="M98" i="4"/>
  <c r="N98" i="4"/>
  <c r="J98" i="4"/>
  <c r="Z98" i="4"/>
  <c r="I191" i="5"/>
  <c r="I99" i="4"/>
  <c r="K99" i="4"/>
  <c r="L99" i="4"/>
  <c r="M99" i="4"/>
  <c r="N99" i="4"/>
  <c r="J99" i="4"/>
  <c r="Z99" i="4"/>
  <c r="I192" i="5"/>
  <c r="I100" i="4"/>
  <c r="K100" i="4"/>
  <c r="L100" i="4"/>
  <c r="M100" i="4"/>
  <c r="N100" i="4"/>
  <c r="J100" i="4"/>
  <c r="Z100" i="4"/>
  <c r="I193" i="5"/>
  <c r="I101" i="4"/>
  <c r="K101" i="4"/>
  <c r="L101" i="4"/>
  <c r="M101" i="4"/>
  <c r="N101" i="4"/>
  <c r="J101" i="4"/>
  <c r="Z101" i="4"/>
  <c r="I194" i="5"/>
  <c r="I102" i="4"/>
  <c r="K102" i="4"/>
  <c r="L102" i="4"/>
  <c r="M102" i="4"/>
  <c r="N102" i="4"/>
  <c r="J102" i="4"/>
  <c r="Z102" i="4"/>
  <c r="I195" i="5"/>
  <c r="I103" i="4"/>
  <c r="K103" i="4"/>
  <c r="L103" i="4"/>
  <c r="M103" i="4"/>
  <c r="N103" i="4"/>
  <c r="J103" i="4"/>
  <c r="Z103" i="4"/>
  <c r="I196" i="5"/>
  <c r="I104" i="4"/>
  <c r="K104" i="4"/>
  <c r="L104" i="4"/>
  <c r="M104" i="4"/>
  <c r="N104" i="4"/>
  <c r="J104" i="4"/>
  <c r="Z104" i="4"/>
  <c r="I197" i="5"/>
  <c r="I105" i="4"/>
  <c r="K105" i="4"/>
  <c r="L105" i="4"/>
  <c r="M105" i="4"/>
  <c r="N105" i="4"/>
  <c r="J105" i="4"/>
  <c r="Z105" i="4"/>
  <c r="I198" i="5"/>
  <c r="I106" i="4"/>
  <c r="K106" i="4"/>
  <c r="L106" i="4"/>
  <c r="M106" i="4"/>
  <c r="N106" i="4"/>
  <c r="J106" i="4"/>
  <c r="Z106" i="4"/>
  <c r="I199" i="5"/>
  <c r="I107" i="4"/>
  <c r="K107" i="4"/>
  <c r="L107" i="4"/>
  <c r="M107" i="4"/>
  <c r="N107" i="4"/>
  <c r="J107" i="4"/>
  <c r="Z107" i="4"/>
  <c r="I200" i="5"/>
  <c r="I108" i="4"/>
  <c r="K108" i="4"/>
  <c r="L108" i="4"/>
  <c r="M108" i="4"/>
  <c r="N108" i="4"/>
  <c r="J108" i="4"/>
  <c r="Z108" i="4"/>
  <c r="G134" i="5"/>
  <c r="D136" i="5"/>
  <c r="G136" i="5"/>
  <c r="D137" i="5"/>
  <c r="G137" i="5"/>
  <c r="D138" i="5"/>
  <c r="G138" i="5"/>
  <c r="D139" i="5"/>
  <c r="G139" i="5"/>
  <c r="D140" i="5"/>
  <c r="G140" i="5"/>
  <c r="D141" i="5"/>
  <c r="G141" i="5"/>
  <c r="D142" i="5"/>
  <c r="G142" i="5"/>
  <c r="D143" i="5"/>
  <c r="G143" i="5"/>
  <c r="D144" i="5"/>
  <c r="G144" i="5"/>
  <c r="D145" i="5"/>
  <c r="G145" i="5"/>
  <c r="B137" i="5"/>
  <c r="B136" i="5"/>
  <c r="B134" i="5"/>
  <c r="Y16" i="6"/>
  <c r="Y17" i="6"/>
  <c r="Y18" i="6"/>
  <c r="Y19" i="6"/>
  <c r="AE7" i="6"/>
  <c r="Y20" i="6"/>
  <c r="Y21" i="6"/>
  <c r="Y22" i="6"/>
  <c r="Y23" i="6"/>
  <c r="AE8" i="6"/>
  <c r="Y24" i="6"/>
  <c r="Y25" i="6"/>
  <c r="Y26" i="6"/>
  <c r="Y27" i="6"/>
  <c r="AE9" i="6"/>
  <c r="Y28" i="6"/>
  <c r="Y29" i="6"/>
  <c r="Y30" i="6"/>
  <c r="Y31" i="6"/>
  <c r="AE10" i="6"/>
  <c r="Y32" i="6"/>
  <c r="Y33" i="6"/>
  <c r="Y34" i="6"/>
  <c r="Y35" i="6"/>
  <c r="AE11" i="6"/>
  <c r="Y36" i="6"/>
  <c r="Y37" i="6"/>
  <c r="Y38" i="6"/>
  <c r="Y39" i="6"/>
  <c r="AE12" i="6"/>
  <c r="Y40" i="6"/>
  <c r="Y41" i="6"/>
  <c r="Y42" i="6"/>
  <c r="Y43" i="6"/>
  <c r="AE13" i="6"/>
  <c r="Y44" i="6"/>
  <c r="Y45" i="6"/>
  <c r="Y46" i="6"/>
  <c r="Y47" i="6"/>
  <c r="AE14" i="6"/>
  <c r="Y48" i="6"/>
  <c r="Y49" i="6"/>
  <c r="Y50" i="6"/>
  <c r="Y51" i="6"/>
  <c r="AE15" i="6"/>
  <c r="Y52" i="6"/>
  <c r="Y53" i="6"/>
  <c r="Y54" i="6"/>
  <c r="Y55" i="6"/>
  <c r="AE16" i="6"/>
  <c r="Y56" i="6"/>
  <c r="Y57" i="6"/>
  <c r="Y58" i="6"/>
  <c r="Y59" i="6"/>
  <c r="AE17" i="6"/>
  <c r="Y60" i="6"/>
  <c r="Y61" i="6"/>
  <c r="Y62" i="6"/>
  <c r="Y63" i="6"/>
  <c r="AE18" i="6"/>
  <c r="Y64" i="6"/>
  <c r="Y65" i="6"/>
  <c r="Y66" i="6"/>
  <c r="Y67" i="6"/>
  <c r="AE19" i="6"/>
  <c r="Y68" i="6"/>
  <c r="Y69" i="6"/>
  <c r="Y70" i="6"/>
  <c r="Y71" i="6"/>
  <c r="AE20" i="6"/>
  <c r="Y72" i="6"/>
  <c r="Y73" i="6"/>
  <c r="Y74" i="6"/>
  <c r="Y75" i="6"/>
  <c r="AE21" i="6"/>
  <c r="Y76" i="6"/>
  <c r="Y77" i="6"/>
  <c r="Y78" i="6"/>
  <c r="Y79" i="6"/>
  <c r="AE22" i="6"/>
  <c r="Y80" i="6"/>
  <c r="Y81" i="6"/>
  <c r="Y82" i="6"/>
  <c r="Y83" i="6"/>
  <c r="AE23" i="6"/>
  <c r="Y84" i="6"/>
  <c r="Y85" i="6"/>
  <c r="Y86" i="6"/>
  <c r="Y87" i="6"/>
  <c r="AE24" i="6"/>
  <c r="Y88" i="6"/>
  <c r="Y89" i="6"/>
  <c r="Y90" i="6"/>
  <c r="Y91" i="6"/>
  <c r="AE25" i="6"/>
  <c r="Y92" i="6"/>
  <c r="Y93" i="6"/>
  <c r="Y94" i="6"/>
  <c r="Y95" i="6"/>
  <c r="AE26" i="6"/>
  <c r="Y96" i="6"/>
  <c r="Y97" i="6"/>
  <c r="Y98" i="6"/>
  <c r="Y99" i="6"/>
  <c r="AE27" i="6"/>
  <c r="Y100" i="6"/>
  <c r="Y101" i="6"/>
  <c r="Y102" i="6"/>
  <c r="Y103" i="6"/>
  <c r="AE28" i="6"/>
  <c r="Y104" i="6"/>
  <c r="Y105" i="6"/>
  <c r="Y106" i="6"/>
  <c r="Y107" i="6"/>
  <c r="AE29" i="6"/>
  <c r="AF7" i="6"/>
  <c r="AG7" i="6"/>
  <c r="AH7" i="6"/>
  <c r="AI7" i="6"/>
  <c r="AF8" i="6"/>
  <c r="AG8" i="6"/>
  <c r="AH8" i="6"/>
  <c r="AI8" i="6"/>
  <c r="AF9" i="6"/>
  <c r="AG9" i="6"/>
  <c r="AH9" i="6"/>
  <c r="AI9" i="6"/>
  <c r="AF10" i="6"/>
  <c r="AG10" i="6"/>
  <c r="AH10" i="6"/>
  <c r="AI10" i="6"/>
  <c r="AF11" i="6"/>
  <c r="AG11" i="6"/>
  <c r="AH11" i="6"/>
  <c r="AI11" i="6"/>
  <c r="AF12" i="6"/>
  <c r="AG12" i="6"/>
  <c r="AH12" i="6"/>
  <c r="AI12" i="6"/>
  <c r="AF13" i="6"/>
  <c r="AG13" i="6"/>
  <c r="AH13" i="6"/>
  <c r="AI13" i="6"/>
  <c r="AF14" i="6"/>
  <c r="AG14" i="6"/>
  <c r="AH14" i="6"/>
  <c r="AI14" i="6"/>
  <c r="AF15" i="6"/>
  <c r="AG15" i="6"/>
  <c r="AH15" i="6"/>
  <c r="AI15" i="6"/>
  <c r="AF16" i="6"/>
  <c r="AG16" i="6"/>
  <c r="AH16" i="6"/>
  <c r="AI16" i="6"/>
  <c r="AF17" i="6"/>
  <c r="AG17" i="6"/>
  <c r="AH17" i="6"/>
  <c r="AI17" i="6"/>
  <c r="AF18" i="6"/>
  <c r="AG18" i="6"/>
  <c r="AH18" i="6"/>
  <c r="AI18" i="6"/>
  <c r="AF19" i="6"/>
  <c r="AG19" i="6"/>
  <c r="AH19" i="6"/>
  <c r="AI19" i="6"/>
  <c r="AF20" i="6"/>
  <c r="AG20" i="6"/>
  <c r="AH20" i="6"/>
  <c r="AI20" i="6"/>
  <c r="AF21" i="6"/>
  <c r="AG21" i="6"/>
  <c r="AH21" i="6"/>
  <c r="AI21" i="6"/>
  <c r="AF22" i="6"/>
  <c r="AG22" i="6"/>
  <c r="AH22" i="6"/>
  <c r="AI22" i="6"/>
  <c r="AF23" i="6"/>
  <c r="AG23" i="6"/>
  <c r="AH23" i="6"/>
  <c r="AI23" i="6"/>
  <c r="AF24" i="6"/>
  <c r="AG24" i="6"/>
  <c r="AH24" i="6"/>
  <c r="AI24" i="6"/>
  <c r="AF25" i="6"/>
  <c r="AG25" i="6"/>
  <c r="AH25" i="6"/>
  <c r="AI25" i="6"/>
  <c r="AF26" i="6"/>
  <c r="AG26" i="6"/>
  <c r="AH26" i="6"/>
  <c r="AI26" i="6"/>
  <c r="AF27" i="6"/>
  <c r="AG27" i="6"/>
  <c r="AH27" i="6"/>
  <c r="AI27" i="6"/>
  <c r="AF28" i="6"/>
  <c r="AG28" i="6"/>
  <c r="AH28" i="6"/>
  <c r="AI28" i="6"/>
  <c r="AF29" i="6"/>
  <c r="AG29" i="6"/>
  <c r="AH29" i="6"/>
  <c r="AI29" i="6"/>
  <c r="AQ16" i="6"/>
  <c r="AQ17" i="6"/>
  <c r="AQ18" i="6"/>
  <c r="AQ19" i="6"/>
  <c r="AW7" i="6"/>
  <c r="AR16" i="6"/>
  <c r="AR17" i="6"/>
  <c r="AR18" i="6"/>
  <c r="AR19" i="6"/>
  <c r="AX7" i="6"/>
  <c r="AS16" i="6"/>
  <c r="AS17" i="6"/>
  <c r="AS18" i="6"/>
  <c r="AS19" i="6"/>
  <c r="AY7" i="6"/>
  <c r="AT16" i="6"/>
  <c r="AT17" i="6"/>
  <c r="AT18" i="6"/>
  <c r="AT19" i="6"/>
  <c r="AZ7" i="6"/>
  <c r="AU16" i="6"/>
  <c r="AU17" i="6"/>
  <c r="AU18" i="6"/>
  <c r="AU19" i="6"/>
  <c r="BA7" i="6"/>
  <c r="AQ20" i="6"/>
  <c r="AQ21" i="6"/>
  <c r="AQ22" i="6"/>
  <c r="AQ23" i="6"/>
  <c r="AW8" i="6"/>
  <c r="AR20" i="6"/>
  <c r="AR21" i="6"/>
  <c r="AR22" i="6"/>
  <c r="AR23" i="6"/>
  <c r="AX8" i="6"/>
  <c r="AS20" i="6"/>
  <c r="AS21" i="6"/>
  <c r="AS22" i="6"/>
  <c r="AS23" i="6"/>
  <c r="AY8" i="6"/>
  <c r="AT20" i="6"/>
  <c r="AT21" i="6"/>
  <c r="AT22" i="6"/>
  <c r="AT23" i="6"/>
  <c r="AZ8" i="6"/>
  <c r="AU20" i="6"/>
  <c r="AU21" i="6"/>
  <c r="AU22" i="6"/>
  <c r="AU23" i="6"/>
  <c r="BA8" i="6"/>
  <c r="AQ24" i="6"/>
  <c r="AQ25" i="6"/>
  <c r="AQ26" i="6"/>
  <c r="AQ27" i="6"/>
  <c r="AW9" i="6"/>
  <c r="AR24" i="6"/>
  <c r="AR25" i="6"/>
  <c r="AR26" i="6"/>
  <c r="AR27" i="6"/>
  <c r="AX9" i="6"/>
  <c r="AS24" i="6"/>
  <c r="AS25" i="6"/>
  <c r="AS26" i="6"/>
  <c r="AS27" i="6"/>
  <c r="AY9" i="6"/>
  <c r="AT24" i="6"/>
  <c r="AT25" i="6"/>
  <c r="AT26" i="6"/>
  <c r="AT27" i="6"/>
  <c r="AZ9" i="6"/>
  <c r="AU24" i="6"/>
  <c r="AU25" i="6"/>
  <c r="AU26" i="6"/>
  <c r="AU27" i="6"/>
  <c r="BA9" i="6"/>
  <c r="AQ28" i="6"/>
  <c r="AQ29" i="6"/>
  <c r="AQ30" i="6"/>
  <c r="AQ31" i="6"/>
  <c r="AW10" i="6"/>
  <c r="AR28" i="6"/>
  <c r="AR29" i="6"/>
  <c r="AR30" i="6"/>
  <c r="AR31" i="6"/>
  <c r="AX10" i="6"/>
  <c r="AS28" i="6"/>
  <c r="AS29" i="6"/>
  <c r="AS30" i="6"/>
  <c r="AS31" i="6"/>
  <c r="AY10" i="6"/>
  <c r="AT28" i="6"/>
  <c r="AT29" i="6"/>
  <c r="AT30" i="6"/>
  <c r="AT31" i="6"/>
  <c r="AZ10" i="6"/>
  <c r="AU28" i="6"/>
  <c r="AU29" i="6"/>
  <c r="AU30" i="6"/>
  <c r="AU31" i="6"/>
  <c r="BA10" i="6"/>
  <c r="AQ32" i="6"/>
  <c r="AQ33" i="6"/>
  <c r="AQ34" i="6"/>
  <c r="AQ35" i="6"/>
  <c r="AW11" i="6"/>
  <c r="AR32" i="6"/>
  <c r="AR33" i="6"/>
  <c r="AR34" i="6"/>
  <c r="AR35" i="6"/>
  <c r="AX11" i="6"/>
  <c r="AS32" i="6"/>
  <c r="AS33" i="6"/>
  <c r="AS34" i="6"/>
  <c r="AS35" i="6"/>
  <c r="AY11" i="6"/>
  <c r="AT32" i="6"/>
  <c r="AT33" i="6"/>
  <c r="AT34" i="6"/>
  <c r="AT35" i="6"/>
  <c r="AZ11" i="6"/>
  <c r="AU32" i="6"/>
  <c r="AU33" i="6"/>
  <c r="AU34" i="6"/>
  <c r="AU35" i="6"/>
  <c r="BA11" i="6"/>
  <c r="AQ36" i="6"/>
  <c r="AQ37" i="6"/>
  <c r="AQ38" i="6"/>
  <c r="AQ39" i="6"/>
  <c r="AW12" i="6"/>
  <c r="AR36" i="6"/>
  <c r="AR37" i="6"/>
  <c r="AR38" i="6"/>
  <c r="AR39" i="6"/>
  <c r="AX12" i="6"/>
  <c r="AS36" i="6"/>
  <c r="AS37" i="6"/>
  <c r="AS38" i="6"/>
  <c r="AS39" i="6"/>
  <c r="AY12" i="6"/>
  <c r="AT36" i="6"/>
  <c r="AT37" i="6"/>
  <c r="AT38" i="6"/>
  <c r="AT39" i="6"/>
  <c r="AZ12" i="6"/>
  <c r="AU36" i="6"/>
  <c r="AU37" i="6"/>
  <c r="AU38" i="6"/>
  <c r="AU39" i="6"/>
  <c r="BA12" i="6"/>
  <c r="AQ40" i="6"/>
  <c r="AQ41" i="6"/>
  <c r="AQ42" i="6"/>
  <c r="AQ43" i="6"/>
  <c r="AW13" i="6"/>
  <c r="AR40" i="6"/>
  <c r="AR41" i="6"/>
  <c r="AR42" i="6"/>
  <c r="AR43" i="6"/>
  <c r="AX13" i="6"/>
  <c r="AS40" i="6"/>
  <c r="AS41" i="6"/>
  <c r="AS42" i="6"/>
  <c r="AS43" i="6"/>
  <c r="AY13" i="6"/>
  <c r="AT40" i="6"/>
  <c r="AT41" i="6"/>
  <c r="AT42" i="6"/>
  <c r="AT43" i="6"/>
  <c r="AZ13" i="6"/>
  <c r="AU40" i="6"/>
  <c r="AU41" i="6"/>
  <c r="AU42" i="6"/>
  <c r="AU43" i="6"/>
  <c r="BA13" i="6"/>
  <c r="AQ44" i="6"/>
  <c r="AQ45" i="6"/>
  <c r="AQ46" i="6"/>
  <c r="AQ47" i="6"/>
  <c r="AW14" i="6"/>
  <c r="AR44" i="6"/>
  <c r="AR45" i="6"/>
  <c r="AR46" i="6"/>
  <c r="AR47" i="6"/>
  <c r="AX14" i="6"/>
  <c r="AS44" i="6"/>
  <c r="AS45" i="6"/>
  <c r="AS46" i="6"/>
  <c r="AS47" i="6"/>
  <c r="AY14" i="6"/>
  <c r="AT44" i="6"/>
  <c r="AT45" i="6"/>
  <c r="AT46" i="6"/>
  <c r="AT47" i="6"/>
  <c r="AZ14" i="6"/>
  <c r="AU44" i="6"/>
  <c r="AU45" i="6"/>
  <c r="AU46" i="6"/>
  <c r="AU47" i="6"/>
  <c r="BA14" i="6"/>
  <c r="AQ48" i="6"/>
  <c r="AQ49" i="6"/>
  <c r="AQ50" i="6"/>
  <c r="AQ51" i="6"/>
  <c r="AW15" i="6"/>
  <c r="AR48" i="6"/>
  <c r="AR49" i="6"/>
  <c r="AR50" i="6"/>
  <c r="AR51" i="6"/>
  <c r="AX15" i="6"/>
  <c r="AS48" i="6"/>
  <c r="AS49" i="6"/>
  <c r="AS50" i="6"/>
  <c r="AS51" i="6"/>
  <c r="AY15" i="6"/>
  <c r="AT48" i="6"/>
  <c r="AT49" i="6"/>
  <c r="AT50" i="6"/>
  <c r="AT51" i="6"/>
  <c r="AZ15" i="6"/>
  <c r="AU48" i="6"/>
  <c r="AU49" i="6"/>
  <c r="AU50" i="6"/>
  <c r="AU51" i="6"/>
  <c r="BA15" i="6"/>
  <c r="AQ52" i="6"/>
  <c r="AQ53" i="6"/>
  <c r="AQ54" i="6"/>
  <c r="AQ55" i="6"/>
  <c r="AW16" i="6"/>
  <c r="AR52" i="6"/>
  <c r="AR53" i="6"/>
  <c r="AR54" i="6"/>
  <c r="AR55" i="6"/>
  <c r="AX16" i="6"/>
  <c r="AS52" i="6"/>
  <c r="AS53" i="6"/>
  <c r="AS54" i="6"/>
  <c r="AS55" i="6"/>
  <c r="AY16" i="6"/>
  <c r="AT52" i="6"/>
  <c r="AT53" i="6"/>
  <c r="AT54" i="6"/>
  <c r="AT55" i="6"/>
  <c r="AZ16" i="6"/>
  <c r="AU52" i="6"/>
  <c r="AU53" i="6"/>
  <c r="AU54" i="6"/>
  <c r="AU55" i="6"/>
  <c r="BA16" i="6"/>
  <c r="AQ56" i="6"/>
  <c r="AQ57" i="6"/>
  <c r="AQ58" i="6"/>
  <c r="AQ59" i="6"/>
  <c r="AW17" i="6"/>
  <c r="AR56" i="6"/>
  <c r="AR57" i="6"/>
  <c r="AR58" i="6"/>
  <c r="AR59" i="6"/>
  <c r="AX17" i="6"/>
  <c r="AS56" i="6"/>
  <c r="AS57" i="6"/>
  <c r="AS58" i="6"/>
  <c r="AS59" i="6"/>
  <c r="AY17" i="6"/>
  <c r="AT56" i="6"/>
  <c r="AT57" i="6"/>
  <c r="AT58" i="6"/>
  <c r="AT59" i="6"/>
  <c r="AZ17" i="6"/>
  <c r="AU56" i="6"/>
  <c r="AU57" i="6"/>
  <c r="AU58" i="6"/>
  <c r="AU59" i="6"/>
  <c r="BA17" i="6"/>
  <c r="AQ60" i="6"/>
  <c r="AQ61" i="6"/>
  <c r="AQ62" i="6"/>
  <c r="AQ63" i="6"/>
  <c r="AW18" i="6"/>
  <c r="AR60" i="6"/>
  <c r="AR61" i="6"/>
  <c r="AR62" i="6"/>
  <c r="AR63" i="6"/>
  <c r="AX18" i="6"/>
  <c r="AS60" i="6"/>
  <c r="AS61" i="6"/>
  <c r="AS62" i="6"/>
  <c r="AS63" i="6"/>
  <c r="AY18" i="6"/>
  <c r="AT60" i="6"/>
  <c r="AT61" i="6"/>
  <c r="AT62" i="6"/>
  <c r="AT63" i="6"/>
  <c r="AZ18" i="6"/>
  <c r="AU60" i="6"/>
  <c r="AU61" i="6"/>
  <c r="AU62" i="6"/>
  <c r="AU63" i="6"/>
  <c r="BA18" i="6"/>
  <c r="AQ64" i="6"/>
  <c r="AQ65" i="6"/>
  <c r="AQ66" i="6"/>
  <c r="AQ67" i="6"/>
  <c r="AW19" i="6"/>
  <c r="AR64" i="6"/>
  <c r="AR65" i="6"/>
  <c r="AR66" i="6"/>
  <c r="AR67" i="6"/>
  <c r="AX19" i="6"/>
  <c r="AS64" i="6"/>
  <c r="AS65" i="6"/>
  <c r="AS66" i="6"/>
  <c r="AS67" i="6"/>
  <c r="AY19" i="6"/>
  <c r="AT64" i="6"/>
  <c r="AT65" i="6"/>
  <c r="AT66" i="6"/>
  <c r="AT67" i="6"/>
  <c r="AZ19" i="6"/>
  <c r="AU64" i="6"/>
  <c r="AU65" i="6"/>
  <c r="AU66" i="6"/>
  <c r="AU67" i="6"/>
  <c r="BA19" i="6"/>
  <c r="AQ68" i="6"/>
  <c r="AQ69" i="6"/>
  <c r="AQ70" i="6"/>
  <c r="AQ71" i="6"/>
  <c r="AW20" i="6"/>
  <c r="AR68" i="6"/>
  <c r="AR69" i="6"/>
  <c r="AR70" i="6"/>
  <c r="AR71" i="6"/>
  <c r="AX20" i="6"/>
  <c r="AS68" i="6"/>
  <c r="AS69" i="6"/>
  <c r="AS70" i="6"/>
  <c r="AS71" i="6"/>
  <c r="AY20" i="6"/>
  <c r="AT68" i="6"/>
  <c r="AT69" i="6"/>
  <c r="AT70" i="6"/>
  <c r="AT71" i="6"/>
  <c r="AZ20" i="6"/>
  <c r="AU68" i="6"/>
  <c r="AU69" i="6"/>
  <c r="AU70" i="6"/>
  <c r="AU71" i="6"/>
  <c r="BA20" i="6"/>
  <c r="AQ72" i="6"/>
  <c r="AQ73" i="6"/>
  <c r="AQ74" i="6"/>
  <c r="AQ75" i="6"/>
  <c r="AW21" i="6"/>
  <c r="AR72" i="6"/>
  <c r="AR73" i="6"/>
  <c r="AR74" i="6"/>
  <c r="AR75" i="6"/>
  <c r="AX21" i="6"/>
  <c r="AS72" i="6"/>
  <c r="AS73" i="6"/>
  <c r="AS74" i="6"/>
  <c r="AS75" i="6"/>
  <c r="AY21" i="6"/>
  <c r="AT72" i="6"/>
  <c r="AT73" i="6"/>
  <c r="AT74" i="6"/>
  <c r="AT75" i="6"/>
  <c r="AZ21" i="6"/>
  <c r="AU72" i="6"/>
  <c r="AU73" i="6"/>
  <c r="AU74" i="6"/>
  <c r="AU75" i="6"/>
  <c r="BA21" i="6"/>
  <c r="AQ76" i="6"/>
  <c r="AQ77" i="6"/>
  <c r="AQ78" i="6"/>
  <c r="AQ79" i="6"/>
  <c r="AW22" i="6"/>
  <c r="AR76" i="6"/>
  <c r="AR77" i="6"/>
  <c r="AR78" i="6"/>
  <c r="AR79" i="6"/>
  <c r="AX22" i="6"/>
  <c r="AS76" i="6"/>
  <c r="AS77" i="6"/>
  <c r="AS78" i="6"/>
  <c r="AS79" i="6"/>
  <c r="AY22" i="6"/>
  <c r="AT76" i="6"/>
  <c r="AT77" i="6"/>
  <c r="AT78" i="6"/>
  <c r="AT79" i="6"/>
  <c r="AZ22" i="6"/>
  <c r="AU76" i="6"/>
  <c r="AU77" i="6"/>
  <c r="AU78" i="6"/>
  <c r="AU79" i="6"/>
  <c r="BA22" i="6"/>
  <c r="AQ80" i="6"/>
  <c r="AQ81" i="6"/>
  <c r="AQ82" i="6"/>
  <c r="AQ83" i="6"/>
  <c r="AW23" i="6"/>
  <c r="AR80" i="6"/>
  <c r="AR81" i="6"/>
  <c r="AR82" i="6"/>
  <c r="AR83" i="6"/>
  <c r="AX23" i="6"/>
  <c r="AS80" i="6"/>
  <c r="AS81" i="6"/>
  <c r="AS82" i="6"/>
  <c r="AS83" i="6"/>
  <c r="AY23" i="6"/>
  <c r="AT80" i="6"/>
  <c r="AT81" i="6"/>
  <c r="AT82" i="6"/>
  <c r="AT83" i="6"/>
  <c r="AZ23" i="6"/>
  <c r="AU80" i="6"/>
  <c r="AU81" i="6"/>
  <c r="AU82" i="6"/>
  <c r="AU83" i="6"/>
  <c r="BA23" i="6"/>
  <c r="AQ84" i="6"/>
  <c r="AQ85" i="6"/>
  <c r="AQ86" i="6"/>
  <c r="AQ87" i="6"/>
  <c r="AW24" i="6"/>
  <c r="AR84" i="6"/>
  <c r="AR85" i="6"/>
  <c r="AR86" i="6"/>
  <c r="AR87" i="6"/>
  <c r="AX24" i="6"/>
  <c r="AS84" i="6"/>
  <c r="AS85" i="6"/>
  <c r="AS86" i="6"/>
  <c r="AS87" i="6"/>
  <c r="AY24" i="6"/>
  <c r="AT84" i="6"/>
  <c r="AT85" i="6"/>
  <c r="AT86" i="6"/>
  <c r="AT87" i="6"/>
  <c r="AZ24" i="6"/>
  <c r="AU84" i="6"/>
  <c r="AU85" i="6"/>
  <c r="AU86" i="6"/>
  <c r="AU87" i="6"/>
  <c r="BA24" i="6"/>
  <c r="AQ88" i="6"/>
  <c r="AQ89" i="6"/>
  <c r="AQ90" i="6"/>
  <c r="AQ91" i="6"/>
  <c r="AW25" i="6"/>
  <c r="AR88" i="6"/>
  <c r="AR89" i="6"/>
  <c r="AR90" i="6"/>
  <c r="AR91" i="6"/>
  <c r="AX25" i="6"/>
  <c r="AS88" i="6"/>
  <c r="AS89" i="6"/>
  <c r="AS90" i="6"/>
  <c r="AS91" i="6"/>
  <c r="AY25" i="6"/>
  <c r="AT88" i="6"/>
  <c r="AT89" i="6"/>
  <c r="AT90" i="6"/>
  <c r="AT91" i="6"/>
  <c r="AZ25" i="6"/>
  <c r="AU88" i="6"/>
  <c r="AU89" i="6"/>
  <c r="AU90" i="6"/>
  <c r="AU91" i="6"/>
  <c r="BA25" i="6"/>
  <c r="AQ92" i="6"/>
  <c r="AQ93" i="6"/>
  <c r="AQ94" i="6"/>
  <c r="AQ95" i="6"/>
  <c r="AW26" i="6"/>
  <c r="AR92" i="6"/>
  <c r="AR93" i="6"/>
  <c r="AR94" i="6"/>
  <c r="AR95" i="6"/>
  <c r="AX26" i="6"/>
  <c r="AS92" i="6"/>
  <c r="AS93" i="6"/>
  <c r="AS94" i="6"/>
  <c r="AS95" i="6"/>
  <c r="AY26" i="6"/>
  <c r="AT92" i="6"/>
  <c r="AT93" i="6"/>
  <c r="AT94" i="6"/>
  <c r="AT95" i="6"/>
  <c r="AZ26" i="6"/>
  <c r="AU92" i="6"/>
  <c r="AU93" i="6"/>
  <c r="AU94" i="6"/>
  <c r="AU95" i="6"/>
  <c r="BA26" i="6"/>
  <c r="AQ96" i="6"/>
  <c r="AQ97" i="6"/>
  <c r="AQ98" i="6"/>
  <c r="AQ99" i="6"/>
  <c r="AW27" i="6"/>
  <c r="AR96" i="6"/>
  <c r="AR97" i="6"/>
  <c r="AR98" i="6"/>
  <c r="AR99" i="6"/>
  <c r="AX27" i="6"/>
  <c r="AS96" i="6"/>
  <c r="AS97" i="6"/>
  <c r="AS98" i="6"/>
  <c r="AS99" i="6"/>
  <c r="AY27" i="6"/>
  <c r="AT96" i="6"/>
  <c r="AT97" i="6"/>
  <c r="AT98" i="6"/>
  <c r="AT99" i="6"/>
  <c r="AZ27" i="6"/>
  <c r="AU96" i="6"/>
  <c r="AU97" i="6"/>
  <c r="AU98" i="6"/>
  <c r="AU99" i="6"/>
  <c r="BA27" i="6"/>
  <c r="AQ100" i="6"/>
  <c r="AQ101" i="6"/>
  <c r="AQ102" i="6"/>
  <c r="AQ103" i="6"/>
  <c r="AW28" i="6"/>
  <c r="AR100" i="6"/>
  <c r="AR101" i="6"/>
  <c r="AR102" i="6"/>
  <c r="AR103" i="6"/>
  <c r="AX28" i="6"/>
  <c r="AS100" i="6"/>
  <c r="AS101" i="6"/>
  <c r="AS102" i="6"/>
  <c r="AS103" i="6"/>
  <c r="AY28" i="6"/>
  <c r="AT100" i="6"/>
  <c r="AT101" i="6"/>
  <c r="AT102" i="6"/>
  <c r="AT103" i="6"/>
  <c r="AZ28" i="6"/>
  <c r="AU100" i="6"/>
  <c r="AU101" i="6"/>
  <c r="AU102" i="6"/>
  <c r="AU103" i="6"/>
  <c r="BA28" i="6"/>
  <c r="AQ104" i="6"/>
  <c r="AQ105" i="6"/>
  <c r="AQ106" i="6"/>
  <c r="AQ107" i="6"/>
  <c r="AW29" i="6"/>
  <c r="AR104" i="6"/>
  <c r="AR105" i="6"/>
  <c r="AR106" i="6"/>
  <c r="AR107" i="6"/>
  <c r="AX29" i="6"/>
  <c r="AS104" i="6"/>
  <c r="AS105" i="6"/>
  <c r="AS106" i="6"/>
  <c r="AS107" i="6"/>
  <c r="AY29" i="6"/>
  <c r="AT104" i="6"/>
  <c r="AT105" i="6"/>
  <c r="AT106" i="6"/>
  <c r="AT107" i="6"/>
  <c r="AZ29" i="6"/>
  <c r="AU104" i="6"/>
  <c r="AU105" i="6"/>
  <c r="AU106" i="6"/>
  <c r="AU107" i="6"/>
  <c r="BA29" i="6"/>
  <c r="H16" i="6"/>
  <c r="H17" i="6"/>
  <c r="H18" i="6"/>
  <c r="H19" i="6"/>
  <c r="N7" i="6"/>
  <c r="I16" i="6"/>
  <c r="I17" i="6"/>
  <c r="I18" i="6"/>
  <c r="I19" i="6"/>
  <c r="O7" i="6"/>
  <c r="J16" i="6"/>
  <c r="J17" i="6"/>
  <c r="J18" i="6"/>
  <c r="J19" i="6"/>
  <c r="P7" i="6"/>
  <c r="K16" i="6"/>
  <c r="K17" i="6"/>
  <c r="K18" i="6"/>
  <c r="K19" i="6"/>
  <c r="Q7" i="6"/>
  <c r="H20" i="6"/>
  <c r="H21" i="6"/>
  <c r="H22" i="6"/>
  <c r="H23" i="6"/>
  <c r="N8" i="6"/>
  <c r="I20" i="6"/>
  <c r="I21" i="6"/>
  <c r="I22" i="6"/>
  <c r="I23" i="6"/>
  <c r="O8" i="6"/>
  <c r="J20" i="6"/>
  <c r="J21" i="6"/>
  <c r="J22" i="6"/>
  <c r="J23" i="6"/>
  <c r="P8" i="6"/>
  <c r="K20" i="6"/>
  <c r="K21" i="6"/>
  <c r="K22" i="6"/>
  <c r="K23" i="6"/>
  <c r="Q8" i="6"/>
  <c r="H24" i="6"/>
  <c r="H25" i="6"/>
  <c r="H26" i="6"/>
  <c r="H27" i="6"/>
  <c r="N9" i="6"/>
  <c r="I24" i="6"/>
  <c r="I25" i="6"/>
  <c r="I26" i="6"/>
  <c r="I27" i="6"/>
  <c r="O9" i="6"/>
  <c r="J24" i="6"/>
  <c r="J25" i="6"/>
  <c r="J26" i="6"/>
  <c r="J27" i="6"/>
  <c r="P9" i="6"/>
  <c r="K24" i="6"/>
  <c r="K25" i="6"/>
  <c r="K26" i="6"/>
  <c r="K27" i="6"/>
  <c r="Q9" i="6"/>
  <c r="H28" i="6"/>
  <c r="H29" i="6"/>
  <c r="H30" i="6"/>
  <c r="H31" i="6"/>
  <c r="N10" i="6"/>
  <c r="I28" i="6"/>
  <c r="I29" i="6"/>
  <c r="I30" i="6"/>
  <c r="I31" i="6"/>
  <c r="O10" i="6"/>
  <c r="J28" i="6"/>
  <c r="J29" i="6"/>
  <c r="J30" i="6"/>
  <c r="J31" i="6"/>
  <c r="P10" i="6"/>
  <c r="K28" i="6"/>
  <c r="K29" i="6"/>
  <c r="K30" i="6"/>
  <c r="K31" i="6"/>
  <c r="Q10" i="6"/>
  <c r="H32" i="6"/>
  <c r="H33" i="6"/>
  <c r="H34" i="6"/>
  <c r="H35" i="6"/>
  <c r="N11" i="6"/>
  <c r="I32" i="6"/>
  <c r="I33" i="6"/>
  <c r="I34" i="6"/>
  <c r="I35" i="6"/>
  <c r="O11" i="6"/>
  <c r="J32" i="6"/>
  <c r="J33" i="6"/>
  <c r="J34" i="6"/>
  <c r="J35" i="6"/>
  <c r="P11" i="6"/>
  <c r="K32" i="6"/>
  <c r="K33" i="6"/>
  <c r="K34" i="6"/>
  <c r="K35" i="6"/>
  <c r="Q11" i="6"/>
  <c r="H36" i="6"/>
  <c r="H37" i="6"/>
  <c r="H38" i="6"/>
  <c r="H39" i="6"/>
  <c r="N12" i="6"/>
  <c r="I36" i="6"/>
  <c r="I37" i="6"/>
  <c r="I38" i="6"/>
  <c r="I39" i="6"/>
  <c r="O12" i="6"/>
  <c r="J36" i="6"/>
  <c r="J37" i="6"/>
  <c r="J38" i="6"/>
  <c r="J39" i="6"/>
  <c r="P12" i="6"/>
  <c r="K36" i="6"/>
  <c r="K37" i="6"/>
  <c r="K38" i="6"/>
  <c r="K39" i="6"/>
  <c r="Q12" i="6"/>
  <c r="H40" i="6"/>
  <c r="H41" i="6"/>
  <c r="H42" i="6"/>
  <c r="H43" i="6"/>
  <c r="N13" i="6"/>
  <c r="I40" i="6"/>
  <c r="I41" i="6"/>
  <c r="I42" i="6"/>
  <c r="I43" i="6"/>
  <c r="O13" i="6"/>
  <c r="J40" i="6"/>
  <c r="J41" i="6"/>
  <c r="J42" i="6"/>
  <c r="J43" i="6"/>
  <c r="P13" i="6"/>
  <c r="K40" i="6"/>
  <c r="K41" i="6"/>
  <c r="K42" i="6"/>
  <c r="K43" i="6"/>
  <c r="Q13" i="6"/>
  <c r="H44" i="6"/>
  <c r="H45" i="6"/>
  <c r="H46" i="6"/>
  <c r="H47" i="6"/>
  <c r="N14" i="6"/>
  <c r="I44" i="6"/>
  <c r="I45" i="6"/>
  <c r="I46" i="6"/>
  <c r="I47" i="6"/>
  <c r="O14" i="6"/>
  <c r="J44" i="6"/>
  <c r="J45" i="6"/>
  <c r="J46" i="6"/>
  <c r="J47" i="6"/>
  <c r="P14" i="6"/>
  <c r="K44" i="6"/>
  <c r="K45" i="6"/>
  <c r="K46" i="6"/>
  <c r="K47" i="6"/>
  <c r="Q14" i="6"/>
  <c r="H48" i="6"/>
  <c r="H49" i="6"/>
  <c r="H50" i="6"/>
  <c r="H51" i="6"/>
  <c r="N15" i="6"/>
  <c r="I48" i="6"/>
  <c r="I49" i="6"/>
  <c r="I50" i="6"/>
  <c r="I51" i="6"/>
  <c r="O15" i="6"/>
  <c r="J48" i="6"/>
  <c r="J49" i="6"/>
  <c r="J50" i="6"/>
  <c r="J51" i="6"/>
  <c r="P15" i="6"/>
  <c r="K48" i="6"/>
  <c r="K49" i="6"/>
  <c r="K50" i="6"/>
  <c r="K51" i="6"/>
  <c r="Q15" i="6"/>
  <c r="H52" i="6"/>
  <c r="H53" i="6"/>
  <c r="H54" i="6"/>
  <c r="H55" i="6"/>
  <c r="N16" i="6"/>
  <c r="I52" i="6"/>
  <c r="I53" i="6"/>
  <c r="I54" i="6"/>
  <c r="I55" i="6"/>
  <c r="O16" i="6"/>
  <c r="J52" i="6"/>
  <c r="J53" i="6"/>
  <c r="J54" i="6"/>
  <c r="J55" i="6"/>
  <c r="P16" i="6"/>
  <c r="K52" i="6"/>
  <c r="K53" i="6"/>
  <c r="K54" i="6"/>
  <c r="K55" i="6"/>
  <c r="Q16" i="6"/>
  <c r="H56" i="6"/>
  <c r="H57" i="6"/>
  <c r="H58" i="6"/>
  <c r="H59" i="6"/>
  <c r="N17" i="6"/>
  <c r="I56" i="6"/>
  <c r="I57" i="6"/>
  <c r="I58" i="6"/>
  <c r="I59" i="6"/>
  <c r="O17" i="6"/>
  <c r="J56" i="6"/>
  <c r="J57" i="6"/>
  <c r="J58" i="6"/>
  <c r="J59" i="6"/>
  <c r="P17" i="6"/>
  <c r="K56" i="6"/>
  <c r="K57" i="6"/>
  <c r="K58" i="6"/>
  <c r="K59" i="6"/>
  <c r="Q17" i="6"/>
  <c r="H60" i="6"/>
  <c r="H61" i="6"/>
  <c r="H62" i="6"/>
  <c r="H63" i="6"/>
  <c r="N18" i="6"/>
  <c r="I60" i="6"/>
  <c r="I61" i="6"/>
  <c r="I62" i="6"/>
  <c r="I63" i="6"/>
  <c r="O18" i="6"/>
  <c r="J60" i="6"/>
  <c r="J61" i="6"/>
  <c r="J62" i="6"/>
  <c r="J63" i="6"/>
  <c r="P18" i="6"/>
  <c r="K60" i="6"/>
  <c r="K61" i="6"/>
  <c r="K62" i="6"/>
  <c r="K63" i="6"/>
  <c r="Q18" i="6"/>
  <c r="H64" i="6"/>
  <c r="H65" i="6"/>
  <c r="H66" i="6"/>
  <c r="H67" i="6"/>
  <c r="N19" i="6"/>
  <c r="I64" i="6"/>
  <c r="I65" i="6"/>
  <c r="I66" i="6"/>
  <c r="I67" i="6"/>
  <c r="O19" i="6"/>
  <c r="J64" i="6"/>
  <c r="J65" i="6"/>
  <c r="J66" i="6"/>
  <c r="J67" i="6"/>
  <c r="P19" i="6"/>
  <c r="K64" i="6"/>
  <c r="K65" i="6"/>
  <c r="K66" i="6"/>
  <c r="K67" i="6"/>
  <c r="Q19" i="6"/>
  <c r="H68" i="6"/>
  <c r="H69" i="6"/>
  <c r="H70" i="6"/>
  <c r="H71" i="6"/>
  <c r="N20" i="6"/>
  <c r="I68" i="6"/>
  <c r="I69" i="6"/>
  <c r="I70" i="6"/>
  <c r="I71" i="6"/>
  <c r="O20" i="6"/>
  <c r="J68" i="6"/>
  <c r="J69" i="6"/>
  <c r="J70" i="6"/>
  <c r="J71" i="6"/>
  <c r="P20" i="6"/>
  <c r="K68" i="6"/>
  <c r="K69" i="6"/>
  <c r="K70" i="6"/>
  <c r="K71" i="6"/>
  <c r="Q20" i="6"/>
  <c r="H72" i="6"/>
  <c r="H73" i="6"/>
  <c r="H74" i="6"/>
  <c r="H75" i="6"/>
  <c r="N21" i="6"/>
  <c r="I72" i="6"/>
  <c r="I73" i="6"/>
  <c r="I74" i="6"/>
  <c r="I75" i="6"/>
  <c r="O21" i="6"/>
  <c r="J72" i="6"/>
  <c r="J73" i="6"/>
  <c r="J74" i="6"/>
  <c r="J75" i="6"/>
  <c r="P21" i="6"/>
  <c r="K72" i="6"/>
  <c r="K73" i="6"/>
  <c r="K74" i="6"/>
  <c r="K75" i="6"/>
  <c r="Q21" i="6"/>
  <c r="H76" i="6"/>
  <c r="H77" i="6"/>
  <c r="H78" i="6"/>
  <c r="H79" i="6"/>
  <c r="N22" i="6"/>
  <c r="I76" i="6"/>
  <c r="I77" i="6"/>
  <c r="I78" i="6"/>
  <c r="I79" i="6"/>
  <c r="O22" i="6"/>
  <c r="J76" i="6"/>
  <c r="J77" i="6"/>
  <c r="J78" i="6"/>
  <c r="J79" i="6"/>
  <c r="P22" i="6"/>
  <c r="K76" i="6"/>
  <c r="K77" i="6"/>
  <c r="K78" i="6"/>
  <c r="K79" i="6"/>
  <c r="Q22" i="6"/>
  <c r="H80" i="6"/>
  <c r="H81" i="6"/>
  <c r="H82" i="6"/>
  <c r="H83" i="6"/>
  <c r="N23" i="6"/>
  <c r="I80" i="6"/>
  <c r="I81" i="6"/>
  <c r="I82" i="6"/>
  <c r="I83" i="6"/>
  <c r="O23" i="6"/>
  <c r="J80" i="6"/>
  <c r="J81" i="6"/>
  <c r="J82" i="6"/>
  <c r="J83" i="6"/>
  <c r="P23" i="6"/>
  <c r="K80" i="6"/>
  <c r="K81" i="6"/>
  <c r="K82" i="6"/>
  <c r="K83" i="6"/>
  <c r="Q23" i="6"/>
  <c r="H84" i="6"/>
  <c r="H85" i="6"/>
  <c r="H86" i="6"/>
  <c r="H87" i="6"/>
  <c r="N24" i="6"/>
  <c r="I84" i="6"/>
  <c r="I85" i="6"/>
  <c r="I86" i="6"/>
  <c r="I87" i="6"/>
  <c r="O24" i="6"/>
  <c r="J84" i="6"/>
  <c r="J85" i="6"/>
  <c r="J86" i="6"/>
  <c r="J87" i="6"/>
  <c r="P24" i="6"/>
  <c r="K84" i="6"/>
  <c r="K85" i="6"/>
  <c r="K86" i="6"/>
  <c r="K87" i="6"/>
  <c r="Q24" i="6"/>
  <c r="H88" i="6"/>
  <c r="H89" i="6"/>
  <c r="H90" i="6"/>
  <c r="H91" i="6"/>
  <c r="N25" i="6"/>
  <c r="I88" i="6"/>
  <c r="I89" i="6"/>
  <c r="I90" i="6"/>
  <c r="I91" i="6"/>
  <c r="O25" i="6"/>
  <c r="J88" i="6"/>
  <c r="J89" i="6"/>
  <c r="J90" i="6"/>
  <c r="J91" i="6"/>
  <c r="P25" i="6"/>
  <c r="K88" i="6"/>
  <c r="K89" i="6"/>
  <c r="K90" i="6"/>
  <c r="K91" i="6"/>
  <c r="Q25" i="6"/>
  <c r="H92" i="6"/>
  <c r="H93" i="6"/>
  <c r="H94" i="6"/>
  <c r="H95" i="6"/>
  <c r="N26" i="6"/>
  <c r="I92" i="6"/>
  <c r="I93" i="6"/>
  <c r="I94" i="6"/>
  <c r="I95" i="6"/>
  <c r="O26" i="6"/>
  <c r="J92" i="6"/>
  <c r="J93" i="6"/>
  <c r="J94" i="6"/>
  <c r="J95" i="6"/>
  <c r="P26" i="6"/>
  <c r="K92" i="6"/>
  <c r="K93" i="6"/>
  <c r="K94" i="6"/>
  <c r="K95" i="6"/>
  <c r="Q26" i="6"/>
  <c r="H96" i="6"/>
  <c r="H97" i="6"/>
  <c r="H98" i="6"/>
  <c r="H99" i="6"/>
  <c r="N27" i="6"/>
  <c r="I96" i="6"/>
  <c r="I97" i="6"/>
  <c r="I98" i="6"/>
  <c r="I99" i="6"/>
  <c r="O27" i="6"/>
  <c r="J96" i="6"/>
  <c r="J97" i="6"/>
  <c r="J98" i="6"/>
  <c r="J99" i="6"/>
  <c r="P27" i="6"/>
  <c r="K96" i="6"/>
  <c r="K97" i="6"/>
  <c r="K98" i="6"/>
  <c r="K99" i="6"/>
  <c r="Q27" i="6"/>
  <c r="H100" i="6"/>
  <c r="H101" i="6"/>
  <c r="H102" i="6"/>
  <c r="H103" i="6"/>
  <c r="N28" i="6"/>
  <c r="I100" i="6"/>
  <c r="I101" i="6"/>
  <c r="I102" i="6"/>
  <c r="I103" i="6"/>
  <c r="O28" i="6"/>
  <c r="J100" i="6"/>
  <c r="J101" i="6"/>
  <c r="J102" i="6"/>
  <c r="J103" i="6"/>
  <c r="P28" i="6"/>
  <c r="K100" i="6"/>
  <c r="K101" i="6"/>
  <c r="K102" i="6"/>
  <c r="K103" i="6"/>
  <c r="Q28" i="6"/>
  <c r="H104" i="6"/>
  <c r="H105" i="6"/>
  <c r="H106" i="6"/>
  <c r="H107" i="6"/>
  <c r="N29" i="6"/>
  <c r="I104" i="6"/>
  <c r="I105" i="6"/>
  <c r="I106" i="6"/>
  <c r="I107" i="6"/>
  <c r="O29" i="6"/>
  <c r="J104" i="6"/>
  <c r="J105" i="6"/>
  <c r="J106" i="6"/>
  <c r="J107" i="6"/>
  <c r="P29" i="6"/>
  <c r="K104" i="6"/>
  <c r="K105" i="6"/>
  <c r="K106" i="6"/>
  <c r="K107" i="6"/>
  <c r="Q29" i="6"/>
  <c r="B139" i="5"/>
  <c r="B140" i="5"/>
  <c r="B141" i="5"/>
  <c r="B142" i="5"/>
  <c r="B143" i="5"/>
  <c r="B144" i="5"/>
  <c r="B138" i="5"/>
  <c r="B145" i="5"/>
  <c r="AF17" i="4"/>
  <c r="AG17" i="4"/>
  <c r="AF18" i="4"/>
  <c r="AG18" i="4"/>
  <c r="AF19" i="4"/>
  <c r="AG19" i="4"/>
  <c r="AF20" i="4"/>
  <c r="AG20" i="4"/>
  <c r="AF21" i="4"/>
  <c r="AG21" i="4"/>
  <c r="AF22" i="4"/>
  <c r="AG22" i="4"/>
  <c r="AF23" i="4"/>
  <c r="AG23" i="4"/>
  <c r="AF24" i="4"/>
  <c r="AG24" i="4"/>
  <c r="AF25" i="4"/>
  <c r="AG25" i="4"/>
  <c r="AF26" i="4"/>
  <c r="AG26" i="4"/>
  <c r="AF27" i="4"/>
  <c r="AG27" i="4"/>
  <c r="AF28" i="4"/>
  <c r="AG28" i="4"/>
  <c r="AF29" i="4"/>
  <c r="AG29" i="4"/>
  <c r="AF30" i="4"/>
  <c r="AG30" i="4"/>
  <c r="AF31" i="4"/>
  <c r="AG31" i="4"/>
  <c r="AF32" i="4"/>
  <c r="AG32" i="4"/>
  <c r="AF33" i="4"/>
  <c r="AG33" i="4"/>
  <c r="AF34" i="4"/>
  <c r="AG34" i="4"/>
  <c r="AF35" i="4"/>
  <c r="AG35" i="4"/>
  <c r="AF36" i="4"/>
  <c r="AG36" i="4"/>
  <c r="AF37" i="4"/>
  <c r="AG37" i="4"/>
  <c r="AF38" i="4"/>
  <c r="AG38" i="4"/>
  <c r="AF39" i="4"/>
  <c r="AG39" i="4"/>
  <c r="AF40" i="4"/>
  <c r="AG40" i="4"/>
  <c r="AF41" i="4"/>
  <c r="AG41" i="4"/>
  <c r="AF42" i="4"/>
  <c r="AG42" i="4"/>
  <c r="AF43" i="4"/>
  <c r="AG43" i="4"/>
  <c r="AF44" i="4"/>
  <c r="AG44" i="4"/>
  <c r="AF45" i="4"/>
  <c r="AG45" i="4"/>
  <c r="AF46" i="4"/>
  <c r="AG46" i="4"/>
  <c r="AF47" i="4"/>
  <c r="AG47" i="4"/>
  <c r="AF48" i="4"/>
  <c r="AG48" i="4"/>
  <c r="AF49" i="4"/>
  <c r="AG49" i="4"/>
  <c r="AF50" i="4"/>
  <c r="AG50" i="4"/>
  <c r="AF51" i="4"/>
  <c r="AG51" i="4"/>
  <c r="AF52" i="4"/>
  <c r="AG52" i="4"/>
  <c r="AF53" i="4"/>
  <c r="AG53" i="4"/>
  <c r="AF54" i="4"/>
  <c r="AG54" i="4"/>
  <c r="AF55" i="4"/>
  <c r="AG55" i="4"/>
  <c r="AF56" i="4"/>
  <c r="AG56" i="4"/>
  <c r="AF57" i="4"/>
  <c r="AG57" i="4"/>
  <c r="AF58" i="4"/>
  <c r="AG58" i="4"/>
  <c r="AF59" i="4"/>
  <c r="AG59" i="4"/>
  <c r="AF60" i="4"/>
  <c r="AG60" i="4"/>
  <c r="AF61" i="4"/>
  <c r="AG61" i="4"/>
  <c r="AF62" i="4"/>
  <c r="AG62" i="4"/>
  <c r="AF63" i="4"/>
  <c r="AG63" i="4"/>
  <c r="AF64" i="4"/>
  <c r="AG64" i="4"/>
  <c r="AF65" i="4"/>
  <c r="AG65" i="4"/>
  <c r="AF66" i="4"/>
  <c r="AG66" i="4"/>
  <c r="AF67" i="4"/>
  <c r="AG67" i="4"/>
  <c r="AF68" i="4"/>
  <c r="AG68" i="4"/>
  <c r="AF69" i="4"/>
  <c r="AG69" i="4"/>
  <c r="AF70" i="4"/>
  <c r="AG70" i="4"/>
  <c r="AF71" i="4"/>
  <c r="AG71" i="4"/>
  <c r="AF72" i="4"/>
  <c r="AG72" i="4"/>
  <c r="AF73" i="4"/>
  <c r="AG73" i="4"/>
  <c r="AF74" i="4"/>
  <c r="AG74" i="4"/>
  <c r="AF75" i="4"/>
  <c r="AG75" i="4"/>
  <c r="AF76" i="4"/>
  <c r="AG76" i="4"/>
  <c r="AF77" i="4"/>
  <c r="AG77" i="4"/>
  <c r="AF78" i="4"/>
  <c r="AG78" i="4"/>
  <c r="AF79" i="4"/>
  <c r="AG79" i="4"/>
  <c r="AF80" i="4"/>
  <c r="AG80" i="4"/>
  <c r="AF81" i="4"/>
  <c r="AG81" i="4"/>
  <c r="AF82" i="4"/>
  <c r="AG82" i="4"/>
  <c r="AF83" i="4"/>
  <c r="AG83" i="4"/>
  <c r="AF84" i="4"/>
  <c r="AG84" i="4"/>
  <c r="AF85" i="4"/>
  <c r="AG85" i="4"/>
  <c r="AF86" i="4"/>
  <c r="AG86" i="4"/>
  <c r="AF87" i="4"/>
  <c r="AG87" i="4"/>
  <c r="AF88" i="4"/>
  <c r="AG88" i="4"/>
  <c r="AF89" i="4"/>
  <c r="AG89" i="4"/>
  <c r="AF90" i="4"/>
  <c r="AG90" i="4"/>
  <c r="AF91" i="4"/>
  <c r="AG91" i="4"/>
  <c r="AF92" i="4"/>
  <c r="AG92" i="4"/>
  <c r="AF93" i="4"/>
  <c r="AG93" i="4"/>
  <c r="AF94" i="4"/>
  <c r="AG94" i="4"/>
  <c r="AF95" i="4"/>
  <c r="AG95" i="4"/>
  <c r="AF96" i="4"/>
  <c r="AG96" i="4"/>
  <c r="AF97" i="4"/>
  <c r="AG97" i="4"/>
  <c r="AF98" i="4"/>
  <c r="AG98" i="4"/>
  <c r="AF99" i="4"/>
  <c r="AG99" i="4"/>
  <c r="AF100" i="4"/>
  <c r="AG100" i="4"/>
  <c r="AF101" i="4"/>
  <c r="AG101" i="4"/>
  <c r="AF102" i="4"/>
  <c r="AG102" i="4"/>
  <c r="AF103" i="4"/>
  <c r="AG103" i="4"/>
  <c r="AF104" i="4"/>
  <c r="AG104" i="4"/>
  <c r="AF105" i="4"/>
  <c r="AG105" i="4"/>
  <c r="AF106" i="4"/>
  <c r="AG106" i="4"/>
  <c r="AF107" i="4"/>
  <c r="AG107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98" i="4"/>
  <c r="AH99" i="4"/>
  <c r="AH100" i="4"/>
  <c r="AH101" i="4"/>
  <c r="AH102" i="4"/>
  <c r="AH103" i="4"/>
  <c r="AH104" i="4"/>
  <c r="AH105" i="4"/>
  <c r="AH106" i="4"/>
  <c r="AH107" i="4"/>
  <c r="AF108" i="4"/>
  <c r="AG108" i="4"/>
  <c r="AH108" i="4"/>
  <c r="AK109" i="4"/>
  <c r="AK110" i="4"/>
  <c r="AL110" i="4"/>
  <c r="G104" i="6"/>
  <c r="G105" i="6"/>
  <c r="G106" i="6"/>
  <c r="G107" i="6"/>
  <c r="M29" i="6"/>
  <c r="G100" i="6"/>
  <c r="G101" i="6"/>
  <c r="G102" i="6"/>
  <c r="G103" i="6"/>
  <c r="M28" i="6"/>
  <c r="G96" i="6"/>
  <c r="G97" i="6"/>
  <c r="G98" i="6"/>
  <c r="G99" i="6"/>
  <c r="M27" i="6"/>
  <c r="G92" i="6"/>
  <c r="G93" i="6"/>
  <c r="G94" i="6"/>
  <c r="G95" i="6"/>
  <c r="M26" i="6"/>
  <c r="G88" i="6"/>
  <c r="G89" i="6"/>
  <c r="G90" i="6"/>
  <c r="G91" i="6"/>
  <c r="M25" i="6"/>
  <c r="G84" i="6"/>
  <c r="G85" i="6"/>
  <c r="G86" i="6"/>
  <c r="G87" i="6"/>
  <c r="M24" i="6"/>
  <c r="G80" i="6"/>
  <c r="G81" i="6"/>
  <c r="G82" i="6"/>
  <c r="G83" i="6"/>
  <c r="M23" i="6"/>
  <c r="G76" i="6"/>
  <c r="G77" i="6"/>
  <c r="G78" i="6"/>
  <c r="G79" i="6"/>
  <c r="M22" i="6"/>
  <c r="G72" i="6"/>
  <c r="G73" i="6"/>
  <c r="G74" i="6"/>
  <c r="G75" i="6"/>
  <c r="M21" i="6"/>
  <c r="G68" i="6"/>
  <c r="G69" i="6"/>
  <c r="G70" i="6"/>
  <c r="G71" i="6"/>
  <c r="M20" i="6"/>
  <c r="G64" i="6"/>
  <c r="G65" i="6"/>
  <c r="G66" i="6"/>
  <c r="G67" i="6"/>
  <c r="M19" i="6"/>
  <c r="G60" i="6"/>
  <c r="G61" i="6"/>
  <c r="G62" i="6"/>
  <c r="G63" i="6"/>
  <c r="M18" i="6"/>
  <c r="G56" i="6"/>
  <c r="G57" i="6"/>
  <c r="G58" i="6"/>
  <c r="G59" i="6"/>
  <c r="M17" i="6"/>
  <c r="G52" i="6"/>
  <c r="G53" i="6"/>
  <c r="G54" i="6"/>
  <c r="G55" i="6"/>
  <c r="M16" i="6"/>
  <c r="G48" i="6"/>
  <c r="G49" i="6"/>
  <c r="G50" i="6"/>
  <c r="G51" i="6"/>
  <c r="M15" i="6"/>
  <c r="G44" i="6"/>
  <c r="G45" i="6"/>
  <c r="G46" i="6"/>
  <c r="G47" i="6"/>
  <c r="M14" i="6"/>
  <c r="G40" i="6"/>
  <c r="G41" i="6"/>
  <c r="G42" i="6"/>
  <c r="G43" i="6"/>
  <c r="M13" i="6"/>
  <c r="G36" i="6"/>
  <c r="G37" i="6"/>
  <c r="G38" i="6"/>
  <c r="G39" i="6"/>
  <c r="M12" i="6"/>
  <c r="G32" i="6"/>
  <c r="G33" i="6"/>
  <c r="G34" i="6"/>
  <c r="G35" i="6"/>
  <c r="M11" i="6"/>
  <c r="G28" i="6"/>
  <c r="G29" i="6"/>
  <c r="G30" i="6"/>
  <c r="G31" i="6"/>
  <c r="M10" i="6"/>
  <c r="G24" i="6"/>
  <c r="G25" i="6"/>
  <c r="G26" i="6"/>
  <c r="G27" i="6"/>
  <c r="M9" i="6"/>
  <c r="G20" i="6"/>
  <c r="G21" i="6"/>
  <c r="G22" i="6"/>
  <c r="G23" i="6"/>
  <c r="M8" i="6"/>
  <c r="G16" i="6"/>
  <c r="G17" i="6"/>
  <c r="G18" i="6"/>
  <c r="G19" i="6"/>
  <c r="M7" i="6"/>
  <c r="AY17" i="4"/>
  <c r="AY18" i="4"/>
  <c r="AY19" i="4"/>
  <c r="AY20" i="4"/>
  <c r="AY21" i="4"/>
  <c r="AY22" i="4"/>
  <c r="AY23" i="4"/>
  <c r="AY24" i="4"/>
  <c r="AY25" i="4"/>
  <c r="AY26" i="4"/>
  <c r="AY27" i="4"/>
  <c r="AY28" i="4"/>
  <c r="AY29" i="4"/>
  <c r="AY30" i="4"/>
  <c r="AY31" i="4"/>
  <c r="AY32" i="4"/>
  <c r="AY33" i="4"/>
  <c r="AY34" i="4"/>
  <c r="AY35" i="4"/>
  <c r="AY36" i="4"/>
  <c r="AY37" i="4"/>
  <c r="AY38" i="4"/>
  <c r="AY39" i="4"/>
  <c r="AY40" i="4"/>
  <c r="AY41" i="4"/>
  <c r="AY42" i="4"/>
  <c r="AY43" i="4"/>
  <c r="AY44" i="4"/>
  <c r="AY45" i="4"/>
  <c r="AY46" i="4"/>
  <c r="AY47" i="4"/>
  <c r="AY48" i="4"/>
  <c r="AY49" i="4"/>
  <c r="AY50" i="4"/>
  <c r="AY51" i="4"/>
  <c r="AY52" i="4"/>
  <c r="AY53" i="4"/>
  <c r="AY54" i="4"/>
  <c r="AY55" i="4"/>
  <c r="AY56" i="4"/>
  <c r="AY57" i="4"/>
  <c r="AY58" i="4"/>
  <c r="AY59" i="4"/>
  <c r="AY60" i="4"/>
  <c r="AY61" i="4"/>
  <c r="AY62" i="4"/>
  <c r="AY63" i="4"/>
  <c r="AY64" i="4"/>
  <c r="AY65" i="4"/>
  <c r="AY66" i="4"/>
  <c r="AY67" i="4"/>
  <c r="AY68" i="4"/>
  <c r="AY69" i="4"/>
  <c r="AY70" i="4"/>
  <c r="AY71" i="4"/>
  <c r="AY72" i="4"/>
  <c r="AY73" i="4"/>
  <c r="AY74" i="4"/>
  <c r="AY75" i="4"/>
  <c r="AY76" i="4"/>
  <c r="AY77" i="4"/>
  <c r="AY78" i="4"/>
  <c r="AY79" i="4"/>
  <c r="AY80" i="4"/>
  <c r="AY81" i="4"/>
  <c r="AY82" i="4"/>
  <c r="AY83" i="4"/>
  <c r="AY84" i="4"/>
  <c r="AY85" i="4"/>
  <c r="AY86" i="4"/>
  <c r="AY87" i="4"/>
  <c r="AY88" i="4"/>
  <c r="AY89" i="4"/>
  <c r="AY90" i="4"/>
  <c r="AY91" i="4"/>
  <c r="AY92" i="4"/>
  <c r="AY93" i="4"/>
  <c r="AY94" i="4"/>
  <c r="AY95" i="4"/>
  <c r="AY96" i="4"/>
  <c r="AY97" i="4"/>
  <c r="AY98" i="4"/>
  <c r="AY99" i="4"/>
  <c r="AY100" i="4"/>
  <c r="AY101" i="4"/>
  <c r="AY102" i="4"/>
  <c r="AY103" i="4"/>
  <c r="AY104" i="4"/>
  <c r="AY105" i="4"/>
  <c r="AY106" i="4"/>
  <c r="AY107" i="4"/>
  <c r="AY108" i="4"/>
  <c r="AV17" i="4"/>
  <c r="AW17" i="4"/>
  <c r="AX17" i="4"/>
  <c r="AV18" i="4"/>
  <c r="AW18" i="4"/>
  <c r="AX18" i="4"/>
  <c r="AV19" i="4"/>
  <c r="AW19" i="4"/>
  <c r="AX19" i="4"/>
  <c r="AV20" i="4"/>
  <c r="AW20" i="4"/>
  <c r="AX20" i="4"/>
  <c r="AV21" i="4"/>
  <c r="AW21" i="4"/>
  <c r="AX21" i="4"/>
  <c r="AV22" i="4"/>
  <c r="AW22" i="4"/>
  <c r="AX22" i="4"/>
  <c r="AV23" i="4"/>
  <c r="AW23" i="4"/>
  <c r="AX23" i="4"/>
  <c r="AV24" i="4"/>
  <c r="AW24" i="4"/>
  <c r="AX24" i="4"/>
  <c r="AV25" i="4"/>
  <c r="AW25" i="4"/>
  <c r="AX25" i="4"/>
  <c r="AV26" i="4"/>
  <c r="AW26" i="4"/>
  <c r="AX26" i="4"/>
  <c r="AV27" i="4"/>
  <c r="AW27" i="4"/>
  <c r="AX27" i="4"/>
  <c r="AV28" i="4"/>
  <c r="AW28" i="4"/>
  <c r="AX28" i="4"/>
  <c r="AV29" i="4"/>
  <c r="AW29" i="4"/>
  <c r="AX29" i="4"/>
  <c r="AV30" i="4"/>
  <c r="AW30" i="4"/>
  <c r="AX30" i="4"/>
  <c r="AV31" i="4"/>
  <c r="AW31" i="4"/>
  <c r="AX31" i="4"/>
  <c r="AV32" i="4"/>
  <c r="AW32" i="4"/>
  <c r="AX32" i="4"/>
  <c r="AV33" i="4"/>
  <c r="AW33" i="4"/>
  <c r="AX33" i="4"/>
  <c r="AV34" i="4"/>
  <c r="AW34" i="4"/>
  <c r="AX34" i="4"/>
  <c r="AV35" i="4"/>
  <c r="AW35" i="4"/>
  <c r="AX35" i="4"/>
  <c r="AV36" i="4"/>
  <c r="AW36" i="4"/>
  <c r="AX36" i="4"/>
  <c r="AV37" i="4"/>
  <c r="AW37" i="4"/>
  <c r="AX37" i="4"/>
  <c r="AV38" i="4"/>
  <c r="AW38" i="4"/>
  <c r="AX38" i="4"/>
  <c r="AV39" i="4"/>
  <c r="AW39" i="4"/>
  <c r="AX39" i="4"/>
  <c r="AV40" i="4"/>
  <c r="AW40" i="4"/>
  <c r="AX40" i="4"/>
  <c r="AV41" i="4"/>
  <c r="AW41" i="4"/>
  <c r="AX41" i="4"/>
  <c r="AV42" i="4"/>
  <c r="AW42" i="4"/>
  <c r="AX42" i="4"/>
  <c r="AV43" i="4"/>
  <c r="AW43" i="4"/>
  <c r="AX43" i="4"/>
  <c r="AV44" i="4"/>
  <c r="AW44" i="4"/>
  <c r="AX44" i="4"/>
  <c r="AV45" i="4"/>
  <c r="AW45" i="4"/>
  <c r="AX45" i="4"/>
  <c r="AV46" i="4"/>
  <c r="AW46" i="4"/>
  <c r="AX46" i="4"/>
  <c r="AV47" i="4"/>
  <c r="AW47" i="4"/>
  <c r="AX47" i="4"/>
  <c r="AV48" i="4"/>
  <c r="AW48" i="4"/>
  <c r="AX48" i="4"/>
  <c r="AV49" i="4"/>
  <c r="AW49" i="4"/>
  <c r="AX49" i="4"/>
  <c r="AV50" i="4"/>
  <c r="AW50" i="4"/>
  <c r="AX50" i="4"/>
  <c r="AV51" i="4"/>
  <c r="AW51" i="4"/>
  <c r="AX51" i="4"/>
  <c r="AV52" i="4"/>
  <c r="AW52" i="4"/>
  <c r="AX52" i="4"/>
  <c r="AV53" i="4"/>
  <c r="AW53" i="4"/>
  <c r="AX53" i="4"/>
  <c r="AV54" i="4"/>
  <c r="AW54" i="4"/>
  <c r="AX54" i="4"/>
  <c r="AV55" i="4"/>
  <c r="AW55" i="4"/>
  <c r="AX55" i="4"/>
  <c r="AV56" i="4"/>
  <c r="AW56" i="4"/>
  <c r="AX56" i="4"/>
  <c r="AV57" i="4"/>
  <c r="AW57" i="4"/>
  <c r="AX57" i="4"/>
  <c r="AV58" i="4"/>
  <c r="AW58" i="4"/>
  <c r="AX58" i="4"/>
  <c r="AV59" i="4"/>
  <c r="AW59" i="4"/>
  <c r="AX59" i="4"/>
  <c r="AV60" i="4"/>
  <c r="AW60" i="4"/>
  <c r="AX60" i="4"/>
  <c r="AV61" i="4"/>
  <c r="AW61" i="4"/>
  <c r="AX61" i="4"/>
  <c r="AV62" i="4"/>
  <c r="AW62" i="4"/>
  <c r="AX62" i="4"/>
  <c r="AV63" i="4"/>
  <c r="AW63" i="4"/>
  <c r="AX63" i="4"/>
  <c r="AV64" i="4"/>
  <c r="AW64" i="4"/>
  <c r="AX64" i="4"/>
  <c r="AV65" i="4"/>
  <c r="AW65" i="4"/>
  <c r="AX65" i="4"/>
  <c r="AV66" i="4"/>
  <c r="AW66" i="4"/>
  <c r="AX66" i="4"/>
  <c r="AV67" i="4"/>
  <c r="AW67" i="4"/>
  <c r="AX67" i="4"/>
  <c r="AV68" i="4"/>
  <c r="AW68" i="4"/>
  <c r="AX68" i="4"/>
  <c r="AV69" i="4"/>
  <c r="AW69" i="4"/>
  <c r="AX69" i="4"/>
  <c r="AV70" i="4"/>
  <c r="AW70" i="4"/>
  <c r="AX70" i="4"/>
  <c r="AV71" i="4"/>
  <c r="AW71" i="4"/>
  <c r="AX71" i="4"/>
  <c r="AV72" i="4"/>
  <c r="AW72" i="4"/>
  <c r="AX72" i="4"/>
  <c r="AV73" i="4"/>
  <c r="AW73" i="4"/>
  <c r="AX73" i="4"/>
  <c r="AV74" i="4"/>
  <c r="AW74" i="4"/>
  <c r="AX74" i="4"/>
  <c r="AV75" i="4"/>
  <c r="AW75" i="4"/>
  <c r="AX75" i="4"/>
  <c r="AV76" i="4"/>
  <c r="AW76" i="4"/>
  <c r="AX76" i="4"/>
  <c r="AV77" i="4"/>
  <c r="AW77" i="4"/>
  <c r="AX77" i="4"/>
  <c r="AV78" i="4"/>
  <c r="AW78" i="4"/>
  <c r="AX78" i="4"/>
  <c r="AV79" i="4"/>
  <c r="AW79" i="4"/>
  <c r="AX79" i="4"/>
  <c r="AV80" i="4"/>
  <c r="AW80" i="4"/>
  <c r="AX80" i="4"/>
  <c r="AV81" i="4"/>
  <c r="AW81" i="4"/>
  <c r="AX81" i="4"/>
  <c r="AV82" i="4"/>
  <c r="AW82" i="4"/>
  <c r="AX82" i="4"/>
  <c r="AV83" i="4"/>
  <c r="AW83" i="4"/>
  <c r="AX83" i="4"/>
  <c r="AV84" i="4"/>
  <c r="AW84" i="4"/>
  <c r="AX84" i="4"/>
  <c r="AV85" i="4"/>
  <c r="AW85" i="4"/>
  <c r="AX85" i="4"/>
  <c r="AV86" i="4"/>
  <c r="AW86" i="4"/>
  <c r="AX86" i="4"/>
  <c r="AV87" i="4"/>
  <c r="AW87" i="4"/>
  <c r="AX87" i="4"/>
  <c r="AV88" i="4"/>
  <c r="AW88" i="4"/>
  <c r="AX88" i="4"/>
  <c r="AV89" i="4"/>
  <c r="AW89" i="4"/>
  <c r="AX89" i="4"/>
  <c r="AV90" i="4"/>
  <c r="AW90" i="4"/>
  <c r="AX90" i="4"/>
  <c r="AV91" i="4"/>
  <c r="AW91" i="4"/>
  <c r="AX91" i="4"/>
  <c r="AV92" i="4"/>
  <c r="AW92" i="4"/>
  <c r="AX92" i="4"/>
  <c r="AV93" i="4"/>
  <c r="AW93" i="4"/>
  <c r="AX93" i="4"/>
  <c r="AV94" i="4"/>
  <c r="AW94" i="4"/>
  <c r="AX94" i="4"/>
  <c r="AV95" i="4"/>
  <c r="AW95" i="4"/>
  <c r="AX95" i="4"/>
  <c r="AV96" i="4"/>
  <c r="AW96" i="4"/>
  <c r="AX96" i="4"/>
  <c r="AV97" i="4"/>
  <c r="AW97" i="4"/>
  <c r="AX97" i="4"/>
  <c r="AV98" i="4"/>
  <c r="AW98" i="4"/>
  <c r="AX98" i="4"/>
  <c r="AV99" i="4"/>
  <c r="AW99" i="4"/>
  <c r="AX99" i="4"/>
  <c r="AV100" i="4"/>
  <c r="AW100" i="4"/>
  <c r="AX100" i="4"/>
  <c r="AV101" i="4"/>
  <c r="AW101" i="4"/>
  <c r="AX101" i="4"/>
  <c r="AV102" i="4"/>
  <c r="AW102" i="4"/>
  <c r="AX102" i="4"/>
  <c r="AV103" i="4"/>
  <c r="AW103" i="4"/>
  <c r="AX103" i="4"/>
  <c r="AV104" i="4"/>
  <c r="AW104" i="4"/>
  <c r="AX104" i="4"/>
  <c r="AV105" i="4"/>
  <c r="AW105" i="4"/>
  <c r="AX105" i="4"/>
  <c r="AV106" i="4"/>
  <c r="AW106" i="4"/>
  <c r="AX106" i="4"/>
  <c r="AV107" i="4"/>
  <c r="AW107" i="4"/>
  <c r="AX107" i="4"/>
  <c r="AV108" i="4"/>
  <c r="AW108" i="4"/>
  <c r="AX108" i="4"/>
  <c r="AT17" i="4"/>
  <c r="AU17" i="4"/>
  <c r="AT18" i="4"/>
  <c r="AU18" i="4"/>
  <c r="AT19" i="4"/>
  <c r="AU19" i="4"/>
  <c r="AT20" i="4"/>
  <c r="AU20" i="4"/>
  <c r="AT21" i="4"/>
  <c r="AU21" i="4"/>
  <c r="AT22" i="4"/>
  <c r="AU22" i="4"/>
  <c r="AT23" i="4"/>
  <c r="AU23" i="4"/>
  <c r="AT24" i="4"/>
  <c r="AU24" i="4"/>
  <c r="AT25" i="4"/>
  <c r="AU25" i="4"/>
  <c r="AT26" i="4"/>
  <c r="AU26" i="4"/>
  <c r="AT27" i="4"/>
  <c r="AU27" i="4"/>
  <c r="AT28" i="4"/>
  <c r="AU28" i="4"/>
  <c r="AT29" i="4"/>
  <c r="AU29" i="4"/>
  <c r="AT30" i="4"/>
  <c r="AU30" i="4"/>
  <c r="AT31" i="4"/>
  <c r="AU31" i="4"/>
  <c r="AT32" i="4"/>
  <c r="AU32" i="4"/>
  <c r="AT33" i="4"/>
  <c r="AU33" i="4"/>
  <c r="AT34" i="4"/>
  <c r="AU34" i="4"/>
  <c r="AT35" i="4"/>
  <c r="AU35" i="4"/>
  <c r="AT36" i="4"/>
  <c r="AU36" i="4"/>
  <c r="AT37" i="4"/>
  <c r="AU37" i="4"/>
  <c r="AT38" i="4"/>
  <c r="AU38" i="4"/>
  <c r="AT39" i="4"/>
  <c r="AU39" i="4"/>
  <c r="AT40" i="4"/>
  <c r="AU40" i="4"/>
  <c r="AT41" i="4"/>
  <c r="AU41" i="4"/>
  <c r="AT42" i="4"/>
  <c r="AU42" i="4"/>
  <c r="AT43" i="4"/>
  <c r="AU43" i="4"/>
  <c r="AT44" i="4"/>
  <c r="AU44" i="4"/>
  <c r="AT45" i="4"/>
  <c r="AU45" i="4"/>
  <c r="AT46" i="4"/>
  <c r="AU46" i="4"/>
  <c r="AT47" i="4"/>
  <c r="AU47" i="4"/>
  <c r="AT48" i="4"/>
  <c r="AU48" i="4"/>
  <c r="AT49" i="4"/>
  <c r="AU49" i="4"/>
  <c r="AT50" i="4"/>
  <c r="AU50" i="4"/>
  <c r="AT51" i="4"/>
  <c r="AU51" i="4"/>
  <c r="AT52" i="4"/>
  <c r="AU52" i="4"/>
  <c r="AT53" i="4"/>
  <c r="AU53" i="4"/>
  <c r="AT54" i="4"/>
  <c r="AU54" i="4"/>
  <c r="AT55" i="4"/>
  <c r="AU55" i="4"/>
  <c r="AT56" i="4"/>
  <c r="AU56" i="4"/>
  <c r="AT57" i="4"/>
  <c r="AU57" i="4"/>
  <c r="AT58" i="4"/>
  <c r="AU58" i="4"/>
  <c r="AT59" i="4"/>
  <c r="AU59" i="4"/>
  <c r="AT60" i="4"/>
  <c r="AU60" i="4"/>
  <c r="AT61" i="4"/>
  <c r="AU61" i="4"/>
  <c r="AT62" i="4"/>
  <c r="AU62" i="4"/>
  <c r="AT63" i="4"/>
  <c r="AU63" i="4"/>
  <c r="AT64" i="4"/>
  <c r="AU64" i="4"/>
  <c r="AT65" i="4"/>
  <c r="AU65" i="4"/>
  <c r="AT66" i="4"/>
  <c r="AU66" i="4"/>
  <c r="AT67" i="4"/>
  <c r="AU67" i="4"/>
  <c r="AT68" i="4"/>
  <c r="AU68" i="4"/>
  <c r="AT69" i="4"/>
  <c r="AU69" i="4"/>
  <c r="AT70" i="4"/>
  <c r="AU70" i="4"/>
  <c r="AT71" i="4"/>
  <c r="AU71" i="4"/>
  <c r="AT72" i="4"/>
  <c r="AU72" i="4"/>
  <c r="AT73" i="4"/>
  <c r="AU73" i="4"/>
  <c r="AT74" i="4"/>
  <c r="AU74" i="4"/>
  <c r="AT75" i="4"/>
  <c r="AU75" i="4"/>
  <c r="AT76" i="4"/>
  <c r="AU76" i="4"/>
  <c r="AT77" i="4"/>
  <c r="AU77" i="4"/>
  <c r="AT78" i="4"/>
  <c r="AU78" i="4"/>
  <c r="AT79" i="4"/>
  <c r="AU79" i="4"/>
  <c r="AT80" i="4"/>
  <c r="AU80" i="4"/>
  <c r="AT81" i="4"/>
  <c r="AU81" i="4"/>
  <c r="AT82" i="4"/>
  <c r="AU82" i="4"/>
  <c r="AT83" i="4"/>
  <c r="AU83" i="4"/>
  <c r="AT84" i="4"/>
  <c r="AU84" i="4"/>
  <c r="AT85" i="4"/>
  <c r="AU85" i="4"/>
  <c r="AT86" i="4"/>
  <c r="AU86" i="4"/>
  <c r="AT87" i="4"/>
  <c r="AU87" i="4"/>
  <c r="AT88" i="4"/>
  <c r="AU88" i="4"/>
  <c r="AT89" i="4"/>
  <c r="AU89" i="4"/>
  <c r="AT90" i="4"/>
  <c r="AU90" i="4"/>
  <c r="AT91" i="4"/>
  <c r="AU91" i="4"/>
  <c r="AT92" i="4"/>
  <c r="AU92" i="4"/>
  <c r="AT93" i="4"/>
  <c r="AU93" i="4"/>
  <c r="AT94" i="4"/>
  <c r="AU94" i="4"/>
  <c r="AT95" i="4"/>
  <c r="AU95" i="4"/>
  <c r="AT96" i="4"/>
  <c r="AU96" i="4"/>
  <c r="AT97" i="4"/>
  <c r="AU97" i="4"/>
  <c r="AT98" i="4"/>
  <c r="AU98" i="4"/>
  <c r="AT99" i="4"/>
  <c r="AU99" i="4"/>
  <c r="AT100" i="4"/>
  <c r="AU100" i="4"/>
  <c r="AT101" i="4"/>
  <c r="AU101" i="4"/>
  <c r="AT102" i="4"/>
  <c r="AU102" i="4"/>
  <c r="AT103" i="4"/>
  <c r="AU103" i="4"/>
  <c r="AT104" i="4"/>
  <c r="AU104" i="4"/>
  <c r="AT105" i="4"/>
  <c r="AU105" i="4"/>
  <c r="AT106" i="4"/>
  <c r="AU106" i="4"/>
  <c r="AT107" i="4"/>
  <c r="AU107" i="4"/>
  <c r="AT108" i="4"/>
  <c r="AU108" i="4"/>
  <c r="AE111" i="4"/>
  <c r="B135" i="5"/>
</calcChain>
</file>

<file path=xl/sharedStrings.xml><?xml version="1.0" encoding="utf-8"?>
<sst xmlns="http://schemas.openxmlformats.org/spreadsheetml/2006/main" count="244" uniqueCount="70">
  <si>
    <t>LOW</t>
  </si>
  <si>
    <t>CENTRAL</t>
  </si>
  <si>
    <t>HIGH</t>
  </si>
  <si>
    <t>period</t>
  </si>
  <si>
    <t>Contributory pensioners share</t>
  </si>
  <si>
    <t>Moratorium pensioners share</t>
  </si>
  <si>
    <t>Universal pensioners share</t>
  </si>
  <si>
    <t>Retirement coverage for legal age</t>
  </si>
  <si>
    <t>Retirement coverage 65+</t>
  </si>
  <si>
    <t>All coverage legal age</t>
  </si>
  <si>
    <t>All coverage 65+</t>
  </si>
  <si>
    <t>Contributory retirement coverage legal age</t>
  </si>
  <si>
    <t>Contributory retirement coverage 65+</t>
  </si>
  <si>
    <t>Survivors benefit coverage legal age</t>
  </si>
  <si>
    <t>Survivors benefit coverage 65+</t>
  </si>
  <si>
    <t>Moratorium benefit coverage legal age</t>
  </si>
  <si>
    <t>Moratorium benefit coverage 65+</t>
  </si>
  <si>
    <t>Contributory child benefit coverage</t>
  </si>
  <si>
    <t>AUH coverage</t>
  </si>
  <si>
    <t>Child benefit coverage</t>
  </si>
  <si>
    <t>Official indexes</t>
  </si>
  <si>
    <t>"True" indexes</t>
  </si>
  <si>
    <t>Real wages</t>
  </si>
  <si>
    <t>Mean contributory retirement pension</t>
  </si>
  <si>
    <t>Mean survivors benefit</t>
  </si>
  <si>
    <t>Mean moratorium pension</t>
  </si>
  <si>
    <t>Mean retirement pension</t>
  </si>
  <si>
    <t>Mean pension benefit</t>
  </si>
  <si>
    <t>Inflation, base november 2014=100</t>
  </si>
  <si>
    <t>Inflación San Luis / CABA, luego nuevo iNDEC</t>
  </si>
  <si>
    <t>Conversion infla oficial / infla san luis -CABA-Todesca</t>
  </si>
  <si>
    <t>Survivors benefits only, legal age</t>
  </si>
  <si>
    <t>Only survivors benefit</t>
  </si>
  <si>
    <t>2014 moratorium pension</t>
  </si>
  <si>
    <t>Contributory or 2006 moratorium pension</t>
  </si>
  <si>
    <t>65+</t>
  </si>
  <si>
    <t>legal age</t>
  </si>
  <si>
    <t>Mean family benefit</t>
  </si>
  <si>
    <t>Mean child benefits</t>
  </si>
  <si>
    <t>Mean contributory child benefits</t>
  </si>
  <si>
    <t>Mean AUH benefits</t>
  </si>
  <si>
    <t>Official values</t>
  </si>
  <si>
    <t>"True" values</t>
  </si>
  <si>
    <t>Period</t>
  </si>
  <si>
    <t>=</t>
  </si>
  <si>
    <t>Pension benefit</t>
  </si>
  <si>
    <t>Contributory retirement pension</t>
  </si>
  <si>
    <t>Survivors benefit</t>
  </si>
  <si>
    <t>Moratorium pension</t>
  </si>
  <si>
    <t>Retirement pension</t>
  </si>
  <si>
    <t>Family benefits</t>
  </si>
  <si>
    <t>Contributory child benefits</t>
  </si>
  <si>
    <t>AUH benefits</t>
  </si>
  <si>
    <t>Child benefits</t>
  </si>
  <si>
    <t>Labour income</t>
  </si>
  <si>
    <t>Minimum wage</t>
  </si>
  <si>
    <t>Guaranteed minimum contributory benefit</t>
  </si>
  <si>
    <t>Minimum retirement pension</t>
  </si>
  <si>
    <t>PERIOD</t>
  </si>
  <si>
    <t>"Real" values</t>
  </si>
  <si>
    <t>Median pension to labour income ratio</t>
  </si>
  <si>
    <t>Gini, retirement age</t>
  </si>
  <si>
    <t>Gini, retirement age, non labour income</t>
  </si>
  <si>
    <t>Gini, 65+</t>
  </si>
  <si>
    <t>Gini, 65+, non labour income</t>
  </si>
  <si>
    <t>Gini, retirement age, has income</t>
  </si>
  <si>
    <t>Gini, retirement age, (has) non labour income</t>
  </si>
  <si>
    <t>Gini, 65+, has income</t>
  </si>
  <si>
    <t>Gini, 65+, (has) non labour income</t>
  </si>
  <si>
    <t>Median pension to labour income ratio (right scale)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</si>
</sst>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000000"/>
      <name val="Liberation Sans"/>
    </font>
    <font>
      <sz val="10"/>
      <color theme="1"/>
      <name val="Arial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E7E7E7"/>
      </patternFill>
    </fill>
    <fill>
      <patternFill patternType="solid">
        <fgColor rgb="FF99FFFF"/>
        <bgColor rgb="FFCCFFFF"/>
      </patternFill>
    </fill>
    <fill>
      <patternFill patternType="solid">
        <fgColor rgb="FFFF9999"/>
        <bgColor rgb="FFFF8080"/>
      </patternFill>
    </fill>
    <fill>
      <patternFill patternType="solid">
        <fgColor rgb="FFCCCCCC"/>
        <bgColor rgb="FFDDDDDD"/>
      </patternFill>
    </fill>
    <fill>
      <patternFill patternType="solid">
        <fgColor rgb="FFDDDDDD"/>
        <bgColor rgb="FFCCFFCC"/>
      </patternFill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CCFFCC"/>
      </patternFill>
    </fill>
    <fill>
      <patternFill patternType="solid">
        <fgColor theme="0" tint="-4.9989318521683403E-2"/>
        <bgColor rgb="FFFFFFCC"/>
      </patternFill>
    </fill>
    <fill>
      <patternFill patternType="solid">
        <fgColor theme="0" tint="-4.9989318521683403E-2"/>
        <bgColor rgb="FFE7E7E7"/>
      </patternFill>
    </fill>
    <fill>
      <patternFill patternType="solid">
        <fgColor theme="0"/>
        <bgColor rgb="FFE7E7E7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7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right" wrapText="1"/>
    </xf>
    <xf numFmtId="0" fontId="2" fillId="3" borderId="2" xfId="0" applyFont="1" applyFill="1" applyBorder="1" applyAlignment="1">
      <alignment horizontal="right" wrapText="1"/>
    </xf>
    <xf numFmtId="0" fontId="2" fillId="2" borderId="3" xfId="0" applyFont="1" applyFill="1" applyBorder="1" applyAlignment="1">
      <alignment horizontal="right" wrapText="1"/>
    </xf>
    <xf numFmtId="0" fontId="2" fillId="4" borderId="2" xfId="0" applyFont="1" applyFill="1" applyBorder="1" applyAlignment="1">
      <alignment horizontal="right" wrapText="1"/>
    </xf>
    <xf numFmtId="0" fontId="2" fillId="4" borderId="4" xfId="0" applyFont="1" applyFill="1" applyBorder="1" applyAlignment="1">
      <alignment horizontal="right" wrapText="1"/>
    </xf>
    <xf numFmtId="0" fontId="2" fillId="2" borderId="5" xfId="0" applyFont="1" applyFill="1" applyBorder="1" applyAlignment="1">
      <alignment horizontal="right" wrapText="1"/>
    </xf>
    <xf numFmtId="2" fontId="2" fillId="2" borderId="1" xfId="0" applyNumberFormat="1" applyFont="1" applyFill="1" applyBorder="1" applyAlignment="1">
      <alignment horizontal="right" wrapText="1"/>
    </xf>
    <xf numFmtId="2" fontId="2" fillId="4" borderId="2" xfId="0" applyNumberFormat="1" applyFont="1" applyFill="1" applyBorder="1" applyAlignment="1">
      <alignment horizontal="right" wrapText="1"/>
    </xf>
    <xf numFmtId="10" fontId="2" fillId="4" borderId="2" xfId="0" applyNumberFormat="1" applyFont="1" applyFill="1" applyBorder="1" applyAlignment="1">
      <alignment horizontal="right" wrapText="1"/>
    </xf>
    <xf numFmtId="10" fontId="2" fillId="4" borderId="0" xfId="0" applyNumberFormat="1" applyFont="1" applyFill="1" applyBorder="1" applyAlignment="1">
      <alignment horizontal="right" wrapText="1"/>
    </xf>
    <xf numFmtId="2" fontId="2" fillId="2" borderId="3" xfId="0" applyNumberFormat="1" applyFont="1" applyFill="1" applyBorder="1" applyAlignment="1">
      <alignment horizontal="right" wrapText="1"/>
    </xf>
    <xf numFmtId="10" fontId="2" fillId="2" borderId="3" xfId="0" applyNumberFormat="1" applyFont="1" applyFill="1" applyBorder="1" applyAlignment="1">
      <alignment horizontal="right" wrapText="1"/>
    </xf>
    <xf numFmtId="10" fontId="2" fillId="2" borderId="0" xfId="0" applyNumberFormat="1" applyFont="1" applyFill="1" applyBorder="1" applyAlignment="1">
      <alignment horizontal="right" wrapText="1"/>
    </xf>
    <xf numFmtId="10" fontId="2" fillId="2" borderId="1" xfId="0" applyNumberFormat="1" applyFont="1" applyFill="1" applyBorder="1" applyAlignment="1">
      <alignment horizontal="right" wrapText="1"/>
    </xf>
    <xf numFmtId="0" fontId="2" fillId="2" borderId="3" xfId="0" applyFont="1" applyFill="1" applyBorder="1" applyAlignment="1">
      <alignment horizontal="left" wrapText="1"/>
    </xf>
    <xf numFmtId="0" fontId="1" fillId="0" borderId="0" xfId="0" applyFont="1" applyAlignment="1">
      <alignment horizontal="right" wrapText="1"/>
    </xf>
    <xf numFmtId="2" fontId="2" fillId="2" borderId="2" xfId="0" applyNumberFormat="1" applyFont="1" applyFill="1" applyBorder="1" applyAlignment="1">
      <alignment horizontal="right" wrapText="1"/>
    </xf>
    <xf numFmtId="0" fontId="2" fillId="5" borderId="2" xfId="0" applyFont="1" applyFill="1" applyBorder="1" applyAlignment="1">
      <alignment horizontal="right" wrapText="1"/>
    </xf>
    <xf numFmtId="0" fontId="3" fillId="2" borderId="3" xfId="0" applyFont="1" applyFill="1" applyBorder="1" applyAlignment="1">
      <alignment horizontal="right" wrapText="1"/>
    </xf>
    <xf numFmtId="0" fontId="4" fillId="0" borderId="0" xfId="0" applyFont="1" applyAlignment="1">
      <alignment horizontal="right" wrapText="1"/>
    </xf>
    <xf numFmtId="0" fontId="0" fillId="0" borderId="0" xfId="0" applyFont="1" applyAlignment="1">
      <alignment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right" vertical="center" wrapText="1"/>
    </xf>
    <xf numFmtId="10" fontId="1" fillId="0" borderId="0" xfId="87" applyNumberFormat="1" applyFont="1" applyAlignment="1">
      <alignment horizontal="left" wrapText="1"/>
    </xf>
    <xf numFmtId="0" fontId="9" fillId="0" borderId="0" xfId="0" applyFont="1" applyAlignment="1">
      <alignment horizontal="right" wrapText="1"/>
    </xf>
    <xf numFmtId="9" fontId="1" fillId="0" borderId="0" xfId="87" applyFont="1" applyAlignment="1">
      <alignment horizontal="right" vertical="center" wrapText="1"/>
    </xf>
    <xf numFmtId="0" fontId="0" fillId="0" borderId="0" xfId="0" applyAlignment="1">
      <alignment horizontal="justify"/>
    </xf>
    <xf numFmtId="9" fontId="0" fillId="0" borderId="0" xfId="87" applyFont="1"/>
    <xf numFmtId="4" fontId="0" fillId="6" borderId="0" xfId="0" applyNumberFormat="1" applyFill="1"/>
    <xf numFmtId="4" fontId="0" fillId="7" borderId="0" xfId="0" applyNumberFormat="1" applyFill="1"/>
    <xf numFmtId="0" fontId="0" fillId="8" borderId="0" xfId="0" applyFill="1"/>
    <xf numFmtId="0" fontId="1" fillId="8" borderId="0" xfId="0" applyFont="1" applyFill="1" applyAlignment="1">
      <alignment horizontal="left" vertical="center" wrapText="1"/>
    </xf>
    <xf numFmtId="0" fontId="8" fillId="8" borderId="0" xfId="0" applyFont="1" applyFill="1" applyAlignment="1">
      <alignment horizontal="left" vertical="center" wrapText="1"/>
    </xf>
    <xf numFmtId="0" fontId="9" fillId="8" borderId="0" xfId="0" applyFont="1" applyFill="1" applyAlignment="1">
      <alignment horizontal="right" wrapText="1"/>
    </xf>
    <xf numFmtId="0" fontId="8" fillId="8" borderId="0" xfId="0" applyFont="1" applyFill="1" applyAlignment="1">
      <alignment horizontal="right" vertical="center" wrapText="1"/>
    </xf>
    <xf numFmtId="0" fontId="1" fillId="8" borderId="0" xfId="0" applyFont="1" applyFill="1" applyAlignment="1">
      <alignment horizontal="right" vertical="center" wrapText="1"/>
    </xf>
    <xf numFmtId="0" fontId="0" fillId="9" borderId="0" xfId="0" applyFill="1"/>
    <xf numFmtId="0" fontId="1" fillId="9" borderId="0" xfId="0" applyFont="1" applyFill="1" applyAlignment="1">
      <alignment horizontal="left" vertical="center" wrapText="1"/>
    </xf>
    <xf numFmtId="0" fontId="8" fillId="9" borderId="0" xfId="0" applyFont="1" applyFill="1" applyAlignment="1">
      <alignment horizontal="left" vertical="center" wrapText="1"/>
    </xf>
    <xf numFmtId="2" fontId="0" fillId="10" borderId="0" xfId="0" applyNumberFormat="1" applyFill="1"/>
    <xf numFmtId="0" fontId="8" fillId="9" borderId="0" xfId="0" applyFont="1" applyFill="1" applyAlignment="1">
      <alignment horizontal="right" vertical="center" wrapText="1"/>
    </xf>
    <xf numFmtId="0" fontId="1" fillId="9" borderId="0" xfId="0" applyFont="1" applyFill="1" applyAlignment="1">
      <alignment horizontal="right" vertical="center" wrapText="1"/>
    </xf>
    <xf numFmtId="2" fontId="0" fillId="11" borderId="0" xfId="0" applyNumberFormat="1" applyFill="1"/>
    <xf numFmtId="2" fontId="0" fillId="12" borderId="0" xfId="0" applyNumberFormat="1" applyFill="1"/>
    <xf numFmtId="4" fontId="0" fillId="13" borderId="0" xfId="0" applyNumberFormat="1" applyFill="1"/>
    <xf numFmtId="0" fontId="0" fillId="0" borderId="0" xfId="0" applyFont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0" xfId="0" applyFont="1" applyBorder="1" applyAlignment="1">
      <alignment horizontal="center"/>
    </xf>
  </cellXfs>
  <cellStyles count="35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Normal" xfId="0" builtinId="0"/>
    <cellStyle name="Percent" xfId="87" builtinId="5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B4B4"/>
      <rgbColor rgb="FF808080"/>
      <rgbColor rgb="FF9999FF"/>
      <rgbColor rgb="FFBE4B48"/>
      <rgbColor rgb="FFE7E7E7"/>
      <rgbColor rgb="FF99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99"/>
      <rgbColor rgb="FFCC99FF"/>
      <rgbColor rgb="FFFFCC99"/>
      <rgbColor rgb="FF3366FF"/>
      <rgbColor rgb="FF46AAC4"/>
      <rgbColor rgb="FF98B855"/>
      <rgbColor rgb="FFFFCC00"/>
      <rgbColor rgb="FFFF9900"/>
      <rgbColor rgb="FFFF6600"/>
      <rgbColor rgb="FF848484"/>
      <rgbColor rgb="FF878787"/>
      <rgbColor rgb="FF003366"/>
      <rgbColor rgb="FF339966"/>
      <rgbColor rgb="FF003300"/>
      <rgbColor rgb="FF333300"/>
      <rgbColor rgb="FF993300"/>
      <rgbColor rgb="FFC0504D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26543646972186"/>
          <c:y val="0.0309523809523809"/>
          <c:w val="0.871833965898148"/>
          <c:h val="0.72206355455568"/>
        </c:manualLayout>
      </c:layout>
      <c:areaChart>
        <c:grouping val="stacked"/>
        <c:varyColors val="0"/>
        <c:ser>
          <c:idx val="1"/>
          <c:order val="0"/>
          <c:tx>
            <c:strRef>
              <c:f>Pension_coverage_detailed!$AD$2</c:f>
              <c:strCache>
                <c:ptCount val="1"/>
                <c:pt idx="0">
                  <c:v>Contributory or 2006 moratorium pension</c:v>
                </c:pt>
              </c:strCache>
            </c:strRef>
          </c:tx>
          <c:cat>
            <c:numRef>
              <c:f>Pension_coverage_detailed!$AC$3:$AC$106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Pension_coverage_detailed!$AD$3:$AD$106</c:f>
              <c:numCache>
                <c:formatCode>General</c:formatCode>
                <c:ptCount val="104"/>
                <c:pt idx="0">
                  <c:v>0.8070012781</c:v>
                </c:pt>
                <c:pt idx="1">
                  <c:v>0.7995458338</c:v>
                </c:pt>
                <c:pt idx="2">
                  <c:v>0.7935763426</c:v>
                </c:pt>
                <c:pt idx="3">
                  <c:v>0.7843775648</c:v>
                </c:pt>
                <c:pt idx="4">
                  <c:v>0.7750125619</c:v>
                </c:pt>
                <c:pt idx="5">
                  <c:v>0.7682920877</c:v>
                </c:pt>
                <c:pt idx="6">
                  <c:v>0.7608926939</c:v>
                </c:pt>
                <c:pt idx="7">
                  <c:v>0.7556814587</c:v>
                </c:pt>
                <c:pt idx="8">
                  <c:v>0.7464568297</c:v>
                </c:pt>
                <c:pt idx="9">
                  <c:v>0.7392396455</c:v>
                </c:pt>
                <c:pt idx="10">
                  <c:v>0.7324937699</c:v>
                </c:pt>
                <c:pt idx="11">
                  <c:v>0.7229795169</c:v>
                </c:pt>
                <c:pt idx="12">
                  <c:v>0.7180616258</c:v>
                </c:pt>
                <c:pt idx="13">
                  <c:v>0.7092715331</c:v>
                </c:pt>
                <c:pt idx="14">
                  <c:v>0.7033265483</c:v>
                </c:pt>
                <c:pt idx="15">
                  <c:v>0.6949876727</c:v>
                </c:pt>
                <c:pt idx="16">
                  <c:v>0.6870880074</c:v>
                </c:pt>
                <c:pt idx="17">
                  <c:v>0.6796530891</c:v>
                </c:pt>
                <c:pt idx="18">
                  <c:v>0.6729450304</c:v>
                </c:pt>
                <c:pt idx="19">
                  <c:v>0.6664472941</c:v>
                </c:pt>
                <c:pt idx="20">
                  <c:v>0.6574089671</c:v>
                </c:pt>
                <c:pt idx="21">
                  <c:v>0.651003612</c:v>
                </c:pt>
                <c:pt idx="22">
                  <c:v>0.642553489</c:v>
                </c:pt>
                <c:pt idx="23">
                  <c:v>0.6346741152</c:v>
                </c:pt>
                <c:pt idx="24">
                  <c:v>0.6277832268</c:v>
                </c:pt>
                <c:pt idx="25">
                  <c:v>0.6219763445</c:v>
                </c:pt>
                <c:pt idx="26">
                  <c:v>0.6124954592</c:v>
                </c:pt>
                <c:pt idx="27">
                  <c:v>0.6048684775</c:v>
                </c:pt>
                <c:pt idx="28">
                  <c:v>0.5972863413</c:v>
                </c:pt>
                <c:pt idx="29">
                  <c:v>0.5896094466</c:v>
                </c:pt>
                <c:pt idx="30">
                  <c:v>0.5818098122</c:v>
                </c:pt>
                <c:pt idx="31">
                  <c:v>0.5748234021</c:v>
                </c:pt>
                <c:pt idx="32">
                  <c:v>0.5674201717</c:v>
                </c:pt>
                <c:pt idx="33">
                  <c:v>0.5591665366</c:v>
                </c:pt>
                <c:pt idx="34">
                  <c:v>0.5524820841</c:v>
                </c:pt>
                <c:pt idx="35">
                  <c:v>0.5443438472</c:v>
                </c:pt>
                <c:pt idx="36">
                  <c:v>0.5361428339</c:v>
                </c:pt>
                <c:pt idx="37">
                  <c:v>0.5305727381</c:v>
                </c:pt>
                <c:pt idx="38">
                  <c:v>0.5248546402</c:v>
                </c:pt>
                <c:pt idx="39">
                  <c:v>0.5193872357</c:v>
                </c:pt>
                <c:pt idx="40">
                  <c:v>0.5125992438</c:v>
                </c:pt>
                <c:pt idx="41">
                  <c:v>0.5057885538</c:v>
                </c:pt>
                <c:pt idx="42">
                  <c:v>0.5001595526</c:v>
                </c:pt>
                <c:pt idx="43">
                  <c:v>0.4950663348</c:v>
                </c:pt>
                <c:pt idx="44">
                  <c:v>0.4882839854</c:v>
                </c:pt>
                <c:pt idx="45">
                  <c:v>0.4808423557</c:v>
                </c:pt>
                <c:pt idx="46">
                  <c:v>0.4725734335</c:v>
                </c:pt>
                <c:pt idx="47">
                  <c:v>0.4674732269</c:v>
                </c:pt>
                <c:pt idx="48">
                  <c:v>0.4598985069</c:v>
                </c:pt>
                <c:pt idx="49">
                  <c:v>0.4543259728</c:v>
                </c:pt>
                <c:pt idx="50">
                  <c:v>0.4483632005</c:v>
                </c:pt>
                <c:pt idx="51">
                  <c:v>0.440489186</c:v>
                </c:pt>
                <c:pt idx="52">
                  <c:v>0.4344995115</c:v>
                </c:pt>
                <c:pt idx="53">
                  <c:v>0.4286576072</c:v>
                </c:pt>
                <c:pt idx="54">
                  <c:v>0.4225100287</c:v>
                </c:pt>
                <c:pt idx="55">
                  <c:v>0.4171248577</c:v>
                </c:pt>
                <c:pt idx="56">
                  <c:v>0.412099611</c:v>
                </c:pt>
                <c:pt idx="57">
                  <c:v>0.4054435337</c:v>
                </c:pt>
                <c:pt idx="58">
                  <c:v>0.4005192072</c:v>
                </c:pt>
                <c:pt idx="59">
                  <c:v>0.3956381893</c:v>
                </c:pt>
                <c:pt idx="60">
                  <c:v>0.3902233044</c:v>
                </c:pt>
                <c:pt idx="61">
                  <c:v>0.3867992076</c:v>
                </c:pt>
                <c:pt idx="62">
                  <c:v>0.3810501666</c:v>
                </c:pt>
                <c:pt idx="63">
                  <c:v>0.3758542298</c:v>
                </c:pt>
                <c:pt idx="64">
                  <c:v>0.3699186419</c:v>
                </c:pt>
                <c:pt idx="65">
                  <c:v>0.3643508279</c:v>
                </c:pt>
                <c:pt idx="66">
                  <c:v>0.3591828081</c:v>
                </c:pt>
                <c:pt idx="67">
                  <c:v>0.3569882803</c:v>
                </c:pt>
                <c:pt idx="68">
                  <c:v>0.3528157607</c:v>
                </c:pt>
                <c:pt idx="69">
                  <c:v>0.3490755116</c:v>
                </c:pt>
                <c:pt idx="70">
                  <c:v>0.3445117972</c:v>
                </c:pt>
                <c:pt idx="71">
                  <c:v>0.3375735275</c:v>
                </c:pt>
                <c:pt idx="72">
                  <c:v>0.3327324712</c:v>
                </c:pt>
                <c:pt idx="73">
                  <c:v>0.3283284861</c:v>
                </c:pt>
                <c:pt idx="74">
                  <c:v>0.3232044416</c:v>
                </c:pt>
                <c:pt idx="75">
                  <c:v>0.320305129</c:v>
                </c:pt>
                <c:pt idx="76">
                  <c:v>0.3150249195</c:v>
                </c:pt>
                <c:pt idx="77">
                  <c:v>0.3104565953</c:v>
                </c:pt>
                <c:pt idx="78">
                  <c:v>0.3070414103</c:v>
                </c:pt>
                <c:pt idx="79">
                  <c:v>0.3017682888</c:v>
                </c:pt>
                <c:pt idx="80">
                  <c:v>0.2968862383</c:v>
                </c:pt>
                <c:pt idx="81">
                  <c:v>0.293095006</c:v>
                </c:pt>
                <c:pt idx="82">
                  <c:v>0.2914176557</c:v>
                </c:pt>
                <c:pt idx="83">
                  <c:v>0.2881093118</c:v>
                </c:pt>
                <c:pt idx="84">
                  <c:v>0.283752642</c:v>
                </c:pt>
                <c:pt idx="85">
                  <c:v>0.2800504926</c:v>
                </c:pt>
                <c:pt idx="86">
                  <c:v>0.2757372872</c:v>
                </c:pt>
                <c:pt idx="87">
                  <c:v>0.2729642126</c:v>
                </c:pt>
                <c:pt idx="88">
                  <c:v>0.2672796869</c:v>
                </c:pt>
                <c:pt idx="89">
                  <c:v>0.264563013</c:v>
                </c:pt>
                <c:pt idx="90">
                  <c:v>0.2619265727</c:v>
                </c:pt>
                <c:pt idx="91">
                  <c:v>0.2594329684</c:v>
                </c:pt>
                <c:pt idx="92">
                  <c:v>0.2567511977</c:v>
                </c:pt>
                <c:pt idx="93">
                  <c:v>0.2524033282</c:v>
                </c:pt>
                <c:pt idx="94">
                  <c:v>0.2486302757</c:v>
                </c:pt>
                <c:pt idx="95">
                  <c:v>0.2438799617</c:v>
                </c:pt>
                <c:pt idx="96">
                  <c:v>0.2416894082</c:v>
                </c:pt>
                <c:pt idx="97">
                  <c:v>0.2398343507</c:v>
                </c:pt>
                <c:pt idx="98">
                  <c:v>0.2360316843</c:v>
                </c:pt>
                <c:pt idx="99">
                  <c:v>0.2331583138</c:v>
                </c:pt>
                <c:pt idx="100">
                  <c:v>0.2310602848</c:v>
                </c:pt>
                <c:pt idx="101">
                  <c:v>0.2284034672</c:v>
                </c:pt>
                <c:pt idx="102">
                  <c:v>0.2260179717</c:v>
                </c:pt>
                <c:pt idx="103">
                  <c:v>0.2244152579</c:v>
                </c:pt>
              </c:numCache>
            </c:numRef>
          </c:val>
        </c:ser>
        <c:ser>
          <c:idx val="3"/>
          <c:order val="1"/>
          <c:tx>
            <c:strRef>
              <c:f>Pension_coverage_detailed!$AE$2</c:f>
              <c:strCache>
                <c:ptCount val="1"/>
                <c:pt idx="0">
                  <c:v>2014 moratorium pension</c:v>
                </c:pt>
              </c:strCache>
            </c:strRef>
          </c:tx>
          <c:cat>
            <c:numRef>
              <c:f>Pension_coverage_detailed!$AC$3:$AC$106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Pension_coverage_detailed!$AE$3:$AE$106</c:f>
              <c:numCache>
                <c:formatCode>General</c:formatCode>
                <c:ptCount val="104"/>
                <c:pt idx="0">
                  <c:v>0.1865033961</c:v>
                </c:pt>
                <c:pt idx="1">
                  <c:v>0.1937827407</c:v>
                </c:pt>
                <c:pt idx="2">
                  <c:v>0.2001046963</c:v>
                </c:pt>
                <c:pt idx="3">
                  <c:v>0.21026192</c:v>
                </c:pt>
                <c:pt idx="4">
                  <c:v>0.2199449221</c:v>
                </c:pt>
                <c:pt idx="5">
                  <c:v>0.2267995246</c:v>
                </c:pt>
                <c:pt idx="6">
                  <c:v>0.2335474486</c:v>
                </c:pt>
                <c:pt idx="7">
                  <c:v>0.2391691328</c:v>
                </c:pt>
                <c:pt idx="8">
                  <c:v>0.2484898569</c:v>
                </c:pt>
                <c:pt idx="9">
                  <c:v>0.2557644409</c:v>
                </c:pt>
                <c:pt idx="10">
                  <c:v>0.2624704536</c:v>
                </c:pt>
                <c:pt idx="11">
                  <c:v>0.2718684813</c:v>
                </c:pt>
                <c:pt idx="12">
                  <c:v>0.2772270594</c:v>
                </c:pt>
                <c:pt idx="13">
                  <c:v>0.2858162321</c:v>
                </c:pt>
                <c:pt idx="14">
                  <c:v>0.2917825544</c:v>
                </c:pt>
                <c:pt idx="15">
                  <c:v>0.3001213175</c:v>
                </c:pt>
                <c:pt idx="16">
                  <c:v>0.3080065246</c:v>
                </c:pt>
                <c:pt idx="17">
                  <c:v>0.3156412774</c:v>
                </c:pt>
                <c:pt idx="18">
                  <c:v>0.3222008991</c:v>
                </c:pt>
                <c:pt idx="19">
                  <c:v>0.328746194</c:v>
                </c:pt>
                <c:pt idx="20">
                  <c:v>0.337768107</c:v>
                </c:pt>
                <c:pt idx="21">
                  <c:v>0.3442477366</c:v>
                </c:pt>
                <c:pt idx="22">
                  <c:v>0.3521066377</c:v>
                </c:pt>
                <c:pt idx="23">
                  <c:v>0.3597802656</c:v>
                </c:pt>
                <c:pt idx="24">
                  <c:v>0.3666614393</c:v>
                </c:pt>
                <c:pt idx="25">
                  <c:v>0.3725577155</c:v>
                </c:pt>
                <c:pt idx="26">
                  <c:v>0.3821245437</c:v>
                </c:pt>
                <c:pt idx="27">
                  <c:v>0.3904006927</c:v>
                </c:pt>
                <c:pt idx="28">
                  <c:v>0.3977153769</c:v>
                </c:pt>
                <c:pt idx="29">
                  <c:v>0.4054056469</c:v>
                </c:pt>
                <c:pt idx="30">
                  <c:v>0.4132170519</c:v>
                </c:pt>
                <c:pt idx="31">
                  <c:v>0.4200481578</c:v>
                </c:pt>
                <c:pt idx="32">
                  <c:v>0.4274489525</c:v>
                </c:pt>
                <c:pt idx="33">
                  <c:v>0.4357472527</c:v>
                </c:pt>
                <c:pt idx="34">
                  <c:v>0.4421557892</c:v>
                </c:pt>
                <c:pt idx="35">
                  <c:v>0.4503424366</c:v>
                </c:pt>
                <c:pt idx="36">
                  <c:v>0.4579965589</c:v>
                </c:pt>
                <c:pt idx="37">
                  <c:v>0.4638175156</c:v>
                </c:pt>
                <c:pt idx="38">
                  <c:v>0.4694654247</c:v>
                </c:pt>
                <c:pt idx="39">
                  <c:v>0.4743209088</c:v>
                </c:pt>
                <c:pt idx="40">
                  <c:v>0.4811194082</c:v>
                </c:pt>
                <c:pt idx="41">
                  <c:v>0.4874034248</c:v>
                </c:pt>
                <c:pt idx="42">
                  <c:v>0.4930245794</c:v>
                </c:pt>
                <c:pt idx="43">
                  <c:v>0.4980893751</c:v>
                </c:pt>
                <c:pt idx="44">
                  <c:v>0.5050999608</c:v>
                </c:pt>
                <c:pt idx="45">
                  <c:v>0.5123780937</c:v>
                </c:pt>
                <c:pt idx="46">
                  <c:v>0.520527934</c:v>
                </c:pt>
                <c:pt idx="47">
                  <c:v>0.5254855273</c:v>
                </c:pt>
                <c:pt idx="48">
                  <c:v>0.5327977847</c:v>
                </c:pt>
                <c:pt idx="49">
                  <c:v>0.5387583612</c:v>
                </c:pt>
                <c:pt idx="50">
                  <c:v>0.544812743</c:v>
                </c:pt>
                <c:pt idx="51">
                  <c:v>0.5525307307</c:v>
                </c:pt>
                <c:pt idx="52">
                  <c:v>0.5582000974</c:v>
                </c:pt>
                <c:pt idx="53">
                  <c:v>0.5633877196</c:v>
                </c:pt>
                <c:pt idx="54">
                  <c:v>0.5695686233</c:v>
                </c:pt>
                <c:pt idx="55">
                  <c:v>0.5745816942</c:v>
                </c:pt>
                <c:pt idx="56">
                  <c:v>0.5795032096</c:v>
                </c:pt>
                <c:pt idx="57">
                  <c:v>0.586069646</c:v>
                </c:pt>
                <c:pt idx="58">
                  <c:v>0.5909950743</c:v>
                </c:pt>
                <c:pt idx="59">
                  <c:v>0.5957597819</c:v>
                </c:pt>
                <c:pt idx="60">
                  <c:v>0.6005966362</c:v>
                </c:pt>
                <c:pt idx="61">
                  <c:v>0.6038879098</c:v>
                </c:pt>
                <c:pt idx="62">
                  <c:v>0.609561606</c:v>
                </c:pt>
                <c:pt idx="63">
                  <c:v>0.6147337392</c:v>
                </c:pt>
                <c:pt idx="64">
                  <c:v>0.620889338</c:v>
                </c:pt>
                <c:pt idx="65">
                  <c:v>0.6265016999</c:v>
                </c:pt>
                <c:pt idx="66">
                  <c:v>0.6315988639</c:v>
                </c:pt>
                <c:pt idx="67">
                  <c:v>0.6342515871</c:v>
                </c:pt>
                <c:pt idx="68">
                  <c:v>0.6377562708</c:v>
                </c:pt>
                <c:pt idx="69">
                  <c:v>0.6415360127</c:v>
                </c:pt>
                <c:pt idx="70">
                  <c:v>0.6458653592</c:v>
                </c:pt>
                <c:pt idx="71">
                  <c:v>0.6526565323</c:v>
                </c:pt>
                <c:pt idx="72">
                  <c:v>0.6573973269</c:v>
                </c:pt>
                <c:pt idx="73">
                  <c:v>0.6617560565</c:v>
                </c:pt>
                <c:pt idx="74">
                  <c:v>0.6667282506</c:v>
                </c:pt>
                <c:pt idx="75">
                  <c:v>0.6700709605</c:v>
                </c:pt>
                <c:pt idx="76">
                  <c:v>0.675174788</c:v>
                </c:pt>
                <c:pt idx="77">
                  <c:v>0.6796659005</c:v>
                </c:pt>
                <c:pt idx="78">
                  <c:v>0.682940448</c:v>
                </c:pt>
                <c:pt idx="79">
                  <c:v>0.6881674629</c:v>
                </c:pt>
                <c:pt idx="80">
                  <c:v>0.6931976994</c:v>
                </c:pt>
                <c:pt idx="81">
                  <c:v>0.6970001999</c:v>
                </c:pt>
                <c:pt idx="82">
                  <c:v>0.6987977304</c:v>
                </c:pt>
                <c:pt idx="83">
                  <c:v>0.7018489976</c:v>
                </c:pt>
                <c:pt idx="84">
                  <c:v>0.7058899045</c:v>
                </c:pt>
                <c:pt idx="85">
                  <c:v>0.709245607</c:v>
                </c:pt>
                <c:pt idx="86">
                  <c:v>0.7133860138</c:v>
                </c:pt>
                <c:pt idx="87">
                  <c:v>0.7161539423</c:v>
                </c:pt>
                <c:pt idx="88">
                  <c:v>0.7215432208</c:v>
                </c:pt>
                <c:pt idx="89">
                  <c:v>0.7242943183</c:v>
                </c:pt>
                <c:pt idx="90">
                  <c:v>0.7266199154</c:v>
                </c:pt>
                <c:pt idx="91">
                  <c:v>0.7286386972</c:v>
                </c:pt>
                <c:pt idx="92">
                  <c:v>0.7307534903</c:v>
                </c:pt>
                <c:pt idx="93">
                  <c:v>0.7350759607</c:v>
                </c:pt>
                <c:pt idx="94">
                  <c:v>0.7383588686</c:v>
                </c:pt>
                <c:pt idx="95">
                  <c:v>0.7424901492</c:v>
                </c:pt>
                <c:pt idx="96">
                  <c:v>0.7445269361</c:v>
                </c:pt>
                <c:pt idx="97">
                  <c:v>0.7459486135</c:v>
                </c:pt>
                <c:pt idx="98">
                  <c:v>0.7496699556</c:v>
                </c:pt>
                <c:pt idx="99">
                  <c:v>0.7517796377</c:v>
                </c:pt>
                <c:pt idx="100">
                  <c:v>0.7537321769</c:v>
                </c:pt>
                <c:pt idx="101">
                  <c:v>0.756105804</c:v>
                </c:pt>
                <c:pt idx="102">
                  <c:v>0.7587138815</c:v>
                </c:pt>
                <c:pt idx="103">
                  <c:v>0.7601737657</c:v>
                </c:pt>
              </c:numCache>
            </c:numRef>
          </c:val>
        </c:ser>
        <c:ser>
          <c:idx val="5"/>
          <c:order val="2"/>
          <c:tx>
            <c:strRef>
              <c:f>Pension_coverage_detailed!$AF$2</c:f>
              <c:strCache>
                <c:ptCount val="1"/>
                <c:pt idx="0">
                  <c:v>Only survivors benefit</c:v>
                </c:pt>
              </c:strCache>
            </c:strRef>
          </c:tx>
          <c:cat>
            <c:numRef>
              <c:f>Pension_coverage_detailed!$AC$3:$AC$106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Pension_coverage_detailed!$AF$3:$AF$106</c:f>
              <c:numCache>
                <c:formatCode>General</c:formatCode>
                <c:ptCount val="104"/>
                <c:pt idx="0">
                  <c:v>0.00365661260000005</c:v>
                </c:pt>
                <c:pt idx="1">
                  <c:v>0.00364404119999995</c:v>
                </c:pt>
                <c:pt idx="2">
                  <c:v>0.00331402669999992</c:v>
                </c:pt>
                <c:pt idx="3">
                  <c:v>0.00280810860000002</c:v>
                </c:pt>
                <c:pt idx="4">
                  <c:v>0.00239449400000002</c:v>
                </c:pt>
                <c:pt idx="5">
                  <c:v>0.0022833538</c:v>
                </c:pt>
                <c:pt idx="6">
                  <c:v>0.0023712199</c:v>
                </c:pt>
                <c:pt idx="7">
                  <c:v>0.00190326230000004</c:v>
                </c:pt>
                <c:pt idx="8">
                  <c:v>0.0018904542</c:v>
                </c:pt>
                <c:pt idx="9">
                  <c:v>0.00203042329999992</c:v>
                </c:pt>
                <c:pt idx="10">
                  <c:v>0.00202133500000001</c:v>
                </c:pt>
                <c:pt idx="11">
                  <c:v>0.00200191289999996</c:v>
                </c:pt>
                <c:pt idx="12">
                  <c:v>0.00156633639999992</c:v>
                </c:pt>
                <c:pt idx="13">
                  <c:v>0.00156136070000001</c:v>
                </c:pt>
                <c:pt idx="14">
                  <c:v>0.00155457850000007</c:v>
                </c:pt>
                <c:pt idx="15">
                  <c:v>0.00154526769999996</c:v>
                </c:pt>
                <c:pt idx="16">
                  <c:v>0.00152917120000007</c:v>
                </c:pt>
                <c:pt idx="17">
                  <c:v>0.00136881560000002</c:v>
                </c:pt>
                <c:pt idx="18">
                  <c:v>0.00135698439999998</c:v>
                </c:pt>
                <c:pt idx="19">
                  <c:v>0.00134368920000005</c:v>
                </c:pt>
                <c:pt idx="20">
                  <c:v>0.0012685133</c:v>
                </c:pt>
                <c:pt idx="21">
                  <c:v>0.00119431020000005</c:v>
                </c:pt>
                <c:pt idx="22">
                  <c:v>0.00124315320000001</c:v>
                </c:pt>
                <c:pt idx="23">
                  <c:v>0.00123740169999997</c:v>
                </c:pt>
                <c:pt idx="24">
                  <c:v>0.00123372789999998</c:v>
                </c:pt>
                <c:pt idx="25">
                  <c:v>0.00112686200000001</c:v>
                </c:pt>
                <c:pt idx="26">
                  <c:v>0.00111874540000001</c:v>
                </c:pt>
                <c:pt idx="27">
                  <c:v>0.000522561100000041</c:v>
                </c:pt>
                <c:pt idx="28">
                  <c:v>0.000471287200000003</c:v>
                </c:pt>
                <c:pt idx="29">
                  <c:v>0.000470026099999909</c:v>
                </c:pt>
                <c:pt idx="30">
                  <c:v>0.000514326300000034</c:v>
                </c:pt>
                <c:pt idx="31">
                  <c:v>0.000511128800000038</c:v>
                </c:pt>
                <c:pt idx="32">
                  <c:v>0.000537380800000098</c:v>
                </c:pt>
                <c:pt idx="33">
                  <c:v>0.00051071250000001</c:v>
                </c:pt>
                <c:pt idx="34">
                  <c:v>0.000524437599999983</c:v>
                </c:pt>
                <c:pt idx="35">
                  <c:v>0.000520877299999944</c:v>
                </c:pt>
                <c:pt idx="36">
                  <c:v>0.000516944200000036</c:v>
                </c:pt>
                <c:pt idx="37">
                  <c:v>0.000613188099999995</c:v>
                </c:pt>
                <c:pt idx="38">
                  <c:v>0.000610005099999977</c:v>
                </c:pt>
                <c:pt idx="39">
                  <c:v>0.000606822800000017</c:v>
                </c:pt>
                <c:pt idx="40">
                  <c:v>0.000601992600000045</c:v>
                </c:pt>
                <c:pt idx="41">
                  <c:v>0.000647479399999984</c:v>
                </c:pt>
                <c:pt idx="42">
                  <c:v>0.000712115999999985</c:v>
                </c:pt>
                <c:pt idx="43">
                  <c:v>0.000710668400000003</c:v>
                </c:pt>
                <c:pt idx="44">
                  <c:v>0.000472116699999914</c:v>
                </c:pt>
                <c:pt idx="45">
                  <c:v>0.000468850800000031</c:v>
                </c:pt>
                <c:pt idx="46">
                  <c:v>0.00050377800000001</c:v>
                </c:pt>
                <c:pt idx="47">
                  <c:v>0.000520002200000036</c:v>
                </c:pt>
                <c:pt idx="48">
                  <c:v>0.00071766410000007</c:v>
                </c:pt>
                <c:pt idx="49">
                  <c:v>0.000802615900000081</c:v>
                </c:pt>
                <c:pt idx="50">
                  <c:v>0.000820879199999957</c:v>
                </c:pt>
                <c:pt idx="51">
                  <c:v>0.000814929100000028</c:v>
                </c:pt>
                <c:pt idx="52">
                  <c:v>0.000875355500000063</c:v>
                </c:pt>
                <c:pt idx="53">
                  <c:v>0.000898013399999953</c:v>
                </c:pt>
                <c:pt idx="54">
                  <c:v>0.000891492299999963</c:v>
                </c:pt>
                <c:pt idx="55">
                  <c:v>0.00109045669999996</c:v>
                </c:pt>
                <c:pt idx="56">
                  <c:v>0.00108339679999991</c:v>
                </c:pt>
                <c:pt idx="57">
                  <c:v>0.00107939400000001</c:v>
                </c:pt>
                <c:pt idx="58">
                  <c:v>0.00107644660000006</c:v>
                </c:pt>
                <c:pt idx="59">
                  <c:v>0.00111944070000003</c:v>
                </c:pt>
                <c:pt idx="60">
                  <c:v>0.00107482420000005</c:v>
                </c:pt>
                <c:pt idx="61">
                  <c:v>0.00106969459999995</c:v>
                </c:pt>
                <c:pt idx="62">
                  <c:v>0.00106647719999997</c:v>
                </c:pt>
                <c:pt idx="63">
                  <c:v>0.0010621368</c:v>
                </c:pt>
                <c:pt idx="64">
                  <c:v>0.00111943599999997</c:v>
                </c:pt>
                <c:pt idx="65">
                  <c:v>0.00109096399999997</c:v>
                </c:pt>
                <c:pt idx="66">
                  <c:v>0.00106765129999997</c:v>
                </c:pt>
                <c:pt idx="67">
                  <c:v>0.00102460439999996</c:v>
                </c:pt>
                <c:pt idx="68">
                  <c:v>0.0009929513000001</c:v>
                </c:pt>
                <c:pt idx="69">
                  <c:v>0.000907767900000022</c:v>
                </c:pt>
                <c:pt idx="70">
                  <c:v>0.000901853300000033</c:v>
                </c:pt>
                <c:pt idx="71">
                  <c:v>0.000919205700000036</c:v>
                </c:pt>
                <c:pt idx="72">
                  <c:v>0.000916959300000019</c:v>
                </c:pt>
                <c:pt idx="73">
                  <c:v>0.000914165800000033</c:v>
                </c:pt>
                <c:pt idx="74">
                  <c:v>0.000907856099999993</c:v>
                </c:pt>
                <c:pt idx="75">
                  <c:v>0.00090568769999999</c:v>
                </c:pt>
                <c:pt idx="76">
                  <c:v>0.00109086450000007</c:v>
                </c:pt>
                <c:pt idx="77">
                  <c:v>0.00110081370000004</c:v>
                </c:pt>
                <c:pt idx="78">
                  <c:v>0.00113698380000005</c:v>
                </c:pt>
                <c:pt idx="79">
                  <c:v>0.00115482329999994</c:v>
                </c:pt>
                <c:pt idx="80">
                  <c:v>0.000936478199999979</c:v>
                </c:pt>
                <c:pt idx="81">
                  <c:v>0.00092769810000004</c:v>
                </c:pt>
                <c:pt idx="82">
                  <c:v>0.000928464299999931</c:v>
                </c:pt>
                <c:pt idx="83">
                  <c:v>0.000923438100000062</c:v>
                </c:pt>
                <c:pt idx="84">
                  <c:v>0.000917875499999998</c:v>
                </c:pt>
                <c:pt idx="85">
                  <c:v>0.000982926699999997</c:v>
                </c:pt>
                <c:pt idx="86">
                  <c:v>0.000976777999999956</c:v>
                </c:pt>
                <c:pt idx="87">
                  <c:v>0.00100624910000002</c:v>
                </c:pt>
                <c:pt idx="88">
                  <c:v>0.00100003659999992</c:v>
                </c:pt>
                <c:pt idx="89">
                  <c:v>0.000993048100000004</c:v>
                </c:pt>
                <c:pt idx="90">
                  <c:v>0.0011485551</c:v>
                </c:pt>
                <c:pt idx="91">
                  <c:v>0.00117391369999997</c:v>
                </c:pt>
                <c:pt idx="92">
                  <c:v>0.00116515939999995</c:v>
                </c:pt>
                <c:pt idx="93">
                  <c:v>0.00115847130000002</c:v>
                </c:pt>
                <c:pt idx="94">
                  <c:v>0.00106461490000009</c:v>
                </c:pt>
                <c:pt idx="95">
                  <c:v>0.00133753519999991</c:v>
                </c:pt>
                <c:pt idx="96">
                  <c:v>0.00132807639999999</c:v>
                </c:pt>
                <c:pt idx="97">
                  <c:v>0.00131951549999998</c:v>
                </c:pt>
                <c:pt idx="98">
                  <c:v>0.0012881146</c:v>
                </c:pt>
                <c:pt idx="99">
                  <c:v>0.0013292131</c:v>
                </c:pt>
                <c:pt idx="100">
                  <c:v>0.00137483800000004</c:v>
                </c:pt>
                <c:pt idx="101">
                  <c:v>0.00136536200000004</c:v>
                </c:pt>
                <c:pt idx="102">
                  <c:v>0.00137762200000002</c:v>
                </c:pt>
                <c:pt idx="103">
                  <c:v>0.00131731550000003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1909240"/>
        <c:axId val="-2021906232"/>
      </c:areaChart>
      <c:catAx>
        <c:axId val="-2021909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21906232"/>
        <c:crosses val="autoZero"/>
        <c:auto val="1"/>
        <c:lblAlgn val="ctr"/>
        <c:lblOffset val="100"/>
        <c:noMultiLvlLbl val="0"/>
      </c:catAx>
      <c:valAx>
        <c:axId val="-2021906232"/>
        <c:scaling>
          <c:orientation val="minMax"/>
          <c:max val="1.0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2190924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0108814093715455"/>
          <c:y val="0.827214665220909"/>
          <c:w val="0.952108840011223"/>
          <c:h val="0.14562020292097"/>
        </c:manualLayout>
      </c:layout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'Child benefits values'!$AG$2:$AG$3</c:f>
              <c:strCache>
                <c:ptCount val="1"/>
                <c:pt idx="0">
                  <c:v>Contributory child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1"/>
              </a:solidFill>
            </c:spPr>
          </c:marker>
          <c:xVal>
            <c:numRef>
              <c:f>'Child benefits values'!$AD$4:$AD$29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xVal>
          <c:yVal>
            <c:numRef>
              <c:f>'Child benefits values'!$AG$4:$AG$29</c:f>
              <c:numCache>
                <c:formatCode>General</c:formatCode>
                <c:ptCount val="26"/>
                <c:pt idx="0">
                  <c:v>324.9442335606716</c:v>
                </c:pt>
                <c:pt idx="1">
                  <c:v>367.0774999509829</c:v>
                </c:pt>
                <c:pt idx="2">
                  <c:v>472.0387314650955</c:v>
                </c:pt>
                <c:pt idx="3">
                  <c:v>433.1966613145941</c:v>
                </c:pt>
                <c:pt idx="4">
                  <c:v>399.6231254550186</c:v>
                </c:pt>
                <c:pt idx="5">
                  <c:v>401.8959291423646</c:v>
                </c:pt>
                <c:pt idx="6">
                  <c:v>399.6076096327625</c:v>
                </c:pt>
                <c:pt idx="7">
                  <c:v>396.8046102910719</c:v>
                </c:pt>
                <c:pt idx="8">
                  <c:v>390.181648555228</c:v>
                </c:pt>
                <c:pt idx="9">
                  <c:v>395.9472607407288</c:v>
                </c:pt>
                <c:pt idx="10">
                  <c:v>401.5983387507233</c:v>
                </c:pt>
                <c:pt idx="11">
                  <c:v>398.7918492384184</c:v>
                </c:pt>
                <c:pt idx="12">
                  <c:v>399.061420425315</c:v>
                </c:pt>
                <c:pt idx="13">
                  <c:v>405.4155008563142</c:v>
                </c:pt>
                <c:pt idx="14">
                  <c:v>406.2750036844634</c:v>
                </c:pt>
                <c:pt idx="15">
                  <c:v>409.4799384325682</c:v>
                </c:pt>
                <c:pt idx="16">
                  <c:v>415.8226770751793</c:v>
                </c:pt>
                <c:pt idx="17">
                  <c:v>423.1563428296586</c:v>
                </c:pt>
                <c:pt idx="18">
                  <c:v>420.837811436908</c:v>
                </c:pt>
                <c:pt idx="19">
                  <c:v>411.8323081170033</c:v>
                </c:pt>
                <c:pt idx="20">
                  <c:v>422.5051533137787</c:v>
                </c:pt>
                <c:pt idx="21">
                  <c:v>418.1687014559408</c:v>
                </c:pt>
                <c:pt idx="22">
                  <c:v>419.1240455633025</c:v>
                </c:pt>
                <c:pt idx="23">
                  <c:v>417.1623467398806</c:v>
                </c:pt>
                <c:pt idx="24">
                  <c:v>405.4274349060365</c:v>
                </c:pt>
                <c:pt idx="25">
                  <c:v>411.4332507955673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'Child benefits values'!$AH$2:$AH$3</c:f>
              <c:strCache>
                <c:ptCount val="1"/>
                <c:pt idx="0">
                  <c:v>AUH benefits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'Child benefits values'!$AD$4:$AD$29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xVal>
          <c:yVal>
            <c:numRef>
              <c:f>'Child benefits values'!$AH$4:$AH$29</c:f>
              <c:numCache>
                <c:formatCode>General</c:formatCode>
                <c:ptCount val="26"/>
                <c:pt idx="0">
                  <c:v>734.758324116925</c:v>
                </c:pt>
                <c:pt idx="1">
                  <c:v>691.0096242265237</c:v>
                </c:pt>
                <c:pt idx="2">
                  <c:v>723.4248220172844</c:v>
                </c:pt>
                <c:pt idx="3">
                  <c:v>671.6689697234688</c:v>
                </c:pt>
                <c:pt idx="4">
                  <c:v>632.7239254638143</c:v>
                </c:pt>
                <c:pt idx="5">
                  <c:v>650.0072089891041</c:v>
                </c:pt>
                <c:pt idx="6">
                  <c:v>646.3464142405981</c:v>
                </c:pt>
                <c:pt idx="7">
                  <c:v>665.5440241625289</c:v>
                </c:pt>
                <c:pt idx="8">
                  <c:v>678.0160495995941</c:v>
                </c:pt>
                <c:pt idx="9">
                  <c:v>663.3236297642057</c:v>
                </c:pt>
                <c:pt idx="10">
                  <c:v>669.8007074243422</c:v>
                </c:pt>
                <c:pt idx="11">
                  <c:v>680.6227932878584</c:v>
                </c:pt>
                <c:pt idx="12">
                  <c:v>682.2798169624105</c:v>
                </c:pt>
                <c:pt idx="13">
                  <c:v>698.1294482604967</c:v>
                </c:pt>
                <c:pt idx="14">
                  <c:v>700.684216839295</c:v>
                </c:pt>
                <c:pt idx="15">
                  <c:v>686.878581128955</c:v>
                </c:pt>
                <c:pt idx="16">
                  <c:v>698.6728851424496</c:v>
                </c:pt>
                <c:pt idx="17">
                  <c:v>707.2126271442993</c:v>
                </c:pt>
                <c:pt idx="18">
                  <c:v>711.9509079155586</c:v>
                </c:pt>
                <c:pt idx="19">
                  <c:v>729.868130518142</c:v>
                </c:pt>
                <c:pt idx="20">
                  <c:v>737.772996016367</c:v>
                </c:pt>
                <c:pt idx="21">
                  <c:v>748.2851542848751</c:v>
                </c:pt>
                <c:pt idx="22">
                  <c:v>742.1928130918876</c:v>
                </c:pt>
                <c:pt idx="23">
                  <c:v>745.1269298097964</c:v>
                </c:pt>
                <c:pt idx="24">
                  <c:v>732.7408963096348</c:v>
                </c:pt>
                <c:pt idx="25">
                  <c:v>756.5625358763501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'Child benefits values'!$AI$2:$AI$3</c:f>
              <c:strCache>
                <c:ptCount val="1"/>
                <c:pt idx="0">
                  <c:v>Child benefits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accent6"/>
              </a:solidFill>
            </c:spPr>
          </c:marker>
          <c:xVal>
            <c:numRef>
              <c:f>'Child benefits values'!$AD$4:$AD$29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xVal>
          <c:yVal>
            <c:numRef>
              <c:f>'Child benefits values'!$AI$4:$AI$29</c:f>
              <c:numCache>
                <c:formatCode>General</c:formatCode>
                <c:ptCount val="26"/>
                <c:pt idx="0">
                  <c:v>471.788389008872</c:v>
                </c:pt>
                <c:pt idx="1">
                  <c:v>494.8804623489933</c:v>
                </c:pt>
                <c:pt idx="2">
                  <c:v>545.0446776157485</c:v>
                </c:pt>
                <c:pt idx="3">
                  <c:v>502.8825005112579</c:v>
                </c:pt>
                <c:pt idx="4">
                  <c:v>469.6274042751022</c:v>
                </c:pt>
                <c:pt idx="5">
                  <c:v>473.0033188509034</c:v>
                </c:pt>
                <c:pt idx="6">
                  <c:v>469.146824026879</c:v>
                </c:pt>
                <c:pt idx="7">
                  <c:v>471.9615945169588</c:v>
                </c:pt>
                <c:pt idx="8">
                  <c:v>470.4123781803055</c:v>
                </c:pt>
                <c:pt idx="9">
                  <c:v>474.871429005194</c:v>
                </c:pt>
                <c:pt idx="10">
                  <c:v>477.8398328670003</c:v>
                </c:pt>
                <c:pt idx="11">
                  <c:v>477.8408706044373</c:v>
                </c:pt>
                <c:pt idx="12">
                  <c:v>472.6535369618675</c:v>
                </c:pt>
                <c:pt idx="13">
                  <c:v>479.1351922608903</c:v>
                </c:pt>
                <c:pt idx="14">
                  <c:v>478.2892580984897</c:v>
                </c:pt>
                <c:pt idx="15">
                  <c:v>483.5637724504334</c:v>
                </c:pt>
                <c:pt idx="16">
                  <c:v>481.7203575189955</c:v>
                </c:pt>
                <c:pt idx="17">
                  <c:v>485.7734952208686</c:v>
                </c:pt>
                <c:pt idx="18">
                  <c:v>482.3105003531442</c:v>
                </c:pt>
                <c:pt idx="19">
                  <c:v>474.2594696517838</c:v>
                </c:pt>
                <c:pt idx="20">
                  <c:v>484.620489222831</c:v>
                </c:pt>
                <c:pt idx="21">
                  <c:v>482.1534779978743</c:v>
                </c:pt>
                <c:pt idx="22">
                  <c:v>483.1458467329475</c:v>
                </c:pt>
                <c:pt idx="23">
                  <c:v>482.3139825330366</c:v>
                </c:pt>
                <c:pt idx="24">
                  <c:v>468.4942449365786</c:v>
                </c:pt>
                <c:pt idx="25">
                  <c:v>472.1368399576243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651432"/>
        <c:axId val="-2097648728"/>
      </c:scatterChart>
      <c:valAx>
        <c:axId val="-2097651432"/>
        <c:scaling>
          <c:orientation val="minMax"/>
          <c:max val="2040.0"/>
          <c:min val="2015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97648728"/>
        <c:crosses val="autoZero"/>
        <c:crossBetween val="midCat"/>
      </c:valAx>
      <c:valAx>
        <c:axId val="-2097648728"/>
        <c:scaling>
          <c:orientation val="minMax"/>
          <c:max val="800.0"/>
          <c:min val="3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97651432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'Child benefits values'!$N$2:$N$3</c:f>
              <c:strCache>
                <c:ptCount val="1"/>
                <c:pt idx="0">
                  <c:v>Mean family benefit</c:v>
                </c:pt>
              </c:strCache>
            </c:strRef>
          </c:tx>
          <c:marker>
            <c:symbol val="none"/>
          </c:marker>
          <c:cat>
            <c:numRef>
              <c:f>'Child benefits values'!$L$4:$L$29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cat>
          <c:val>
            <c:numRef>
              <c:f>'Child benefits values'!$N$4:$N$29</c:f>
              <c:numCache>
                <c:formatCode>General</c:formatCode>
                <c:ptCount val="26"/>
                <c:pt idx="0">
                  <c:v>450.9215247385744</c:v>
                </c:pt>
                <c:pt idx="1">
                  <c:v>479.2812878415587</c:v>
                </c:pt>
                <c:pt idx="2">
                  <c:v>534.0195267608071</c:v>
                </c:pt>
                <c:pt idx="3">
                  <c:v>495.1675667578644</c:v>
                </c:pt>
                <c:pt idx="4">
                  <c:v>466.1826079179489</c:v>
                </c:pt>
                <c:pt idx="5">
                  <c:v>470.6976780725078</c:v>
                </c:pt>
                <c:pt idx="6">
                  <c:v>466.0698778116925</c:v>
                </c:pt>
                <c:pt idx="7">
                  <c:v>467.1805298046465</c:v>
                </c:pt>
                <c:pt idx="8">
                  <c:v>464.079941649187</c:v>
                </c:pt>
                <c:pt idx="9">
                  <c:v>460.6184183256935</c:v>
                </c:pt>
                <c:pt idx="10">
                  <c:v>465.6567579302763</c:v>
                </c:pt>
                <c:pt idx="11">
                  <c:v>466.9244389678087</c:v>
                </c:pt>
                <c:pt idx="12">
                  <c:v>461.3138479462871</c:v>
                </c:pt>
                <c:pt idx="13">
                  <c:v>462.7812036365887</c:v>
                </c:pt>
                <c:pt idx="14">
                  <c:v>461.2282752841853</c:v>
                </c:pt>
                <c:pt idx="15">
                  <c:v>463.3089246870515</c:v>
                </c:pt>
                <c:pt idx="16">
                  <c:v>467.2701175531238</c:v>
                </c:pt>
                <c:pt idx="17">
                  <c:v>465.4774056268883</c:v>
                </c:pt>
                <c:pt idx="18">
                  <c:v>459.486271269412</c:v>
                </c:pt>
                <c:pt idx="19">
                  <c:v>459.3444134852385</c:v>
                </c:pt>
                <c:pt idx="20">
                  <c:v>457.873290150461</c:v>
                </c:pt>
                <c:pt idx="21">
                  <c:v>459.3585220517838</c:v>
                </c:pt>
                <c:pt idx="22">
                  <c:v>462.5907906427442</c:v>
                </c:pt>
                <c:pt idx="23">
                  <c:v>465.6519156831121</c:v>
                </c:pt>
                <c:pt idx="24">
                  <c:v>454.8623561230905</c:v>
                </c:pt>
                <c:pt idx="25">
                  <c:v>455.3978121631401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'Child benefits values'!$O$2:$O$3</c:f>
              <c:strCache>
                <c:ptCount val="1"/>
                <c:pt idx="0">
                  <c:v>Mean contributory child benefits</c:v>
                </c:pt>
              </c:strCache>
            </c:strRef>
          </c:tx>
          <c:marker>
            <c:symbol val="none"/>
          </c:marker>
          <c:cat>
            <c:numRef>
              <c:f>'Child benefits values'!$L$4:$L$29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cat>
          <c:val>
            <c:numRef>
              <c:f>'Child benefits values'!$O$4:$O$29</c:f>
              <c:numCache>
                <c:formatCode>General</c:formatCode>
                <c:ptCount val="26"/>
                <c:pt idx="0">
                  <c:v>324.9442335606716</c:v>
                </c:pt>
                <c:pt idx="1">
                  <c:v>367.0774999509829</c:v>
                </c:pt>
                <c:pt idx="2">
                  <c:v>472.0387314650955</c:v>
                </c:pt>
                <c:pt idx="3">
                  <c:v>433.3290059389867</c:v>
                </c:pt>
                <c:pt idx="4">
                  <c:v>399.6434389996047</c:v>
                </c:pt>
                <c:pt idx="5">
                  <c:v>398.0832576827636</c:v>
                </c:pt>
                <c:pt idx="6">
                  <c:v>395.0456121806645</c:v>
                </c:pt>
                <c:pt idx="7">
                  <c:v>390.5656032451112</c:v>
                </c:pt>
                <c:pt idx="8">
                  <c:v>386.788978257308</c:v>
                </c:pt>
                <c:pt idx="9">
                  <c:v>379.0856613625547</c:v>
                </c:pt>
                <c:pt idx="10">
                  <c:v>385.9145783065528</c:v>
                </c:pt>
                <c:pt idx="11">
                  <c:v>388.8576765882626</c:v>
                </c:pt>
                <c:pt idx="12">
                  <c:v>381.6206559818686</c:v>
                </c:pt>
                <c:pt idx="13">
                  <c:v>378.9831811868523</c:v>
                </c:pt>
                <c:pt idx="14">
                  <c:v>372.081430776505</c:v>
                </c:pt>
                <c:pt idx="15">
                  <c:v>377.738863571716</c:v>
                </c:pt>
                <c:pt idx="16">
                  <c:v>388.0458441163788</c:v>
                </c:pt>
                <c:pt idx="17">
                  <c:v>385.8849025651938</c:v>
                </c:pt>
                <c:pt idx="18">
                  <c:v>381.5510293028559</c:v>
                </c:pt>
                <c:pt idx="19">
                  <c:v>379.0183046459311</c:v>
                </c:pt>
                <c:pt idx="20">
                  <c:v>373.6121094264055</c:v>
                </c:pt>
                <c:pt idx="21">
                  <c:v>377.3978372689958</c:v>
                </c:pt>
                <c:pt idx="22">
                  <c:v>373.6443327647383</c:v>
                </c:pt>
                <c:pt idx="23">
                  <c:v>379.061955839542</c:v>
                </c:pt>
                <c:pt idx="24">
                  <c:v>367.5771486478474</c:v>
                </c:pt>
                <c:pt idx="25">
                  <c:v>361.5745594636618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'Child benefits values'!$P$2:$P$3</c:f>
              <c:strCache>
                <c:ptCount val="1"/>
                <c:pt idx="0">
                  <c:v>Mean AUH benefits</c:v>
                </c:pt>
              </c:strCache>
            </c:strRef>
          </c:tx>
          <c:marker>
            <c:symbol val="none"/>
          </c:marker>
          <c:cat>
            <c:numRef>
              <c:f>'Child benefits values'!$L$4:$L$29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cat>
          <c:val>
            <c:numRef>
              <c:f>'Child benefits values'!$P$4:$P$29</c:f>
              <c:numCache>
                <c:formatCode>General</c:formatCode>
                <c:ptCount val="26"/>
                <c:pt idx="0">
                  <c:v>734.758324116925</c:v>
                </c:pt>
                <c:pt idx="1">
                  <c:v>691.0096242265237</c:v>
                </c:pt>
                <c:pt idx="2">
                  <c:v>723.4248220172844</c:v>
                </c:pt>
                <c:pt idx="3">
                  <c:v>671.6689697234688</c:v>
                </c:pt>
                <c:pt idx="4">
                  <c:v>632.4124659322715</c:v>
                </c:pt>
                <c:pt idx="5">
                  <c:v>654.2065082116992</c:v>
                </c:pt>
                <c:pt idx="6">
                  <c:v>639.6575620721678</c:v>
                </c:pt>
                <c:pt idx="7">
                  <c:v>638.718264518092</c:v>
                </c:pt>
                <c:pt idx="8">
                  <c:v>640.7378973604438</c:v>
                </c:pt>
                <c:pt idx="9">
                  <c:v>654.6113622969026</c:v>
                </c:pt>
                <c:pt idx="10">
                  <c:v>631.0311269346884</c:v>
                </c:pt>
                <c:pt idx="11">
                  <c:v>646.8722583246749</c:v>
                </c:pt>
                <c:pt idx="12">
                  <c:v>654.491641490519</c:v>
                </c:pt>
                <c:pt idx="13">
                  <c:v>652.8591607505832</c:v>
                </c:pt>
                <c:pt idx="14">
                  <c:v>665.6089113113888</c:v>
                </c:pt>
                <c:pt idx="15">
                  <c:v>637.5207111327573</c:v>
                </c:pt>
                <c:pt idx="16">
                  <c:v>649.625404955116</c:v>
                </c:pt>
                <c:pt idx="17">
                  <c:v>651.9757455668926</c:v>
                </c:pt>
                <c:pt idx="18">
                  <c:v>647.1403180464512</c:v>
                </c:pt>
                <c:pt idx="19">
                  <c:v>647.0512064089764</c:v>
                </c:pt>
                <c:pt idx="20">
                  <c:v>634.4780900867265</c:v>
                </c:pt>
                <c:pt idx="21">
                  <c:v>637.1340599548991</c:v>
                </c:pt>
                <c:pt idx="22">
                  <c:v>649.9353848970496</c:v>
                </c:pt>
                <c:pt idx="23">
                  <c:v>635.3900792549968</c:v>
                </c:pt>
                <c:pt idx="24">
                  <c:v>651.5589046200091</c:v>
                </c:pt>
                <c:pt idx="25">
                  <c:v>644.7301177442433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'Child benefits values'!$Q$2:$Q$3</c:f>
              <c:strCache>
                <c:ptCount val="1"/>
                <c:pt idx="0">
                  <c:v>Mean child benefits</c:v>
                </c:pt>
              </c:strCache>
            </c:strRef>
          </c:tx>
          <c:marker>
            <c:symbol val="none"/>
          </c:marker>
          <c:cat>
            <c:numRef>
              <c:f>'Child benefits values'!$L$4:$L$29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cat>
          <c:val>
            <c:numRef>
              <c:f>'Child benefits values'!$Q$4:$Q$29</c:f>
              <c:numCache>
                <c:formatCode>General</c:formatCode>
                <c:ptCount val="26"/>
                <c:pt idx="0">
                  <c:v>471.788389008872</c:v>
                </c:pt>
                <c:pt idx="1">
                  <c:v>494.8804623489933</c:v>
                </c:pt>
                <c:pt idx="2">
                  <c:v>545.0446776157485</c:v>
                </c:pt>
                <c:pt idx="3">
                  <c:v>502.958484006009</c:v>
                </c:pt>
                <c:pt idx="4">
                  <c:v>469.722867465455</c:v>
                </c:pt>
                <c:pt idx="5">
                  <c:v>472.4186673711463</c:v>
                </c:pt>
                <c:pt idx="6">
                  <c:v>466.551474889452</c:v>
                </c:pt>
                <c:pt idx="7">
                  <c:v>464.7448783782793</c:v>
                </c:pt>
                <c:pt idx="8">
                  <c:v>462.1140455929925</c:v>
                </c:pt>
                <c:pt idx="9">
                  <c:v>459.0589678087819</c:v>
                </c:pt>
                <c:pt idx="10">
                  <c:v>460.8967769691295</c:v>
                </c:pt>
                <c:pt idx="11">
                  <c:v>463.7065546132667</c:v>
                </c:pt>
                <c:pt idx="12">
                  <c:v>456.9862828495066</c:v>
                </c:pt>
                <c:pt idx="13">
                  <c:v>454.7003949782039</c:v>
                </c:pt>
                <c:pt idx="14">
                  <c:v>450.0340568093452</c:v>
                </c:pt>
                <c:pt idx="15">
                  <c:v>450.2408769467046</c:v>
                </c:pt>
                <c:pt idx="16">
                  <c:v>457.4133914452672</c:v>
                </c:pt>
                <c:pt idx="17">
                  <c:v>452.5059705323168</c:v>
                </c:pt>
                <c:pt idx="18">
                  <c:v>447.6132544883005</c:v>
                </c:pt>
                <c:pt idx="19">
                  <c:v>445.308980216276</c:v>
                </c:pt>
                <c:pt idx="20">
                  <c:v>442.2906860584141</c:v>
                </c:pt>
                <c:pt idx="21">
                  <c:v>444.3360372544648</c:v>
                </c:pt>
                <c:pt idx="22">
                  <c:v>445.9328285614593</c:v>
                </c:pt>
                <c:pt idx="23">
                  <c:v>443.7782649369101</c:v>
                </c:pt>
                <c:pt idx="24">
                  <c:v>436.7173225618659</c:v>
                </c:pt>
                <c:pt idx="25">
                  <c:v>429.4969705536069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697704"/>
        <c:axId val="-2097694776"/>
      </c:lineChart>
      <c:lineChart>
        <c:grouping val="standard"/>
        <c:varyColors val="0"/>
        <c:ser>
          <c:idx val="0"/>
          <c:order val="0"/>
          <c:tx>
            <c:strRef>
              <c:f>'Child benefits values'!$M$2:$M$3</c:f>
              <c:strCache>
                <c:ptCount val="1"/>
                <c:pt idx="0">
                  <c:v>Real wages</c:v>
                </c:pt>
              </c:strCache>
            </c:strRef>
          </c:tx>
          <c:marker>
            <c:symbol val="none"/>
          </c:marker>
          <c:cat>
            <c:numRef>
              <c:f>'Child benefits values'!$L$4:$L$29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cat>
          <c:val>
            <c:numRef>
              <c:f>'Child benefits values'!$M$4:$M$29</c:f>
              <c:numCache>
                <c:formatCode>General</c:formatCode>
                <c:ptCount val="26"/>
                <c:pt idx="0">
                  <c:v>6417.638218099326</c:v>
                </c:pt>
                <c:pt idx="1">
                  <c:v>5983.611423092965</c:v>
                </c:pt>
                <c:pt idx="2">
                  <c:v>6163.38323917122</c:v>
                </c:pt>
                <c:pt idx="3">
                  <c:v>6164.698879460585</c:v>
                </c:pt>
                <c:pt idx="4">
                  <c:v>6199.854918537387</c:v>
                </c:pt>
                <c:pt idx="5">
                  <c:v>6163.118114195328</c:v>
                </c:pt>
                <c:pt idx="6">
                  <c:v>6123.019469230686</c:v>
                </c:pt>
                <c:pt idx="7">
                  <c:v>6119.025864258304</c:v>
                </c:pt>
                <c:pt idx="8">
                  <c:v>6096.238087597319</c:v>
                </c:pt>
                <c:pt idx="9">
                  <c:v>6074.202198860867</c:v>
                </c:pt>
                <c:pt idx="10">
                  <c:v>6039.5174179638</c:v>
                </c:pt>
                <c:pt idx="11">
                  <c:v>5999.3261641587</c:v>
                </c:pt>
                <c:pt idx="12">
                  <c:v>6010.741048623784</c:v>
                </c:pt>
                <c:pt idx="13">
                  <c:v>6014.558500398712</c:v>
                </c:pt>
                <c:pt idx="14">
                  <c:v>6020.96462406085</c:v>
                </c:pt>
                <c:pt idx="15">
                  <c:v>5958.343077500603</c:v>
                </c:pt>
                <c:pt idx="16">
                  <c:v>5929.294426987146</c:v>
                </c:pt>
                <c:pt idx="17">
                  <c:v>5888.82534561141</c:v>
                </c:pt>
                <c:pt idx="18">
                  <c:v>5877.86466202885</c:v>
                </c:pt>
                <c:pt idx="19">
                  <c:v>5831.803085041422</c:v>
                </c:pt>
                <c:pt idx="20">
                  <c:v>5805.54467075562</c:v>
                </c:pt>
                <c:pt idx="21">
                  <c:v>5785.264486408032</c:v>
                </c:pt>
                <c:pt idx="22">
                  <c:v>5784.428578424501</c:v>
                </c:pt>
                <c:pt idx="23">
                  <c:v>5737.929245645426</c:v>
                </c:pt>
                <c:pt idx="24">
                  <c:v>5726.863259698343</c:v>
                </c:pt>
                <c:pt idx="25">
                  <c:v>5719.910097235079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713720"/>
        <c:axId val="-2097691736"/>
      </c:lineChart>
      <c:catAx>
        <c:axId val="-2097697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7694776"/>
        <c:crosses val="autoZero"/>
        <c:auto val="1"/>
        <c:lblAlgn val="ctr"/>
        <c:lblOffset val="100"/>
        <c:noMultiLvlLbl val="0"/>
      </c:catAx>
      <c:valAx>
        <c:axId val="-2097694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7697704"/>
        <c:crosses val="autoZero"/>
        <c:crossBetween val="between"/>
      </c:valAx>
      <c:valAx>
        <c:axId val="-2097691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97713720"/>
        <c:crosses val="max"/>
        <c:crossBetween val="between"/>
      </c:valAx>
      <c:catAx>
        <c:axId val="-2097713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9769173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'Child benefits values'!$AX$2:$AX$3</c:f>
              <c:strCache>
                <c:ptCount val="1"/>
                <c:pt idx="0">
                  <c:v>Mean family benefit</c:v>
                </c:pt>
              </c:strCache>
            </c:strRef>
          </c:tx>
          <c:marker>
            <c:symbol val="none"/>
          </c:marker>
          <c:cat>
            <c:numRef>
              <c:f>'Child benefits values'!$AV$4:$AV$29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cat>
          <c:val>
            <c:numRef>
              <c:f>'Child benefits values'!$AX$4:$AX$29</c:f>
              <c:numCache>
                <c:formatCode>General</c:formatCode>
                <c:ptCount val="26"/>
                <c:pt idx="0">
                  <c:v>450.9215247385744</c:v>
                </c:pt>
                <c:pt idx="1">
                  <c:v>479.2812878415587</c:v>
                </c:pt>
                <c:pt idx="2">
                  <c:v>534.0195267608071</c:v>
                </c:pt>
                <c:pt idx="3">
                  <c:v>494.9020895954931</c:v>
                </c:pt>
                <c:pt idx="4">
                  <c:v>466.0906552574361</c:v>
                </c:pt>
                <c:pt idx="5">
                  <c:v>475.1554317359306</c:v>
                </c:pt>
                <c:pt idx="6">
                  <c:v>476.3400878322108</c:v>
                </c:pt>
                <c:pt idx="7">
                  <c:v>479.2630690968094</c:v>
                </c:pt>
                <c:pt idx="8">
                  <c:v>480.9648669914704</c:v>
                </c:pt>
                <c:pt idx="9">
                  <c:v>483.4488422228221</c:v>
                </c:pt>
                <c:pt idx="10">
                  <c:v>491.9049921850759</c:v>
                </c:pt>
                <c:pt idx="11">
                  <c:v>496.5336204923838</c:v>
                </c:pt>
                <c:pt idx="12">
                  <c:v>499.4851289945954</c:v>
                </c:pt>
                <c:pt idx="13">
                  <c:v>506.7747452191492</c:v>
                </c:pt>
                <c:pt idx="14">
                  <c:v>507.2294308518338</c:v>
                </c:pt>
                <c:pt idx="15">
                  <c:v>517.2697250282242</c:v>
                </c:pt>
                <c:pt idx="16">
                  <c:v>513.2228247946898</c:v>
                </c:pt>
                <c:pt idx="17">
                  <c:v>519.4294315858988</c:v>
                </c:pt>
                <c:pt idx="18">
                  <c:v>524.647211972068</c:v>
                </c:pt>
                <c:pt idx="19">
                  <c:v>527.3591921824564</c:v>
                </c:pt>
                <c:pt idx="20">
                  <c:v>531.0072464069901</c:v>
                </c:pt>
                <c:pt idx="21">
                  <c:v>527.8439092571654</c:v>
                </c:pt>
                <c:pt idx="22">
                  <c:v>530.026762937101</c:v>
                </c:pt>
                <c:pt idx="23">
                  <c:v>542.9976331420352</c:v>
                </c:pt>
                <c:pt idx="24">
                  <c:v>541.8696678965638</c:v>
                </c:pt>
                <c:pt idx="25">
                  <c:v>533.7983083999054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'Child benefits values'!$AY$2:$AY$3</c:f>
              <c:strCache>
                <c:ptCount val="1"/>
                <c:pt idx="0">
                  <c:v>Mean contributory child benefits</c:v>
                </c:pt>
              </c:strCache>
            </c:strRef>
          </c:tx>
          <c:marker>
            <c:symbol val="none"/>
          </c:marker>
          <c:cat>
            <c:numRef>
              <c:f>'Child benefits values'!$AV$4:$AV$29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cat>
          <c:val>
            <c:numRef>
              <c:f>'Child benefits values'!$AY$4:$AY$29</c:f>
              <c:numCache>
                <c:formatCode>General</c:formatCode>
                <c:ptCount val="26"/>
                <c:pt idx="0">
                  <c:v>324.9442335606716</c:v>
                </c:pt>
                <c:pt idx="1">
                  <c:v>367.0774999509829</c:v>
                </c:pt>
                <c:pt idx="2">
                  <c:v>472.0387314650955</c:v>
                </c:pt>
                <c:pt idx="3">
                  <c:v>432.985178325185</c:v>
                </c:pt>
                <c:pt idx="4">
                  <c:v>399.9254840102458</c:v>
                </c:pt>
                <c:pt idx="5">
                  <c:v>403.2926202565137</c:v>
                </c:pt>
                <c:pt idx="6">
                  <c:v>403.0324961625366</c:v>
                </c:pt>
                <c:pt idx="7">
                  <c:v>402.1743454760058</c:v>
                </c:pt>
                <c:pt idx="8">
                  <c:v>403.8457221053818</c:v>
                </c:pt>
                <c:pt idx="9">
                  <c:v>406.8850915249615</c:v>
                </c:pt>
                <c:pt idx="10">
                  <c:v>411.954550067227</c:v>
                </c:pt>
                <c:pt idx="11">
                  <c:v>415.4862410729584</c:v>
                </c:pt>
                <c:pt idx="12">
                  <c:v>418.8076751855878</c:v>
                </c:pt>
                <c:pt idx="13">
                  <c:v>423.2920237404458</c:v>
                </c:pt>
                <c:pt idx="14">
                  <c:v>434.6964482334772</c:v>
                </c:pt>
                <c:pt idx="15">
                  <c:v>430.0761852240296</c:v>
                </c:pt>
                <c:pt idx="16">
                  <c:v>428.3188209169436</c:v>
                </c:pt>
                <c:pt idx="17">
                  <c:v>442.9439392259303</c:v>
                </c:pt>
                <c:pt idx="18">
                  <c:v>442.8374313097757</c:v>
                </c:pt>
                <c:pt idx="19">
                  <c:v>444.0536389803455</c:v>
                </c:pt>
                <c:pt idx="20">
                  <c:v>441.1036969775066</c:v>
                </c:pt>
                <c:pt idx="21">
                  <c:v>444.2903441117825</c:v>
                </c:pt>
                <c:pt idx="22">
                  <c:v>445.1582805137076</c:v>
                </c:pt>
                <c:pt idx="23">
                  <c:v>451.7048591125276</c:v>
                </c:pt>
                <c:pt idx="24">
                  <c:v>452.3875436826787</c:v>
                </c:pt>
                <c:pt idx="25">
                  <c:v>449.3236373794909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'Child benefits values'!$AZ$2:$AZ$3</c:f>
              <c:strCache>
                <c:ptCount val="1"/>
                <c:pt idx="0">
                  <c:v>Mean AUH benefits</c:v>
                </c:pt>
              </c:strCache>
            </c:strRef>
          </c:tx>
          <c:marker>
            <c:symbol val="none"/>
          </c:marker>
          <c:cat>
            <c:numRef>
              <c:f>'Child benefits values'!$AV$4:$AV$29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cat>
          <c:val>
            <c:numRef>
              <c:f>'Child benefits values'!$AZ$4:$AZ$29</c:f>
              <c:numCache>
                <c:formatCode>General</c:formatCode>
                <c:ptCount val="26"/>
                <c:pt idx="0">
                  <c:v>734.758324116925</c:v>
                </c:pt>
                <c:pt idx="1">
                  <c:v>691.0096242265237</c:v>
                </c:pt>
                <c:pt idx="2">
                  <c:v>723.4248220172844</c:v>
                </c:pt>
                <c:pt idx="3">
                  <c:v>671.6689697234688</c:v>
                </c:pt>
                <c:pt idx="4">
                  <c:v>633.6252286382845</c:v>
                </c:pt>
                <c:pt idx="5">
                  <c:v>664.7780210237808</c:v>
                </c:pt>
                <c:pt idx="6">
                  <c:v>660.77546851313</c:v>
                </c:pt>
                <c:pt idx="7">
                  <c:v>677.0225663929793</c:v>
                </c:pt>
                <c:pt idx="8">
                  <c:v>669.2450961030304</c:v>
                </c:pt>
                <c:pt idx="9">
                  <c:v>694.2465921494323</c:v>
                </c:pt>
                <c:pt idx="10">
                  <c:v>706.0117382094933</c:v>
                </c:pt>
                <c:pt idx="11">
                  <c:v>718.7687053981483</c:v>
                </c:pt>
                <c:pt idx="12">
                  <c:v>718.1344049686115</c:v>
                </c:pt>
                <c:pt idx="13">
                  <c:v>738.855333071044</c:v>
                </c:pt>
                <c:pt idx="14">
                  <c:v>740.5936071754613</c:v>
                </c:pt>
                <c:pt idx="15">
                  <c:v>776.9227729620358</c:v>
                </c:pt>
                <c:pt idx="16">
                  <c:v>784.4939851353426</c:v>
                </c:pt>
                <c:pt idx="17">
                  <c:v>788.5811429915566</c:v>
                </c:pt>
                <c:pt idx="18">
                  <c:v>792.8527328456229</c:v>
                </c:pt>
                <c:pt idx="19">
                  <c:v>795.3288875550046</c:v>
                </c:pt>
                <c:pt idx="20">
                  <c:v>810.7953968801275</c:v>
                </c:pt>
                <c:pt idx="21">
                  <c:v>826.0900544763896</c:v>
                </c:pt>
                <c:pt idx="22">
                  <c:v>831.9751226941714</c:v>
                </c:pt>
                <c:pt idx="23">
                  <c:v>874.7370237564785</c:v>
                </c:pt>
                <c:pt idx="24">
                  <c:v>912.9125531953991</c:v>
                </c:pt>
                <c:pt idx="25">
                  <c:v>893.8797536684337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'Child benefits values'!$BA$2:$BA$3</c:f>
              <c:strCache>
                <c:ptCount val="1"/>
                <c:pt idx="0">
                  <c:v>Mean child benefits</c:v>
                </c:pt>
              </c:strCache>
            </c:strRef>
          </c:tx>
          <c:marker>
            <c:symbol val="none"/>
          </c:marker>
          <c:cat>
            <c:numRef>
              <c:f>'Child benefits values'!$AV$4:$AV$29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cat>
          <c:val>
            <c:numRef>
              <c:f>'Child benefits values'!$BA$4:$BA$29</c:f>
              <c:numCache>
                <c:formatCode>General</c:formatCode>
                <c:ptCount val="26"/>
                <c:pt idx="0">
                  <c:v>471.788389008872</c:v>
                </c:pt>
                <c:pt idx="1">
                  <c:v>494.8804623489933</c:v>
                </c:pt>
                <c:pt idx="2">
                  <c:v>545.0446776157485</c:v>
                </c:pt>
                <c:pt idx="3">
                  <c:v>502.7579756197368</c:v>
                </c:pt>
                <c:pt idx="4">
                  <c:v>470.0079898768877</c:v>
                </c:pt>
                <c:pt idx="5">
                  <c:v>475.65182167332</c:v>
                </c:pt>
                <c:pt idx="6">
                  <c:v>473.5798577759376</c:v>
                </c:pt>
                <c:pt idx="7">
                  <c:v>478.2775766262427</c:v>
                </c:pt>
                <c:pt idx="8">
                  <c:v>477.9896080083574</c:v>
                </c:pt>
                <c:pt idx="9">
                  <c:v>482.8860059692845</c:v>
                </c:pt>
                <c:pt idx="10">
                  <c:v>489.3333341028104</c:v>
                </c:pt>
                <c:pt idx="11">
                  <c:v>492.9266721079304</c:v>
                </c:pt>
                <c:pt idx="12">
                  <c:v>491.9204721601242</c:v>
                </c:pt>
                <c:pt idx="13">
                  <c:v>493.3458842133173</c:v>
                </c:pt>
                <c:pt idx="14">
                  <c:v>499.6738443554392</c:v>
                </c:pt>
                <c:pt idx="15">
                  <c:v>498.8716565948996</c:v>
                </c:pt>
                <c:pt idx="16">
                  <c:v>492.788764657183</c:v>
                </c:pt>
                <c:pt idx="17">
                  <c:v>499.8731472364739</c:v>
                </c:pt>
                <c:pt idx="18">
                  <c:v>503.8382422890157</c:v>
                </c:pt>
                <c:pt idx="19">
                  <c:v>503.5143057991781</c:v>
                </c:pt>
                <c:pt idx="20">
                  <c:v>499.739684449036</c:v>
                </c:pt>
                <c:pt idx="21">
                  <c:v>498.2512720114646</c:v>
                </c:pt>
                <c:pt idx="22">
                  <c:v>504.6679539791402</c:v>
                </c:pt>
                <c:pt idx="23">
                  <c:v>512.7712618356152</c:v>
                </c:pt>
                <c:pt idx="24">
                  <c:v>508.5280727947571</c:v>
                </c:pt>
                <c:pt idx="25">
                  <c:v>505.1257282376476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761976"/>
        <c:axId val="-2097766504"/>
      </c:lineChart>
      <c:lineChart>
        <c:grouping val="standard"/>
        <c:varyColors val="0"/>
        <c:ser>
          <c:idx val="0"/>
          <c:order val="0"/>
          <c:tx>
            <c:strRef>
              <c:f>'Child benefits values'!$AW$2:$AW$3</c:f>
              <c:strCache>
                <c:ptCount val="1"/>
                <c:pt idx="0">
                  <c:v>Real wages</c:v>
                </c:pt>
              </c:strCache>
            </c:strRef>
          </c:tx>
          <c:marker>
            <c:symbol val="none"/>
          </c:marker>
          <c:cat>
            <c:numRef>
              <c:f>'Child benefits values'!$AV$4:$AV$29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cat>
          <c:val>
            <c:numRef>
              <c:f>'Child benefits values'!$AW$4:$AW$29</c:f>
              <c:numCache>
                <c:formatCode>General</c:formatCode>
                <c:ptCount val="26"/>
                <c:pt idx="0">
                  <c:v>6417.638218099326</c:v>
                </c:pt>
                <c:pt idx="1">
                  <c:v>5983.611423092965</c:v>
                </c:pt>
                <c:pt idx="2">
                  <c:v>6163.383239171233</c:v>
                </c:pt>
                <c:pt idx="3">
                  <c:v>6170.461718934251</c:v>
                </c:pt>
                <c:pt idx="4">
                  <c:v>6294.288527893083</c:v>
                </c:pt>
                <c:pt idx="5">
                  <c:v>6369.222476238207</c:v>
                </c:pt>
                <c:pt idx="6">
                  <c:v>6501.894741901856</c:v>
                </c:pt>
                <c:pt idx="7">
                  <c:v>6586.498452986688</c:v>
                </c:pt>
                <c:pt idx="8">
                  <c:v>6694.12587297791</c:v>
                </c:pt>
                <c:pt idx="9">
                  <c:v>6820.9010077949</c:v>
                </c:pt>
                <c:pt idx="10">
                  <c:v>6943.113526008108</c:v>
                </c:pt>
                <c:pt idx="11">
                  <c:v>7079.244927764225</c:v>
                </c:pt>
                <c:pt idx="12">
                  <c:v>7205.691165025225</c:v>
                </c:pt>
                <c:pt idx="13">
                  <c:v>7324.142903563837</c:v>
                </c:pt>
                <c:pt idx="14">
                  <c:v>7462.049651100213</c:v>
                </c:pt>
                <c:pt idx="15">
                  <c:v>7564.741582022949</c:v>
                </c:pt>
                <c:pt idx="16">
                  <c:v>7677.848630877434</c:v>
                </c:pt>
                <c:pt idx="17">
                  <c:v>7817.904960801861</c:v>
                </c:pt>
                <c:pt idx="18">
                  <c:v>7940.244404157958</c:v>
                </c:pt>
                <c:pt idx="19">
                  <c:v>8052.299115475505</c:v>
                </c:pt>
                <c:pt idx="20">
                  <c:v>8193.349852017907</c:v>
                </c:pt>
                <c:pt idx="21">
                  <c:v>8338.71763699231</c:v>
                </c:pt>
                <c:pt idx="22">
                  <c:v>8471.23083647289</c:v>
                </c:pt>
                <c:pt idx="23">
                  <c:v>8600.062183532911</c:v>
                </c:pt>
                <c:pt idx="24">
                  <c:v>8749.658501852194</c:v>
                </c:pt>
                <c:pt idx="25">
                  <c:v>8896.19374894607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771976"/>
        <c:axId val="-2097770520"/>
      </c:lineChart>
      <c:catAx>
        <c:axId val="-2097761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7766504"/>
        <c:crosses val="autoZero"/>
        <c:auto val="1"/>
        <c:lblAlgn val="ctr"/>
        <c:lblOffset val="100"/>
        <c:noMultiLvlLbl val="0"/>
      </c:catAx>
      <c:valAx>
        <c:axId val="-2097766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7761976"/>
        <c:crosses val="autoZero"/>
        <c:crossBetween val="between"/>
      </c:valAx>
      <c:valAx>
        <c:axId val="-20977705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97771976"/>
        <c:crosses val="max"/>
        <c:crossBetween val="between"/>
      </c:valAx>
      <c:catAx>
        <c:axId val="-2097771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9777052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2758628514375"/>
          <c:y val="0.0323008849557522"/>
          <c:w val="0.90899214867594"/>
          <c:h val="0.657037488676747"/>
        </c:manualLayout>
      </c:layout>
      <c:lineChart>
        <c:grouping val="standard"/>
        <c:varyColors val="0"/>
        <c:ser>
          <c:idx val="1"/>
          <c:order val="0"/>
          <c:tx>
            <c:strRef>
              <c:f>'Individual gini elderly'!$L$3</c:f>
              <c:strCache>
                <c:ptCount val="1"/>
                <c:pt idx="0">
                  <c:v>Gini, retirement age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'Individual gini elderly'!$K$4:$K$107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'Individual gini elderly'!$L$4:$L$107</c:f>
              <c:numCache>
                <c:formatCode>General</c:formatCode>
                <c:ptCount val="104"/>
                <c:pt idx="0">
                  <c:v>0.2989185245</c:v>
                </c:pt>
                <c:pt idx="1">
                  <c:v>0.2963602768</c:v>
                </c:pt>
                <c:pt idx="2">
                  <c:v>0.3047043665</c:v>
                </c:pt>
                <c:pt idx="3">
                  <c:v>0.3033967656</c:v>
                </c:pt>
                <c:pt idx="4">
                  <c:v>0.3003382702</c:v>
                </c:pt>
                <c:pt idx="5">
                  <c:v>0.2992668545</c:v>
                </c:pt>
                <c:pt idx="6">
                  <c:v>0.3113982313</c:v>
                </c:pt>
                <c:pt idx="7">
                  <c:v>0.3072546016</c:v>
                </c:pt>
                <c:pt idx="8">
                  <c:v>0.3149113811</c:v>
                </c:pt>
                <c:pt idx="9">
                  <c:v>0.3074613707</c:v>
                </c:pt>
                <c:pt idx="10">
                  <c:v>0.3150111279</c:v>
                </c:pt>
                <c:pt idx="11">
                  <c:v>0.3073981166</c:v>
                </c:pt>
                <c:pt idx="12">
                  <c:v>0.3128578357</c:v>
                </c:pt>
                <c:pt idx="13">
                  <c:v>0.3156732932</c:v>
                </c:pt>
                <c:pt idx="14">
                  <c:v>0.319595894</c:v>
                </c:pt>
                <c:pt idx="15">
                  <c:v>0.3226100076</c:v>
                </c:pt>
                <c:pt idx="16">
                  <c:v>0.3250262019</c:v>
                </c:pt>
                <c:pt idx="17">
                  <c:v>0.3264782754</c:v>
                </c:pt>
                <c:pt idx="18">
                  <c:v>0.3288622427</c:v>
                </c:pt>
                <c:pt idx="19">
                  <c:v>0.3305643045</c:v>
                </c:pt>
                <c:pt idx="20">
                  <c:v>0.3204693578</c:v>
                </c:pt>
                <c:pt idx="21">
                  <c:v>0.3162774962</c:v>
                </c:pt>
                <c:pt idx="22">
                  <c:v>0.3157138601</c:v>
                </c:pt>
                <c:pt idx="23">
                  <c:v>0.3146141728</c:v>
                </c:pt>
                <c:pt idx="24">
                  <c:v>0.3169999461</c:v>
                </c:pt>
                <c:pt idx="25">
                  <c:v>0.3177233284</c:v>
                </c:pt>
                <c:pt idx="26">
                  <c:v>0.3182530007</c:v>
                </c:pt>
                <c:pt idx="27">
                  <c:v>0.319882018</c:v>
                </c:pt>
                <c:pt idx="28">
                  <c:v>0.3180840639</c:v>
                </c:pt>
                <c:pt idx="29">
                  <c:v>0.318018621</c:v>
                </c:pt>
                <c:pt idx="30">
                  <c:v>0.321224894</c:v>
                </c:pt>
                <c:pt idx="31">
                  <c:v>0.3193115478</c:v>
                </c:pt>
                <c:pt idx="32">
                  <c:v>0.3208387347</c:v>
                </c:pt>
                <c:pt idx="33">
                  <c:v>0.320922527</c:v>
                </c:pt>
                <c:pt idx="34">
                  <c:v>0.3221080776</c:v>
                </c:pt>
                <c:pt idx="35">
                  <c:v>0.3223613889</c:v>
                </c:pt>
                <c:pt idx="36">
                  <c:v>0.3239905649</c:v>
                </c:pt>
                <c:pt idx="37">
                  <c:v>0.3215347005</c:v>
                </c:pt>
                <c:pt idx="38">
                  <c:v>0.3202902058</c:v>
                </c:pt>
                <c:pt idx="39">
                  <c:v>0.3200490354</c:v>
                </c:pt>
                <c:pt idx="40">
                  <c:v>0.3195774129</c:v>
                </c:pt>
                <c:pt idx="41">
                  <c:v>0.3211614807</c:v>
                </c:pt>
                <c:pt idx="42">
                  <c:v>0.322607286</c:v>
                </c:pt>
                <c:pt idx="43">
                  <c:v>0.3213496297</c:v>
                </c:pt>
                <c:pt idx="44">
                  <c:v>0.3220784179</c:v>
                </c:pt>
                <c:pt idx="45">
                  <c:v>0.3231508688</c:v>
                </c:pt>
                <c:pt idx="46">
                  <c:v>0.3217147598</c:v>
                </c:pt>
                <c:pt idx="47">
                  <c:v>0.3262399954</c:v>
                </c:pt>
                <c:pt idx="48">
                  <c:v>0.3235724255</c:v>
                </c:pt>
                <c:pt idx="49">
                  <c:v>0.322290595</c:v>
                </c:pt>
                <c:pt idx="50">
                  <c:v>0.3237437694</c:v>
                </c:pt>
                <c:pt idx="51">
                  <c:v>0.3287045021</c:v>
                </c:pt>
                <c:pt idx="52">
                  <c:v>0.324318045</c:v>
                </c:pt>
                <c:pt idx="53">
                  <c:v>0.325293796</c:v>
                </c:pt>
                <c:pt idx="54">
                  <c:v>0.3260752202</c:v>
                </c:pt>
                <c:pt idx="55">
                  <c:v>0.3238134851</c:v>
                </c:pt>
                <c:pt idx="56">
                  <c:v>0.3252889918</c:v>
                </c:pt>
                <c:pt idx="57">
                  <c:v>0.3277493434</c:v>
                </c:pt>
                <c:pt idx="58">
                  <c:v>0.324218685</c:v>
                </c:pt>
                <c:pt idx="59">
                  <c:v>0.3235345331</c:v>
                </c:pt>
                <c:pt idx="60">
                  <c:v>0.3263450978</c:v>
                </c:pt>
                <c:pt idx="61">
                  <c:v>0.3251312755</c:v>
                </c:pt>
                <c:pt idx="62">
                  <c:v>0.3255180496</c:v>
                </c:pt>
                <c:pt idx="63">
                  <c:v>0.3255069999</c:v>
                </c:pt>
                <c:pt idx="64">
                  <c:v>0.3242422308</c:v>
                </c:pt>
                <c:pt idx="65">
                  <c:v>0.3219431815</c:v>
                </c:pt>
                <c:pt idx="66">
                  <c:v>0.3235354314</c:v>
                </c:pt>
                <c:pt idx="67">
                  <c:v>0.3202018938</c:v>
                </c:pt>
                <c:pt idx="68">
                  <c:v>0.3199758887</c:v>
                </c:pt>
                <c:pt idx="69">
                  <c:v>0.3222670361</c:v>
                </c:pt>
                <c:pt idx="70">
                  <c:v>0.3221570691</c:v>
                </c:pt>
                <c:pt idx="71">
                  <c:v>0.3222682504</c:v>
                </c:pt>
                <c:pt idx="72">
                  <c:v>0.3212547938</c:v>
                </c:pt>
                <c:pt idx="73">
                  <c:v>0.3198592749</c:v>
                </c:pt>
                <c:pt idx="74">
                  <c:v>0.3207106887</c:v>
                </c:pt>
                <c:pt idx="75">
                  <c:v>0.320631534</c:v>
                </c:pt>
                <c:pt idx="76">
                  <c:v>0.3198876999</c:v>
                </c:pt>
                <c:pt idx="77">
                  <c:v>0.3237690961</c:v>
                </c:pt>
                <c:pt idx="78">
                  <c:v>0.3225629138</c:v>
                </c:pt>
                <c:pt idx="79">
                  <c:v>0.3192639695</c:v>
                </c:pt>
                <c:pt idx="80">
                  <c:v>0.3214050413</c:v>
                </c:pt>
                <c:pt idx="81">
                  <c:v>0.321615951</c:v>
                </c:pt>
                <c:pt idx="82">
                  <c:v>0.3227628146</c:v>
                </c:pt>
                <c:pt idx="83">
                  <c:v>0.3215562825</c:v>
                </c:pt>
                <c:pt idx="84">
                  <c:v>0.3221779858</c:v>
                </c:pt>
                <c:pt idx="85">
                  <c:v>0.3215088379</c:v>
                </c:pt>
                <c:pt idx="86">
                  <c:v>0.3210731469</c:v>
                </c:pt>
                <c:pt idx="87">
                  <c:v>0.3204493577</c:v>
                </c:pt>
                <c:pt idx="88">
                  <c:v>0.3222705101</c:v>
                </c:pt>
                <c:pt idx="89">
                  <c:v>0.319906264</c:v>
                </c:pt>
                <c:pt idx="90">
                  <c:v>0.322225019</c:v>
                </c:pt>
                <c:pt idx="91">
                  <c:v>0.3220342084</c:v>
                </c:pt>
                <c:pt idx="92">
                  <c:v>0.3215973211</c:v>
                </c:pt>
                <c:pt idx="93">
                  <c:v>0.3212363529</c:v>
                </c:pt>
                <c:pt idx="94">
                  <c:v>0.322234357</c:v>
                </c:pt>
                <c:pt idx="95">
                  <c:v>0.3236403462</c:v>
                </c:pt>
                <c:pt idx="96">
                  <c:v>0.3241409428</c:v>
                </c:pt>
                <c:pt idx="97">
                  <c:v>0.3247985237</c:v>
                </c:pt>
                <c:pt idx="98">
                  <c:v>0.3207579468</c:v>
                </c:pt>
                <c:pt idx="99">
                  <c:v>0.3238003949</c:v>
                </c:pt>
                <c:pt idx="100">
                  <c:v>0.3232536134</c:v>
                </c:pt>
                <c:pt idx="101">
                  <c:v>0.3241629099</c:v>
                </c:pt>
                <c:pt idx="102">
                  <c:v>0.3222567043</c:v>
                </c:pt>
                <c:pt idx="103">
                  <c:v>0.324438646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'Individual gini elderly'!$M$3</c:f>
              <c:strCache>
                <c:ptCount val="1"/>
                <c:pt idx="0">
                  <c:v>Gini, retirement age, non labour income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numRef>
              <c:f>'Individual gini elderly'!$K$4:$K$107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'Individual gini elderly'!$M$4:$M$107</c:f>
              <c:numCache>
                <c:formatCode>General</c:formatCode>
                <c:ptCount val="104"/>
                <c:pt idx="0">
                  <c:v>0.2630299004</c:v>
                </c:pt>
                <c:pt idx="1">
                  <c:v>0.2655172051</c:v>
                </c:pt>
                <c:pt idx="2">
                  <c:v>0.2672297556</c:v>
                </c:pt>
                <c:pt idx="3">
                  <c:v>0.2682365796</c:v>
                </c:pt>
                <c:pt idx="4">
                  <c:v>0.2660859974</c:v>
                </c:pt>
                <c:pt idx="5">
                  <c:v>0.2674193811</c:v>
                </c:pt>
                <c:pt idx="6">
                  <c:v>0.2692607007</c:v>
                </c:pt>
                <c:pt idx="7">
                  <c:v>0.2728581731</c:v>
                </c:pt>
                <c:pt idx="8">
                  <c:v>0.2750415461</c:v>
                </c:pt>
                <c:pt idx="9">
                  <c:v>0.2770332373</c:v>
                </c:pt>
                <c:pt idx="10">
                  <c:v>0.2779424067</c:v>
                </c:pt>
                <c:pt idx="11">
                  <c:v>0.2787616248</c:v>
                </c:pt>
                <c:pt idx="12">
                  <c:v>0.2808127041</c:v>
                </c:pt>
                <c:pt idx="13">
                  <c:v>0.2838710437</c:v>
                </c:pt>
                <c:pt idx="14">
                  <c:v>0.2855824715</c:v>
                </c:pt>
                <c:pt idx="15">
                  <c:v>0.2892470742</c:v>
                </c:pt>
                <c:pt idx="16">
                  <c:v>0.2914502868</c:v>
                </c:pt>
                <c:pt idx="17">
                  <c:v>0.2924948651</c:v>
                </c:pt>
                <c:pt idx="18">
                  <c:v>0.2950026062</c:v>
                </c:pt>
                <c:pt idx="19">
                  <c:v>0.2946135159</c:v>
                </c:pt>
                <c:pt idx="20">
                  <c:v>0.2855150134</c:v>
                </c:pt>
                <c:pt idx="21">
                  <c:v>0.2855071609</c:v>
                </c:pt>
                <c:pt idx="22">
                  <c:v>0.2867338372</c:v>
                </c:pt>
                <c:pt idx="23">
                  <c:v>0.2876914513</c:v>
                </c:pt>
                <c:pt idx="24">
                  <c:v>0.2885127295</c:v>
                </c:pt>
                <c:pt idx="25">
                  <c:v>0.2889296212</c:v>
                </c:pt>
                <c:pt idx="26">
                  <c:v>0.2914244233</c:v>
                </c:pt>
                <c:pt idx="27">
                  <c:v>0.2929964298</c:v>
                </c:pt>
                <c:pt idx="28">
                  <c:v>0.2929238154</c:v>
                </c:pt>
                <c:pt idx="29">
                  <c:v>0.2943493495</c:v>
                </c:pt>
                <c:pt idx="30">
                  <c:v>0.2950463381</c:v>
                </c:pt>
                <c:pt idx="31">
                  <c:v>0.2946762257</c:v>
                </c:pt>
                <c:pt idx="32">
                  <c:v>0.2955022237</c:v>
                </c:pt>
                <c:pt idx="33">
                  <c:v>0.2955466053</c:v>
                </c:pt>
                <c:pt idx="34">
                  <c:v>0.2965256756</c:v>
                </c:pt>
                <c:pt idx="35">
                  <c:v>0.2973641976</c:v>
                </c:pt>
                <c:pt idx="36">
                  <c:v>0.2983322768</c:v>
                </c:pt>
                <c:pt idx="37">
                  <c:v>0.2984440339</c:v>
                </c:pt>
                <c:pt idx="38">
                  <c:v>0.2985284683</c:v>
                </c:pt>
                <c:pt idx="39">
                  <c:v>0.2994524999</c:v>
                </c:pt>
                <c:pt idx="40">
                  <c:v>0.3000735742</c:v>
                </c:pt>
                <c:pt idx="41">
                  <c:v>0.3013076909</c:v>
                </c:pt>
                <c:pt idx="42">
                  <c:v>0.3022936775</c:v>
                </c:pt>
                <c:pt idx="43">
                  <c:v>0.3017693974</c:v>
                </c:pt>
                <c:pt idx="44">
                  <c:v>0.3020070449</c:v>
                </c:pt>
                <c:pt idx="45">
                  <c:v>0.30244491</c:v>
                </c:pt>
                <c:pt idx="46">
                  <c:v>0.3030693662</c:v>
                </c:pt>
                <c:pt idx="47">
                  <c:v>0.3032874838</c:v>
                </c:pt>
                <c:pt idx="48">
                  <c:v>0.3024876363</c:v>
                </c:pt>
                <c:pt idx="49">
                  <c:v>0.3026132359</c:v>
                </c:pt>
                <c:pt idx="50">
                  <c:v>0.3030493769</c:v>
                </c:pt>
                <c:pt idx="51">
                  <c:v>0.3033995619</c:v>
                </c:pt>
                <c:pt idx="52">
                  <c:v>0.3039446693</c:v>
                </c:pt>
                <c:pt idx="53">
                  <c:v>0.3051410669</c:v>
                </c:pt>
                <c:pt idx="54">
                  <c:v>0.305847284</c:v>
                </c:pt>
                <c:pt idx="55">
                  <c:v>0.3056399552</c:v>
                </c:pt>
                <c:pt idx="56">
                  <c:v>0.3055240794</c:v>
                </c:pt>
                <c:pt idx="57">
                  <c:v>0.3063370067</c:v>
                </c:pt>
                <c:pt idx="58">
                  <c:v>0.3069587742</c:v>
                </c:pt>
                <c:pt idx="59">
                  <c:v>0.3070292367</c:v>
                </c:pt>
                <c:pt idx="60">
                  <c:v>0.3075121376</c:v>
                </c:pt>
                <c:pt idx="61">
                  <c:v>0.3077906015</c:v>
                </c:pt>
                <c:pt idx="62">
                  <c:v>0.3077335566</c:v>
                </c:pt>
                <c:pt idx="63">
                  <c:v>0.3078542321</c:v>
                </c:pt>
                <c:pt idx="64">
                  <c:v>0.3072186129</c:v>
                </c:pt>
                <c:pt idx="65">
                  <c:v>0.3069923161</c:v>
                </c:pt>
                <c:pt idx="66">
                  <c:v>0.3072011168</c:v>
                </c:pt>
                <c:pt idx="67">
                  <c:v>0.3067457543</c:v>
                </c:pt>
                <c:pt idx="68">
                  <c:v>0.3067578952</c:v>
                </c:pt>
                <c:pt idx="69">
                  <c:v>0.3066894496</c:v>
                </c:pt>
                <c:pt idx="70">
                  <c:v>0.3073809384</c:v>
                </c:pt>
                <c:pt idx="71">
                  <c:v>0.3063934481</c:v>
                </c:pt>
                <c:pt idx="72">
                  <c:v>0.3069101662</c:v>
                </c:pt>
                <c:pt idx="73">
                  <c:v>0.3061635012</c:v>
                </c:pt>
                <c:pt idx="74">
                  <c:v>0.305875314</c:v>
                </c:pt>
                <c:pt idx="75">
                  <c:v>0.3057246828</c:v>
                </c:pt>
                <c:pt idx="76">
                  <c:v>0.3057232218</c:v>
                </c:pt>
                <c:pt idx="77">
                  <c:v>0.3057548439</c:v>
                </c:pt>
                <c:pt idx="78">
                  <c:v>0.3058616602</c:v>
                </c:pt>
                <c:pt idx="79">
                  <c:v>0.3057863435</c:v>
                </c:pt>
                <c:pt idx="80">
                  <c:v>0.3059908649</c:v>
                </c:pt>
                <c:pt idx="81">
                  <c:v>0.3063368442</c:v>
                </c:pt>
                <c:pt idx="82">
                  <c:v>0.3060595701</c:v>
                </c:pt>
                <c:pt idx="83">
                  <c:v>0.3062929891</c:v>
                </c:pt>
                <c:pt idx="84">
                  <c:v>0.3059769871</c:v>
                </c:pt>
                <c:pt idx="85">
                  <c:v>0.3053888172</c:v>
                </c:pt>
                <c:pt idx="86">
                  <c:v>0.3051118979</c:v>
                </c:pt>
                <c:pt idx="87">
                  <c:v>0.3046704152</c:v>
                </c:pt>
                <c:pt idx="88">
                  <c:v>0.3050416231</c:v>
                </c:pt>
                <c:pt idx="89">
                  <c:v>0.3053320324</c:v>
                </c:pt>
                <c:pt idx="90">
                  <c:v>0.3057954254</c:v>
                </c:pt>
                <c:pt idx="91">
                  <c:v>0.3062011502</c:v>
                </c:pt>
                <c:pt idx="92">
                  <c:v>0.3066687658</c:v>
                </c:pt>
                <c:pt idx="93">
                  <c:v>0.3065446919</c:v>
                </c:pt>
                <c:pt idx="94">
                  <c:v>0.306568675</c:v>
                </c:pt>
                <c:pt idx="95">
                  <c:v>0.3071720876</c:v>
                </c:pt>
                <c:pt idx="96">
                  <c:v>0.3075015361</c:v>
                </c:pt>
                <c:pt idx="97">
                  <c:v>0.3069865726</c:v>
                </c:pt>
                <c:pt idx="98">
                  <c:v>0.3073363869</c:v>
                </c:pt>
                <c:pt idx="99">
                  <c:v>0.3078429058</c:v>
                </c:pt>
                <c:pt idx="100">
                  <c:v>0.3073764079</c:v>
                </c:pt>
                <c:pt idx="101">
                  <c:v>0.3076532387</c:v>
                </c:pt>
                <c:pt idx="102">
                  <c:v>0.3076725004</c:v>
                </c:pt>
                <c:pt idx="103">
                  <c:v>0.3080624716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'Individual gini elderly'!$N$3</c:f>
              <c:strCache>
                <c:ptCount val="1"/>
                <c:pt idx="0">
                  <c:v>Gini, 65+</c:v>
                </c:pt>
              </c:strCache>
            </c:strRef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'Individual gini elderly'!$K$4:$K$107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'Individual gini elderly'!$N$4:$N$107</c:f>
              <c:numCache>
                <c:formatCode>General</c:formatCode>
                <c:ptCount val="104"/>
                <c:pt idx="0">
                  <c:v>0.2843122183</c:v>
                </c:pt>
                <c:pt idx="1">
                  <c:v>0.2832111002</c:v>
                </c:pt>
                <c:pt idx="2">
                  <c:v>0.290238343</c:v>
                </c:pt>
                <c:pt idx="3">
                  <c:v>0.2875059202</c:v>
                </c:pt>
                <c:pt idx="4">
                  <c:v>0.2831823733</c:v>
                </c:pt>
                <c:pt idx="5">
                  <c:v>0.2855862776</c:v>
                </c:pt>
                <c:pt idx="6">
                  <c:v>0.2952141367</c:v>
                </c:pt>
                <c:pt idx="7">
                  <c:v>0.2923491287</c:v>
                </c:pt>
                <c:pt idx="8">
                  <c:v>0.299272397</c:v>
                </c:pt>
                <c:pt idx="9">
                  <c:v>0.294740914</c:v>
                </c:pt>
                <c:pt idx="10">
                  <c:v>0.3008143545</c:v>
                </c:pt>
                <c:pt idx="11">
                  <c:v>0.2959349882</c:v>
                </c:pt>
                <c:pt idx="12">
                  <c:v>0.3007585242</c:v>
                </c:pt>
                <c:pt idx="13">
                  <c:v>0.3015581584</c:v>
                </c:pt>
                <c:pt idx="14">
                  <c:v>0.3066269827</c:v>
                </c:pt>
                <c:pt idx="15">
                  <c:v>0.309435211</c:v>
                </c:pt>
                <c:pt idx="16">
                  <c:v>0.3123680979</c:v>
                </c:pt>
                <c:pt idx="17">
                  <c:v>0.3122145693</c:v>
                </c:pt>
                <c:pt idx="18">
                  <c:v>0.3162131499</c:v>
                </c:pt>
                <c:pt idx="19">
                  <c:v>0.3156131069</c:v>
                </c:pt>
                <c:pt idx="20">
                  <c:v>0.3024816031</c:v>
                </c:pt>
                <c:pt idx="21">
                  <c:v>0.3005261474</c:v>
                </c:pt>
                <c:pt idx="22">
                  <c:v>0.2994143104</c:v>
                </c:pt>
                <c:pt idx="23">
                  <c:v>0.2964321084</c:v>
                </c:pt>
                <c:pt idx="24">
                  <c:v>0.2996325406</c:v>
                </c:pt>
                <c:pt idx="25">
                  <c:v>0.2994574258</c:v>
                </c:pt>
                <c:pt idx="26">
                  <c:v>0.3016853589</c:v>
                </c:pt>
                <c:pt idx="27">
                  <c:v>0.3063534776</c:v>
                </c:pt>
                <c:pt idx="28">
                  <c:v>0.3028940239</c:v>
                </c:pt>
                <c:pt idx="29">
                  <c:v>0.3016586739</c:v>
                </c:pt>
                <c:pt idx="30">
                  <c:v>0.3050463239</c:v>
                </c:pt>
                <c:pt idx="31">
                  <c:v>0.3032721921</c:v>
                </c:pt>
                <c:pt idx="32">
                  <c:v>0.3045882994</c:v>
                </c:pt>
                <c:pt idx="33">
                  <c:v>0.3042241203</c:v>
                </c:pt>
                <c:pt idx="34">
                  <c:v>0.3053795142</c:v>
                </c:pt>
                <c:pt idx="35">
                  <c:v>0.3075077965</c:v>
                </c:pt>
                <c:pt idx="36">
                  <c:v>0.3088663252</c:v>
                </c:pt>
                <c:pt idx="37">
                  <c:v>0.3070765487</c:v>
                </c:pt>
                <c:pt idx="38">
                  <c:v>0.3066705117</c:v>
                </c:pt>
                <c:pt idx="39">
                  <c:v>0.3063104999</c:v>
                </c:pt>
                <c:pt idx="40">
                  <c:v>0.3056815152</c:v>
                </c:pt>
                <c:pt idx="41">
                  <c:v>0.30790136</c:v>
                </c:pt>
                <c:pt idx="42">
                  <c:v>0.3094388677</c:v>
                </c:pt>
                <c:pt idx="43">
                  <c:v>0.3097695661</c:v>
                </c:pt>
                <c:pt idx="44">
                  <c:v>0.3091323578</c:v>
                </c:pt>
                <c:pt idx="45">
                  <c:v>0.3120952717</c:v>
                </c:pt>
                <c:pt idx="46">
                  <c:v>0.310042044</c:v>
                </c:pt>
                <c:pt idx="47">
                  <c:v>0.3133323393</c:v>
                </c:pt>
                <c:pt idx="48">
                  <c:v>0.3109944995</c:v>
                </c:pt>
                <c:pt idx="49">
                  <c:v>0.3088809676</c:v>
                </c:pt>
                <c:pt idx="50">
                  <c:v>0.3098578811</c:v>
                </c:pt>
                <c:pt idx="51">
                  <c:v>0.3153361923</c:v>
                </c:pt>
                <c:pt idx="52">
                  <c:v>0.3111864663</c:v>
                </c:pt>
                <c:pt idx="53">
                  <c:v>0.3126821732</c:v>
                </c:pt>
                <c:pt idx="54">
                  <c:v>0.3121616359</c:v>
                </c:pt>
                <c:pt idx="55">
                  <c:v>0.3108962393</c:v>
                </c:pt>
                <c:pt idx="56">
                  <c:v>0.3125608786</c:v>
                </c:pt>
                <c:pt idx="57">
                  <c:v>0.3123611456</c:v>
                </c:pt>
                <c:pt idx="58">
                  <c:v>0.3103150923</c:v>
                </c:pt>
                <c:pt idx="59">
                  <c:v>0.3104053805</c:v>
                </c:pt>
                <c:pt idx="60">
                  <c:v>0.3125450415</c:v>
                </c:pt>
                <c:pt idx="61">
                  <c:v>0.310715271</c:v>
                </c:pt>
                <c:pt idx="62">
                  <c:v>0.3114495675</c:v>
                </c:pt>
                <c:pt idx="63">
                  <c:v>0.311023219</c:v>
                </c:pt>
                <c:pt idx="64">
                  <c:v>0.3103032705</c:v>
                </c:pt>
                <c:pt idx="65">
                  <c:v>0.3084114011</c:v>
                </c:pt>
                <c:pt idx="66">
                  <c:v>0.3088399792</c:v>
                </c:pt>
                <c:pt idx="67">
                  <c:v>0.3075023031</c:v>
                </c:pt>
                <c:pt idx="68">
                  <c:v>0.3092011984</c:v>
                </c:pt>
                <c:pt idx="69">
                  <c:v>0.3115193748</c:v>
                </c:pt>
                <c:pt idx="70">
                  <c:v>0.3123785679</c:v>
                </c:pt>
                <c:pt idx="71">
                  <c:v>0.3118212341</c:v>
                </c:pt>
                <c:pt idx="72">
                  <c:v>0.3100183999</c:v>
                </c:pt>
                <c:pt idx="73">
                  <c:v>0.3096265068</c:v>
                </c:pt>
                <c:pt idx="74">
                  <c:v>0.3104249152</c:v>
                </c:pt>
                <c:pt idx="75">
                  <c:v>0.3108700502</c:v>
                </c:pt>
                <c:pt idx="76">
                  <c:v>0.30959964</c:v>
                </c:pt>
                <c:pt idx="77">
                  <c:v>0.3125040297</c:v>
                </c:pt>
                <c:pt idx="78">
                  <c:v>0.3103460843</c:v>
                </c:pt>
                <c:pt idx="79">
                  <c:v>0.3062792124</c:v>
                </c:pt>
                <c:pt idx="80">
                  <c:v>0.3086458434</c:v>
                </c:pt>
                <c:pt idx="81">
                  <c:v>0.307840724</c:v>
                </c:pt>
                <c:pt idx="82">
                  <c:v>0.3091786496</c:v>
                </c:pt>
                <c:pt idx="83">
                  <c:v>0.3080854137</c:v>
                </c:pt>
                <c:pt idx="84">
                  <c:v>0.3082924672</c:v>
                </c:pt>
                <c:pt idx="85">
                  <c:v>0.3072853231</c:v>
                </c:pt>
                <c:pt idx="86">
                  <c:v>0.3084386697</c:v>
                </c:pt>
                <c:pt idx="87">
                  <c:v>0.3058854193</c:v>
                </c:pt>
                <c:pt idx="88">
                  <c:v>0.3085392181</c:v>
                </c:pt>
                <c:pt idx="89">
                  <c:v>0.3047890562</c:v>
                </c:pt>
                <c:pt idx="90">
                  <c:v>0.3077017156</c:v>
                </c:pt>
                <c:pt idx="91">
                  <c:v>0.3096660896</c:v>
                </c:pt>
                <c:pt idx="92">
                  <c:v>0.307409878</c:v>
                </c:pt>
                <c:pt idx="93">
                  <c:v>0.3072003484</c:v>
                </c:pt>
                <c:pt idx="94">
                  <c:v>0.30807893</c:v>
                </c:pt>
                <c:pt idx="95">
                  <c:v>0.3099350057</c:v>
                </c:pt>
                <c:pt idx="96">
                  <c:v>0.310814598</c:v>
                </c:pt>
                <c:pt idx="97">
                  <c:v>0.3094903584</c:v>
                </c:pt>
                <c:pt idx="98">
                  <c:v>0.3069558556</c:v>
                </c:pt>
                <c:pt idx="99">
                  <c:v>0.3102047573</c:v>
                </c:pt>
                <c:pt idx="100">
                  <c:v>0.3082543131</c:v>
                </c:pt>
                <c:pt idx="101">
                  <c:v>0.3109334165</c:v>
                </c:pt>
                <c:pt idx="102">
                  <c:v>0.3091144259</c:v>
                </c:pt>
                <c:pt idx="103">
                  <c:v>0.311135473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'Individual gini elderly'!$O$3</c:f>
              <c:strCache>
                <c:ptCount val="1"/>
                <c:pt idx="0">
                  <c:v>Gini, 65+, non labour income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numRef>
              <c:f>'Individual gini elderly'!$K$4:$K$107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'Individual gini elderly'!$O$4:$O$107</c:f>
              <c:numCache>
                <c:formatCode>General</c:formatCode>
                <c:ptCount val="104"/>
                <c:pt idx="0">
                  <c:v>0.25712856</c:v>
                </c:pt>
                <c:pt idx="1">
                  <c:v>0.2598465696</c:v>
                </c:pt>
                <c:pt idx="2">
                  <c:v>0.2619232314</c:v>
                </c:pt>
                <c:pt idx="3">
                  <c:v>0.2620288665</c:v>
                </c:pt>
                <c:pt idx="4">
                  <c:v>0.2609894716</c:v>
                </c:pt>
                <c:pt idx="5">
                  <c:v>0.2624656539</c:v>
                </c:pt>
                <c:pt idx="6">
                  <c:v>0.2637371642</c:v>
                </c:pt>
                <c:pt idx="7">
                  <c:v>0.2662757504</c:v>
                </c:pt>
                <c:pt idx="8">
                  <c:v>0.268380305</c:v>
                </c:pt>
                <c:pt idx="9">
                  <c:v>0.2714668231</c:v>
                </c:pt>
                <c:pt idx="10">
                  <c:v>0.2732549149</c:v>
                </c:pt>
                <c:pt idx="11">
                  <c:v>0.27411325</c:v>
                </c:pt>
                <c:pt idx="12">
                  <c:v>0.2761755382</c:v>
                </c:pt>
                <c:pt idx="13">
                  <c:v>0.2791619736</c:v>
                </c:pt>
                <c:pt idx="14">
                  <c:v>0.2813831473</c:v>
                </c:pt>
                <c:pt idx="15">
                  <c:v>0.2845392916</c:v>
                </c:pt>
                <c:pt idx="16">
                  <c:v>0.28694385</c:v>
                </c:pt>
                <c:pt idx="17">
                  <c:v>0.2882847574</c:v>
                </c:pt>
                <c:pt idx="18">
                  <c:v>0.2901313778</c:v>
                </c:pt>
                <c:pt idx="19">
                  <c:v>0.2893059824</c:v>
                </c:pt>
                <c:pt idx="20">
                  <c:v>0.2754602527</c:v>
                </c:pt>
                <c:pt idx="21">
                  <c:v>0.2753703734</c:v>
                </c:pt>
                <c:pt idx="22">
                  <c:v>0.2766978648</c:v>
                </c:pt>
                <c:pt idx="23">
                  <c:v>0.276826906</c:v>
                </c:pt>
                <c:pt idx="24">
                  <c:v>0.2776580717</c:v>
                </c:pt>
                <c:pt idx="25">
                  <c:v>0.2782221909</c:v>
                </c:pt>
                <c:pt idx="26">
                  <c:v>0.2815792591</c:v>
                </c:pt>
                <c:pt idx="27">
                  <c:v>0.2842934593</c:v>
                </c:pt>
                <c:pt idx="28">
                  <c:v>0.2843089603</c:v>
                </c:pt>
                <c:pt idx="29">
                  <c:v>0.2848696583</c:v>
                </c:pt>
                <c:pt idx="30">
                  <c:v>0.2856945912</c:v>
                </c:pt>
                <c:pt idx="31">
                  <c:v>0.2852757945</c:v>
                </c:pt>
                <c:pt idx="32">
                  <c:v>0.2864214506</c:v>
                </c:pt>
                <c:pt idx="33">
                  <c:v>0.2866898388</c:v>
                </c:pt>
                <c:pt idx="34">
                  <c:v>0.2873384222</c:v>
                </c:pt>
                <c:pt idx="35">
                  <c:v>0.2882735419</c:v>
                </c:pt>
                <c:pt idx="36">
                  <c:v>0.2894412966</c:v>
                </c:pt>
                <c:pt idx="37">
                  <c:v>0.2891411677</c:v>
                </c:pt>
                <c:pt idx="38">
                  <c:v>0.2901907392</c:v>
                </c:pt>
                <c:pt idx="39">
                  <c:v>0.2908202294</c:v>
                </c:pt>
                <c:pt idx="40">
                  <c:v>0.2919469601</c:v>
                </c:pt>
                <c:pt idx="41">
                  <c:v>0.2934454394</c:v>
                </c:pt>
                <c:pt idx="42">
                  <c:v>0.2946058049</c:v>
                </c:pt>
                <c:pt idx="43">
                  <c:v>0.2947023249</c:v>
                </c:pt>
                <c:pt idx="44">
                  <c:v>0.2949728299</c:v>
                </c:pt>
                <c:pt idx="45">
                  <c:v>0.2952218471</c:v>
                </c:pt>
                <c:pt idx="46">
                  <c:v>0.2958516757</c:v>
                </c:pt>
                <c:pt idx="47">
                  <c:v>0.2958681045</c:v>
                </c:pt>
                <c:pt idx="48">
                  <c:v>0.295358919</c:v>
                </c:pt>
                <c:pt idx="49">
                  <c:v>0.2949244806</c:v>
                </c:pt>
                <c:pt idx="50">
                  <c:v>0.2951393317</c:v>
                </c:pt>
                <c:pt idx="51">
                  <c:v>0.2957677028</c:v>
                </c:pt>
                <c:pt idx="52">
                  <c:v>0.2960153635</c:v>
                </c:pt>
                <c:pt idx="53">
                  <c:v>0.2966231267</c:v>
                </c:pt>
                <c:pt idx="54">
                  <c:v>0.2972875195</c:v>
                </c:pt>
                <c:pt idx="55">
                  <c:v>0.2972896934</c:v>
                </c:pt>
                <c:pt idx="56">
                  <c:v>0.2974421833</c:v>
                </c:pt>
                <c:pt idx="57">
                  <c:v>0.2984104244</c:v>
                </c:pt>
                <c:pt idx="58">
                  <c:v>0.2987042467</c:v>
                </c:pt>
                <c:pt idx="59">
                  <c:v>0.2987064766</c:v>
                </c:pt>
                <c:pt idx="60">
                  <c:v>0.2992760762</c:v>
                </c:pt>
                <c:pt idx="61">
                  <c:v>0.2994096127</c:v>
                </c:pt>
                <c:pt idx="62">
                  <c:v>0.2995735238</c:v>
                </c:pt>
                <c:pt idx="63">
                  <c:v>0.29938302</c:v>
                </c:pt>
                <c:pt idx="64">
                  <c:v>0.2991997128</c:v>
                </c:pt>
                <c:pt idx="65">
                  <c:v>0.2993962238</c:v>
                </c:pt>
                <c:pt idx="66">
                  <c:v>0.2993781727</c:v>
                </c:pt>
                <c:pt idx="67">
                  <c:v>0.2995139698</c:v>
                </c:pt>
                <c:pt idx="68">
                  <c:v>0.2995964194</c:v>
                </c:pt>
                <c:pt idx="69">
                  <c:v>0.3001434361</c:v>
                </c:pt>
                <c:pt idx="70">
                  <c:v>0.3012008198</c:v>
                </c:pt>
                <c:pt idx="71">
                  <c:v>0.2990655068</c:v>
                </c:pt>
                <c:pt idx="72">
                  <c:v>0.2995750348</c:v>
                </c:pt>
                <c:pt idx="73">
                  <c:v>0.2991343586</c:v>
                </c:pt>
                <c:pt idx="74">
                  <c:v>0.2993979787</c:v>
                </c:pt>
                <c:pt idx="75">
                  <c:v>0.2991540644</c:v>
                </c:pt>
                <c:pt idx="76">
                  <c:v>0.2992269252</c:v>
                </c:pt>
                <c:pt idx="77">
                  <c:v>0.2991646694</c:v>
                </c:pt>
                <c:pt idx="78">
                  <c:v>0.2992464628</c:v>
                </c:pt>
                <c:pt idx="79">
                  <c:v>0.2990994886</c:v>
                </c:pt>
                <c:pt idx="80">
                  <c:v>0.2993243495</c:v>
                </c:pt>
                <c:pt idx="81">
                  <c:v>0.2995050225</c:v>
                </c:pt>
                <c:pt idx="82">
                  <c:v>0.299330657</c:v>
                </c:pt>
                <c:pt idx="83">
                  <c:v>0.2996647847</c:v>
                </c:pt>
                <c:pt idx="84">
                  <c:v>0.2994129307</c:v>
                </c:pt>
                <c:pt idx="85">
                  <c:v>0.2986787368</c:v>
                </c:pt>
                <c:pt idx="86">
                  <c:v>0.298495658</c:v>
                </c:pt>
                <c:pt idx="87">
                  <c:v>0.2978714944</c:v>
                </c:pt>
                <c:pt idx="88">
                  <c:v>0.2983613613</c:v>
                </c:pt>
                <c:pt idx="89">
                  <c:v>0.2982608508</c:v>
                </c:pt>
                <c:pt idx="90">
                  <c:v>0.2987447307</c:v>
                </c:pt>
                <c:pt idx="91">
                  <c:v>0.3003262317</c:v>
                </c:pt>
                <c:pt idx="92">
                  <c:v>0.3004669448</c:v>
                </c:pt>
                <c:pt idx="93">
                  <c:v>0.3001043502</c:v>
                </c:pt>
                <c:pt idx="94">
                  <c:v>0.2996825798</c:v>
                </c:pt>
                <c:pt idx="95">
                  <c:v>0.300096246</c:v>
                </c:pt>
                <c:pt idx="96">
                  <c:v>0.2996959591</c:v>
                </c:pt>
                <c:pt idx="97">
                  <c:v>0.2992698389</c:v>
                </c:pt>
                <c:pt idx="98">
                  <c:v>0.29941963</c:v>
                </c:pt>
                <c:pt idx="99">
                  <c:v>0.2997742288</c:v>
                </c:pt>
                <c:pt idx="100">
                  <c:v>0.2991573906</c:v>
                </c:pt>
                <c:pt idx="101">
                  <c:v>0.2996328107</c:v>
                </c:pt>
                <c:pt idx="102">
                  <c:v>0.2988420061</c:v>
                </c:pt>
                <c:pt idx="103">
                  <c:v>0.2991663889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213960"/>
        <c:axId val="-2081210840"/>
      </c:lineChart>
      <c:catAx>
        <c:axId val="-2081213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81210840"/>
        <c:crosses val="autoZero"/>
        <c:auto val="1"/>
        <c:lblAlgn val="ctr"/>
        <c:lblOffset val="100"/>
        <c:noMultiLvlLbl val="0"/>
      </c:catAx>
      <c:valAx>
        <c:axId val="-2081210840"/>
        <c:scaling>
          <c:orientation val="minMax"/>
          <c:min val="0.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8121396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0519746675501179"/>
          <c:y val="0.805420455039805"/>
          <c:w val="0.90583524662157"/>
          <c:h val="0.179846579950987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'Individual gini elderly'!$P$3</c:f>
              <c:strCache>
                <c:ptCount val="1"/>
                <c:pt idx="0">
                  <c:v>Gini, retirement age, has income</c:v>
                </c:pt>
              </c:strCache>
            </c:strRef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'Individual gini elderly'!$K$4:$K$107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'Individual gini elderly'!$P$4:$P$107</c:f>
              <c:numCache>
                <c:formatCode>General</c:formatCode>
                <c:ptCount val="104"/>
                <c:pt idx="0">
                  <c:v>0.2982406851</c:v>
                </c:pt>
                <c:pt idx="1">
                  <c:v>0.2957274889</c:v>
                </c:pt>
                <c:pt idx="2">
                  <c:v>0.3040837235</c:v>
                </c:pt>
                <c:pt idx="3">
                  <c:v>0.3025901635</c:v>
                </c:pt>
                <c:pt idx="4">
                  <c:v>0.29995807</c:v>
                </c:pt>
                <c:pt idx="5">
                  <c:v>0.2987004435</c:v>
                </c:pt>
                <c:pt idx="6">
                  <c:v>0.3108659664</c:v>
                </c:pt>
                <c:pt idx="7">
                  <c:v>0.3067232199</c:v>
                </c:pt>
                <c:pt idx="8">
                  <c:v>0.3145819397</c:v>
                </c:pt>
                <c:pt idx="9">
                  <c:v>0.3071301166</c:v>
                </c:pt>
                <c:pt idx="10">
                  <c:v>0.3143299951</c:v>
                </c:pt>
                <c:pt idx="11">
                  <c:v>0.3070714863</c:v>
                </c:pt>
                <c:pt idx="12">
                  <c:v>0.3125343061</c:v>
                </c:pt>
                <c:pt idx="13">
                  <c:v>0.3148769762</c:v>
                </c:pt>
                <c:pt idx="14">
                  <c:v>0.3194390802</c:v>
                </c:pt>
                <c:pt idx="15">
                  <c:v>0.3221449745</c:v>
                </c:pt>
                <c:pt idx="16">
                  <c:v>0.3248731827</c:v>
                </c:pt>
                <c:pt idx="17">
                  <c:v>0.3263273711</c:v>
                </c:pt>
                <c:pt idx="18">
                  <c:v>0.3286970149</c:v>
                </c:pt>
                <c:pt idx="19">
                  <c:v>0.330107127</c:v>
                </c:pt>
                <c:pt idx="20">
                  <c:v>0.3200078562</c:v>
                </c:pt>
                <c:pt idx="21">
                  <c:v>0.3161217882</c:v>
                </c:pt>
                <c:pt idx="22">
                  <c:v>0.315690025</c:v>
                </c:pt>
                <c:pt idx="23">
                  <c:v>0.3145904099</c:v>
                </c:pt>
                <c:pt idx="24">
                  <c:v>0.3169763362</c:v>
                </c:pt>
                <c:pt idx="25">
                  <c:v>0.317699799</c:v>
                </c:pt>
                <c:pt idx="26">
                  <c:v>0.3182296589</c:v>
                </c:pt>
                <c:pt idx="27">
                  <c:v>0.3198588683</c:v>
                </c:pt>
                <c:pt idx="28">
                  <c:v>0.3180467318</c:v>
                </c:pt>
                <c:pt idx="29">
                  <c:v>0.3179813852</c:v>
                </c:pt>
                <c:pt idx="30">
                  <c:v>0.3211954375</c:v>
                </c:pt>
                <c:pt idx="31">
                  <c:v>0.3192224715</c:v>
                </c:pt>
                <c:pt idx="32">
                  <c:v>0.3207501756</c:v>
                </c:pt>
                <c:pt idx="33">
                  <c:v>0.3208343259</c:v>
                </c:pt>
                <c:pt idx="34">
                  <c:v>0.3218581928</c:v>
                </c:pt>
                <c:pt idx="35">
                  <c:v>0.3221575867</c:v>
                </c:pt>
                <c:pt idx="36">
                  <c:v>0.3235844716</c:v>
                </c:pt>
                <c:pt idx="37">
                  <c:v>0.3211430618</c:v>
                </c:pt>
                <c:pt idx="38">
                  <c:v>0.3201179623</c:v>
                </c:pt>
                <c:pt idx="39">
                  <c:v>0.3196579003</c:v>
                </c:pt>
                <c:pt idx="40">
                  <c:v>0.31938998</c:v>
                </c:pt>
                <c:pt idx="41">
                  <c:v>0.3209474585</c:v>
                </c:pt>
                <c:pt idx="42">
                  <c:v>0.3221970207</c:v>
                </c:pt>
                <c:pt idx="43">
                  <c:v>0.3210802295</c:v>
                </c:pt>
                <c:pt idx="44">
                  <c:v>0.3218098607</c:v>
                </c:pt>
                <c:pt idx="45">
                  <c:v>0.3229913128</c:v>
                </c:pt>
                <c:pt idx="46">
                  <c:v>0.3215982774</c:v>
                </c:pt>
                <c:pt idx="47">
                  <c:v>0.3261700384</c:v>
                </c:pt>
                <c:pt idx="48">
                  <c:v>0.3232366219</c:v>
                </c:pt>
                <c:pt idx="49">
                  <c:v>0.3221471923</c:v>
                </c:pt>
                <c:pt idx="50">
                  <c:v>0.323566017</c:v>
                </c:pt>
                <c:pt idx="51">
                  <c:v>0.3284878514</c:v>
                </c:pt>
                <c:pt idx="52">
                  <c:v>0.3237462041</c:v>
                </c:pt>
                <c:pt idx="53">
                  <c:v>0.3245008799</c:v>
                </c:pt>
                <c:pt idx="54">
                  <c:v>0.3253465367</c:v>
                </c:pt>
                <c:pt idx="55">
                  <c:v>0.3230914998</c:v>
                </c:pt>
                <c:pt idx="56">
                  <c:v>0.3246590295</c:v>
                </c:pt>
                <c:pt idx="57">
                  <c:v>0.3271540976</c:v>
                </c:pt>
                <c:pt idx="58">
                  <c:v>0.3234837031</c:v>
                </c:pt>
                <c:pt idx="59">
                  <c:v>0.3230394182</c:v>
                </c:pt>
                <c:pt idx="60">
                  <c:v>0.3256279607</c:v>
                </c:pt>
                <c:pt idx="61">
                  <c:v>0.3245176607</c:v>
                </c:pt>
                <c:pt idx="62">
                  <c:v>0.3249453038</c:v>
                </c:pt>
                <c:pt idx="63">
                  <c:v>0.3249488504</c:v>
                </c:pt>
                <c:pt idx="64">
                  <c:v>0.3238985638</c:v>
                </c:pt>
                <c:pt idx="65">
                  <c:v>0.321584943</c:v>
                </c:pt>
                <c:pt idx="66">
                  <c:v>0.3231945047</c:v>
                </c:pt>
                <c:pt idx="67">
                  <c:v>0.3199453072</c:v>
                </c:pt>
                <c:pt idx="68">
                  <c:v>0.3195848352</c:v>
                </c:pt>
                <c:pt idx="69">
                  <c:v>0.3218570034</c:v>
                </c:pt>
                <c:pt idx="70">
                  <c:v>0.3218116865</c:v>
                </c:pt>
                <c:pt idx="71">
                  <c:v>0.3219345035</c:v>
                </c:pt>
                <c:pt idx="72">
                  <c:v>0.3208833691</c:v>
                </c:pt>
                <c:pt idx="73">
                  <c:v>0.3194563166</c:v>
                </c:pt>
                <c:pt idx="74">
                  <c:v>0.3201969642</c:v>
                </c:pt>
                <c:pt idx="75">
                  <c:v>0.3201189778</c:v>
                </c:pt>
                <c:pt idx="76">
                  <c:v>0.3194555475</c:v>
                </c:pt>
                <c:pt idx="77">
                  <c:v>0.323230073</c:v>
                </c:pt>
                <c:pt idx="78">
                  <c:v>0.3220434612</c:v>
                </c:pt>
                <c:pt idx="79">
                  <c:v>0.3187536967</c:v>
                </c:pt>
                <c:pt idx="80">
                  <c:v>0.3209352071</c:v>
                </c:pt>
                <c:pt idx="81">
                  <c:v>0.3212046424</c:v>
                </c:pt>
                <c:pt idx="82">
                  <c:v>0.322422524</c:v>
                </c:pt>
                <c:pt idx="83">
                  <c:v>0.3212838309</c:v>
                </c:pt>
                <c:pt idx="84">
                  <c:v>0.3219074242</c:v>
                </c:pt>
                <c:pt idx="85">
                  <c:v>0.3213189718</c:v>
                </c:pt>
                <c:pt idx="86">
                  <c:v>0.3205570874</c:v>
                </c:pt>
                <c:pt idx="87">
                  <c:v>0.3199085991</c:v>
                </c:pt>
                <c:pt idx="88">
                  <c:v>0.3217057764</c:v>
                </c:pt>
                <c:pt idx="89">
                  <c:v>0.3192376995</c:v>
                </c:pt>
                <c:pt idx="90">
                  <c:v>0.3215493637</c:v>
                </c:pt>
                <c:pt idx="91">
                  <c:v>0.3214665774</c:v>
                </c:pt>
                <c:pt idx="92">
                  <c:v>0.3210304484</c:v>
                </c:pt>
                <c:pt idx="93">
                  <c:v>0.3206681458</c:v>
                </c:pt>
                <c:pt idx="94">
                  <c:v>0.3213289553</c:v>
                </c:pt>
                <c:pt idx="95">
                  <c:v>0.3224450878</c:v>
                </c:pt>
                <c:pt idx="96">
                  <c:v>0.3230337225</c:v>
                </c:pt>
                <c:pt idx="97">
                  <c:v>0.323667656</c:v>
                </c:pt>
                <c:pt idx="98">
                  <c:v>0.3198497586</c:v>
                </c:pt>
                <c:pt idx="99">
                  <c:v>0.3229804908</c:v>
                </c:pt>
                <c:pt idx="100">
                  <c:v>0.3225794277</c:v>
                </c:pt>
                <c:pt idx="101">
                  <c:v>0.3234620796</c:v>
                </c:pt>
                <c:pt idx="102">
                  <c:v>0.3215895873</c:v>
                </c:pt>
                <c:pt idx="103">
                  <c:v>0.3237776234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'Individual gini elderly'!$Q$3</c:f>
              <c:strCache>
                <c:ptCount val="1"/>
                <c:pt idx="0">
                  <c:v>Gini, retirement age, (has) non labour income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numRef>
              <c:f>'Individual gini elderly'!$K$4:$K$107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'Individual gini elderly'!$Q$4:$Q$107</c:f>
              <c:numCache>
                <c:formatCode>General</c:formatCode>
                <c:ptCount val="104"/>
                <c:pt idx="0">
                  <c:v>0.2618080585</c:v>
                </c:pt>
                <c:pt idx="1">
                  <c:v>0.2645207985</c:v>
                </c:pt>
                <c:pt idx="2">
                  <c:v>0.2662430539</c:v>
                </c:pt>
                <c:pt idx="3">
                  <c:v>0.2672587838</c:v>
                </c:pt>
                <c:pt idx="4">
                  <c:v>0.2654120914</c:v>
                </c:pt>
                <c:pt idx="5">
                  <c:v>0.2667522558</c:v>
                </c:pt>
                <c:pt idx="6">
                  <c:v>0.2682219404</c:v>
                </c:pt>
                <c:pt idx="7">
                  <c:v>0.2718324192</c:v>
                </c:pt>
                <c:pt idx="8">
                  <c:v>0.2740257639</c:v>
                </c:pt>
                <c:pt idx="9">
                  <c:v>0.2760477872</c:v>
                </c:pt>
                <c:pt idx="10">
                  <c:v>0.2769626073</c:v>
                </c:pt>
                <c:pt idx="11">
                  <c:v>0.2778903879</c:v>
                </c:pt>
                <c:pt idx="12">
                  <c:v>0.279945356</c:v>
                </c:pt>
                <c:pt idx="13">
                  <c:v>0.2828551229</c:v>
                </c:pt>
                <c:pt idx="14">
                  <c:v>0.2849078636</c:v>
                </c:pt>
                <c:pt idx="15">
                  <c:v>0.2885799501</c:v>
                </c:pt>
                <c:pt idx="16">
                  <c:v>0.2907921648</c:v>
                </c:pt>
                <c:pt idx="17">
                  <c:v>0.2918454045</c:v>
                </c:pt>
                <c:pt idx="18">
                  <c:v>0.2943440502</c:v>
                </c:pt>
                <c:pt idx="19">
                  <c:v>0.2939610582</c:v>
                </c:pt>
                <c:pt idx="20">
                  <c:v>0.2848578006</c:v>
                </c:pt>
                <c:pt idx="21">
                  <c:v>0.2848604627</c:v>
                </c:pt>
                <c:pt idx="22">
                  <c:v>0.2862082627</c:v>
                </c:pt>
                <c:pt idx="23">
                  <c:v>0.2871690126</c:v>
                </c:pt>
                <c:pt idx="24">
                  <c:v>0.2879924436</c:v>
                </c:pt>
                <c:pt idx="25">
                  <c:v>0.2884108644</c:v>
                </c:pt>
                <c:pt idx="26">
                  <c:v>0.2912136952</c:v>
                </c:pt>
                <c:pt idx="27">
                  <c:v>0.2928072294</c:v>
                </c:pt>
                <c:pt idx="28">
                  <c:v>0.2926684299</c:v>
                </c:pt>
                <c:pt idx="29">
                  <c:v>0.2940951612</c:v>
                </c:pt>
                <c:pt idx="30">
                  <c:v>0.2948016968</c:v>
                </c:pt>
                <c:pt idx="31">
                  <c:v>0.2945324066</c:v>
                </c:pt>
                <c:pt idx="32">
                  <c:v>0.2953590862</c:v>
                </c:pt>
                <c:pt idx="33">
                  <c:v>0.2954040377</c:v>
                </c:pt>
                <c:pt idx="34">
                  <c:v>0.2962156324</c:v>
                </c:pt>
                <c:pt idx="35">
                  <c:v>0.2970853361</c:v>
                </c:pt>
                <c:pt idx="36">
                  <c:v>0.2977367656</c:v>
                </c:pt>
                <c:pt idx="37">
                  <c:v>0.2978659846</c:v>
                </c:pt>
                <c:pt idx="38">
                  <c:v>0.297968739</c:v>
                </c:pt>
                <c:pt idx="39">
                  <c:v>0.2985526347</c:v>
                </c:pt>
                <c:pt idx="40">
                  <c:v>0.2992670942</c:v>
                </c:pt>
                <c:pt idx="41">
                  <c:v>0.3004784061</c:v>
                </c:pt>
                <c:pt idx="42">
                  <c:v>0.3014697664</c:v>
                </c:pt>
                <c:pt idx="43">
                  <c:v>0.3010915644</c:v>
                </c:pt>
                <c:pt idx="44">
                  <c:v>0.3013308375</c:v>
                </c:pt>
                <c:pt idx="45">
                  <c:v>0.3016822859</c:v>
                </c:pt>
                <c:pt idx="46">
                  <c:v>0.3022133031</c:v>
                </c:pt>
                <c:pt idx="47">
                  <c:v>0.3024348035</c:v>
                </c:pt>
                <c:pt idx="48">
                  <c:v>0.3016754345</c:v>
                </c:pt>
                <c:pt idx="49">
                  <c:v>0.3020319194</c:v>
                </c:pt>
                <c:pt idx="50">
                  <c:v>0.3024347559</c:v>
                </c:pt>
                <c:pt idx="51">
                  <c:v>0.3027466084</c:v>
                </c:pt>
                <c:pt idx="52">
                  <c:v>0.303138296</c:v>
                </c:pt>
                <c:pt idx="53">
                  <c:v>0.3038877976</c:v>
                </c:pt>
                <c:pt idx="54">
                  <c:v>0.3046637542</c:v>
                </c:pt>
                <c:pt idx="55">
                  <c:v>0.3045637419</c:v>
                </c:pt>
                <c:pt idx="56">
                  <c:v>0.3046285694</c:v>
                </c:pt>
                <c:pt idx="57">
                  <c:v>0.3053619273</c:v>
                </c:pt>
                <c:pt idx="58">
                  <c:v>0.3058519498</c:v>
                </c:pt>
                <c:pt idx="59">
                  <c:v>0.3061025192</c:v>
                </c:pt>
                <c:pt idx="60">
                  <c:v>0.3062161487</c:v>
                </c:pt>
                <c:pt idx="61">
                  <c:v>0.3068434726</c:v>
                </c:pt>
                <c:pt idx="62">
                  <c:v>0.3067066783</c:v>
                </c:pt>
                <c:pt idx="63">
                  <c:v>0.306860415</c:v>
                </c:pt>
                <c:pt idx="64">
                  <c:v>0.3064951844</c:v>
                </c:pt>
                <c:pt idx="65">
                  <c:v>0.3063378592</c:v>
                </c:pt>
                <c:pt idx="66">
                  <c:v>0.3066379028</c:v>
                </c:pt>
                <c:pt idx="67">
                  <c:v>0.3062476261</c:v>
                </c:pt>
                <c:pt idx="68">
                  <c:v>0.3061478451</c:v>
                </c:pt>
                <c:pt idx="69">
                  <c:v>0.3060850237</c:v>
                </c:pt>
                <c:pt idx="70">
                  <c:v>0.3066921493</c:v>
                </c:pt>
                <c:pt idx="71">
                  <c:v>0.3056391025</c:v>
                </c:pt>
                <c:pt idx="72">
                  <c:v>0.3061084987</c:v>
                </c:pt>
                <c:pt idx="73">
                  <c:v>0.3053414189</c:v>
                </c:pt>
                <c:pt idx="74">
                  <c:v>0.3050585734</c:v>
                </c:pt>
                <c:pt idx="75">
                  <c:v>0.3049097186</c:v>
                </c:pt>
                <c:pt idx="76">
                  <c:v>0.3049147345</c:v>
                </c:pt>
                <c:pt idx="77">
                  <c:v>0.3049248412</c:v>
                </c:pt>
                <c:pt idx="78">
                  <c:v>0.305054792</c:v>
                </c:pt>
                <c:pt idx="79">
                  <c:v>0.3049188821</c:v>
                </c:pt>
                <c:pt idx="80">
                  <c:v>0.3051815115</c:v>
                </c:pt>
                <c:pt idx="81">
                  <c:v>0.3056450496</c:v>
                </c:pt>
                <c:pt idx="82">
                  <c:v>0.3055131352</c:v>
                </c:pt>
                <c:pt idx="83">
                  <c:v>0.3058178332</c:v>
                </c:pt>
                <c:pt idx="84">
                  <c:v>0.3054547255</c:v>
                </c:pt>
                <c:pt idx="85">
                  <c:v>0.3049680631</c:v>
                </c:pt>
                <c:pt idx="86">
                  <c:v>0.3043131905</c:v>
                </c:pt>
                <c:pt idx="87">
                  <c:v>0.303922185</c:v>
                </c:pt>
                <c:pt idx="88">
                  <c:v>0.3041929947</c:v>
                </c:pt>
                <c:pt idx="89">
                  <c:v>0.3043910353</c:v>
                </c:pt>
                <c:pt idx="90">
                  <c:v>0.3049321609</c:v>
                </c:pt>
                <c:pt idx="91">
                  <c:v>0.305438235</c:v>
                </c:pt>
                <c:pt idx="92">
                  <c:v>0.3059352119</c:v>
                </c:pt>
                <c:pt idx="93">
                  <c:v>0.3057443114</c:v>
                </c:pt>
                <c:pt idx="94">
                  <c:v>0.3054108016</c:v>
                </c:pt>
                <c:pt idx="95">
                  <c:v>0.3057090666</c:v>
                </c:pt>
                <c:pt idx="96">
                  <c:v>0.3058755711</c:v>
                </c:pt>
                <c:pt idx="97">
                  <c:v>0.3053116684</c:v>
                </c:pt>
                <c:pt idx="98">
                  <c:v>0.3058813036</c:v>
                </c:pt>
                <c:pt idx="99">
                  <c:v>0.3062439502</c:v>
                </c:pt>
                <c:pt idx="100">
                  <c:v>0.3057364407</c:v>
                </c:pt>
                <c:pt idx="101">
                  <c:v>0.305996126</c:v>
                </c:pt>
                <c:pt idx="102">
                  <c:v>0.3058939114</c:v>
                </c:pt>
                <c:pt idx="103">
                  <c:v>0.3060877887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'Individual gini elderly'!$R$3</c:f>
              <c:strCache>
                <c:ptCount val="1"/>
                <c:pt idx="0">
                  <c:v>Gini, 65+, has income</c:v>
                </c:pt>
              </c:strCache>
            </c:strRef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'Individual gini elderly'!$K$4:$K$107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'Individual gini elderly'!$R$4:$R$107</c:f>
              <c:numCache>
                <c:formatCode>General</c:formatCode>
                <c:ptCount val="104"/>
                <c:pt idx="0">
                  <c:v>0.2836741099</c:v>
                </c:pt>
                <c:pt idx="1">
                  <c:v>0.2825480904</c:v>
                </c:pt>
                <c:pt idx="2">
                  <c:v>0.2895902692</c:v>
                </c:pt>
                <c:pt idx="3">
                  <c:v>0.2872645224</c:v>
                </c:pt>
                <c:pt idx="4">
                  <c:v>0.2825821658</c:v>
                </c:pt>
                <c:pt idx="5">
                  <c:v>0.2850428399</c:v>
                </c:pt>
                <c:pt idx="6">
                  <c:v>0.2946327269</c:v>
                </c:pt>
                <c:pt idx="7">
                  <c:v>0.2918181595</c:v>
                </c:pt>
                <c:pt idx="8">
                  <c:v>0.2987053123</c:v>
                </c:pt>
                <c:pt idx="9">
                  <c:v>0.2942194198</c:v>
                </c:pt>
                <c:pt idx="10">
                  <c:v>0.3003021989</c:v>
                </c:pt>
                <c:pt idx="11">
                  <c:v>0.2951204032</c:v>
                </c:pt>
                <c:pt idx="12">
                  <c:v>0.2999972588</c:v>
                </c:pt>
                <c:pt idx="13">
                  <c:v>0.3008007806</c:v>
                </c:pt>
                <c:pt idx="14">
                  <c:v>0.305488364</c:v>
                </c:pt>
                <c:pt idx="15">
                  <c:v>0.3083320248</c:v>
                </c:pt>
                <c:pt idx="16">
                  <c:v>0.3112333411</c:v>
                </c:pt>
                <c:pt idx="17">
                  <c:v>0.3110752414</c:v>
                </c:pt>
                <c:pt idx="18">
                  <c:v>0.3150929325</c:v>
                </c:pt>
                <c:pt idx="19">
                  <c:v>0.3145032659</c:v>
                </c:pt>
                <c:pt idx="20">
                  <c:v>0.3013593549</c:v>
                </c:pt>
                <c:pt idx="21">
                  <c:v>0.2994334244</c:v>
                </c:pt>
                <c:pt idx="22">
                  <c:v>0.2982813357</c:v>
                </c:pt>
                <c:pt idx="23">
                  <c:v>0.2953431873</c:v>
                </c:pt>
                <c:pt idx="24">
                  <c:v>0.2985151294</c:v>
                </c:pt>
                <c:pt idx="25">
                  <c:v>0.2983000531</c:v>
                </c:pt>
                <c:pt idx="26">
                  <c:v>0.3005762752</c:v>
                </c:pt>
                <c:pt idx="27">
                  <c:v>0.3052360284</c:v>
                </c:pt>
                <c:pt idx="28">
                  <c:v>0.3018540046</c:v>
                </c:pt>
                <c:pt idx="29">
                  <c:v>0.30059729</c:v>
                </c:pt>
                <c:pt idx="30">
                  <c:v>0.3040183581</c:v>
                </c:pt>
                <c:pt idx="31">
                  <c:v>0.3019061953</c:v>
                </c:pt>
                <c:pt idx="32">
                  <c:v>0.3030454421</c:v>
                </c:pt>
                <c:pt idx="33">
                  <c:v>0.3028745782</c:v>
                </c:pt>
                <c:pt idx="34">
                  <c:v>0.30442247</c:v>
                </c:pt>
                <c:pt idx="35">
                  <c:v>0.3063729779</c:v>
                </c:pt>
                <c:pt idx="36">
                  <c:v>0.3075901362</c:v>
                </c:pt>
                <c:pt idx="37">
                  <c:v>0.3061401466</c:v>
                </c:pt>
                <c:pt idx="38">
                  <c:v>0.3057034785</c:v>
                </c:pt>
                <c:pt idx="39">
                  <c:v>0.305150244</c:v>
                </c:pt>
                <c:pt idx="40">
                  <c:v>0.3045241572</c:v>
                </c:pt>
                <c:pt idx="41">
                  <c:v>0.3067238231</c:v>
                </c:pt>
                <c:pt idx="42">
                  <c:v>0.3082548133</c:v>
                </c:pt>
                <c:pt idx="43">
                  <c:v>0.3086378744</c:v>
                </c:pt>
                <c:pt idx="44">
                  <c:v>0.3081295027</c:v>
                </c:pt>
                <c:pt idx="45">
                  <c:v>0.3109015618</c:v>
                </c:pt>
                <c:pt idx="46">
                  <c:v>0.3091351139</c:v>
                </c:pt>
                <c:pt idx="47">
                  <c:v>0.3123504081</c:v>
                </c:pt>
                <c:pt idx="48">
                  <c:v>0.309971976</c:v>
                </c:pt>
                <c:pt idx="49">
                  <c:v>0.3078694494</c:v>
                </c:pt>
                <c:pt idx="50">
                  <c:v>0.3089459624</c:v>
                </c:pt>
                <c:pt idx="51">
                  <c:v>0.3142709966</c:v>
                </c:pt>
                <c:pt idx="52">
                  <c:v>0.3101405771</c:v>
                </c:pt>
                <c:pt idx="53">
                  <c:v>0.3117472616</c:v>
                </c:pt>
                <c:pt idx="54">
                  <c:v>0.3114013312</c:v>
                </c:pt>
                <c:pt idx="55">
                  <c:v>0.3100467004</c:v>
                </c:pt>
                <c:pt idx="56">
                  <c:v>0.3110899968</c:v>
                </c:pt>
                <c:pt idx="57">
                  <c:v>0.3108615623</c:v>
                </c:pt>
                <c:pt idx="58">
                  <c:v>0.308799818</c:v>
                </c:pt>
                <c:pt idx="59">
                  <c:v>0.3088766551</c:v>
                </c:pt>
                <c:pt idx="60">
                  <c:v>0.3110275616</c:v>
                </c:pt>
                <c:pt idx="61">
                  <c:v>0.3091083227</c:v>
                </c:pt>
                <c:pt idx="62">
                  <c:v>0.3098992148</c:v>
                </c:pt>
                <c:pt idx="63">
                  <c:v>0.3094897496</c:v>
                </c:pt>
                <c:pt idx="64">
                  <c:v>0.3088165782</c:v>
                </c:pt>
                <c:pt idx="65">
                  <c:v>0.3068118559</c:v>
                </c:pt>
                <c:pt idx="66">
                  <c:v>0.3071866052</c:v>
                </c:pt>
                <c:pt idx="67">
                  <c:v>0.3059554388</c:v>
                </c:pt>
                <c:pt idx="68">
                  <c:v>0.3075602522</c:v>
                </c:pt>
                <c:pt idx="69">
                  <c:v>0.3098318326</c:v>
                </c:pt>
                <c:pt idx="70">
                  <c:v>0.3108656324</c:v>
                </c:pt>
                <c:pt idx="71">
                  <c:v>0.3102322197</c:v>
                </c:pt>
                <c:pt idx="72">
                  <c:v>0.308437514</c:v>
                </c:pt>
                <c:pt idx="73">
                  <c:v>0.3079480932</c:v>
                </c:pt>
                <c:pt idx="74">
                  <c:v>0.3087135434</c:v>
                </c:pt>
                <c:pt idx="75">
                  <c:v>0.3096438707</c:v>
                </c:pt>
                <c:pt idx="76">
                  <c:v>0.308206005</c:v>
                </c:pt>
                <c:pt idx="77">
                  <c:v>0.3109766852</c:v>
                </c:pt>
                <c:pt idx="78">
                  <c:v>0.3088403759</c:v>
                </c:pt>
                <c:pt idx="79">
                  <c:v>0.3049103304</c:v>
                </c:pt>
                <c:pt idx="80">
                  <c:v>0.3071928517</c:v>
                </c:pt>
                <c:pt idx="81">
                  <c:v>0.306150618</c:v>
                </c:pt>
                <c:pt idx="82">
                  <c:v>0.3076129352</c:v>
                </c:pt>
                <c:pt idx="83">
                  <c:v>0.306675106</c:v>
                </c:pt>
                <c:pt idx="84">
                  <c:v>0.3068954231</c:v>
                </c:pt>
                <c:pt idx="85">
                  <c:v>0.3059536721</c:v>
                </c:pt>
                <c:pt idx="86">
                  <c:v>0.3069845749</c:v>
                </c:pt>
                <c:pt idx="87">
                  <c:v>0.3044339736</c:v>
                </c:pt>
                <c:pt idx="88">
                  <c:v>0.3071158</c:v>
                </c:pt>
                <c:pt idx="89">
                  <c:v>0.3031868375</c:v>
                </c:pt>
                <c:pt idx="90">
                  <c:v>0.3061067635</c:v>
                </c:pt>
                <c:pt idx="91">
                  <c:v>0.3080223713</c:v>
                </c:pt>
                <c:pt idx="92">
                  <c:v>0.3058009786</c:v>
                </c:pt>
                <c:pt idx="93">
                  <c:v>0.3056539874</c:v>
                </c:pt>
                <c:pt idx="94">
                  <c:v>0.3064460633</c:v>
                </c:pt>
                <c:pt idx="95">
                  <c:v>0.3086738574</c:v>
                </c:pt>
                <c:pt idx="96">
                  <c:v>0.3094561505</c:v>
                </c:pt>
                <c:pt idx="97">
                  <c:v>0.3083480037</c:v>
                </c:pt>
                <c:pt idx="98">
                  <c:v>0.3053816749</c:v>
                </c:pt>
                <c:pt idx="99">
                  <c:v>0.3086389961</c:v>
                </c:pt>
                <c:pt idx="100">
                  <c:v>0.3065132427</c:v>
                </c:pt>
                <c:pt idx="101">
                  <c:v>0.3093003115</c:v>
                </c:pt>
                <c:pt idx="102">
                  <c:v>0.3077480621</c:v>
                </c:pt>
                <c:pt idx="103">
                  <c:v>0.3096404676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'Individual gini elderly'!$S$3</c:f>
              <c:strCache>
                <c:ptCount val="1"/>
                <c:pt idx="0">
                  <c:v>Gini, 65+, (has) non labour income</c:v>
                </c:pt>
              </c:strCache>
            </c:strRef>
          </c:tx>
          <c:spPr>
            <a:ln>
              <a:solidFill>
                <a:schemeClr val="accent5"/>
              </a:solidFill>
              <a:prstDash val="sysDot"/>
            </a:ln>
          </c:spPr>
          <c:marker>
            <c:symbol val="none"/>
          </c:marker>
          <c:cat>
            <c:numRef>
              <c:f>'Individual gini elderly'!$K$4:$K$107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'Individual gini elderly'!$S$4:$S$107</c:f>
              <c:numCache>
                <c:formatCode>General</c:formatCode>
                <c:ptCount val="104"/>
                <c:pt idx="0">
                  <c:v>0.2564163216</c:v>
                </c:pt>
                <c:pt idx="1">
                  <c:v>0.2591619482</c:v>
                </c:pt>
                <c:pt idx="2">
                  <c:v>0.2612493035</c:v>
                </c:pt>
                <c:pt idx="3">
                  <c:v>0.2617521221</c:v>
                </c:pt>
                <c:pt idx="4">
                  <c:v>0.2603441164</c:v>
                </c:pt>
                <c:pt idx="5">
                  <c:v>0.2618285269</c:v>
                </c:pt>
                <c:pt idx="6">
                  <c:v>0.2631037129</c:v>
                </c:pt>
                <c:pt idx="7">
                  <c:v>0.2656505398</c:v>
                </c:pt>
                <c:pt idx="8">
                  <c:v>0.2677628021</c:v>
                </c:pt>
                <c:pt idx="9">
                  <c:v>0.2708550468</c:v>
                </c:pt>
                <c:pt idx="10">
                  <c:v>0.2726503629</c:v>
                </c:pt>
                <c:pt idx="11">
                  <c:v>0.2732487301</c:v>
                </c:pt>
                <c:pt idx="12">
                  <c:v>0.2753163101</c:v>
                </c:pt>
                <c:pt idx="13">
                  <c:v>0.2783096859</c:v>
                </c:pt>
                <c:pt idx="14">
                  <c:v>0.2801331067</c:v>
                </c:pt>
                <c:pt idx="15">
                  <c:v>0.2833010396</c:v>
                </c:pt>
                <c:pt idx="16">
                  <c:v>0.2857223256</c:v>
                </c:pt>
                <c:pt idx="17">
                  <c:v>0.2870805123</c:v>
                </c:pt>
                <c:pt idx="18">
                  <c:v>0.2889434988</c:v>
                </c:pt>
                <c:pt idx="19">
                  <c:v>0.2881287715</c:v>
                </c:pt>
                <c:pt idx="20">
                  <c:v>0.2742695375</c:v>
                </c:pt>
                <c:pt idx="21">
                  <c:v>0.2741698554</c:v>
                </c:pt>
                <c:pt idx="22">
                  <c:v>0.2755033486</c:v>
                </c:pt>
                <c:pt idx="23">
                  <c:v>0.2756399182</c:v>
                </c:pt>
                <c:pt idx="24">
                  <c:v>0.2764584833</c:v>
                </c:pt>
                <c:pt idx="25">
                  <c:v>0.2770058767</c:v>
                </c:pt>
                <c:pt idx="26">
                  <c:v>0.2800471876</c:v>
                </c:pt>
                <c:pt idx="27">
                  <c:v>0.2827767291</c:v>
                </c:pt>
                <c:pt idx="28">
                  <c:v>0.2825707295</c:v>
                </c:pt>
                <c:pt idx="29">
                  <c:v>0.2831607033</c:v>
                </c:pt>
                <c:pt idx="30">
                  <c:v>0.2840201761</c:v>
                </c:pt>
                <c:pt idx="31">
                  <c:v>0.2836791779</c:v>
                </c:pt>
                <c:pt idx="32">
                  <c:v>0.2848382878</c:v>
                </c:pt>
                <c:pt idx="33">
                  <c:v>0.2851125598</c:v>
                </c:pt>
                <c:pt idx="34">
                  <c:v>0.2857704165</c:v>
                </c:pt>
                <c:pt idx="35">
                  <c:v>0.286761235</c:v>
                </c:pt>
                <c:pt idx="36">
                  <c:v>0.2879400447</c:v>
                </c:pt>
                <c:pt idx="37">
                  <c:v>0.2879931118</c:v>
                </c:pt>
                <c:pt idx="38">
                  <c:v>0.2889513407</c:v>
                </c:pt>
                <c:pt idx="39">
                  <c:v>0.2895807893</c:v>
                </c:pt>
                <c:pt idx="40">
                  <c:v>0.2905841643</c:v>
                </c:pt>
                <c:pt idx="41">
                  <c:v>0.2920903935</c:v>
                </c:pt>
                <c:pt idx="42">
                  <c:v>0.293264392</c:v>
                </c:pt>
                <c:pt idx="43">
                  <c:v>0.2933670808</c:v>
                </c:pt>
                <c:pt idx="44">
                  <c:v>0.2936398471</c:v>
                </c:pt>
                <c:pt idx="45">
                  <c:v>0.293998857</c:v>
                </c:pt>
                <c:pt idx="46">
                  <c:v>0.2946182852</c:v>
                </c:pt>
                <c:pt idx="47">
                  <c:v>0.2946404197</c:v>
                </c:pt>
                <c:pt idx="48">
                  <c:v>0.2940481897</c:v>
                </c:pt>
                <c:pt idx="49">
                  <c:v>0.293663363</c:v>
                </c:pt>
                <c:pt idx="50">
                  <c:v>0.2940356911</c:v>
                </c:pt>
                <c:pt idx="51">
                  <c:v>0.2946720626</c:v>
                </c:pt>
                <c:pt idx="52">
                  <c:v>0.2948740895</c:v>
                </c:pt>
                <c:pt idx="53">
                  <c:v>0.2955073539</c:v>
                </c:pt>
                <c:pt idx="54">
                  <c:v>0.2964016476</c:v>
                </c:pt>
                <c:pt idx="55">
                  <c:v>0.2963540543</c:v>
                </c:pt>
                <c:pt idx="56">
                  <c:v>0.2958403846</c:v>
                </c:pt>
                <c:pt idx="57">
                  <c:v>0.2968118936</c:v>
                </c:pt>
                <c:pt idx="58">
                  <c:v>0.2970947209</c:v>
                </c:pt>
                <c:pt idx="59">
                  <c:v>0.2971015006</c:v>
                </c:pt>
                <c:pt idx="60">
                  <c:v>0.297655522</c:v>
                </c:pt>
                <c:pt idx="61">
                  <c:v>0.2977068166</c:v>
                </c:pt>
                <c:pt idx="62">
                  <c:v>0.2979034802</c:v>
                </c:pt>
                <c:pt idx="63">
                  <c:v>0.2977306801</c:v>
                </c:pt>
                <c:pt idx="64">
                  <c:v>0.297554286</c:v>
                </c:pt>
                <c:pt idx="65">
                  <c:v>0.2976653105</c:v>
                </c:pt>
                <c:pt idx="66">
                  <c:v>0.2975474951</c:v>
                </c:pt>
                <c:pt idx="67">
                  <c:v>0.2978120806</c:v>
                </c:pt>
                <c:pt idx="68">
                  <c:v>0.2977874045</c:v>
                </c:pt>
                <c:pt idx="69">
                  <c:v>0.2983447601</c:v>
                </c:pt>
                <c:pt idx="70">
                  <c:v>0.2993502229</c:v>
                </c:pt>
                <c:pt idx="71">
                  <c:v>0.2972006383</c:v>
                </c:pt>
                <c:pt idx="72">
                  <c:v>0.2977814112</c:v>
                </c:pt>
                <c:pt idx="73">
                  <c:v>0.2972561382</c:v>
                </c:pt>
                <c:pt idx="74">
                  <c:v>0.2975515695</c:v>
                </c:pt>
                <c:pt idx="75">
                  <c:v>0.2976610739</c:v>
                </c:pt>
                <c:pt idx="76">
                  <c:v>0.2977107341</c:v>
                </c:pt>
                <c:pt idx="77">
                  <c:v>0.2974720435</c:v>
                </c:pt>
                <c:pt idx="78">
                  <c:v>0.2975599076</c:v>
                </c:pt>
                <c:pt idx="79">
                  <c:v>0.297513088</c:v>
                </c:pt>
                <c:pt idx="80">
                  <c:v>0.2976289228</c:v>
                </c:pt>
                <c:pt idx="81">
                  <c:v>0.2977670792</c:v>
                </c:pt>
                <c:pt idx="82">
                  <c:v>0.2976172686</c:v>
                </c:pt>
                <c:pt idx="83">
                  <c:v>0.2981249095</c:v>
                </c:pt>
                <c:pt idx="84">
                  <c:v>0.2978865345</c:v>
                </c:pt>
                <c:pt idx="85">
                  <c:v>0.2971563769</c:v>
                </c:pt>
                <c:pt idx="86">
                  <c:v>0.2969556099</c:v>
                </c:pt>
                <c:pt idx="87">
                  <c:v>0.2963385448</c:v>
                </c:pt>
                <c:pt idx="88">
                  <c:v>0.2966611808</c:v>
                </c:pt>
                <c:pt idx="89">
                  <c:v>0.2965706951</c:v>
                </c:pt>
                <c:pt idx="90">
                  <c:v>0.2969024058</c:v>
                </c:pt>
                <c:pt idx="91">
                  <c:v>0.2982765944</c:v>
                </c:pt>
                <c:pt idx="92">
                  <c:v>0.2984382537</c:v>
                </c:pt>
                <c:pt idx="93">
                  <c:v>0.2980884892</c:v>
                </c:pt>
                <c:pt idx="94">
                  <c:v>0.2976876165</c:v>
                </c:pt>
                <c:pt idx="95">
                  <c:v>0.2985102878</c:v>
                </c:pt>
                <c:pt idx="96">
                  <c:v>0.2981441509</c:v>
                </c:pt>
                <c:pt idx="97">
                  <c:v>0.297369717</c:v>
                </c:pt>
                <c:pt idx="98">
                  <c:v>0.2975859953</c:v>
                </c:pt>
                <c:pt idx="99">
                  <c:v>0.2976933852</c:v>
                </c:pt>
                <c:pt idx="100">
                  <c:v>0.2968696046</c:v>
                </c:pt>
                <c:pt idx="101">
                  <c:v>0.297364103</c:v>
                </c:pt>
                <c:pt idx="102">
                  <c:v>0.2965780897</c:v>
                </c:pt>
                <c:pt idx="103">
                  <c:v>0.2968824387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293464"/>
        <c:axId val="-2081294248"/>
      </c:lineChart>
      <c:catAx>
        <c:axId val="-2081293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81294248"/>
        <c:crosses val="autoZero"/>
        <c:auto val="1"/>
        <c:lblAlgn val="ctr"/>
        <c:lblOffset val="100"/>
        <c:noMultiLvlLbl val="0"/>
      </c:catAx>
      <c:valAx>
        <c:axId val="-2081294248"/>
        <c:scaling>
          <c:orientation val="minMax"/>
          <c:min val="0.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500"/>
            </a:pPr>
            <a:endParaRPr lang="en-US"/>
          </a:p>
        </c:txPr>
        <c:crossAx val="-2081293464"/>
        <c:crosses val="autoZero"/>
        <c:crossBetween val="between"/>
        <c:majorUnit val="0.025"/>
      </c:valAx>
    </c:plotArea>
    <c:legend>
      <c:legendPos val="b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'Pension coverage'!$C$2</c:f>
              <c:strCache>
                <c:ptCount val="1"/>
                <c:pt idx="0">
                  <c:v>Contributory pensioners share</c:v>
                </c:pt>
              </c:strCache>
            </c:strRef>
          </c:tx>
          <c:spPr>
            <a:ln w="47520">
              <a:solidFill>
                <a:srgbClr val="000000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'Pension coverage'!$B$3:$B$106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'Pension coverage'!$C$3:$C$106</c:f>
              <c:numCache>
                <c:formatCode>General</c:formatCode>
                <c:ptCount val="104"/>
                <c:pt idx="0">
                  <c:v>0.8234578036</c:v>
                </c:pt>
                <c:pt idx="1">
                  <c:v>0.8158412581</c:v>
                </c:pt>
                <c:pt idx="2">
                  <c:v>0.8090450422</c:v>
                </c:pt>
                <c:pt idx="3">
                  <c:v>0.7988708903</c:v>
                </c:pt>
                <c:pt idx="4">
                  <c:v>0.7887390798</c:v>
                </c:pt>
                <c:pt idx="5">
                  <c:v>0.7812142572</c:v>
                </c:pt>
                <c:pt idx="6">
                  <c:v>0.7738643203</c:v>
                </c:pt>
                <c:pt idx="7">
                  <c:v>0.7671695841</c:v>
                </c:pt>
                <c:pt idx="8">
                  <c:v>0.7573642402</c:v>
                </c:pt>
                <c:pt idx="9">
                  <c:v>0.7496970737</c:v>
                </c:pt>
                <c:pt idx="10">
                  <c:v>0.7425830925</c:v>
                </c:pt>
                <c:pt idx="11">
                  <c:v>0.7327741148</c:v>
                </c:pt>
                <c:pt idx="12">
                  <c:v>0.726822605</c:v>
                </c:pt>
                <c:pt idx="13">
                  <c:v>0.7176779317</c:v>
                </c:pt>
                <c:pt idx="14">
                  <c:v>0.7110922485</c:v>
                </c:pt>
                <c:pt idx="15">
                  <c:v>0.7022937807</c:v>
                </c:pt>
                <c:pt idx="16">
                  <c:v>0.6939262074</c:v>
                </c:pt>
                <c:pt idx="17">
                  <c:v>0.6864452927</c:v>
                </c:pt>
                <c:pt idx="18">
                  <c:v>0.6794413332</c:v>
                </c:pt>
                <c:pt idx="19">
                  <c:v>0.6757649665</c:v>
                </c:pt>
                <c:pt idx="20">
                  <c:v>0.6737878481</c:v>
                </c:pt>
                <c:pt idx="21">
                  <c:v>0.6720196656</c:v>
                </c:pt>
                <c:pt idx="22">
                  <c:v>0.670503087</c:v>
                </c:pt>
                <c:pt idx="23">
                  <c:v>0.6687299237</c:v>
                </c:pt>
                <c:pt idx="24">
                  <c:v>0.6664409364</c:v>
                </c:pt>
                <c:pt idx="25">
                  <c:v>0.6643453388</c:v>
                </c:pt>
                <c:pt idx="26">
                  <c:v>0.6607285001</c:v>
                </c:pt>
                <c:pt idx="27">
                  <c:v>0.6586453432</c:v>
                </c:pt>
                <c:pt idx="28">
                  <c:v>0.6561436036</c:v>
                </c:pt>
                <c:pt idx="29">
                  <c:v>0.6528802401</c:v>
                </c:pt>
                <c:pt idx="30">
                  <c:v>0.6506131933</c:v>
                </c:pt>
                <c:pt idx="31">
                  <c:v>0.6481823645</c:v>
                </c:pt>
                <c:pt idx="32">
                  <c:v>0.6460286351</c:v>
                </c:pt>
                <c:pt idx="33">
                  <c:v>0.6427867789</c:v>
                </c:pt>
                <c:pt idx="34">
                  <c:v>0.6400947352</c:v>
                </c:pt>
                <c:pt idx="35">
                  <c:v>0.6369718807</c:v>
                </c:pt>
                <c:pt idx="36">
                  <c:v>0.6364022829</c:v>
                </c:pt>
                <c:pt idx="37">
                  <c:v>0.6341445867</c:v>
                </c:pt>
                <c:pt idx="38">
                  <c:v>0.6310440193</c:v>
                </c:pt>
                <c:pt idx="39">
                  <c:v>0.6250640518</c:v>
                </c:pt>
                <c:pt idx="40">
                  <c:v>0.6205501195</c:v>
                </c:pt>
                <c:pt idx="41">
                  <c:v>0.6147362267</c:v>
                </c:pt>
                <c:pt idx="42">
                  <c:v>0.6071315272</c:v>
                </c:pt>
                <c:pt idx="43">
                  <c:v>0.602802017</c:v>
                </c:pt>
                <c:pt idx="44">
                  <c:v>0.5982202006</c:v>
                </c:pt>
                <c:pt idx="45">
                  <c:v>0.5930666953</c:v>
                </c:pt>
                <c:pt idx="46">
                  <c:v>0.5858395158</c:v>
                </c:pt>
                <c:pt idx="47">
                  <c:v>0.5795948377</c:v>
                </c:pt>
                <c:pt idx="48">
                  <c:v>0.5728073895</c:v>
                </c:pt>
                <c:pt idx="49">
                  <c:v>0.5689374911</c:v>
                </c:pt>
                <c:pt idx="50">
                  <c:v>0.5624696936</c:v>
                </c:pt>
                <c:pt idx="51">
                  <c:v>0.5554516598</c:v>
                </c:pt>
                <c:pt idx="52">
                  <c:v>0.5509970011</c:v>
                </c:pt>
                <c:pt idx="53">
                  <c:v>0.5461335906</c:v>
                </c:pt>
                <c:pt idx="54">
                  <c:v>0.5417220488</c:v>
                </c:pt>
                <c:pt idx="55">
                  <c:v>0.5361749286</c:v>
                </c:pt>
                <c:pt idx="56">
                  <c:v>0.5310284327</c:v>
                </c:pt>
                <c:pt idx="57">
                  <c:v>0.5269608992</c:v>
                </c:pt>
                <c:pt idx="58">
                  <c:v>0.5223596933</c:v>
                </c:pt>
                <c:pt idx="59">
                  <c:v>0.5179958483</c:v>
                </c:pt>
                <c:pt idx="60">
                  <c:v>0.5130304254</c:v>
                </c:pt>
                <c:pt idx="61">
                  <c:v>0.510648465</c:v>
                </c:pt>
                <c:pt idx="62">
                  <c:v>0.5066150103</c:v>
                </c:pt>
                <c:pt idx="63">
                  <c:v>0.5038245475</c:v>
                </c:pt>
                <c:pt idx="64">
                  <c:v>0.5007045313</c:v>
                </c:pt>
                <c:pt idx="65">
                  <c:v>0.4952343325</c:v>
                </c:pt>
                <c:pt idx="66">
                  <c:v>0.4914687857</c:v>
                </c:pt>
                <c:pt idx="67">
                  <c:v>0.4887989195</c:v>
                </c:pt>
                <c:pt idx="68">
                  <c:v>0.4855926109</c:v>
                </c:pt>
                <c:pt idx="69">
                  <c:v>0.4815562329</c:v>
                </c:pt>
                <c:pt idx="70">
                  <c:v>0.480097362</c:v>
                </c:pt>
                <c:pt idx="71">
                  <c:v>0.4743361989</c:v>
                </c:pt>
                <c:pt idx="72">
                  <c:v>0.4719622318</c:v>
                </c:pt>
                <c:pt idx="73">
                  <c:v>0.4665790454</c:v>
                </c:pt>
                <c:pt idx="74">
                  <c:v>0.4623437373</c:v>
                </c:pt>
                <c:pt idx="75">
                  <c:v>0.4615371585</c:v>
                </c:pt>
                <c:pt idx="76">
                  <c:v>0.4575945807</c:v>
                </c:pt>
                <c:pt idx="77">
                  <c:v>0.4527430056</c:v>
                </c:pt>
                <c:pt idx="78">
                  <c:v>0.4504409485</c:v>
                </c:pt>
                <c:pt idx="79">
                  <c:v>0.4474220225</c:v>
                </c:pt>
                <c:pt idx="80">
                  <c:v>0.4447168984</c:v>
                </c:pt>
                <c:pt idx="81">
                  <c:v>0.4423524263</c:v>
                </c:pt>
                <c:pt idx="82">
                  <c:v>0.440185303</c:v>
                </c:pt>
                <c:pt idx="83">
                  <c:v>0.4379637906</c:v>
                </c:pt>
                <c:pt idx="84">
                  <c:v>0.4354990793</c:v>
                </c:pt>
                <c:pt idx="85">
                  <c:v>0.4318534481</c:v>
                </c:pt>
                <c:pt idx="86">
                  <c:v>0.4274720781</c:v>
                </c:pt>
                <c:pt idx="87">
                  <c:v>0.426760553</c:v>
                </c:pt>
                <c:pt idx="88">
                  <c:v>0.4221293456</c:v>
                </c:pt>
                <c:pt idx="89">
                  <c:v>0.4192809419</c:v>
                </c:pt>
                <c:pt idx="90">
                  <c:v>0.4160930766</c:v>
                </c:pt>
                <c:pt idx="91">
                  <c:v>0.4116643936</c:v>
                </c:pt>
                <c:pt idx="92">
                  <c:v>0.4135012266</c:v>
                </c:pt>
                <c:pt idx="93">
                  <c:v>0.4119301277</c:v>
                </c:pt>
                <c:pt idx="94">
                  <c:v>0.407635459</c:v>
                </c:pt>
                <c:pt idx="95">
                  <c:v>0.4069826895</c:v>
                </c:pt>
                <c:pt idx="96">
                  <c:v>0.4038662317</c:v>
                </c:pt>
                <c:pt idx="97">
                  <c:v>0.4004883588</c:v>
                </c:pt>
                <c:pt idx="98">
                  <c:v>0.3987100577</c:v>
                </c:pt>
                <c:pt idx="99">
                  <c:v>0.398264468</c:v>
                </c:pt>
                <c:pt idx="100">
                  <c:v>0.3970994722</c:v>
                </c:pt>
                <c:pt idx="101">
                  <c:v>0.394564924</c:v>
                </c:pt>
                <c:pt idx="102">
                  <c:v>0.3914347894</c:v>
                </c:pt>
                <c:pt idx="103">
                  <c:v>0.3896643457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'Pension coverage'!$D$2</c:f>
              <c:strCache>
                <c:ptCount val="1"/>
                <c:pt idx="0">
                  <c:v>Moratorium pensioners share</c:v>
                </c:pt>
              </c:strCache>
            </c:strRef>
          </c:tx>
          <c:spPr>
            <a:ln w="4752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'Pension coverage'!$B$3:$B$106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'Pension coverage'!$D$3:$D$106</c:f>
              <c:numCache>
                <c:formatCode>General</c:formatCode>
                <c:ptCount val="104"/>
                <c:pt idx="0">
                  <c:v>0.1765421964</c:v>
                </c:pt>
                <c:pt idx="1">
                  <c:v>0.1841587419</c:v>
                </c:pt>
                <c:pt idx="2">
                  <c:v>0.1909549578</c:v>
                </c:pt>
                <c:pt idx="3">
                  <c:v>0.2011291097</c:v>
                </c:pt>
                <c:pt idx="4">
                  <c:v>0.2112609202</c:v>
                </c:pt>
                <c:pt idx="5">
                  <c:v>0.2187857428</c:v>
                </c:pt>
                <c:pt idx="6">
                  <c:v>0.2261356797</c:v>
                </c:pt>
                <c:pt idx="7">
                  <c:v>0.2305092586</c:v>
                </c:pt>
                <c:pt idx="8">
                  <c:v>0.2352861772</c:v>
                </c:pt>
                <c:pt idx="9">
                  <c:v>0.2401090508</c:v>
                </c:pt>
                <c:pt idx="10">
                  <c:v>0.2446436234</c:v>
                </c:pt>
                <c:pt idx="11">
                  <c:v>0.2509662723</c:v>
                </c:pt>
                <c:pt idx="12">
                  <c:v>0.2544271035</c:v>
                </c:pt>
                <c:pt idx="13">
                  <c:v>0.2600904861</c:v>
                </c:pt>
                <c:pt idx="14">
                  <c:v>0.2638391047</c:v>
                </c:pt>
                <c:pt idx="15">
                  <c:v>0.2712527802</c:v>
                </c:pt>
                <c:pt idx="16">
                  <c:v>0.2766494255</c:v>
                </c:pt>
                <c:pt idx="17">
                  <c:v>0.282074244</c:v>
                </c:pt>
                <c:pt idx="18">
                  <c:v>0.2863943838</c:v>
                </c:pt>
                <c:pt idx="19">
                  <c:v>0.2863546449</c:v>
                </c:pt>
                <c:pt idx="20">
                  <c:v>0.2841591659</c:v>
                </c:pt>
                <c:pt idx="21">
                  <c:v>0.2836973667</c:v>
                </c:pt>
                <c:pt idx="22">
                  <c:v>0.2832730772</c:v>
                </c:pt>
                <c:pt idx="23">
                  <c:v>0.283578845</c:v>
                </c:pt>
                <c:pt idx="24">
                  <c:v>0.2834091199</c:v>
                </c:pt>
                <c:pt idx="25">
                  <c:v>0.282538155</c:v>
                </c:pt>
                <c:pt idx="26">
                  <c:v>0.2821559114</c:v>
                </c:pt>
                <c:pt idx="27">
                  <c:v>0.2808992923</c:v>
                </c:pt>
                <c:pt idx="28">
                  <c:v>0.2804561814</c:v>
                </c:pt>
                <c:pt idx="29">
                  <c:v>0.2796839645</c:v>
                </c:pt>
                <c:pt idx="30">
                  <c:v>0.2785062808</c:v>
                </c:pt>
                <c:pt idx="31">
                  <c:v>0.2774722347</c:v>
                </c:pt>
                <c:pt idx="32">
                  <c:v>0.2762169654</c:v>
                </c:pt>
                <c:pt idx="33">
                  <c:v>0.2763169313</c:v>
                </c:pt>
                <c:pt idx="34">
                  <c:v>0.2764763263</c:v>
                </c:pt>
                <c:pt idx="35">
                  <c:v>0.2756601877</c:v>
                </c:pt>
                <c:pt idx="36">
                  <c:v>0.2746239219</c:v>
                </c:pt>
                <c:pt idx="37">
                  <c:v>0.2731110563</c:v>
                </c:pt>
                <c:pt idx="38">
                  <c:v>0.2722442652</c:v>
                </c:pt>
                <c:pt idx="39">
                  <c:v>0.2692893483</c:v>
                </c:pt>
                <c:pt idx="40">
                  <c:v>0.2655211783</c:v>
                </c:pt>
                <c:pt idx="41">
                  <c:v>0.2632601311</c:v>
                </c:pt>
                <c:pt idx="42">
                  <c:v>0.2596621956</c:v>
                </c:pt>
                <c:pt idx="43">
                  <c:v>0.2570403596</c:v>
                </c:pt>
                <c:pt idx="44">
                  <c:v>0.2538617726</c:v>
                </c:pt>
                <c:pt idx="45">
                  <c:v>0.2511479796</c:v>
                </c:pt>
                <c:pt idx="46">
                  <c:v>0.2471974856</c:v>
                </c:pt>
                <c:pt idx="47">
                  <c:v>0.2451804158</c:v>
                </c:pt>
                <c:pt idx="48">
                  <c:v>0.2435778727</c:v>
                </c:pt>
                <c:pt idx="49">
                  <c:v>0.2408398192</c:v>
                </c:pt>
                <c:pt idx="50">
                  <c:v>0.2383909577</c:v>
                </c:pt>
                <c:pt idx="51">
                  <c:v>0.2352132113</c:v>
                </c:pt>
                <c:pt idx="52">
                  <c:v>0.2328312991</c:v>
                </c:pt>
                <c:pt idx="53">
                  <c:v>0.2291419746</c:v>
                </c:pt>
                <c:pt idx="54">
                  <c:v>0.2264256618</c:v>
                </c:pt>
                <c:pt idx="55">
                  <c:v>0.2240052087</c:v>
                </c:pt>
                <c:pt idx="56">
                  <c:v>0.2213391253</c:v>
                </c:pt>
                <c:pt idx="57">
                  <c:v>0.2190713296</c:v>
                </c:pt>
                <c:pt idx="58">
                  <c:v>0.2183797256</c:v>
                </c:pt>
                <c:pt idx="59">
                  <c:v>0.2167641951</c:v>
                </c:pt>
                <c:pt idx="60">
                  <c:v>0.2143860662</c:v>
                </c:pt>
                <c:pt idx="61">
                  <c:v>0.2105606993</c:v>
                </c:pt>
                <c:pt idx="62">
                  <c:v>0.2083619721</c:v>
                </c:pt>
                <c:pt idx="63">
                  <c:v>0.2064964897</c:v>
                </c:pt>
                <c:pt idx="64">
                  <c:v>0.2031062728</c:v>
                </c:pt>
                <c:pt idx="65">
                  <c:v>0.2005688794</c:v>
                </c:pt>
                <c:pt idx="66">
                  <c:v>0.1981045182</c:v>
                </c:pt>
                <c:pt idx="67">
                  <c:v>0.1951754961</c:v>
                </c:pt>
                <c:pt idx="68">
                  <c:v>0.1918397816</c:v>
                </c:pt>
                <c:pt idx="69">
                  <c:v>0.1889376606</c:v>
                </c:pt>
                <c:pt idx="70">
                  <c:v>0.1865150051</c:v>
                </c:pt>
                <c:pt idx="71">
                  <c:v>0.1834894043</c:v>
                </c:pt>
                <c:pt idx="72">
                  <c:v>0.18131576</c:v>
                </c:pt>
                <c:pt idx="73">
                  <c:v>0.1791477447</c:v>
                </c:pt>
                <c:pt idx="74">
                  <c:v>0.1770470983</c:v>
                </c:pt>
                <c:pt idx="75">
                  <c:v>0.1745837079</c:v>
                </c:pt>
                <c:pt idx="76">
                  <c:v>0.172270577</c:v>
                </c:pt>
                <c:pt idx="77">
                  <c:v>0.1695206208</c:v>
                </c:pt>
                <c:pt idx="78">
                  <c:v>0.1674881348</c:v>
                </c:pt>
                <c:pt idx="79">
                  <c:v>0.1662010021</c:v>
                </c:pt>
                <c:pt idx="80">
                  <c:v>0.1640064623</c:v>
                </c:pt>
                <c:pt idx="81">
                  <c:v>0.1609643849</c:v>
                </c:pt>
                <c:pt idx="82">
                  <c:v>0.1582688985</c:v>
                </c:pt>
                <c:pt idx="83">
                  <c:v>0.154642718</c:v>
                </c:pt>
                <c:pt idx="84">
                  <c:v>0.1525303124</c:v>
                </c:pt>
                <c:pt idx="85">
                  <c:v>0.1515659295</c:v>
                </c:pt>
                <c:pt idx="86">
                  <c:v>0.149744645</c:v>
                </c:pt>
                <c:pt idx="87">
                  <c:v>0.1467362784</c:v>
                </c:pt>
                <c:pt idx="88">
                  <c:v>0.144793934</c:v>
                </c:pt>
                <c:pt idx="89">
                  <c:v>0.1420602142</c:v>
                </c:pt>
                <c:pt idx="90">
                  <c:v>0.138987892</c:v>
                </c:pt>
                <c:pt idx="91">
                  <c:v>0.136362539</c:v>
                </c:pt>
                <c:pt idx="92">
                  <c:v>0.1331045849</c:v>
                </c:pt>
                <c:pt idx="93">
                  <c:v>0.130361262</c:v>
                </c:pt>
                <c:pt idx="94">
                  <c:v>0.1282944446</c:v>
                </c:pt>
                <c:pt idx="95">
                  <c:v>0.1259939873</c:v>
                </c:pt>
                <c:pt idx="96">
                  <c:v>0.1228280281</c:v>
                </c:pt>
                <c:pt idx="97">
                  <c:v>0.1205632175</c:v>
                </c:pt>
                <c:pt idx="98">
                  <c:v>0.1174278843</c:v>
                </c:pt>
                <c:pt idx="99">
                  <c:v>0.1146921021</c:v>
                </c:pt>
                <c:pt idx="100">
                  <c:v>0.1119936865</c:v>
                </c:pt>
                <c:pt idx="101">
                  <c:v>0.1089733197</c:v>
                </c:pt>
                <c:pt idx="102">
                  <c:v>0.1071294259</c:v>
                </c:pt>
                <c:pt idx="103">
                  <c:v>0.105118847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'Pension coverage'!$E$2</c:f>
              <c:strCache>
                <c:ptCount val="1"/>
                <c:pt idx="0">
                  <c:v>Universal pensioners share</c:v>
                </c:pt>
              </c:strCache>
            </c:strRef>
          </c:tx>
          <c:spPr>
            <a:ln w="47520">
              <a:solidFill>
                <a:srgbClr val="98B855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'Pension coverage'!$B$3:$B$106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'Pension coverage'!$E$3:$E$106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0.0023211573</c:v>
                </c:pt>
                <c:pt idx="8">
                  <c:v>0.0073495825</c:v>
                </c:pt>
                <c:pt idx="9">
                  <c:v>0.0101938756</c:v>
                </c:pt>
                <c:pt idx="10">
                  <c:v>0.0127732841</c:v>
                </c:pt>
                <c:pt idx="11">
                  <c:v>0.0162596129</c:v>
                </c:pt>
                <c:pt idx="12">
                  <c:v>0.0187502915</c:v>
                </c:pt>
                <c:pt idx="13">
                  <c:v>0.0222315822</c:v>
                </c:pt>
                <c:pt idx="14">
                  <c:v>0.0250686468</c:v>
                </c:pt>
                <c:pt idx="15">
                  <c:v>0.0264534391</c:v>
                </c:pt>
                <c:pt idx="16">
                  <c:v>0.029424367</c:v>
                </c:pt>
                <c:pt idx="17">
                  <c:v>0.0314804633</c:v>
                </c:pt>
                <c:pt idx="18">
                  <c:v>0.0341642829</c:v>
                </c:pt>
                <c:pt idx="19">
                  <c:v>0.0378803886</c:v>
                </c:pt>
                <c:pt idx="20">
                  <c:v>0.042052986</c:v>
                </c:pt>
                <c:pt idx="21">
                  <c:v>0.0442829676</c:v>
                </c:pt>
                <c:pt idx="22">
                  <c:v>0.0462238359</c:v>
                </c:pt>
                <c:pt idx="23">
                  <c:v>0.0476912313</c:v>
                </c:pt>
                <c:pt idx="24">
                  <c:v>0.0501499437</c:v>
                </c:pt>
                <c:pt idx="25">
                  <c:v>0.0531165063</c:v>
                </c:pt>
                <c:pt idx="26">
                  <c:v>0.0571155884</c:v>
                </c:pt>
                <c:pt idx="27">
                  <c:v>0.0604553645</c:v>
                </c:pt>
                <c:pt idx="28">
                  <c:v>0.0634002149</c:v>
                </c:pt>
                <c:pt idx="29">
                  <c:v>0.0674357953</c:v>
                </c:pt>
                <c:pt idx="30">
                  <c:v>0.0708805258</c:v>
                </c:pt>
                <c:pt idx="31">
                  <c:v>0.0743454008</c:v>
                </c:pt>
                <c:pt idx="32">
                  <c:v>0.0777543995</c:v>
                </c:pt>
                <c:pt idx="33">
                  <c:v>0.0808962899</c:v>
                </c:pt>
                <c:pt idx="34">
                  <c:v>0.0834289385</c:v>
                </c:pt>
                <c:pt idx="35">
                  <c:v>0.0873679316</c:v>
                </c:pt>
                <c:pt idx="36">
                  <c:v>0.0889737952</c:v>
                </c:pt>
                <c:pt idx="37">
                  <c:v>0.092744357</c:v>
                </c:pt>
                <c:pt idx="38">
                  <c:v>0.0967117155</c:v>
                </c:pt>
                <c:pt idx="39">
                  <c:v>0.1056465999</c:v>
                </c:pt>
                <c:pt idx="40">
                  <c:v>0.1139287022</c:v>
                </c:pt>
                <c:pt idx="41">
                  <c:v>0.1220036423</c:v>
                </c:pt>
                <c:pt idx="42">
                  <c:v>0.1332062772</c:v>
                </c:pt>
                <c:pt idx="43">
                  <c:v>0.1401576235</c:v>
                </c:pt>
                <c:pt idx="44">
                  <c:v>0.1479180269</c:v>
                </c:pt>
                <c:pt idx="45">
                  <c:v>0.155785325</c:v>
                </c:pt>
                <c:pt idx="46">
                  <c:v>0.1669629986</c:v>
                </c:pt>
                <c:pt idx="47">
                  <c:v>0.1752247465</c:v>
                </c:pt>
                <c:pt idx="48">
                  <c:v>0.1836147378</c:v>
                </c:pt>
                <c:pt idx="49">
                  <c:v>0.1902226896</c:v>
                </c:pt>
                <c:pt idx="50">
                  <c:v>0.1991393487</c:v>
                </c:pt>
                <c:pt idx="51">
                  <c:v>0.2093351289</c:v>
                </c:pt>
                <c:pt idx="52">
                  <c:v>0.2161716998</c:v>
                </c:pt>
                <c:pt idx="53">
                  <c:v>0.2247244348</c:v>
                </c:pt>
                <c:pt idx="54">
                  <c:v>0.2318522894</c:v>
                </c:pt>
                <c:pt idx="55">
                  <c:v>0.2398198627</c:v>
                </c:pt>
                <c:pt idx="56">
                  <c:v>0.247632442</c:v>
                </c:pt>
                <c:pt idx="57">
                  <c:v>0.2539677712</c:v>
                </c:pt>
                <c:pt idx="58">
                  <c:v>0.2592605811</c:v>
                </c:pt>
                <c:pt idx="59">
                  <c:v>0.2652399567</c:v>
                </c:pt>
                <c:pt idx="60">
                  <c:v>0.2725835084</c:v>
                </c:pt>
                <c:pt idx="61">
                  <c:v>0.2787908357</c:v>
                </c:pt>
                <c:pt idx="62">
                  <c:v>0.2850230175</c:v>
                </c:pt>
                <c:pt idx="63">
                  <c:v>0.2896789628</c:v>
                </c:pt>
                <c:pt idx="64">
                  <c:v>0.296189196</c:v>
                </c:pt>
                <c:pt idx="65">
                  <c:v>0.3041967881</c:v>
                </c:pt>
                <c:pt idx="66">
                  <c:v>0.310426696</c:v>
                </c:pt>
                <c:pt idx="67">
                  <c:v>0.3160255845</c:v>
                </c:pt>
                <c:pt idx="68">
                  <c:v>0.3225676075</c:v>
                </c:pt>
                <c:pt idx="69">
                  <c:v>0.3295061066</c:v>
                </c:pt>
                <c:pt idx="70">
                  <c:v>0.3333876329</c:v>
                </c:pt>
                <c:pt idx="71">
                  <c:v>0.3421743968</c:v>
                </c:pt>
                <c:pt idx="72">
                  <c:v>0.3467220082</c:v>
                </c:pt>
                <c:pt idx="73">
                  <c:v>0.3542732099</c:v>
                </c:pt>
                <c:pt idx="74">
                  <c:v>0.3606091644</c:v>
                </c:pt>
                <c:pt idx="75">
                  <c:v>0.3638791336</c:v>
                </c:pt>
                <c:pt idx="76">
                  <c:v>0.3701348423</c:v>
                </c:pt>
                <c:pt idx="77">
                  <c:v>0.3777363736</c:v>
                </c:pt>
                <c:pt idx="78">
                  <c:v>0.3820709167</c:v>
                </c:pt>
                <c:pt idx="79">
                  <c:v>0.3863769753</c:v>
                </c:pt>
                <c:pt idx="80">
                  <c:v>0.3912766394</c:v>
                </c:pt>
                <c:pt idx="81">
                  <c:v>0.3966831888</c:v>
                </c:pt>
                <c:pt idx="82">
                  <c:v>0.4015457985</c:v>
                </c:pt>
                <c:pt idx="83">
                  <c:v>0.4073934914</c:v>
                </c:pt>
                <c:pt idx="84">
                  <c:v>0.4119706083</c:v>
                </c:pt>
                <c:pt idx="85">
                  <c:v>0.4165806225</c:v>
                </c:pt>
                <c:pt idx="86">
                  <c:v>0.4227832769</c:v>
                </c:pt>
                <c:pt idx="87">
                  <c:v>0.4265031686</c:v>
                </c:pt>
                <c:pt idx="88">
                  <c:v>0.4330767204</c:v>
                </c:pt>
                <c:pt idx="89">
                  <c:v>0.4386588438</c:v>
                </c:pt>
                <c:pt idx="90">
                  <c:v>0.4449190314</c:v>
                </c:pt>
                <c:pt idx="91">
                  <c:v>0.4519730674</c:v>
                </c:pt>
                <c:pt idx="92">
                  <c:v>0.4533941885</c:v>
                </c:pt>
                <c:pt idx="93">
                  <c:v>0.4577086102</c:v>
                </c:pt>
                <c:pt idx="94">
                  <c:v>0.4640700964</c:v>
                </c:pt>
                <c:pt idx="95">
                  <c:v>0.4670233232</c:v>
                </c:pt>
                <c:pt idx="96">
                  <c:v>0.4733057402</c:v>
                </c:pt>
                <c:pt idx="97">
                  <c:v>0.4789484237</c:v>
                </c:pt>
                <c:pt idx="98">
                  <c:v>0.4838620581</c:v>
                </c:pt>
                <c:pt idx="99">
                  <c:v>0.4870434299</c:v>
                </c:pt>
                <c:pt idx="100">
                  <c:v>0.4909068412</c:v>
                </c:pt>
                <c:pt idx="101">
                  <c:v>0.4964617563</c:v>
                </c:pt>
                <c:pt idx="102">
                  <c:v>0.5014357847</c:v>
                </c:pt>
                <c:pt idx="103">
                  <c:v>0.5052168073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-2078311000"/>
        <c:axId val="-2078318456"/>
      </c:lineChart>
      <c:lineChart>
        <c:grouping val="standard"/>
        <c:varyColors val="1"/>
        <c:ser>
          <c:idx val="3"/>
          <c:order val="3"/>
          <c:tx>
            <c:strRef>
              <c:f>'Pension coverage'!$F$2</c:f>
              <c:strCache>
                <c:ptCount val="1"/>
                <c:pt idx="0">
                  <c:v>Retirement coverage for legal age</c:v>
                </c:pt>
              </c:strCache>
            </c:strRef>
          </c:tx>
          <c:spPr>
            <a:ln w="47520">
              <a:solidFill>
                <a:srgbClr val="1F497D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'Pension coverage'!$B$3:$B$106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'Pension coverage'!$F$3:$F$106</c:f>
              <c:numCache>
                <c:formatCode>General</c:formatCode>
                <c:ptCount val="104"/>
                <c:pt idx="0">
                  <c:v>0.9935046742</c:v>
                </c:pt>
                <c:pt idx="1">
                  <c:v>0.9933285745</c:v>
                </c:pt>
                <c:pt idx="2">
                  <c:v>0.9936810389</c:v>
                </c:pt>
                <c:pt idx="3">
                  <c:v>0.9946394848</c:v>
                </c:pt>
                <c:pt idx="4">
                  <c:v>0.994957484</c:v>
                </c:pt>
                <c:pt idx="5">
                  <c:v>0.9950916123</c:v>
                </c:pt>
                <c:pt idx="6">
                  <c:v>0.9944401425</c:v>
                </c:pt>
                <c:pt idx="7">
                  <c:v>0.9948505915</c:v>
                </c:pt>
                <c:pt idx="8">
                  <c:v>0.9949466866</c:v>
                </c:pt>
                <c:pt idx="9">
                  <c:v>0.9949735287</c:v>
                </c:pt>
                <c:pt idx="10">
                  <c:v>0.9949338026</c:v>
                </c:pt>
                <c:pt idx="11">
                  <c:v>0.9948178695</c:v>
                </c:pt>
                <c:pt idx="12">
                  <c:v>0.9952586055</c:v>
                </c:pt>
                <c:pt idx="13">
                  <c:v>0.995057781</c:v>
                </c:pt>
                <c:pt idx="14">
                  <c:v>0.9950792488</c:v>
                </c:pt>
                <c:pt idx="15">
                  <c:v>0.9955363128</c:v>
                </c:pt>
                <c:pt idx="16">
                  <c:v>0.9955174034</c:v>
                </c:pt>
                <c:pt idx="17">
                  <c:v>0.9955631774</c:v>
                </c:pt>
                <c:pt idx="18">
                  <c:v>0.9954229726</c:v>
                </c:pt>
                <c:pt idx="19">
                  <c:v>0.9884564459</c:v>
                </c:pt>
                <c:pt idx="20">
                  <c:v>0.9813282622</c:v>
                </c:pt>
                <c:pt idx="21">
                  <c:v>0.9760631268</c:v>
                </c:pt>
                <c:pt idx="22">
                  <c:v>0.9680159386</c:v>
                </c:pt>
                <c:pt idx="23">
                  <c:v>0.9608094912</c:v>
                </c:pt>
                <c:pt idx="24">
                  <c:v>0.9546718542</c:v>
                </c:pt>
                <c:pt idx="25">
                  <c:v>0.9490047039</c:v>
                </c:pt>
                <c:pt idx="26">
                  <c:v>0.9403059439</c:v>
                </c:pt>
                <c:pt idx="27">
                  <c:v>0.9335226241</c:v>
                </c:pt>
                <c:pt idx="28">
                  <c:v>0.9270666709</c:v>
                </c:pt>
                <c:pt idx="29">
                  <c:v>0.9214267871</c:v>
                </c:pt>
                <c:pt idx="30">
                  <c:v>0.914155109</c:v>
                </c:pt>
                <c:pt idx="31">
                  <c:v>0.9078859203</c:v>
                </c:pt>
                <c:pt idx="32">
                  <c:v>0.9013795839</c:v>
                </c:pt>
                <c:pt idx="33">
                  <c:v>0.8939137036</c:v>
                </c:pt>
                <c:pt idx="34">
                  <c:v>0.8866843163</c:v>
                </c:pt>
                <c:pt idx="35">
                  <c:v>0.879289181</c:v>
                </c:pt>
                <c:pt idx="36">
                  <c:v>0.8706641908</c:v>
                </c:pt>
                <c:pt idx="37">
                  <c:v>0.8658964485</c:v>
                </c:pt>
                <c:pt idx="38">
                  <c:v>0.8617478728</c:v>
                </c:pt>
                <c:pt idx="39">
                  <c:v>0.8611510423</c:v>
                </c:pt>
                <c:pt idx="40">
                  <c:v>0.8608290207</c:v>
                </c:pt>
                <c:pt idx="41">
                  <c:v>0.8576277921</c:v>
                </c:pt>
                <c:pt idx="42">
                  <c:v>0.8604902045</c:v>
                </c:pt>
                <c:pt idx="43">
                  <c:v>0.8626178455</c:v>
                </c:pt>
                <c:pt idx="44">
                  <c:v>0.8629851153</c:v>
                </c:pt>
                <c:pt idx="45">
                  <c:v>0.8595283717</c:v>
                </c:pt>
                <c:pt idx="46">
                  <c:v>0.8617821576</c:v>
                </c:pt>
                <c:pt idx="47">
                  <c:v>0.8632906276</c:v>
                </c:pt>
                <c:pt idx="48">
                  <c:v>0.860059203</c:v>
                </c:pt>
                <c:pt idx="49">
                  <c:v>0.8584040842</c:v>
                </c:pt>
                <c:pt idx="50">
                  <c:v>0.8610464529</c:v>
                </c:pt>
                <c:pt idx="51">
                  <c:v>0.8588837879</c:v>
                </c:pt>
                <c:pt idx="52">
                  <c:v>0.8589640885</c:v>
                </c:pt>
                <c:pt idx="53">
                  <c:v>0.8579567429</c:v>
                </c:pt>
                <c:pt idx="54">
                  <c:v>0.8568702608</c:v>
                </c:pt>
                <c:pt idx="55">
                  <c:v>0.856908189</c:v>
                </c:pt>
                <c:pt idx="56">
                  <c:v>0.8583943338</c:v>
                </c:pt>
                <c:pt idx="57">
                  <c:v>0.8567326382</c:v>
                </c:pt>
                <c:pt idx="58">
                  <c:v>0.8550211251</c:v>
                </c:pt>
                <c:pt idx="59">
                  <c:v>0.855183315</c:v>
                </c:pt>
                <c:pt idx="60">
                  <c:v>0.8549256313</c:v>
                </c:pt>
                <c:pt idx="61">
                  <c:v>0.8581271382</c:v>
                </c:pt>
                <c:pt idx="62">
                  <c:v>0.8563564854</c:v>
                </c:pt>
                <c:pt idx="63">
                  <c:v>0.8518970057</c:v>
                </c:pt>
                <c:pt idx="64">
                  <c:v>0.8490234305</c:v>
                </c:pt>
                <c:pt idx="65">
                  <c:v>0.8494411565</c:v>
                </c:pt>
                <c:pt idx="66">
                  <c:v>0.8489005703</c:v>
                </c:pt>
                <c:pt idx="67">
                  <c:v>0.8483400474</c:v>
                </c:pt>
                <c:pt idx="68">
                  <c:v>0.8492002343</c:v>
                </c:pt>
                <c:pt idx="69">
                  <c:v>0.849574449</c:v>
                </c:pt>
                <c:pt idx="70">
                  <c:v>0.8466235947</c:v>
                </c:pt>
                <c:pt idx="71">
                  <c:v>0.8455645218</c:v>
                </c:pt>
                <c:pt idx="72">
                  <c:v>0.8440012632</c:v>
                </c:pt>
                <c:pt idx="73">
                  <c:v>0.8448328589</c:v>
                </c:pt>
                <c:pt idx="74">
                  <c:v>0.8421407798</c:v>
                </c:pt>
                <c:pt idx="75">
                  <c:v>0.843245035</c:v>
                </c:pt>
                <c:pt idx="76">
                  <c:v>0.8401500887</c:v>
                </c:pt>
                <c:pt idx="77">
                  <c:v>0.8370286632</c:v>
                </c:pt>
                <c:pt idx="78">
                  <c:v>0.8341177104</c:v>
                </c:pt>
                <c:pt idx="79">
                  <c:v>0.8300125095</c:v>
                </c:pt>
                <c:pt idx="80">
                  <c:v>0.8275562191</c:v>
                </c:pt>
                <c:pt idx="81">
                  <c:v>0.8238493973</c:v>
                </c:pt>
                <c:pt idx="82">
                  <c:v>0.8243301686</c:v>
                </c:pt>
                <c:pt idx="83">
                  <c:v>0.8241619056</c:v>
                </c:pt>
                <c:pt idx="84">
                  <c:v>0.824248674</c:v>
                </c:pt>
                <c:pt idx="85">
                  <c:v>0.8235485799</c:v>
                </c:pt>
                <c:pt idx="86">
                  <c:v>0.8221231533</c:v>
                </c:pt>
                <c:pt idx="87">
                  <c:v>0.8220803774</c:v>
                </c:pt>
                <c:pt idx="88">
                  <c:v>0.8210349212</c:v>
                </c:pt>
                <c:pt idx="89">
                  <c:v>0.8207612018</c:v>
                </c:pt>
                <c:pt idx="90">
                  <c:v>0.8197765916</c:v>
                </c:pt>
                <c:pt idx="91">
                  <c:v>0.8208931002</c:v>
                </c:pt>
                <c:pt idx="92">
                  <c:v>0.8192388999</c:v>
                </c:pt>
                <c:pt idx="93">
                  <c:v>0.8176934475</c:v>
                </c:pt>
                <c:pt idx="94">
                  <c:v>0.8176502548</c:v>
                </c:pt>
                <c:pt idx="95">
                  <c:v>0.8132815104</c:v>
                </c:pt>
                <c:pt idx="96">
                  <c:v>0.8136776817</c:v>
                </c:pt>
                <c:pt idx="97">
                  <c:v>0.815183924</c:v>
                </c:pt>
                <c:pt idx="98">
                  <c:v>0.8101312426</c:v>
                </c:pt>
                <c:pt idx="99">
                  <c:v>0.8088086385</c:v>
                </c:pt>
                <c:pt idx="100">
                  <c:v>0.8077360771</c:v>
                </c:pt>
                <c:pt idx="101">
                  <c:v>0.8053425827</c:v>
                </c:pt>
                <c:pt idx="102">
                  <c:v>0.8016181538</c:v>
                </c:pt>
                <c:pt idx="103">
                  <c:v>0.8008569421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-2078314920"/>
        <c:axId val="-2078326776"/>
      </c:lineChart>
      <c:catAx>
        <c:axId val="-2078311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s-AR" sz="1000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2078318456"/>
        <c:crosses val="autoZero"/>
        <c:auto val="1"/>
        <c:lblAlgn val="ctr"/>
        <c:lblOffset val="100"/>
        <c:noMultiLvlLbl val="1"/>
      </c:catAx>
      <c:valAx>
        <c:axId val="-207831845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s-AR" sz="1000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2078311000"/>
        <c:crosses val="autoZero"/>
        <c:crossBetween val="between"/>
      </c:valAx>
      <c:catAx>
        <c:axId val="-2078314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78326776"/>
        <c:crosses val="autoZero"/>
        <c:auto val="1"/>
        <c:lblAlgn val="ctr"/>
        <c:lblOffset val="100"/>
        <c:noMultiLvlLbl val="1"/>
      </c:catAx>
      <c:valAx>
        <c:axId val="-2078326776"/>
        <c:scaling>
          <c:orientation val="minMax"/>
          <c:max val="1.0"/>
        </c:scaling>
        <c:delete val="0"/>
        <c:axPos val="r"/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s-AR" sz="1000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2078314920"/>
        <c:crosses val="max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autoTitleDeleted val="1"/>
    <c:plotArea>
      <c:layout>
        <c:manualLayout>
          <c:layoutTarget val="inner"/>
          <c:xMode val="edge"/>
          <c:yMode val="edge"/>
          <c:x val="0.0692955098902038"/>
          <c:y val="0.0304728772065455"/>
          <c:w val="0.850215747425984"/>
          <c:h val="0.640123695400077"/>
        </c:manualLayout>
      </c:layout>
      <c:lineChart>
        <c:grouping val="standard"/>
        <c:varyColors val="1"/>
        <c:ser>
          <c:idx val="0"/>
          <c:order val="0"/>
          <c:tx>
            <c:strRef>
              <c:f>'Pension coverage'!$K$2</c:f>
              <c:strCache>
                <c:ptCount val="1"/>
                <c:pt idx="0">
                  <c:v>Contributory pensioners share</c:v>
                </c:pt>
              </c:strCache>
            </c:strRef>
          </c:tx>
          <c:spPr>
            <a:ln w="47520">
              <a:solidFill>
                <a:srgbClr val="000000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'Pension coverage'!$J$3:$J$106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'Pension coverage'!$K$3:$K$106</c:f>
              <c:numCache>
                <c:formatCode>General</c:formatCode>
                <c:ptCount val="104"/>
                <c:pt idx="0">
                  <c:v>0.8231000136</c:v>
                </c:pt>
                <c:pt idx="1">
                  <c:v>0.8194541522</c:v>
                </c:pt>
                <c:pt idx="2">
                  <c:v>0.8167923286</c:v>
                </c:pt>
                <c:pt idx="3">
                  <c:v>0.8114480022</c:v>
                </c:pt>
                <c:pt idx="4">
                  <c:v>0.8070673154</c:v>
                </c:pt>
                <c:pt idx="5">
                  <c:v>0.8037682516</c:v>
                </c:pt>
                <c:pt idx="6">
                  <c:v>0.8007972282</c:v>
                </c:pt>
                <c:pt idx="7">
                  <c:v>0.7990944751</c:v>
                </c:pt>
                <c:pt idx="8">
                  <c:v>0.7938462708</c:v>
                </c:pt>
                <c:pt idx="9">
                  <c:v>0.7907880706</c:v>
                </c:pt>
                <c:pt idx="10">
                  <c:v>0.7875800377</c:v>
                </c:pt>
                <c:pt idx="11">
                  <c:v>0.7830429085</c:v>
                </c:pt>
                <c:pt idx="12">
                  <c:v>0.782542591</c:v>
                </c:pt>
                <c:pt idx="13">
                  <c:v>0.7799207005</c:v>
                </c:pt>
                <c:pt idx="14">
                  <c:v>0.7783929547</c:v>
                </c:pt>
                <c:pt idx="15">
                  <c:v>0.7748485963</c:v>
                </c:pt>
                <c:pt idx="16">
                  <c:v>0.7720632433</c:v>
                </c:pt>
                <c:pt idx="17">
                  <c:v>0.7699378776</c:v>
                </c:pt>
                <c:pt idx="18">
                  <c:v>0.7675313149</c:v>
                </c:pt>
                <c:pt idx="19">
                  <c:v>0.7688972439</c:v>
                </c:pt>
                <c:pt idx="20">
                  <c:v>0.7699865391</c:v>
                </c:pt>
                <c:pt idx="21">
                  <c:v>0.771835155</c:v>
                </c:pt>
                <c:pt idx="22">
                  <c:v>0.7729464707</c:v>
                </c:pt>
                <c:pt idx="23">
                  <c:v>0.7747459099</c:v>
                </c:pt>
                <c:pt idx="24">
                  <c:v>0.7765904064</c:v>
                </c:pt>
                <c:pt idx="25">
                  <c:v>0.7790646024</c:v>
                </c:pt>
                <c:pt idx="26">
                  <c:v>0.7786711043</c:v>
                </c:pt>
                <c:pt idx="27">
                  <c:v>0.7792031663</c:v>
                </c:pt>
                <c:pt idx="28">
                  <c:v>0.780648186</c:v>
                </c:pt>
                <c:pt idx="29">
                  <c:v>0.7814566277</c:v>
                </c:pt>
                <c:pt idx="30">
                  <c:v>0.7821334828</c:v>
                </c:pt>
                <c:pt idx="31">
                  <c:v>0.7834748573</c:v>
                </c:pt>
                <c:pt idx="32">
                  <c:v>0.7858188013</c:v>
                </c:pt>
                <c:pt idx="33">
                  <c:v>0.7869527011</c:v>
                </c:pt>
                <c:pt idx="34">
                  <c:v>0.7878007535</c:v>
                </c:pt>
                <c:pt idx="35">
                  <c:v>0.7895030025</c:v>
                </c:pt>
                <c:pt idx="36">
                  <c:v>0.7904159637</c:v>
                </c:pt>
                <c:pt idx="37">
                  <c:v>0.7919848201</c:v>
                </c:pt>
                <c:pt idx="38">
                  <c:v>0.7926105961</c:v>
                </c:pt>
                <c:pt idx="39">
                  <c:v>0.7901990926</c:v>
                </c:pt>
                <c:pt idx="40">
                  <c:v>0.7888914735</c:v>
                </c:pt>
                <c:pt idx="41">
                  <c:v>0.7873503691</c:v>
                </c:pt>
                <c:pt idx="42">
                  <c:v>0.7855671953</c:v>
                </c:pt>
                <c:pt idx="43">
                  <c:v>0.7843438905</c:v>
                </c:pt>
                <c:pt idx="44">
                  <c:v>0.7842471881</c:v>
                </c:pt>
                <c:pt idx="45">
                  <c:v>0.7830491421</c:v>
                </c:pt>
                <c:pt idx="46">
                  <c:v>0.7811294856</c:v>
                </c:pt>
                <c:pt idx="47">
                  <c:v>0.7801417392</c:v>
                </c:pt>
                <c:pt idx="48">
                  <c:v>0.7787511206</c:v>
                </c:pt>
                <c:pt idx="49">
                  <c:v>0.7778243542</c:v>
                </c:pt>
                <c:pt idx="50">
                  <c:v>0.7754255849</c:v>
                </c:pt>
                <c:pt idx="51">
                  <c:v>0.7745488766</c:v>
                </c:pt>
                <c:pt idx="52">
                  <c:v>0.7734992069</c:v>
                </c:pt>
                <c:pt idx="53">
                  <c:v>0.7721426856</c:v>
                </c:pt>
                <c:pt idx="54">
                  <c:v>0.7713083276</c:v>
                </c:pt>
                <c:pt idx="55">
                  <c:v>0.7699728729</c:v>
                </c:pt>
                <c:pt idx="56">
                  <c:v>0.7682660841</c:v>
                </c:pt>
                <c:pt idx="57">
                  <c:v>0.7681175462</c:v>
                </c:pt>
                <c:pt idx="58">
                  <c:v>0.7677551204</c:v>
                </c:pt>
                <c:pt idx="59">
                  <c:v>0.7667429832</c:v>
                </c:pt>
                <c:pt idx="60">
                  <c:v>0.7654653678</c:v>
                </c:pt>
                <c:pt idx="61">
                  <c:v>0.7644374126</c:v>
                </c:pt>
                <c:pt idx="62">
                  <c:v>0.7644340445</c:v>
                </c:pt>
                <c:pt idx="63">
                  <c:v>0.7656908016</c:v>
                </c:pt>
                <c:pt idx="64">
                  <c:v>0.7653842896</c:v>
                </c:pt>
                <c:pt idx="65">
                  <c:v>0.7640374614</c:v>
                </c:pt>
                <c:pt idx="66">
                  <c:v>0.7636090552</c:v>
                </c:pt>
                <c:pt idx="67">
                  <c:v>0.7635496442</c:v>
                </c:pt>
                <c:pt idx="68">
                  <c:v>0.7622064856</c:v>
                </c:pt>
                <c:pt idx="69">
                  <c:v>0.7613401958</c:v>
                </c:pt>
                <c:pt idx="70">
                  <c:v>0.7611566311</c:v>
                </c:pt>
                <c:pt idx="71">
                  <c:v>0.759445774</c:v>
                </c:pt>
                <c:pt idx="72">
                  <c:v>0.7595280883</c:v>
                </c:pt>
                <c:pt idx="73">
                  <c:v>0.7593547591</c:v>
                </c:pt>
                <c:pt idx="74">
                  <c:v>0.7586741509</c:v>
                </c:pt>
                <c:pt idx="75">
                  <c:v>0.7587210862</c:v>
                </c:pt>
                <c:pt idx="76">
                  <c:v>0.757765455</c:v>
                </c:pt>
                <c:pt idx="77">
                  <c:v>0.7574834107</c:v>
                </c:pt>
                <c:pt idx="78">
                  <c:v>0.7574249752</c:v>
                </c:pt>
                <c:pt idx="79">
                  <c:v>0.7576966454</c:v>
                </c:pt>
                <c:pt idx="80">
                  <c:v>0.7569582063</c:v>
                </c:pt>
                <c:pt idx="81">
                  <c:v>0.7566942608</c:v>
                </c:pt>
                <c:pt idx="82">
                  <c:v>0.755829864</c:v>
                </c:pt>
                <c:pt idx="83">
                  <c:v>0.7543118325</c:v>
                </c:pt>
                <c:pt idx="84">
                  <c:v>0.7531238422</c:v>
                </c:pt>
                <c:pt idx="85">
                  <c:v>0.7543489854</c:v>
                </c:pt>
                <c:pt idx="86">
                  <c:v>0.7544470146</c:v>
                </c:pt>
                <c:pt idx="87">
                  <c:v>0.7539431929</c:v>
                </c:pt>
                <c:pt idx="88">
                  <c:v>0.752765608</c:v>
                </c:pt>
                <c:pt idx="89">
                  <c:v>0.7516891008</c:v>
                </c:pt>
                <c:pt idx="90">
                  <c:v>0.7502306924</c:v>
                </c:pt>
                <c:pt idx="91">
                  <c:v>0.7488702236</c:v>
                </c:pt>
                <c:pt idx="92">
                  <c:v>0.7486147533</c:v>
                </c:pt>
                <c:pt idx="93">
                  <c:v>0.7475693509</c:v>
                </c:pt>
                <c:pt idx="94">
                  <c:v>0.747434792</c:v>
                </c:pt>
                <c:pt idx="95">
                  <c:v>0.7480161806</c:v>
                </c:pt>
                <c:pt idx="96">
                  <c:v>0.7467505571</c:v>
                </c:pt>
                <c:pt idx="97">
                  <c:v>0.7454718542</c:v>
                </c:pt>
                <c:pt idx="98">
                  <c:v>0.7455179087</c:v>
                </c:pt>
                <c:pt idx="99">
                  <c:v>0.7446135129</c:v>
                </c:pt>
                <c:pt idx="100">
                  <c:v>0.7440921322</c:v>
                </c:pt>
                <c:pt idx="101">
                  <c:v>0.7439694193</c:v>
                </c:pt>
                <c:pt idx="102">
                  <c:v>0.7449302141</c:v>
                </c:pt>
                <c:pt idx="103">
                  <c:v>0.7445866876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'Pension coverage'!$L$2</c:f>
              <c:strCache>
                <c:ptCount val="1"/>
                <c:pt idx="0">
                  <c:v>Moratorium pensioners share</c:v>
                </c:pt>
              </c:strCache>
            </c:strRef>
          </c:tx>
          <c:spPr>
            <a:ln w="4752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'Pension coverage'!$J$3:$J$106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'Pension coverage'!$L$3:$L$106</c:f>
              <c:numCache>
                <c:formatCode>General</c:formatCode>
                <c:ptCount val="104"/>
                <c:pt idx="0">
                  <c:v>0.1768999864</c:v>
                </c:pt>
                <c:pt idx="1">
                  <c:v>0.1805458478</c:v>
                </c:pt>
                <c:pt idx="2">
                  <c:v>0.1832076714</c:v>
                </c:pt>
                <c:pt idx="3">
                  <c:v>0.1885519978</c:v>
                </c:pt>
                <c:pt idx="4">
                  <c:v>0.1929326846</c:v>
                </c:pt>
                <c:pt idx="5">
                  <c:v>0.1962317484</c:v>
                </c:pt>
                <c:pt idx="6">
                  <c:v>0.1992027718</c:v>
                </c:pt>
                <c:pt idx="7">
                  <c:v>0.1981974282</c:v>
                </c:pt>
                <c:pt idx="8">
                  <c:v>0.1987074123</c:v>
                </c:pt>
                <c:pt idx="9">
                  <c:v>0.1988286094</c:v>
                </c:pt>
                <c:pt idx="10">
                  <c:v>0.1996156465</c:v>
                </c:pt>
                <c:pt idx="11">
                  <c:v>0.2014711324</c:v>
                </c:pt>
                <c:pt idx="12">
                  <c:v>0.2005014137</c:v>
                </c:pt>
                <c:pt idx="13">
                  <c:v>0.2009855442</c:v>
                </c:pt>
                <c:pt idx="14">
                  <c:v>0.2002378705</c:v>
                </c:pt>
                <c:pt idx="15">
                  <c:v>0.2029830468</c:v>
                </c:pt>
                <c:pt idx="16">
                  <c:v>0.2032095522</c:v>
                </c:pt>
                <c:pt idx="17">
                  <c:v>0.2047553765</c:v>
                </c:pt>
                <c:pt idx="18">
                  <c:v>0.2052763882</c:v>
                </c:pt>
                <c:pt idx="19">
                  <c:v>0.2016669418</c:v>
                </c:pt>
                <c:pt idx="20">
                  <c:v>0.1980338946</c:v>
                </c:pt>
                <c:pt idx="21">
                  <c:v>0.1947452235</c:v>
                </c:pt>
                <c:pt idx="22">
                  <c:v>0.1917158732</c:v>
                </c:pt>
                <c:pt idx="23">
                  <c:v>0.1890142781</c:v>
                </c:pt>
                <c:pt idx="24">
                  <c:v>0.18561824</c:v>
                </c:pt>
                <c:pt idx="25">
                  <c:v>0.1824910209</c:v>
                </c:pt>
                <c:pt idx="26">
                  <c:v>0.179619818</c:v>
                </c:pt>
                <c:pt idx="27">
                  <c:v>0.1767772492</c:v>
                </c:pt>
                <c:pt idx="28">
                  <c:v>0.1736747797</c:v>
                </c:pt>
                <c:pt idx="29">
                  <c:v>0.1714318374</c:v>
                </c:pt>
                <c:pt idx="30">
                  <c:v>0.1683740797</c:v>
                </c:pt>
                <c:pt idx="31">
                  <c:v>0.165986569</c:v>
                </c:pt>
                <c:pt idx="32">
                  <c:v>0.1630515719</c:v>
                </c:pt>
                <c:pt idx="33">
                  <c:v>0.1604201521</c:v>
                </c:pt>
                <c:pt idx="34">
                  <c:v>0.1578314203</c:v>
                </c:pt>
                <c:pt idx="35">
                  <c:v>0.1550018533</c:v>
                </c:pt>
                <c:pt idx="36">
                  <c:v>0.1524205787</c:v>
                </c:pt>
                <c:pt idx="37">
                  <c:v>0.1499329152</c:v>
                </c:pt>
                <c:pt idx="38">
                  <c:v>0.1475601923</c:v>
                </c:pt>
                <c:pt idx="39">
                  <c:v>0.1450137627</c:v>
                </c:pt>
                <c:pt idx="40">
                  <c:v>0.1418631561</c:v>
                </c:pt>
                <c:pt idx="41">
                  <c:v>0.1392892417</c:v>
                </c:pt>
                <c:pt idx="42">
                  <c:v>0.1363940022</c:v>
                </c:pt>
                <c:pt idx="43">
                  <c:v>0.1337224888</c:v>
                </c:pt>
                <c:pt idx="44">
                  <c:v>0.1313219964</c:v>
                </c:pt>
                <c:pt idx="45">
                  <c:v>0.129180257</c:v>
                </c:pt>
                <c:pt idx="46">
                  <c:v>0.1266649639</c:v>
                </c:pt>
                <c:pt idx="47">
                  <c:v>0.1238624087</c:v>
                </c:pt>
                <c:pt idx="48">
                  <c:v>0.1216199987</c:v>
                </c:pt>
                <c:pt idx="49">
                  <c:v>0.1193017499</c:v>
                </c:pt>
                <c:pt idx="50">
                  <c:v>0.1170246134</c:v>
                </c:pt>
                <c:pt idx="51">
                  <c:v>0.1148257813</c:v>
                </c:pt>
                <c:pt idx="52">
                  <c:v>0.1129290026</c:v>
                </c:pt>
                <c:pt idx="53">
                  <c:v>0.1104801919</c:v>
                </c:pt>
                <c:pt idx="54">
                  <c:v>0.1083552028</c:v>
                </c:pt>
                <c:pt idx="55">
                  <c:v>0.1063823569</c:v>
                </c:pt>
                <c:pt idx="56">
                  <c:v>0.1046013286</c:v>
                </c:pt>
                <c:pt idx="57">
                  <c:v>0.1026828849</c:v>
                </c:pt>
                <c:pt idx="58">
                  <c:v>0.1011599842</c:v>
                </c:pt>
                <c:pt idx="59">
                  <c:v>0.0997222227</c:v>
                </c:pt>
                <c:pt idx="60">
                  <c:v>0.0978905488</c:v>
                </c:pt>
                <c:pt idx="61">
                  <c:v>0.0961130115</c:v>
                </c:pt>
                <c:pt idx="62">
                  <c:v>0.0946214075</c:v>
                </c:pt>
                <c:pt idx="63">
                  <c:v>0.0928630222</c:v>
                </c:pt>
                <c:pt idx="64">
                  <c:v>0.0912320639</c:v>
                </c:pt>
                <c:pt idx="65">
                  <c:v>0.0895540762</c:v>
                </c:pt>
                <c:pt idx="66">
                  <c:v>0.0881649534</c:v>
                </c:pt>
                <c:pt idx="67">
                  <c:v>0.0866544781</c:v>
                </c:pt>
                <c:pt idx="68">
                  <c:v>0.0847372911</c:v>
                </c:pt>
                <c:pt idx="69">
                  <c:v>0.0828439078</c:v>
                </c:pt>
                <c:pt idx="70">
                  <c:v>0.0815224647</c:v>
                </c:pt>
                <c:pt idx="71">
                  <c:v>0.080128873</c:v>
                </c:pt>
                <c:pt idx="72">
                  <c:v>0.07892706</c:v>
                </c:pt>
                <c:pt idx="73">
                  <c:v>0.0774940069</c:v>
                </c:pt>
                <c:pt idx="74">
                  <c:v>0.0760314651</c:v>
                </c:pt>
                <c:pt idx="75">
                  <c:v>0.0746516197</c:v>
                </c:pt>
                <c:pt idx="76">
                  <c:v>0.0735356255</c:v>
                </c:pt>
                <c:pt idx="77">
                  <c:v>0.0721328001</c:v>
                </c:pt>
                <c:pt idx="78">
                  <c:v>0.0709455273</c:v>
                </c:pt>
                <c:pt idx="79">
                  <c:v>0.0693602982</c:v>
                </c:pt>
                <c:pt idx="80">
                  <c:v>0.0682153164</c:v>
                </c:pt>
                <c:pt idx="81">
                  <c:v>0.0664494116</c:v>
                </c:pt>
                <c:pt idx="82">
                  <c:v>0.0655588966</c:v>
                </c:pt>
                <c:pt idx="83">
                  <c:v>0.0642201737</c:v>
                </c:pt>
                <c:pt idx="84">
                  <c:v>0.0630359343</c:v>
                </c:pt>
                <c:pt idx="85">
                  <c:v>0.0615385451</c:v>
                </c:pt>
                <c:pt idx="86">
                  <c:v>0.0602615731</c:v>
                </c:pt>
                <c:pt idx="87">
                  <c:v>0.0588318319</c:v>
                </c:pt>
                <c:pt idx="88">
                  <c:v>0.0576942909</c:v>
                </c:pt>
                <c:pt idx="89">
                  <c:v>0.0564945517</c:v>
                </c:pt>
                <c:pt idx="90">
                  <c:v>0.0554177658</c:v>
                </c:pt>
                <c:pt idx="91">
                  <c:v>0.0543624006</c:v>
                </c:pt>
                <c:pt idx="92">
                  <c:v>0.0531991115</c:v>
                </c:pt>
                <c:pt idx="93">
                  <c:v>0.0522040039</c:v>
                </c:pt>
                <c:pt idx="94">
                  <c:v>0.0513163509</c:v>
                </c:pt>
                <c:pt idx="95">
                  <c:v>0.050146059</c:v>
                </c:pt>
                <c:pt idx="96">
                  <c:v>0.0488666692</c:v>
                </c:pt>
                <c:pt idx="97">
                  <c:v>0.0475364051</c:v>
                </c:pt>
                <c:pt idx="98">
                  <c:v>0.0463783228</c:v>
                </c:pt>
                <c:pt idx="99">
                  <c:v>0.0456189075</c:v>
                </c:pt>
                <c:pt idx="100">
                  <c:v>0.0443897391</c:v>
                </c:pt>
                <c:pt idx="101">
                  <c:v>0.0432589751</c:v>
                </c:pt>
                <c:pt idx="102">
                  <c:v>0.0425322261</c:v>
                </c:pt>
                <c:pt idx="103">
                  <c:v>0.041589546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'Pension coverage'!$M$2</c:f>
              <c:strCache>
                <c:ptCount val="1"/>
                <c:pt idx="0">
                  <c:v>Universal pensioners share</c:v>
                </c:pt>
              </c:strCache>
            </c:strRef>
          </c:tx>
          <c:spPr>
            <a:ln w="47520">
              <a:solidFill>
                <a:srgbClr val="808080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'Pension coverage'!$J$3:$J$106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'Pension coverage'!$M$3:$M$106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0.0027080967</c:v>
                </c:pt>
                <c:pt idx="8">
                  <c:v>0.0074463169</c:v>
                </c:pt>
                <c:pt idx="9">
                  <c:v>0.01038332</c:v>
                </c:pt>
                <c:pt idx="10">
                  <c:v>0.0128043158</c:v>
                </c:pt>
                <c:pt idx="11">
                  <c:v>0.0154859591</c:v>
                </c:pt>
                <c:pt idx="12">
                  <c:v>0.0169559952</c:v>
                </c:pt>
                <c:pt idx="13">
                  <c:v>0.0190937553</c:v>
                </c:pt>
                <c:pt idx="14">
                  <c:v>0.0213691748</c:v>
                </c:pt>
                <c:pt idx="15">
                  <c:v>0.0221683569</c:v>
                </c:pt>
                <c:pt idx="16">
                  <c:v>0.0247272044</c:v>
                </c:pt>
                <c:pt idx="17">
                  <c:v>0.0253067459</c:v>
                </c:pt>
                <c:pt idx="18">
                  <c:v>0.027192297</c:v>
                </c:pt>
                <c:pt idx="19">
                  <c:v>0.0294358143</c:v>
                </c:pt>
                <c:pt idx="20">
                  <c:v>0.0319795663</c:v>
                </c:pt>
                <c:pt idx="21">
                  <c:v>0.0334196215</c:v>
                </c:pt>
                <c:pt idx="22">
                  <c:v>0.0353376562</c:v>
                </c:pt>
                <c:pt idx="23">
                  <c:v>0.036239812</c:v>
                </c:pt>
                <c:pt idx="24">
                  <c:v>0.0377913536</c:v>
                </c:pt>
                <c:pt idx="25">
                  <c:v>0.0384443767</c:v>
                </c:pt>
                <c:pt idx="26">
                  <c:v>0.0417090777</c:v>
                </c:pt>
                <c:pt idx="27">
                  <c:v>0.0440195846</c:v>
                </c:pt>
                <c:pt idx="28">
                  <c:v>0.0456770343</c:v>
                </c:pt>
                <c:pt idx="29">
                  <c:v>0.0471115349</c:v>
                </c:pt>
                <c:pt idx="30">
                  <c:v>0.0494924375</c:v>
                </c:pt>
                <c:pt idx="31">
                  <c:v>0.0505385737</c:v>
                </c:pt>
                <c:pt idx="32">
                  <c:v>0.0511296268</c:v>
                </c:pt>
                <c:pt idx="33">
                  <c:v>0.0526271469</c:v>
                </c:pt>
                <c:pt idx="34">
                  <c:v>0.0543678262</c:v>
                </c:pt>
                <c:pt idx="35">
                  <c:v>0.0554951442</c:v>
                </c:pt>
                <c:pt idx="36">
                  <c:v>0.0571634576</c:v>
                </c:pt>
                <c:pt idx="37">
                  <c:v>0.0580822647</c:v>
                </c:pt>
                <c:pt idx="38">
                  <c:v>0.0598292116</c:v>
                </c:pt>
                <c:pt idx="39">
                  <c:v>0.0647871447</c:v>
                </c:pt>
                <c:pt idx="40">
                  <c:v>0.0692453704</c:v>
                </c:pt>
                <c:pt idx="41">
                  <c:v>0.0733603891</c:v>
                </c:pt>
                <c:pt idx="42">
                  <c:v>0.0780388025</c:v>
                </c:pt>
                <c:pt idx="43">
                  <c:v>0.0819336207</c:v>
                </c:pt>
                <c:pt idx="44">
                  <c:v>0.0844308155</c:v>
                </c:pt>
                <c:pt idx="45">
                  <c:v>0.0877706009</c:v>
                </c:pt>
                <c:pt idx="46">
                  <c:v>0.0922055505</c:v>
                </c:pt>
                <c:pt idx="47">
                  <c:v>0.0959958522</c:v>
                </c:pt>
                <c:pt idx="48">
                  <c:v>0.0996288807</c:v>
                </c:pt>
                <c:pt idx="49">
                  <c:v>0.1028738959</c:v>
                </c:pt>
                <c:pt idx="50">
                  <c:v>0.1075498017</c:v>
                </c:pt>
                <c:pt idx="51">
                  <c:v>0.1106253421</c:v>
                </c:pt>
                <c:pt idx="52">
                  <c:v>0.1135717905</c:v>
                </c:pt>
                <c:pt idx="53">
                  <c:v>0.1173771225</c:v>
                </c:pt>
                <c:pt idx="54">
                  <c:v>0.1203364696</c:v>
                </c:pt>
                <c:pt idx="55">
                  <c:v>0.1236447702</c:v>
                </c:pt>
                <c:pt idx="56">
                  <c:v>0.1271325873</c:v>
                </c:pt>
                <c:pt idx="57">
                  <c:v>0.1291995689</c:v>
                </c:pt>
                <c:pt idx="58">
                  <c:v>0.1310848954</c:v>
                </c:pt>
                <c:pt idx="59">
                  <c:v>0.1335347942</c:v>
                </c:pt>
                <c:pt idx="60">
                  <c:v>0.1366440834</c:v>
                </c:pt>
                <c:pt idx="61">
                  <c:v>0.1394495759</c:v>
                </c:pt>
                <c:pt idx="62">
                  <c:v>0.140944548</c:v>
                </c:pt>
                <c:pt idx="63">
                  <c:v>0.1414461762</c:v>
                </c:pt>
                <c:pt idx="64">
                  <c:v>0.1433836465</c:v>
                </c:pt>
                <c:pt idx="65">
                  <c:v>0.1464084624</c:v>
                </c:pt>
                <c:pt idx="66">
                  <c:v>0.1482259914</c:v>
                </c:pt>
                <c:pt idx="67">
                  <c:v>0.1497958777</c:v>
                </c:pt>
                <c:pt idx="68">
                  <c:v>0.1530562233</c:v>
                </c:pt>
                <c:pt idx="69">
                  <c:v>0.1558158964</c:v>
                </c:pt>
                <c:pt idx="70">
                  <c:v>0.1573209043</c:v>
                </c:pt>
                <c:pt idx="71">
                  <c:v>0.160425353</c:v>
                </c:pt>
                <c:pt idx="72">
                  <c:v>0.1615448518</c:v>
                </c:pt>
                <c:pt idx="73">
                  <c:v>0.1631512339</c:v>
                </c:pt>
                <c:pt idx="74">
                  <c:v>0.165294384</c:v>
                </c:pt>
                <c:pt idx="75">
                  <c:v>0.1666272941</c:v>
                </c:pt>
                <c:pt idx="76">
                  <c:v>0.1686989195</c:v>
                </c:pt>
                <c:pt idx="77">
                  <c:v>0.1703837892</c:v>
                </c:pt>
                <c:pt idx="78">
                  <c:v>0.1716294975</c:v>
                </c:pt>
                <c:pt idx="79">
                  <c:v>0.1729430564</c:v>
                </c:pt>
                <c:pt idx="80">
                  <c:v>0.1748264773</c:v>
                </c:pt>
                <c:pt idx="81">
                  <c:v>0.1768563276</c:v>
                </c:pt>
                <c:pt idx="82">
                  <c:v>0.1786112394</c:v>
                </c:pt>
                <c:pt idx="83">
                  <c:v>0.1814679939</c:v>
                </c:pt>
                <c:pt idx="84">
                  <c:v>0.1838402235</c:v>
                </c:pt>
                <c:pt idx="85">
                  <c:v>0.1841124696</c:v>
                </c:pt>
                <c:pt idx="86">
                  <c:v>0.1852914123</c:v>
                </c:pt>
                <c:pt idx="87">
                  <c:v>0.1872249752</c:v>
                </c:pt>
                <c:pt idx="88">
                  <c:v>0.1895401011</c:v>
                </c:pt>
                <c:pt idx="89">
                  <c:v>0.1918163475</c:v>
                </c:pt>
                <c:pt idx="90">
                  <c:v>0.1943515419</c:v>
                </c:pt>
                <c:pt idx="91">
                  <c:v>0.1967673758</c:v>
                </c:pt>
                <c:pt idx="92">
                  <c:v>0.1981861353</c:v>
                </c:pt>
                <c:pt idx="93">
                  <c:v>0.2002266451</c:v>
                </c:pt>
                <c:pt idx="94">
                  <c:v>0.2012488572</c:v>
                </c:pt>
                <c:pt idx="95">
                  <c:v>0.2018377604</c:v>
                </c:pt>
                <c:pt idx="96">
                  <c:v>0.2043827737</c:v>
                </c:pt>
                <c:pt idx="97">
                  <c:v>0.2069917407</c:v>
                </c:pt>
                <c:pt idx="98">
                  <c:v>0.2081037685</c:v>
                </c:pt>
                <c:pt idx="99">
                  <c:v>0.2097675796</c:v>
                </c:pt>
                <c:pt idx="100">
                  <c:v>0.2115181288</c:v>
                </c:pt>
                <c:pt idx="101">
                  <c:v>0.2127716055</c:v>
                </c:pt>
                <c:pt idx="102">
                  <c:v>0.2125375598</c:v>
                </c:pt>
                <c:pt idx="103">
                  <c:v>0.2138237664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-2078413944"/>
        <c:axId val="-2078418888"/>
      </c:lineChart>
      <c:lineChart>
        <c:grouping val="standard"/>
        <c:varyColors val="1"/>
        <c:ser>
          <c:idx val="3"/>
          <c:order val="3"/>
          <c:tx>
            <c:strRef>
              <c:f>'Pension coverage'!$N$2</c:f>
              <c:strCache>
                <c:ptCount val="1"/>
                <c:pt idx="0">
                  <c:v>Retirement coverage for legal age</c:v>
                </c:pt>
              </c:strCache>
            </c:strRef>
          </c:tx>
          <c:spPr>
            <a:ln w="28440">
              <a:solidFill>
                <a:srgbClr val="46AA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'Pension coverage'!$J$3:$J$106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'Pension coverage'!$N$3:$N$106</c:f>
              <c:numCache>
                <c:formatCode>General</c:formatCode>
                <c:ptCount val="104"/>
                <c:pt idx="0">
                  <c:v>0.9935399158</c:v>
                </c:pt>
                <c:pt idx="1">
                  <c:v>0.9936964614</c:v>
                </c:pt>
                <c:pt idx="2">
                  <c:v>0.9940461977</c:v>
                </c:pt>
                <c:pt idx="3">
                  <c:v>0.9950018493</c:v>
                </c:pt>
                <c:pt idx="4">
                  <c:v>0.9953171732</c:v>
                </c:pt>
                <c:pt idx="5">
                  <c:v>0.9954483331</c:v>
                </c:pt>
                <c:pt idx="6">
                  <c:v>0.994796293</c:v>
                </c:pt>
                <c:pt idx="7">
                  <c:v>0.9949553788</c:v>
                </c:pt>
                <c:pt idx="8">
                  <c:v>0.9950072295</c:v>
                </c:pt>
                <c:pt idx="9">
                  <c:v>0.9962592347</c:v>
                </c:pt>
                <c:pt idx="10">
                  <c:v>0.9962457881</c:v>
                </c:pt>
                <c:pt idx="11">
                  <c:v>0.9960135113</c:v>
                </c:pt>
                <c:pt idx="12">
                  <c:v>0.9960293424</c:v>
                </c:pt>
                <c:pt idx="13">
                  <c:v>0.9960561059</c:v>
                </c:pt>
                <c:pt idx="14">
                  <c:v>0.9961004341</c:v>
                </c:pt>
                <c:pt idx="15">
                  <c:v>0.9961647625</c:v>
                </c:pt>
                <c:pt idx="16">
                  <c:v>0.9960834512</c:v>
                </c:pt>
                <c:pt idx="17">
                  <c:v>0.9961227858</c:v>
                </c:pt>
                <c:pt idx="18">
                  <c:v>0.9961064999</c:v>
                </c:pt>
                <c:pt idx="19">
                  <c:v>0.9888842682</c:v>
                </c:pt>
                <c:pt idx="20">
                  <c:v>0.9823818226</c:v>
                </c:pt>
                <c:pt idx="21">
                  <c:v>0.9772207019</c:v>
                </c:pt>
                <c:pt idx="22">
                  <c:v>0.9681685243</c:v>
                </c:pt>
                <c:pt idx="23">
                  <c:v>0.96102849</c:v>
                </c:pt>
                <c:pt idx="24">
                  <c:v>0.9556840812</c:v>
                </c:pt>
                <c:pt idx="25">
                  <c:v>0.9501667776</c:v>
                </c:pt>
                <c:pt idx="26">
                  <c:v>0.9414398585</c:v>
                </c:pt>
                <c:pt idx="27">
                  <c:v>0.9341781082</c:v>
                </c:pt>
                <c:pt idx="28">
                  <c:v>0.9269597478</c:v>
                </c:pt>
                <c:pt idx="29">
                  <c:v>0.9219377452</c:v>
                </c:pt>
                <c:pt idx="30">
                  <c:v>0.9133224357</c:v>
                </c:pt>
                <c:pt idx="31">
                  <c:v>0.906931397</c:v>
                </c:pt>
                <c:pt idx="32">
                  <c:v>0.9005315646</c:v>
                </c:pt>
                <c:pt idx="33">
                  <c:v>0.8926595915</c:v>
                </c:pt>
                <c:pt idx="34">
                  <c:v>0.8863020914</c:v>
                </c:pt>
                <c:pt idx="35">
                  <c:v>0.8795512104</c:v>
                </c:pt>
                <c:pt idx="36">
                  <c:v>0.8717852318</c:v>
                </c:pt>
                <c:pt idx="37">
                  <c:v>0.8658352597</c:v>
                </c:pt>
                <c:pt idx="38">
                  <c:v>0.861528314</c:v>
                </c:pt>
                <c:pt idx="39">
                  <c:v>0.8617524913</c:v>
                </c:pt>
                <c:pt idx="40">
                  <c:v>0.8606439685</c:v>
                </c:pt>
                <c:pt idx="41">
                  <c:v>0.8573662147</c:v>
                </c:pt>
                <c:pt idx="42">
                  <c:v>0.8589319842</c:v>
                </c:pt>
                <c:pt idx="43">
                  <c:v>0.8612775297</c:v>
                </c:pt>
                <c:pt idx="44">
                  <c:v>0.8594559426</c:v>
                </c:pt>
                <c:pt idx="45">
                  <c:v>0.8565624227</c:v>
                </c:pt>
                <c:pt idx="46">
                  <c:v>0.8577412253</c:v>
                </c:pt>
                <c:pt idx="47">
                  <c:v>0.8574108127</c:v>
                </c:pt>
                <c:pt idx="48">
                  <c:v>0.8544065684</c:v>
                </c:pt>
                <c:pt idx="49">
                  <c:v>0.8535951846</c:v>
                </c:pt>
                <c:pt idx="50">
                  <c:v>0.8573796897</c:v>
                </c:pt>
                <c:pt idx="51">
                  <c:v>0.8552317641</c:v>
                </c:pt>
                <c:pt idx="52">
                  <c:v>0.855696221</c:v>
                </c:pt>
                <c:pt idx="53">
                  <c:v>0.8553218786</c:v>
                </c:pt>
                <c:pt idx="54">
                  <c:v>0.853639122</c:v>
                </c:pt>
                <c:pt idx="55">
                  <c:v>0.8530727732</c:v>
                </c:pt>
                <c:pt idx="56">
                  <c:v>0.8534114888</c:v>
                </c:pt>
                <c:pt idx="57">
                  <c:v>0.8513103524</c:v>
                </c:pt>
                <c:pt idx="58">
                  <c:v>0.8505790507</c:v>
                </c:pt>
                <c:pt idx="59">
                  <c:v>0.8505885162</c:v>
                </c:pt>
                <c:pt idx="60">
                  <c:v>0.8516807646</c:v>
                </c:pt>
                <c:pt idx="61">
                  <c:v>0.8533588294</c:v>
                </c:pt>
                <c:pt idx="62">
                  <c:v>0.8508065877</c:v>
                </c:pt>
                <c:pt idx="63">
                  <c:v>0.8463093804</c:v>
                </c:pt>
                <c:pt idx="64">
                  <c:v>0.8441935044</c:v>
                </c:pt>
                <c:pt idx="65">
                  <c:v>0.8464868113</c:v>
                </c:pt>
                <c:pt idx="66">
                  <c:v>0.8453662545</c:v>
                </c:pt>
                <c:pt idx="67">
                  <c:v>0.8443867666</c:v>
                </c:pt>
                <c:pt idx="68">
                  <c:v>0.8458099566</c:v>
                </c:pt>
                <c:pt idx="69">
                  <c:v>0.8463557034</c:v>
                </c:pt>
                <c:pt idx="70">
                  <c:v>0.8434728644</c:v>
                </c:pt>
                <c:pt idx="71">
                  <c:v>0.8423522732</c:v>
                </c:pt>
                <c:pt idx="72">
                  <c:v>0.8415465269</c:v>
                </c:pt>
                <c:pt idx="73">
                  <c:v>0.8441655398</c:v>
                </c:pt>
                <c:pt idx="74">
                  <c:v>0.8425648536</c:v>
                </c:pt>
                <c:pt idx="75">
                  <c:v>0.8425861181</c:v>
                </c:pt>
                <c:pt idx="76">
                  <c:v>0.8389251452</c:v>
                </c:pt>
                <c:pt idx="77">
                  <c:v>0.835725655</c:v>
                </c:pt>
                <c:pt idx="78">
                  <c:v>0.8330897324</c:v>
                </c:pt>
                <c:pt idx="79">
                  <c:v>0.829530096</c:v>
                </c:pt>
                <c:pt idx="80">
                  <c:v>0.8266928958</c:v>
                </c:pt>
                <c:pt idx="81">
                  <c:v>0.8243761181</c:v>
                </c:pt>
                <c:pt idx="82">
                  <c:v>0.8249230334</c:v>
                </c:pt>
                <c:pt idx="83">
                  <c:v>0.8258606046</c:v>
                </c:pt>
                <c:pt idx="84">
                  <c:v>0.8280065609</c:v>
                </c:pt>
                <c:pt idx="85">
                  <c:v>0.826608479</c:v>
                </c:pt>
                <c:pt idx="86">
                  <c:v>0.8233185709</c:v>
                </c:pt>
                <c:pt idx="87">
                  <c:v>0.823757927</c:v>
                </c:pt>
                <c:pt idx="88">
                  <c:v>0.8237088381</c:v>
                </c:pt>
                <c:pt idx="89">
                  <c:v>0.8221692617</c:v>
                </c:pt>
                <c:pt idx="90">
                  <c:v>0.8210014253</c:v>
                </c:pt>
                <c:pt idx="91">
                  <c:v>0.8222592205</c:v>
                </c:pt>
                <c:pt idx="92">
                  <c:v>0.8198708108</c:v>
                </c:pt>
                <c:pt idx="93">
                  <c:v>0.8185859982</c:v>
                </c:pt>
                <c:pt idx="94">
                  <c:v>0.8174947377</c:v>
                </c:pt>
                <c:pt idx="95">
                  <c:v>0.813205025</c:v>
                </c:pt>
                <c:pt idx="96">
                  <c:v>0.8160066772</c:v>
                </c:pt>
                <c:pt idx="97">
                  <c:v>0.816703706</c:v>
                </c:pt>
                <c:pt idx="98">
                  <c:v>0.8154134949</c:v>
                </c:pt>
                <c:pt idx="99">
                  <c:v>0.8160199071</c:v>
                </c:pt>
                <c:pt idx="100">
                  <c:v>0.8154052737</c:v>
                </c:pt>
                <c:pt idx="101">
                  <c:v>0.8147077878</c:v>
                </c:pt>
                <c:pt idx="102">
                  <c:v>0.8128176629</c:v>
                </c:pt>
                <c:pt idx="103">
                  <c:v>0.813083755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-2078425240"/>
        <c:axId val="-2078427464"/>
      </c:lineChart>
      <c:catAx>
        <c:axId val="-2078413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s-AR" sz="1400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2078418888"/>
        <c:crosses val="autoZero"/>
        <c:auto val="1"/>
        <c:lblAlgn val="ctr"/>
        <c:lblOffset val="100"/>
        <c:noMultiLvlLbl val="1"/>
      </c:catAx>
      <c:valAx>
        <c:axId val="-207841888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s-AR" sz="1400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2078413944"/>
        <c:crosses val="autoZero"/>
        <c:crossBetween val="between"/>
      </c:valAx>
      <c:catAx>
        <c:axId val="-2078425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78427464"/>
        <c:crosses val="autoZero"/>
        <c:auto val="1"/>
        <c:lblAlgn val="ctr"/>
        <c:lblOffset val="100"/>
        <c:noMultiLvlLbl val="1"/>
      </c:catAx>
      <c:valAx>
        <c:axId val="-2078427464"/>
        <c:scaling>
          <c:orientation val="minMax"/>
          <c:max val="1.0"/>
        </c:scaling>
        <c:delete val="0"/>
        <c:axPos val="r"/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s-AR" sz="1400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2078425240"/>
        <c:crosses val="max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layout>
        <c:manualLayout>
          <c:xMode val="edge"/>
          <c:yMode val="edge"/>
          <c:x val="0.0517240697853945"/>
          <c:y val="0.712284001431639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Pension_coverage_detailed!$AL$2</c:f>
              <c:strCache>
                <c:ptCount val="1"/>
                <c:pt idx="0">
                  <c:v>Contributory or 2006 moratorium pension</c:v>
                </c:pt>
              </c:strCache>
            </c:strRef>
          </c:tx>
          <c:cat>
            <c:numRef>
              <c:f>Pension_coverage_detailed!$AK$3:$AK$106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Pension_coverage_detailed!$AL$3:$AL$106</c:f>
              <c:numCache>
                <c:formatCode>General</c:formatCode>
                <c:ptCount val="104"/>
                <c:pt idx="0">
                  <c:v>0.8969479736</c:v>
                </c:pt>
                <c:pt idx="1">
                  <c:v>0.8915099833</c:v>
                </c:pt>
                <c:pt idx="2">
                  <c:v>0.8851509695</c:v>
                </c:pt>
                <c:pt idx="3">
                  <c:v>0.8773239857</c:v>
                </c:pt>
                <c:pt idx="4">
                  <c:v>0.8681739934</c:v>
                </c:pt>
                <c:pt idx="5">
                  <c:v>0.8612998305</c:v>
                </c:pt>
                <c:pt idx="6">
                  <c:v>0.852925813</c:v>
                </c:pt>
                <c:pt idx="7">
                  <c:v>0.8460096872</c:v>
                </c:pt>
                <c:pt idx="8">
                  <c:v>0.8342984358</c:v>
                </c:pt>
                <c:pt idx="9">
                  <c:v>0.8288952004</c:v>
                </c:pt>
                <c:pt idx="10">
                  <c:v>0.8226750168</c:v>
                </c:pt>
                <c:pt idx="11">
                  <c:v>0.8159769325</c:v>
                </c:pt>
                <c:pt idx="12">
                  <c:v>0.8088313065</c:v>
                </c:pt>
                <c:pt idx="13">
                  <c:v>0.8000679647</c:v>
                </c:pt>
                <c:pt idx="14">
                  <c:v>0.791894464</c:v>
                </c:pt>
                <c:pt idx="15">
                  <c:v>0.7852374737</c:v>
                </c:pt>
                <c:pt idx="16">
                  <c:v>0.777602899</c:v>
                </c:pt>
                <c:pt idx="17">
                  <c:v>0.7709553895</c:v>
                </c:pt>
                <c:pt idx="18">
                  <c:v>0.7652015344</c:v>
                </c:pt>
                <c:pt idx="19">
                  <c:v>0.7557153913</c:v>
                </c:pt>
                <c:pt idx="20">
                  <c:v>0.7452106645</c:v>
                </c:pt>
                <c:pt idx="21">
                  <c:v>0.7365542019</c:v>
                </c:pt>
                <c:pt idx="22">
                  <c:v>0.7304118927</c:v>
                </c:pt>
                <c:pt idx="23">
                  <c:v>0.7214247194</c:v>
                </c:pt>
                <c:pt idx="24">
                  <c:v>0.7120634957</c:v>
                </c:pt>
                <c:pt idx="25">
                  <c:v>0.7059260549</c:v>
                </c:pt>
                <c:pt idx="26">
                  <c:v>0.6985651603</c:v>
                </c:pt>
                <c:pt idx="27">
                  <c:v>0.6917519432</c:v>
                </c:pt>
                <c:pt idx="28">
                  <c:v>0.6837406463</c:v>
                </c:pt>
                <c:pt idx="29">
                  <c:v>0.6754180245</c:v>
                </c:pt>
                <c:pt idx="30">
                  <c:v>0.6676414168</c:v>
                </c:pt>
                <c:pt idx="31">
                  <c:v>0.6581181747</c:v>
                </c:pt>
                <c:pt idx="32">
                  <c:v>0.6512964226</c:v>
                </c:pt>
                <c:pt idx="33">
                  <c:v>0.6427064222</c:v>
                </c:pt>
                <c:pt idx="34">
                  <c:v>0.6371446496</c:v>
                </c:pt>
                <c:pt idx="35">
                  <c:v>0.6270621619</c:v>
                </c:pt>
                <c:pt idx="36">
                  <c:v>0.6181665356</c:v>
                </c:pt>
                <c:pt idx="37">
                  <c:v>0.6091482927</c:v>
                </c:pt>
                <c:pt idx="38">
                  <c:v>0.600822278</c:v>
                </c:pt>
                <c:pt idx="39">
                  <c:v>0.594459678</c:v>
                </c:pt>
                <c:pt idx="40">
                  <c:v>0.5873448935</c:v>
                </c:pt>
                <c:pt idx="41">
                  <c:v>0.5815211039</c:v>
                </c:pt>
                <c:pt idx="42">
                  <c:v>0.5723374655</c:v>
                </c:pt>
                <c:pt idx="43">
                  <c:v>0.565671869</c:v>
                </c:pt>
                <c:pt idx="44">
                  <c:v>0.5582814785</c:v>
                </c:pt>
                <c:pt idx="45">
                  <c:v>0.5508061143</c:v>
                </c:pt>
                <c:pt idx="46">
                  <c:v>0.540166572</c:v>
                </c:pt>
                <c:pt idx="47">
                  <c:v>0.5334289921</c:v>
                </c:pt>
                <c:pt idx="48">
                  <c:v>0.5259305293</c:v>
                </c:pt>
                <c:pt idx="49">
                  <c:v>0.5192381586</c:v>
                </c:pt>
                <c:pt idx="50">
                  <c:v>0.5110937497</c:v>
                </c:pt>
                <c:pt idx="51">
                  <c:v>0.503536301</c:v>
                </c:pt>
                <c:pt idx="52">
                  <c:v>0.4962074517</c:v>
                </c:pt>
                <c:pt idx="53">
                  <c:v>0.489329552</c:v>
                </c:pt>
                <c:pt idx="54">
                  <c:v>0.4823145963</c:v>
                </c:pt>
                <c:pt idx="55">
                  <c:v>0.4758860662</c:v>
                </c:pt>
                <c:pt idx="56">
                  <c:v>0.4690984341</c:v>
                </c:pt>
                <c:pt idx="57">
                  <c:v>0.4635925961</c:v>
                </c:pt>
                <c:pt idx="58">
                  <c:v>0.4576288656</c:v>
                </c:pt>
                <c:pt idx="59">
                  <c:v>0.4523968148</c:v>
                </c:pt>
                <c:pt idx="60">
                  <c:v>0.4456547436</c:v>
                </c:pt>
                <c:pt idx="61">
                  <c:v>0.4399212225</c:v>
                </c:pt>
                <c:pt idx="62">
                  <c:v>0.4342346876</c:v>
                </c:pt>
                <c:pt idx="63">
                  <c:v>0.4299580834</c:v>
                </c:pt>
                <c:pt idx="64">
                  <c:v>0.4237422441</c:v>
                </c:pt>
                <c:pt idx="65">
                  <c:v>0.4165217429</c:v>
                </c:pt>
                <c:pt idx="66">
                  <c:v>0.4103860336</c:v>
                </c:pt>
                <c:pt idx="67">
                  <c:v>0.4070342327</c:v>
                </c:pt>
                <c:pt idx="68">
                  <c:v>0.4016444363</c:v>
                </c:pt>
                <c:pt idx="69">
                  <c:v>0.3959438336</c:v>
                </c:pt>
                <c:pt idx="70">
                  <c:v>0.391241415</c:v>
                </c:pt>
                <c:pt idx="71">
                  <c:v>0.3832380327</c:v>
                </c:pt>
                <c:pt idx="72">
                  <c:v>0.3777189295</c:v>
                </c:pt>
                <c:pt idx="73">
                  <c:v>0.3723309189</c:v>
                </c:pt>
                <c:pt idx="74">
                  <c:v>0.3670617317</c:v>
                </c:pt>
                <c:pt idx="75">
                  <c:v>0.3627122675</c:v>
                </c:pt>
                <c:pt idx="76">
                  <c:v>0.3578166533</c:v>
                </c:pt>
                <c:pt idx="77">
                  <c:v>0.3523227666</c:v>
                </c:pt>
                <c:pt idx="78">
                  <c:v>0.3494044941</c:v>
                </c:pt>
                <c:pt idx="79">
                  <c:v>0.3432926505</c:v>
                </c:pt>
                <c:pt idx="80">
                  <c:v>0.3372999796</c:v>
                </c:pt>
                <c:pt idx="81">
                  <c:v>0.3325978246</c:v>
                </c:pt>
                <c:pt idx="82">
                  <c:v>0.3298418929</c:v>
                </c:pt>
                <c:pt idx="83">
                  <c:v>0.3258041241</c:v>
                </c:pt>
                <c:pt idx="84">
                  <c:v>0.3201675149</c:v>
                </c:pt>
                <c:pt idx="85">
                  <c:v>0.3157502494</c:v>
                </c:pt>
                <c:pt idx="86">
                  <c:v>0.3105608079</c:v>
                </c:pt>
                <c:pt idx="87">
                  <c:v>0.3070596101</c:v>
                </c:pt>
                <c:pt idx="88">
                  <c:v>0.3008353084</c:v>
                </c:pt>
                <c:pt idx="89">
                  <c:v>0.2990732024</c:v>
                </c:pt>
                <c:pt idx="90">
                  <c:v>0.2955697849</c:v>
                </c:pt>
                <c:pt idx="91">
                  <c:v>0.2924696432</c:v>
                </c:pt>
                <c:pt idx="92">
                  <c:v>0.2890782598</c:v>
                </c:pt>
                <c:pt idx="93">
                  <c:v>0.2845841485</c:v>
                </c:pt>
                <c:pt idx="94">
                  <c:v>0.28006456</c:v>
                </c:pt>
                <c:pt idx="95">
                  <c:v>0.275947639</c:v>
                </c:pt>
                <c:pt idx="96">
                  <c:v>0.2721702988</c:v>
                </c:pt>
                <c:pt idx="97">
                  <c:v>0.2694302785</c:v>
                </c:pt>
                <c:pt idx="98">
                  <c:v>0.2654426368</c:v>
                </c:pt>
                <c:pt idx="99">
                  <c:v>0.2630251972</c:v>
                </c:pt>
                <c:pt idx="100">
                  <c:v>0.260837726</c:v>
                </c:pt>
                <c:pt idx="101">
                  <c:v>0.258405159</c:v>
                </c:pt>
                <c:pt idx="102">
                  <c:v>0.2559884206</c:v>
                </c:pt>
                <c:pt idx="103">
                  <c:v>0.253553354</c:v>
                </c:pt>
              </c:numCache>
            </c:numRef>
          </c:val>
        </c:ser>
        <c:ser>
          <c:idx val="2"/>
          <c:order val="1"/>
          <c:tx>
            <c:strRef>
              <c:f>Pension_coverage_detailed!$AM$2</c:f>
              <c:strCache>
                <c:ptCount val="1"/>
                <c:pt idx="0">
                  <c:v>2014 moratorium pension</c:v>
                </c:pt>
              </c:strCache>
            </c:strRef>
          </c:tx>
          <c:cat>
            <c:numRef>
              <c:f>Pension_coverage_detailed!$AK$3:$AK$106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Pension_coverage_detailed!$AM$3:$AM$106</c:f>
              <c:numCache>
                <c:formatCode>General</c:formatCode>
                <c:ptCount val="104"/>
                <c:pt idx="0">
                  <c:v>0.097089264</c:v>
                </c:pt>
                <c:pt idx="1">
                  <c:v>0.1025817601</c:v>
                </c:pt>
                <c:pt idx="2">
                  <c:v>0.1093901942</c:v>
                </c:pt>
                <c:pt idx="3">
                  <c:v>0.118390408</c:v>
                </c:pt>
                <c:pt idx="4">
                  <c:v>0.1270163099</c:v>
                </c:pt>
                <c:pt idx="5">
                  <c:v>0.1340156815</c:v>
                </c:pt>
                <c:pt idx="6">
                  <c:v>0.1423393402</c:v>
                </c:pt>
                <c:pt idx="7">
                  <c:v>0.1497502332</c:v>
                </c:pt>
                <c:pt idx="8">
                  <c:v>0.1615764863</c:v>
                </c:pt>
                <c:pt idx="9">
                  <c:v>0.1670006445</c:v>
                </c:pt>
                <c:pt idx="10">
                  <c:v>0.1732592831</c:v>
                </c:pt>
                <c:pt idx="11">
                  <c:v>0.179623064</c:v>
                </c:pt>
                <c:pt idx="12">
                  <c:v>0.1873073428</c:v>
                </c:pt>
                <c:pt idx="13">
                  <c:v>0.1958779331</c:v>
                </c:pt>
                <c:pt idx="14">
                  <c:v>0.203516971</c:v>
                </c:pt>
                <c:pt idx="15">
                  <c:v>0.2101615905</c:v>
                </c:pt>
                <c:pt idx="16">
                  <c:v>0.2177638348</c:v>
                </c:pt>
                <c:pt idx="17">
                  <c:v>0.2246403848</c:v>
                </c:pt>
                <c:pt idx="18">
                  <c:v>0.2303411591</c:v>
                </c:pt>
                <c:pt idx="19">
                  <c:v>0.2398723881</c:v>
                </c:pt>
                <c:pt idx="20">
                  <c:v>0.2503599997</c:v>
                </c:pt>
                <c:pt idx="21">
                  <c:v>0.2590995099</c:v>
                </c:pt>
                <c:pt idx="22">
                  <c:v>0.2646273737</c:v>
                </c:pt>
                <c:pt idx="23">
                  <c:v>0.2736448828</c:v>
                </c:pt>
                <c:pt idx="24">
                  <c:v>0.2830109916</c:v>
                </c:pt>
                <c:pt idx="25">
                  <c:v>0.2892648287</c:v>
                </c:pt>
                <c:pt idx="26">
                  <c:v>0.2960981047</c:v>
                </c:pt>
                <c:pt idx="27">
                  <c:v>0.3036488653</c:v>
                </c:pt>
                <c:pt idx="28">
                  <c:v>0.3114466318</c:v>
                </c:pt>
                <c:pt idx="29">
                  <c:v>0.3197863985</c:v>
                </c:pt>
                <c:pt idx="30">
                  <c:v>0.3275555304</c:v>
                </c:pt>
                <c:pt idx="31">
                  <c:v>0.3365051315</c:v>
                </c:pt>
                <c:pt idx="32">
                  <c:v>0.3433512259</c:v>
                </c:pt>
                <c:pt idx="33">
                  <c:v>0.3520251669</c:v>
                </c:pt>
                <c:pt idx="34">
                  <c:v>0.3576130898</c:v>
                </c:pt>
                <c:pt idx="35">
                  <c:v>0.3677857925</c:v>
                </c:pt>
                <c:pt idx="36">
                  <c:v>0.3765522832</c:v>
                </c:pt>
                <c:pt idx="37">
                  <c:v>0.3858797662</c:v>
                </c:pt>
                <c:pt idx="38">
                  <c:v>0.3940153543</c:v>
                </c:pt>
                <c:pt idx="39">
                  <c:v>0.4002397937</c:v>
                </c:pt>
                <c:pt idx="40">
                  <c:v>0.407200998</c:v>
                </c:pt>
                <c:pt idx="41">
                  <c:v>0.4124247797</c:v>
                </c:pt>
                <c:pt idx="42">
                  <c:v>0.4215383134</c:v>
                </c:pt>
                <c:pt idx="43">
                  <c:v>0.4279603569</c:v>
                </c:pt>
                <c:pt idx="44">
                  <c:v>0.4356117017</c:v>
                </c:pt>
                <c:pt idx="45">
                  <c:v>0.4430720209</c:v>
                </c:pt>
                <c:pt idx="46">
                  <c:v>0.4537368153</c:v>
                </c:pt>
                <c:pt idx="47">
                  <c:v>0.4605024081</c:v>
                </c:pt>
                <c:pt idx="48">
                  <c:v>0.467608613</c:v>
                </c:pt>
                <c:pt idx="49">
                  <c:v>0.4743567542</c:v>
                </c:pt>
                <c:pt idx="50">
                  <c:v>0.4826579759</c:v>
                </c:pt>
                <c:pt idx="51">
                  <c:v>0.4901479303</c:v>
                </c:pt>
                <c:pt idx="52">
                  <c:v>0.4973336165</c:v>
                </c:pt>
                <c:pt idx="53">
                  <c:v>0.5041609992</c:v>
                </c:pt>
                <c:pt idx="54">
                  <c:v>0.5108702005</c:v>
                </c:pt>
                <c:pt idx="55">
                  <c:v>0.5169018942</c:v>
                </c:pt>
                <c:pt idx="56">
                  <c:v>0.5232923452</c:v>
                </c:pt>
                <c:pt idx="57">
                  <c:v>0.5288032156</c:v>
                </c:pt>
                <c:pt idx="58">
                  <c:v>0.5347724294</c:v>
                </c:pt>
                <c:pt idx="59">
                  <c:v>0.5398521771</c:v>
                </c:pt>
                <c:pt idx="60">
                  <c:v>0.5462419022</c:v>
                </c:pt>
                <c:pt idx="61">
                  <c:v>0.5517175335</c:v>
                </c:pt>
                <c:pt idx="62">
                  <c:v>0.5574289596</c:v>
                </c:pt>
                <c:pt idx="63">
                  <c:v>0.5617102517</c:v>
                </c:pt>
                <c:pt idx="64">
                  <c:v>0.5679630325</c:v>
                </c:pt>
                <c:pt idx="65">
                  <c:v>0.5749483329</c:v>
                </c:pt>
                <c:pt idx="66">
                  <c:v>0.5808363134</c:v>
                </c:pt>
                <c:pt idx="67">
                  <c:v>0.5845921053</c:v>
                </c:pt>
                <c:pt idx="68">
                  <c:v>0.589450529</c:v>
                </c:pt>
                <c:pt idx="69">
                  <c:v>0.5952394364</c:v>
                </c:pt>
                <c:pt idx="70">
                  <c:v>0.5997837918</c:v>
                </c:pt>
                <c:pt idx="71">
                  <c:v>0.6075570483</c:v>
                </c:pt>
                <c:pt idx="72">
                  <c:v>0.6128288956</c:v>
                </c:pt>
                <c:pt idx="73">
                  <c:v>0.6176958523</c:v>
                </c:pt>
                <c:pt idx="74">
                  <c:v>0.6228102129</c:v>
                </c:pt>
                <c:pt idx="75">
                  <c:v>0.6276837246</c:v>
                </c:pt>
                <c:pt idx="76">
                  <c:v>0.6323811429</c:v>
                </c:pt>
                <c:pt idx="77">
                  <c:v>0.6377899392</c:v>
                </c:pt>
                <c:pt idx="78">
                  <c:v>0.6404919913</c:v>
                </c:pt>
                <c:pt idx="79">
                  <c:v>0.6466732494</c:v>
                </c:pt>
                <c:pt idx="80">
                  <c:v>0.6527031232</c:v>
                </c:pt>
                <c:pt idx="81">
                  <c:v>0.6573260644</c:v>
                </c:pt>
                <c:pt idx="82">
                  <c:v>0.6600016172</c:v>
                </c:pt>
                <c:pt idx="83">
                  <c:v>0.6636740549</c:v>
                </c:pt>
                <c:pt idx="84">
                  <c:v>0.6690435316</c:v>
                </c:pt>
                <c:pt idx="85">
                  <c:v>0.6735005053</c:v>
                </c:pt>
                <c:pt idx="86">
                  <c:v>0.67867092</c:v>
                </c:pt>
                <c:pt idx="87">
                  <c:v>0.6820351352</c:v>
                </c:pt>
                <c:pt idx="88">
                  <c:v>0.687815555</c:v>
                </c:pt>
                <c:pt idx="89">
                  <c:v>0.6895939091</c:v>
                </c:pt>
                <c:pt idx="90">
                  <c:v>0.6928293361</c:v>
                </c:pt>
                <c:pt idx="91">
                  <c:v>0.6953177055</c:v>
                </c:pt>
                <c:pt idx="92">
                  <c:v>0.6981120685</c:v>
                </c:pt>
                <c:pt idx="93">
                  <c:v>0.7026836396</c:v>
                </c:pt>
                <c:pt idx="94">
                  <c:v>0.707341628</c:v>
                </c:pt>
                <c:pt idx="95">
                  <c:v>0.7110384993</c:v>
                </c:pt>
                <c:pt idx="96">
                  <c:v>0.7148957111</c:v>
                </c:pt>
                <c:pt idx="97">
                  <c:v>0.7172767072</c:v>
                </c:pt>
                <c:pt idx="98">
                  <c:v>0.7211144741</c:v>
                </c:pt>
                <c:pt idx="99">
                  <c:v>0.7229180555</c:v>
                </c:pt>
                <c:pt idx="100">
                  <c:v>0.7250297435</c:v>
                </c:pt>
                <c:pt idx="101">
                  <c:v>0.7272034803</c:v>
                </c:pt>
                <c:pt idx="102">
                  <c:v>0.7300488627</c:v>
                </c:pt>
                <c:pt idx="103">
                  <c:v>0.7325552635</c:v>
                </c:pt>
              </c:numCache>
            </c:numRef>
          </c:val>
        </c:ser>
        <c:ser>
          <c:idx val="3"/>
          <c:order val="2"/>
          <c:tx>
            <c:strRef>
              <c:f>Pension_coverage_detailed!#REF!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Pension_coverage_detailed!$AK$3:$AK$106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Pension_coverage_detailed!#REF!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4"/>
          <c:order val="3"/>
          <c:tx>
            <c:strRef>
              <c:f>Pension_coverage_detailed!$AN$2</c:f>
              <c:strCache>
                <c:ptCount val="1"/>
                <c:pt idx="0">
                  <c:v>Only survivors benefit</c:v>
                </c:pt>
              </c:strCache>
            </c:strRef>
          </c:tx>
          <c:cat>
            <c:numRef>
              <c:f>Pension_coverage_detailed!$AK$3:$AK$106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Pension_coverage_detailed!$AN$3:$AN$106</c:f>
              <c:numCache>
                <c:formatCode>General</c:formatCode>
                <c:ptCount val="104"/>
                <c:pt idx="0">
                  <c:v>0.00453637750000002</c:v>
                </c:pt>
                <c:pt idx="1">
                  <c:v>0.00451754500000001</c:v>
                </c:pt>
                <c:pt idx="2">
                  <c:v>0.00408597889999995</c:v>
                </c:pt>
                <c:pt idx="3">
                  <c:v>0.00345465839999992</c:v>
                </c:pt>
                <c:pt idx="4">
                  <c:v>0.00294400859999999</c:v>
                </c:pt>
                <c:pt idx="5">
                  <c:v>0.00280025179999999</c:v>
                </c:pt>
                <c:pt idx="6">
                  <c:v>0.00278891489999999</c:v>
                </c:pt>
                <c:pt idx="7">
                  <c:v>0.00221290199999991</c:v>
                </c:pt>
                <c:pt idx="8">
                  <c:v>0.00219192580000005</c:v>
                </c:pt>
                <c:pt idx="9">
                  <c:v>0.00236350079999992</c:v>
                </c:pt>
                <c:pt idx="10">
                  <c:v>0.0023413552999999</c:v>
                </c:pt>
                <c:pt idx="11">
                  <c:v>0.00232391510000007</c:v>
                </c:pt>
                <c:pt idx="12">
                  <c:v>0.00179208320000002</c:v>
                </c:pt>
                <c:pt idx="13">
                  <c:v>0.00178498069999999</c:v>
                </c:pt>
                <c:pt idx="14">
                  <c:v>0.00177189350000007</c:v>
                </c:pt>
                <c:pt idx="15">
                  <c:v>0.00176294180000003</c:v>
                </c:pt>
                <c:pt idx="16">
                  <c:v>0.0017450215</c:v>
                </c:pt>
                <c:pt idx="17">
                  <c:v>0.00155141250000002</c:v>
                </c:pt>
                <c:pt idx="18">
                  <c:v>0.00153433780000001</c:v>
                </c:pt>
                <c:pt idx="19">
                  <c:v>0.00151881789999997</c:v>
                </c:pt>
                <c:pt idx="20">
                  <c:v>0.00142544080000007</c:v>
                </c:pt>
                <c:pt idx="21">
                  <c:v>0.00133270930000007</c:v>
                </c:pt>
                <c:pt idx="22">
                  <c:v>0.00132848750000003</c:v>
                </c:pt>
                <c:pt idx="23">
                  <c:v>0.00132036350000009</c:v>
                </c:pt>
                <c:pt idx="24">
                  <c:v>0.00131067489999992</c:v>
                </c:pt>
                <c:pt idx="25">
                  <c:v>0.00117998810000008</c:v>
                </c:pt>
                <c:pt idx="26">
                  <c:v>0.00127139600000004</c:v>
                </c:pt>
                <c:pt idx="27">
                  <c:v>0.000559243999999959</c:v>
                </c:pt>
                <c:pt idx="28">
                  <c:v>0.00049854430000007</c:v>
                </c:pt>
                <c:pt idx="29">
                  <c:v>0.000496768300000005</c:v>
                </c:pt>
                <c:pt idx="30">
                  <c:v>0.00049400300000002</c:v>
                </c:pt>
                <c:pt idx="31">
                  <c:v>0.000489188100000093</c:v>
                </c:pt>
                <c:pt idx="32">
                  <c:v>0.000487767299999997</c:v>
                </c:pt>
                <c:pt idx="33">
                  <c:v>0.000420046699999954</c:v>
                </c:pt>
                <c:pt idx="34">
                  <c:v>0.000417961699999969</c:v>
                </c:pt>
                <c:pt idx="35">
                  <c:v>0.000414233400000019</c:v>
                </c:pt>
                <c:pt idx="36">
                  <c:v>0.000411886099999981</c:v>
                </c:pt>
                <c:pt idx="37">
                  <c:v>0.000525734799999955</c:v>
                </c:pt>
                <c:pt idx="38">
                  <c:v>0.000521575499999982</c:v>
                </c:pt>
                <c:pt idx="39">
                  <c:v>0.000517408800000063</c:v>
                </c:pt>
                <c:pt idx="40">
                  <c:v>0.000513774800000033</c:v>
                </c:pt>
                <c:pt idx="41">
                  <c:v>0.000570102600000011</c:v>
                </c:pt>
                <c:pt idx="42">
                  <c:v>0.000704590100000013</c:v>
                </c:pt>
                <c:pt idx="43">
                  <c:v>0.00070145180000003</c:v>
                </c:pt>
                <c:pt idx="44">
                  <c:v>0.000420861599999989</c:v>
                </c:pt>
                <c:pt idx="45">
                  <c:v>0.000419390699999966</c:v>
                </c:pt>
                <c:pt idx="46">
                  <c:v>0.000460692400000018</c:v>
                </c:pt>
                <c:pt idx="47">
                  <c:v>0.000458575599999955</c:v>
                </c:pt>
                <c:pt idx="48">
                  <c:v>0.000693877400000042</c:v>
                </c:pt>
                <c:pt idx="49">
                  <c:v>0.000796128900000026</c:v>
                </c:pt>
                <c:pt idx="50">
                  <c:v>0.000866415499999995</c:v>
                </c:pt>
                <c:pt idx="51">
                  <c:v>0.000860910799999947</c:v>
                </c:pt>
                <c:pt idx="52">
                  <c:v>0.000961265799999999</c:v>
                </c:pt>
                <c:pt idx="53">
                  <c:v>0.00102116559999998</c:v>
                </c:pt>
                <c:pt idx="54">
                  <c:v>0.00103164739999995</c:v>
                </c:pt>
                <c:pt idx="55">
                  <c:v>0.0012660443000001</c:v>
                </c:pt>
                <c:pt idx="56">
                  <c:v>0.00125186129999999</c:v>
                </c:pt>
                <c:pt idx="57">
                  <c:v>0.0012510335</c:v>
                </c:pt>
                <c:pt idx="58">
                  <c:v>0.00124586110000002</c:v>
                </c:pt>
                <c:pt idx="59">
                  <c:v>0.00124235129999994</c:v>
                </c:pt>
                <c:pt idx="60">
                  <c:v>0.00118948320000001</c:v>
                </c:pt>
                <c:pt idx="61">
                  <c:v>0.00118166200000003</c:v>
                </c:pt>
                <c:pt idx="62">
                  <c:v>0.00118071689999999</c:v>
                </c:pt>
                <c:pt idx="63">
                  <c:v>0.00118061020000004</c:v>
                </c:pt>
                <c:pt idx="64">
                  <c:v>0.00125201990000001</c:v>
                </c:pt>
                <c:pt idx="65">
                  <c:v>0.0012156096</c:v>
                </c:pt>
                <c:pt idx="66">
                  <c:v>0.00118911479999995</c:v>
                </c:pt>
                <c:pt idx="67">
                  <c:v>0.00115799559999996</c:v>
                </c:pt>
                <c:pt idx="68">
                  <c:v>0.00112041410000008</c:v>
                </c:pt>
                <c:pt idx="69">
                  <c:v>0.00101982870000006</c:v>
                </c:pt>
                <c:pt idx="70">
                  <c:v>0.00101437739999999</c:v>
                </c:pt>
                <c:pt idx="71">
                  <c:v>0.00100735289999998</c:v>
                </c:pt>
                <c:pt idx="72">
                  <c:v>0.00100533619999998</c:v>
                </c:pt>
                <c:pt idx="73">
                  <c:v>0.0010006575999999</c:v>
                </c:pt>
                <c:pt idx="74">
                  <c:v>0.000995589799999918</c:v>
                </c:pt>
                <c:pt idx="75">
                  <c:v>0.000992768100000041</c:v>
                </c:pt>
                <c:pt idx="76">
                  <c:v>0.00121432449999992</c:v>
                </c:pt>
                <c:pt idx="77">
                  <c:v>0.00123011949999996</c:v>
                </c:pt>
                <c:pt idx="78">
                  <c:v>0.00127818010000003</c:v>
                </c:pt>
                <c:pt idx="79">
                  <c:v>0.00135177580000001</c:v>
                </c:pt>
                <c:pt idx="80">
                  <c:v>0.00109209799999999</c:v>
                </c:pt>
                <c:pt idx="81">
                  <c:v>0.00108508860000001</c:v>
                </c:pt>
                <c:pt idx="82">
                  <c:v>0.00108317969999994</c:v>
                </c:pt>
                <c:pt idx="83">
                  <c:v>0.00107496630000004</c:v>
                </c:pt>
                <c:pt idx="84">
                  <c:v>0.00106519490000001</c:v>
                </c:pt>
                <c:pt idx="85">
                  <c:v>0.00114356949999994</c:v>
                </c:pt>
                <c:pt idx="86">
                  <c:v>0.00113739670000001</c:v>
                </c:pt>
                <c:pt idx="87">
                  <c:v>0.00117175380000001</c:v>
                </c:pt>
                <c:pt idx="88">
                  <c:v>0.00116484400000005</c:v>
                </c:pt>
                <c:pt idx="89">
                  <c:v>0.00115782669999998</c:v>
                </c:pt>
                <c:pt idx="90">
                  <c:v>0.00114852999999993</c:v>
                </c:pt>
                <c:pt idx="91">
                  <c:v>0.00116234510000002</c:v>
                </c:pt>
                <c:pt idx="92">
                  <c:v>0.00115734460000005</c:v>
                </c:pt>
                <c:pt idx="93">
                  <c:v>0.00115087529999991</c:v>
                </c:pt>
                <c:pt idx="94">
                  <c:v>0.00104022999999998</c:v>
                </c:pt>
                <c:pt idx="95">
                  <c:v>0.00137186879999995</c:v>
                </c:pt>
                <c:pt idx="96">
                  <c:v>0.00135948029999999</c:v>
                </c:pt>
                <c:pt idx="97">
                  <c:v>0.00134441799999996</c:v>
                </c:pt>
                <c:pt idx="98">
                  <c:v>0.00131120070000001</c:v>
                </c:pt>
                <c:pt idx="99">
                  <c:v>0.00136256159999992</c:v>
                </c:pt>
                <c:pt idx="100">
                  <c:v>0.00141715679999999</c:v>
                </c:pt>
                <c:pt idx="101">
                  <c:v>0.0014064144</c:v>
                </c:pt>
                <c:pt idx="102">
                  <c:v>0.00140187600000008</c:v>
                </c:pt>
                <c:pt idx="103">
                  <c:v>0.00133168859999999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1965848"/>
        <c:axId val="-2021976952"/>
      </c:areaChart>
      <c:catAx>
        <c:axId val="-2021965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21976952"/>
        <c:crosses val="autoZero"/>
        <c:auto val="1"/>
        <c:lblAlgn val="ctr"/>
        <c:lblOffset val="100"/>
        <c:noMultiLvlLbl val="0"/>
      </c:catAx>
      <c:valAx>
        <c:axId val="-2021976952"/>
        <c:scaling>
          <c:orientation val="minMax"/>
          <c:max val="1.0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2021965848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Pension_coverage_detailed!$H$2</c:f>
              <c:strCache>
                <c:ptCount val="1"/>
                <c:pt idx="0">
                  <c:v>Contributory retirement coverage legal age</c:v>
                </c:pt>
              </c:strCache>
            </c:strRef>
          </c:tx>
          <c:cat>
            <c:numRef>
              <c:f>Pension_coverage_detailed!$G$3:$G$106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Pension_coverage_detailed!$H$3:$H$106</c:f>
              <c:numCache>
                <c:formatCode>General</c:formatCode>
                <c:ptCount val="104"/>
                <c:pt idx="0">
                  <c:v>0.8070012781</c:v>
                </c:pt>
                <c:pt idx="1">
                  <c:v>0.7995458338</c:v>
                </c:pt>
                <c:pt idx="2">
                  <c:v>0.7935763426</c:v>
                </c:pt>
                <c:pt idx="3">
                  <c:v>0.7843775648</c:v>
                </c:pt>
                <c:pt idx="4">
                  <c:v>0.7750125619</c:v>
                </c:pt>
                <c:pt idx="5">
                  <c:v>0.7682920877</c:v>
                </c:pt>
                <c:pt idx="6">
                  <c:v>0.7608926939</c:v>
                </c:pt>
                <c:pt idx="7">
                  <c:v>0.7556814587</c:v>
                </c:pt>
                <c:pt idx="8">
                  <c:v>0.7464568297</c:v>
                </c:pt>
                <c:pt idx="9">
                  <c:v>0.7392396455</c:v>
                </c:pt>
                <c:pt idx="10">
                  <c:v>0.7324937699</c:v>
                </c:pt>
                <c:pt idx="11">
                  <c:v>0.7229795169</c:v>
                </c:pt>
                <c:pt idx="12">
                  <c:v>0.7180616258</c:v>
                </c:pt>
                <c:pt idx="13">
                  <c:v>0.7092715331</c:v>
                </c:pt>
                <c:pt idx="14">
                  <c:v>0.7033265483</c:v>
                </c:pt>
                <c:pt idx="15">
                  <c:v>0.6949876727</c:v>
                </c:pt>
                <c:pt idx="16">
                  <c:v>0.6870880074</c:v>
                </c:pt>
                <c:pt idx="17">
                  <c:v>0.6801000386</c:v>
                </c:pt>
                <c:pt idx="18">
                  <c:v>0.6734171501</c:v>
                </c:pt>
                <c:pt idx="19">
                  <c:v>0.6669147881</c:v>
                </c:pt>
                <c:pt idx="20">
                  <c:v>0.657873874</c:v>
                </c:pt>
                <c:pt idx="21">
                  <c:v>0.6514685096</c:v>
                </c:pt>
                <c:pt idx="22">
                  <c:v>0.6430157658</c:v>
                </c:pt>
                <c:pt idx="23">
                  <c:v>0.6352764756</c:v>
                </c:pt>
                <c:pt idx="24">
                  <c:v>0.6279191856</c:v>
                </c:pt>
                <c:pt idx="25">
                  <c:v>0.621534663</c:v>
                </c:pt>
                <c:pt idx="26">
                  <c:v>0.6121511356</c:v>
                </c:pt>
                <c:pt idx="27">
                  <c:v>0.604595913</c:v>
                </c:pt>
                <c:pt idx="28">
                  <c:v>0.5963832052</c:v>
                </c:pt>
                <c:pt idx="29">
                  <c:v>0.5906446062</c:v>
                </c:pt>
                <c:pt idx="30">
                  <c:v>0.5835634594</c:v>
                </c:pt>
                <c:pt idx="31">
                  <c:v>0.5760768431</c:v>
                </c:pt>
                <c:pt idx="32">
                  <c:v>0.5681630545</c:v>
                </c:pt>
                <c:pt idx="33">
                  <c:v>0.5596270335</c:v>
                </c:pt>
                <c:pt idx="34">
                  <c:v>0.5521788652</c:v>
                </c:pt>
                <c:pt idx="35">
                  <c:v>0.5449539123</c:v>
                </c:pt>
                <c:pt idx="36">
                  <c:v>0.536680161</c:v>
                </c:pt>
                <c:pt idx="37">
                  <c:v>0.5309382856</c:v>
                </c:pt>
                <c:pt idx="38">
                  <c:v>0.5249711012</c:v>
                </c:pt>
                <c:pt idx="39">
                  <c:v>0.5177631446</c:v>
                </c:pt>
                <c:pt idx="40">
                  <c:v>0.5106286307</c:v>
                </c:pt>
                <c:pt idx="41">
                  <c:v>0.5036972797</c:v>
                </c:pt>
                <c:pt idx="42">
                  <c:v>0.4986715582</c:v>
                </c:pt>
                <c:pt idx="43">
                  <c:v>0.4933485355</c:v>
                </c:pt>
                <c:pt idx="44">
                  <c:v>0.4871539869</c:v>
                </c:pt>
                <c:pt idx="45">
                  <c:v>0.4803878117</c:v>
                </c:pt>
                <c:pt idx="46">
                  <c:v>0.4729269669</c:v>
                </c:pt>
                <c:pt idx="47">
                  <c:v>0.4664762642</c:v>
                </c:pt>
                <c:pt idx="48">
                  <c:v>0.4604203743</c:v>
                </c:pt>
                <c:pt idx="49">
                  <c:v>0.4545001212</c:v>
                </c:pt>
                <c:pt idx="50">
                  <c:v>0.4494512049</c:v>
                </c:pt>
                <c:pt idx="51">
                  <c:v>0.4430830149</c:v>
                </c:pt>
                <c:pt idx="52">
                  <c:v>0.4371023551</c:v>
                </c:pt>
                <c:pt idx="53">
                  <c:v>0.4306223406</c:v>
                </c:pt>
                <c:pt idx="54">
                  <c:v>0.4250673897</c:v>
                </c:pt>
                <c:pt idx="55">
                  <c:v>0.4202303112</c:v>
                </c:pt>
                <c:pt idx="56">
                  <c:v>0.4134898173</c:v>
                </c:pt>
                <c:pt idx="57">
                  <c:v>0.4068150941</c:v>
                </c:pt>
                <c:pt idx="58">
                  <c:v>0.4017110958</c:v>
                </c:pt>
                <c:pt idx="59">
                  <c:v>0.397493857</c:v>
                </c:pt>
                <c:pt idx="60">
                  <c:v>0.3926575163</c:v>
                </c:pt>
                <c:pt idx="61">
                  <c:v>0.3897370784</c:v>
                </c:pt>
                <c:pt idx="62">
                  <c:v>0.3839257935</c:v>
                </c:pt>
                <c:pt idx="63">
                  <c:v>0.3792833694</c:v>
                </c:pt>
                <c:pt idx="64">
                  <c:v>0.3749765936</c:v>
                </c:pt>
                <c:pt idx="65">
                  <c:v>0.3686920539</c:v>
                </c:pt>
                <c:pt idx="66">
                  <c:v>0.3645477757</c:v>
                </c:pt>
                <c:pt idx="67">
                  <c:v>0.3606213711</c:v>
                </c:pt>
                <c:pt idx="68">
                  <c:v>0.3541085859</c:v>
                </c:pt>
                <c:pt idx="69">
                  <c:v>0.3498122153</c:v>
                </c:pt>
                <c:pt idx="70">
                  <c:v>0.3436407081</c:v>
                </c:pt>
                <c:pt idx="71">
                  <c:v>0.3391397737</c:v>
                </c:pt>
                <c:pt idx="72">
                  <c:v>0.3361818923</c:v>
                </c:pt>
                <c:pt idx="73">
                  <c:v>0.3320257033</c:v>
                </c:pt>
                <c:pt idx="74">
                  <c:v>0.3270831416</c:v>
                </c:pt>
                <c:pt idx="75">
                  <c:v>0.3239289891</c:v>
                </c:pt>
                <c:pt idx="76">
                  <c:v>0.3194835195</c:v>
                </c:pt>
                <c:pt idx="77">
                  <c:v>0.3148281771</c:v>
                </c:pt>
                <c:pt idx="78">
                  <c:v>0.3109272472</c:v>
                </c:pt>
                <c:pt idx="79">
                  <c:v>0.3067547646</c:v>
                </c:pt>
                <c:pt idx="80">
                  <c:v>0.3014481417</c:v>
                </c:pt>
                <c:pt idx="81">
                  <c:v>0.2956388988</c:v>
                </c:pt>
                <c:pt idx="82">
                  <c:v>0.2925629325</c:v>
                </c:pt>
                <c:pt idx="83">
                  <c:v>0.288751075</c:v>
                </c:pt>
                <c:pt idx="84">
                  <c:v>0.2865822414</c:v>
                </c:pt>
                <c:pt idx="85">
                  <c:v>0.2828656961</c:v>
                </c:pt>
                <c:pt idx="86">
                  <c:v>0.2772776736</c:v>
                </c:pt>
                <c:pt idx="87">
                  <c:v>0.2751232225</c:v>
                </c:pt>
                <c:pt idx="88">
                  <c:v>0.2708799672</c:v>
                </c:pt>
                <c:pt idx="89">
                  <c:v>0.2663436317</c:v>
                </c:pt>
                <c:pt idx="90">
                  <c:v>0.2627330197</c:v>
                </c:pt>
                <c:pt idx="91">
                  <c:v>0.2594810701</c:v>
                </c:pt>
                <c:pt idx="92">
                  <c:v>0.2550466951</c:v>
                </c:pt>
                <c:pt idx="93">
                  <c:v>0.2506110326</c:v>
                </c:pt>
                <c:pt idx="94">
                  <c:v>0.2469353909</c:v>
                </c:pt>
                <c:pt idx="95">
                  <c:v>0.2431312869</c:v>
                </c:pt>
                <c:pt idx="96">
                  <c:v>0.2405712284</c:v>
                </c:pt>
                <c:pt idx="97">
                  <c:v>0.2379519123</c:v>
                </c:pt>
                <c:pt idx="98">
                  <c:v>0.233875678</c:v>
                </c:pt>
                <c:pt idx="99">
                  <c:v>0.2309404554</c:v>
                </c:pt>
                <c:pt idx="100">
                  <c:v>0.2272797116</c:v>
                </c:pt>
                <c:pt idx="101">
                  <c:v>0.2247322482</c:v>
                </c:pt>
                <c:pt idx="102">
                  <c:v>0.2220021161</c:v>
                </c:pt>
                <c:pt idx="103">
                  <c:v>0.22067799</c:v>
                </c:pt>
              </c:numCache>
            </c:numRef>
          </c:val>
        </c:ser>
        <c:ser>
          <c:idx val="2"/>
          <c:order val="1"/>
          <c:tx>
            <c:strRef>
              <c:f>Pension_coverage_detailed!$I$2</c:f>
              <c:strCache>
                <c:ptCount val="1"/>
                <c:pt idx="0">
                  <c:v>Moratorium benefit coverage legal age</c:v>
                </c:pt>
              </c:strCache>
            </c:strRef>
          </c:tx>
          <c:cat>
            <c:numRef>
              <c:f>Pension_coverage_detailed!$G$3:$G$106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Pension_coverage_detailed!$I$3:$I$106</c:f>
              <c:numCache>
                <c:formatCode>General</c:formatCode>
                <c:ptCount val="104"/>
                <c:pt idx="0">
                  <c:v>0.1865033961</c:v>
                </c:pt>
                <c:pt idx="1">
                  <c:v>0.1937827407</c:v>
                </c:pt>
                <c:pt idx="2">
                  <c:v>0.2001046963</c:v>
                </c:pt>
                <c:pt idx="3">
                  <c:v>0.21026192</c:v>
                </c:pt>
                <c:pt idx="4">
                  <c:v>0.2199449221</c:v>
                </c:pt>
                <c:pt idx="5">
                  <c:v>0.2267995246</c:v>
                </c:pt>
                <c:pt idx="6">
                  <c:v>0.2335474486</c:v>
                </c:pt>
                <c:pt idx="7">
                  <c:v>0.2391691328</c:v>
                </c:pt>
                <c:pt idx="8">
                  <c:v>0.2484898569</c:v>
                </c:pt>
                <c:pt idx="9">
                  <c:v>0.2557644409</c:v>
                </c:pt>
                <c:pt idx="10">
                  <c:v>0.2624704536</c:v>
                </c:pt>
                <c:pt idx="11">
                  <c:v>0.2718684813</c:v>
                </c:pt>
                <c:pt idx="12">
                  <c:v>0.2772270594</c:v>
                </c:pt>
                <c:pt idx="13">
                  <c:v>0.2858162321</c:v>
                </c:pt>
                <c:pt idx="14">
                  <c:v>0.2917825544</c:v>
                </c:pt>
                <c:pt idx="15">
                  <c:v>0.3001213175</c:v>
                </c:pt>
                <c:pt idx="16">
                  <c:v>0.3080065246</c:v>
                </c:pt>
                <c:pt idx="17">
                  <c:v>0.3156412774</c:v>
                </c:pt>
                <c:pt idx="18">
                  <c:v>0.3222008991</c:v>
                </c:pt>
                <c:pt idx="19">
                  <c:v>0.328746194</c:v>
                </c:pt>
                <c:pt idx="20">
                  <c:v>0.337768107</c:v>
                </c:pt>
                <c:pt idx="21">
                  <c:v>0.3442477366</c:v>
                </c:pt>
                <c:pt idx="22">
                  <c:v>0.3521066377</c:v>
                </c:pt>
                <c:pt idx="23">
                  <c:v>0.3596237922</c:v>
                </c:pt>
                <c:pt idx="24">
                  <c:v>0.3671715547</c:v>
                </c:pt>
                <c:pt idx="25">
                  <c:v>0.3735368917</c:v>
                </c:pt>
                <c:pt idx="26">
                  <c:v>0.3829564784</c:v>
                </c:pt>
                <c:pt idx="27">
                  <c:v>0.3905708005</c:v>
                </c:pt>
                <c:pt idx="28">
                  <c:v>0.3983834985</c:v>
                </c:pt>
                <c:pt idx="29">
                  <c:v>0.4041780673</c:v>
                </c:pt>
                <c:pt idx="30">
                  <c:v>0.4111903352</c:v>
                </c:pt>
                <c:pt idx="31">
                  <c:v>0.4186487229</c:v>
                </c:pt>
                <c:pt idx="32">
                  <c:v>0.4264457503</c:v>
                </c:pt>
                <c:pt idx="33">
                  <c:v>0.4350064457</c:v>
                </c:pt>
                <c:pt idx="34">
                  <c:v>0.4422294771</c:v>
                </c:pt>
                <c:pt idx="35">
                  <c:v>0.4499888825</c:v>
                </c:pt>
                <c:pt idx="36">
                  <c:v>0.4577007485</c:v>
                </c:pt>
                <c:pt idx="37">
                  <c:v>0.4632602851</c:v>
                </c:pt>
                <c:pt idx="38">
                  <c:v>0.469174825</c:v>
                </c:pt>
                <c:pt idx="39">
                  <c:v>0.4757715125</c:v>
                </c:pt>
                <c:pt idx="40">
                  <c:v>0.4831538761</c:v>
                </c:pt>
                <c:pt idx="41">
                  <c:v>0.4896222473</c:v>
                </c:pt>
                <c:pt idx="42">
                  <c:v>0.4950786238</c:v>
                </c:pt>
                <c:pt idx="43">
                  <c:v>0.500368678</c:v>
                </c:pt>
                <c:pt idx="44">
                  <c:v>0.5070618133</c:v>
                </c:pt>
                <c:pt idx="45">
                  <c:v>0.5137088556</c:v>
                </c:pt>
                <c:pt idx="46">
                  <c:v>0.5210714961</c:v>
                </c:pt>
                <c:pt idx="47">
                  <c:v>0.5274200627</c:v>
                </c:pt>
                <c:pt idx="48">
                  <c:v>0.5334189803</c:v>
                </c:pt>
                <c:pt idx="49">
                  <c:v>0.539379677</c:v>
                </c:pt>
                <c:pt idx="50">
                  <c:v>0.5443946568</c:v>
                </c:pt>
                <c:pt idx="51">
                  <c:v>0.5507289815</c:v>
                </c:pt>
                <c:pt idx="52">
                  <c:v>0.5566108943</c:v>
                </c:pt>
                <c:pt idx="53">
                  <c:v>0.5626703165</c:v>
                </c:pt>
                <c:pt idx="54">
                  <c:v>0.5681365444</c:v>
                </c:pt>
                <c:pt idx="55">
                  <c:v>0.5728557876</c:v>
                </c:pt>
                <c:pt idx="56">
                  <c:v>0.5793977688</c:v>
                </c:pt>
                <c:pt idx="57">
                  <c:v>0.5860674544</c:v>
                </c:pt>
                <c:pt idx="58">
                  <c:v>0.5911975102</c:v>
                </c:pt>
                <c:pt idx="59">
                  <c:v>0.5954624896</c:v>
                </c:pt>
                <c:pt idx="60">
                  <c:v>0.5997650784</c:v>
                </c:pt>
                <c:pt idx="61">
                  <c:v>0.6024883126</c:v>
                </c:pt>
                <c:pt idx="62">
                  <c:v>0.608071145</c:v>
                </c:pt>
                <c:pt idx="63">
                  <c:v>0.6127620433</c:v>
                </c:pt>
                <c:pt idx="64">
                  <c:v>0.6170230707</c:v>
                </c:pt>
                <c:pt idx="65">
                  <c:v>0.6234541696</c:v>
                </c:pt>
                <c:pt idx="66">
                  <c:v>0.6276398574</c:v>
                </c:pt>
                <c:pt idx="67">
                  <c:v>0.6316110818</c:v>
                </c:pt>
                <c:pt idx="68">
                  <c:v>0.6381168605</c:v>
                </c:pt>
                <c:pt idx="69">
                  <c:v>0.6425033519</c:v>
                </c:pt>
                <c:pt idx="70">
                  <c:v>0.6480903257</c:v>
                </c:pt>
                <c:pt idx="71">
                  <c:v>0.6525468991</c:v>
                </c:pt>
                <c:pt idx="72">
                  <c:v>0.6552865224</c:v>
                </c:pt>
                <c:pt idx="73">
                  <c:v>0.6595333464</c:v>
                </c:pt>
                <c:pt idx="74">
                  <c:v>0.6639304503</c:v>
                </c:pt>
                <c:pt idx="75">
                  <c:v>0.667142222</c:v>
                </c:pt>
                <c:pt idx="76">
                  <c:v>0.6715569263</c:v>
                </c:pt>
                <c:pt idx="77">
                  <c:v>0.676162302</c:v>
                </c:pt>
                <c:pt idx="78">
                  <c:v>0.6801406274</c:v>
                </c:pt>
                <c:pt idx="79">
                  <c:v>0.6842546506</c:v>
                </c:pt>
                <c:pt idx="80">
                  <c:v>0.689307928</c:v>
                </c:pt>
                <c:pt idx="81">
                  <c:v>0.6947878158</c:v>
                </c:pt>
                <c:pt idx="82">
                  <c:v>0.697966853</c:v>
                </c:pt>
                <c:pt idx="83">
                  <c:v>0.7016751431</c:v>
                </c:pt>
                <c:pt idx="84">
                  <c:v>0.7034348751</c:v>
                </c:pt>
                <c:pt idx="85">
                  <c:v>0.7070530056</c:v>
                </c:pt>
                <c:pt idx="86">
                  <c:v>0.7124701349</c:v>
                </c:pt>
                <c:pt idx="87">
                  <c:v>0.7145379886</c:v>
                </c:pt>
                <c:pt idx="88">
                  <c:v>0.7185452523</c:v>
                </c:pt>
                <c:pt idx="89">
                  <c:v>0.7231375157</c:v>
                </c:pt>
                <c:pt idx="90">
                  <c:v>0.7268320006</c:v>
                </c:pt>
                <c:pt idx="91">
                  <c:v>0.7293698733</c:v>
                </c:pt>
                <c:pt idx="92">
                  <c:v>0.7332836342</c:v>
                </c:pt>
                <c:pt idx="93">
                  <c:v>0.7376242491</c:v>
                </c:pt>
                <c:pt idx="94">
                  <c:v>0.7415350629</c:v>
                </c:pt>
                <c:pt idx="95">
                  <c:v>0.7454125789</c:v>
                </c:pt>
                <c:pt idx="96">
                  <c:v>0.7480684422</c:v>
                </c:pt>
                <c:pt idx="97">
                  <c:v>0.7500693028</c:v>
                </c:pt>
                <c:pt idx="98">
                  <c:v>0.7541229018</c:v>
                </c:pt>
                <c:pt idx="99">
                  <c:v>0.7565418089</c:v>
                </c:pt>
                <c:pt idx="100">
                  <c:v>0.7602440158</c:v>
                </c:pt>
                <c:pt idx="101">
                  <c:v>0.76271942</c:v>
                </c:pt>
                <c:pt idx="102">
                  <c:v>0.7654737679</c:v>
                </c:pt>
                <c:pt idx="103">
                  <c:v>0.7667656909</c:v>
                </c:pt>
              </c:numCache>
            </c:numRef>
          </c:val>
        </c:ser>
        <c:ser>
          <c:idx val="3"/>
          <c:order val="2"/>
          <c:tx>
            <c:strRef>
              <c:f>Pension_coverage_detailed!#REF!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Pension_coverage_detailed!$G$3:$G$106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Pension_coverage_detailed!#REF!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4"/>
          <c:order val="3"/>
          <c:tx>
            <c:strRef>
              <c:f>Pension_coverage_detailed!$J$2</c:f>
              <c:strCache>
                <c:ptCount val="1"/>
                <c:pt idx="0">
                  <c:v>Survivors benefits only, legal age</c:v>
                </c:pt>
              </c:strCache>
            </c:strRef>
          </c:tx>
          <c:cat>
            <c:numRef>
              <c:f>Pension_coverage_detailed!$G$3:$G$106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Pension_coverage_detailed!$J$3:$J$106</c:f>
              <c:numCache>
                <c:formatCode>General</c:formatCode>
                <c:ptCount val="104"/>
                <c:pt idx="0">
                  <c:v>0.00365661260000005</c:v>
                </c:pt>
                <c:pt idx="1">
                  <c:v>0.00364404119999995</c:v>
                </c:pt>
                <c:pt idx="2">
                  <c:v>0.00331402669999992</c:v>
                </c:pt>
                <c:pt idx="3">
                  <c:v>0.00280810860000002</c:v>
                </c:pt>
                <c:pt idx="4">
                  <c:v>0.00239449400000002</c:v>
                </c:pt>
                <c:pt idx="5">
                  <c:v>0.0022833538</c:v>
                </c:pt>
                <c:pt idx="6">
                  <c:v>0.0023712199</c:v>
                </c:pt>
                <c:pt idx="7">
                  <c:v>0.00190326230000004</c:v>
                </c:pt>
                <c:pt idx="8">
                  <c:v>0.0018904542</c:v>
                </c:pt>
                <c:pt idx="9">
                  <c:v>0.00203042329999992</c:v>
                </c:pt>
                <c:pt idx="10">
                  <c:v>0.00202133500000001</c:v>
                </c:pt>
                <c:pt idx="11">
                  <c:v>0.00200191289999996</c:v>
                </c:pt>
                <c:pt idx="12">
                  <c:v>0.00156633639999992</c:v>
                </c:pt>
                <c:pt idx="13">
                  <c:v>0.00156136070000001</c:v>
                </c:pt>
                <c:pt idx="14">
                  <c:v>0.00155457850000007</c:v>
                </c:pt>
                <c:pt idx="15">
                  <c:v>0.00154526769999996</c:v>
                </c:pt>
                <c:pt idx="16">
                  <c:v>0.00152917120000007</c:v>
                </c:pt>
                <c:pt idx="17">
                  <c:v>0.00136881559999991</c:v>
                </c:pt>
                <c:pt idx="18">
                  <c:v>0.00135698449999999</c:v>
                </c:pt>
                <c:pt idx="19">
                  <c:v>0.00134368920000005</c:v>
                </c:pt>
                <c:pt idx="20">
                  <c:v>0.00126851319999999</c:v>
                </c:pt>
                <c:pt idx="21">
                  <c:v>0.00119431020000005</c:v>
                </c:pt>
                <c:pt idx="22">
                  <c:v>0.00124315320000001</c:v>
                </c:pt>
                <c:pt idx="23">
                  <c:v>0.00124086919999999</c:v>
                </c:pt>
                <c:pt idx="24">
                  <c:v>0.00100404499999995</c:v>
                </c:pt>
                <c:pt idx="25">
                  <c:v>0.00100229210000002</c:v>
                </c:pt>
                <c:pt idx="26">
                  <c:v>0.000994958800000001</c:v>
                </c:pt>
                <c:pt idx="27">
                  <c:v>0.000964549500000022</c:v>
                </c:pt>
                <c:pt idx="28">
                  <c:v>0.000960228700000009</c:v>
                </c:pt>
                <c:pt idx="29">
                  <c:v>0.000958514799999976</c:v>
                </c:pt>
                <c:pt idx="30">
                  <c:v>0.0010641602</c:v>
                </c:pt>
                <c:pt idx="31">
                  <c:v>0.00105695440000009</c:v>
                </c:pt>
                <c:pt idx="32">
                  <c:v>0.00108142759999996</c:v>
                </c:pt>
                <c:pt idx="33">
                  <c:v>0.00110622760000001</c:v>
                </c:pt>
                <c:pt idx="34">
                  <c:v>0.00111644050000004</c:v>
                </c:pt>
                <c:pt idx="35">
                  <c:v>0.000541783199999979</c:v>
                </c:pt>
                <c:pt idx="36">
                  <c:v>0.000538767599999934</c:v>
                </c:pt>
                <c:pt idx="37">
                  <c:v>0.000537882400000078</c:v>
                </c:pt>
                <c:pt idx="38">
                  <c:v>0.000535696500000071</c:v>
                </c:pt>
                <c:pt idx="39">
                  <c:v>0.00055350799999998</c:v>
                </c:pt>
                <c:pt idx="40">
                  <c:v>0.000665747599999933</c:v>
                </c:pt>
                <c:pt idx="41">
                  <c:v>0.000846662499999984</c:v>
                </c:pt>
                <c:pt idx="42">
                  <c:v>0.000843984099999972</c:v>
                </c:pt>
                <c:pt idx="43">
                  <c:v>0.00102810500000006</c:v>
                </c:pt>
                <c:pt idx="44">
                  <c:v>0.00102278619999996</c:v>
                </c:pt>
                <c:pt idx="45">
                  <c:v>0.00129764300000001</c:v>
                </c:pt>
                <c:pt idx="46">
                  <c:v>0.00129076620000001</c:v>
                </c:pt>
                <c:pt idx="47">
                  <c:v>0.00128827670000009</c:v>
                </c:pt>
                <c:pt idx="48">
                  <c:v>0.00127858600000008</c:v>
                </c:pt>
                <c:pt idx="49">
                  <c:v>0.00129675789999994</c:v>
                </c:pt>
                <c:pt idx="50">
                  <c:v>0.00129004420000001</c:v>
                </c:pt>
                <c:pt idx="51">
                  <c:v>0.0013665759</c:v>
                </c:pt>
                <c:pt idx="52">
                  <c:v>0.00147479019999996</c:v>
                </c:pt>
                <c:pt idx="53">
                  <c:v>0.00146630859999997</c:v>
                </c:pt>
                <c:pt idx="54">
                  <c:v>0.00163896630000004</c:v>
                </c:pt>
                <c:pt idx="55">
                  <c:v>0.00146962780000004</c:v>
                </c:pt>
                <c:pt idx="56">
                  <c:v>0.00137381949999993</c:v>
                </c:pt>
                <c:pt idx="57">
                  <c:v>0.001475695</c:v>
                </c:pt>
                <c:pt idx="58">
                  <c:v>0.00147029230000006</c:v>
                </c:pt>
                <c:pt idx="59">
                  <c:v>0.00142577519999998</c:v>
                </c:pt>
                <c:pt idx="60">
                  <c:v>0.00144075630000007</c:v>
                </c:pt>
                <c:pt idx="61">
                  <c:v>0.00143323370000004</c:v>
                </c:pt>
                <c:pt idx="62">
                  <c:v>0.00142485879999998</c:v>
                </c:pt>
                <c:pt idx="63">
                  <c:v>0.00137004569999999</c:v>
                </c:pt>
                <c:pt idx="64">
                  <c:v>0.00136098090000003</c:v>
                </c:pt>
                <c:pt idx="65">
                  <c:v>0.00143655840000001</c:v>
                </c:pt>
                <c:pt idx="66">
                  <c:v>0.001566701</c:v>
                </c:pt>
                <c:pt idx="67">
                  <c:v>0.00180780530000002</c:v>
                </c:pt>
                <c:pt idx="68">
                  <c:v>0.00179702810000004</c:v>
                </c:pt>
                <c:pt idx="69">
                  <c:v>0.00174680159999996</c:v>
                </c:pt>
                <c:pt idx="70">
                  <c:v>0.00171471439999993</c:v>
                </c:pt>
                <c:pt idx="71">
                  <c:v>0.00170264789999996</c:v>
                </c:pt>
                <c:pt idx="72">
                  <c:v>0.00169377349999999</c:v>
                </c:pt>
                <c:pt idx="73">
                  <c:v>0.00181562460000006</c:v>
                </c:pt>
                <c:pt idx="74">
                  <c:v>0.00180622999999991</c:v>
                </c:pt>
                <c:pt idx="75">
                  <c:v>0.00179958250000001</c:v>
                </c:pt>
                <c:pt idx="76">
                  <c:v>0.00172550490000001</c:v>
                </c:pt>
                <c:pt idx="77">
                  <c:v>0.00170875199999998</c:v>
                </c:pt>
                <c:pt idx="78">
                  <c:v>0.00169599499999995</c:v>
                </c:pt>
                <c:pt idx="79">
                  <c:v>0.00168527159999998</c:v>
                </c:pt>
                <c:pt idx="80">
                  <c:v>0.00181020060000003</c:v>
                </c:pt>
                <c:pt idx="81">
                  <c:v>0.00189794720000003</c:v>
                </c:pt>
                <c:pt idx="82">
                  <c:v>0.00166611999999999</c:v>
                </c:pt>
                <c:pt idx="83">
                  <c:v>0.00165809140000006</c:v>
                </c:pt>
                <c:pt idx="84">
                  <c:v>0.00164596699999997</c:v>
                </c:pt>
                <c:pt idx="85">
                  <c:v>0.00163938150000009</c:v>
                </c:pt>
                <c:pt idx="86">
                  <c:v>0.00166866880000005</c:v>
                </c:pt>
                <c:pt idx="87">
                  <c:v>0.00186861319999998</c:v>
                </c:pt>
                <c:pt idx="88">
                  <c:v>0.00187494070000005</c:v>
                </c:pt>
                <c:pt idx="89">
                  <c:v>0.00193387339999995</c:v>
                </c:pt>
                <c:pt idx="90">
                  <c:v>0.00209084409999993</c:v>
                </c:pt>
                <c:pt idx="91">
                  <c:v>0.00236829839999997</c:v>
                </c:pt>
                <c:pt idx="92">
                  <c:v>0.00244246459999997</c:v>
                </c:pt>
                <c:pt idx="93">
                  <c:v>0.00242698480000003</c:v>
                </c:pt>
                <c:pt idx="94">
                  <c:v>0.00256911670000004</c:v>
                </c:pt>
                <c:pt idx="95">
                  <c:v>0.00241165409999999</c:v>
                </c:pt>
                <c:pt idx="96">
                  <c:v>0.00239357969999998</c:v>
                </c:pt>
                <c:pt idx="97">
                  <c:v>0.00241236580000004</c:v>
                </c:pt>
                <c:pt idx="98">
                  <c:v>0.00254253639999991</c:v>
                </c:pt>
                <c:pt idx="99">
                  <c:v>0.00267788690000004</c:v>
                </c:pt>
                <c:pt idx="100">
                  <c:v>0.0026581428000001</c:v>
                </c:pt>
                <c:pt idx="101">
                  <c:v>0.00267500070000004</c:v>
                </c:pt>
                <c:pt idx="102">
                  <c:v>0.00265822660000003</c:v>
                </c:pt>
                <c:pt idx="103">
                  <c:v>0.00267799390000001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2040264"/>
        <c:axId val="-2022045128"/>
      </c:areaChart>
      <c:catAx>
        <c:axId val="-2022040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22045128"/>
        <c:crosses val="autoZero"/>
        <c:auto val="1"/>
        <c:lblAlgn val="ctr"/>
        <c:lblOffset val="100"/>
        <c:noMultiLvlLbl val="0"/>
      </c:catAx>
      <c:valAx>
        <c:axId val="-2022045128"/>
        <c:scaling>
          <c:orientation val="minMax"/>
          <c:max val="1.0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2022040264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autoTitleDeleted val="1"/>
    <c:plotArea>
      <c:layout/>
      <c:areaChart>
        <c:grouping val="stacked"/>
        <c:varyColors val="1"/>
        <c:ser>
          <c:idx val="0"/>
          <c:order val="0"/>
          <c:tx>
            <c:strRef>
              <c:f>'Child benefits coverage'!$E$2:$E$2</c:f>
              <c:strCache>
                <c:ptCount val="1"/>
                <c:pt idx="0">
                  <c:v>Contributory child benefit coverage</c:v>
                </c:pt>
              </c:strCache>
            </c:strRef>
          </c:tx>
          <c:spPr>
            <a:solidFill>
              <a:srgbClr val="B4B4B4"/>
            </a:solidFill>
            <a:ln w="9360">
              <a:solidFill>
                <a:srgbClr val="000000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'Child benefits coverage'!$D$3:$D$106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'Child benefits coverage'!$E$3:$E$106</c:f>
              <c:numCache>
                <c:formatCode>General</c:formatCode>
                <c:ptCount val="104"/>
                <c:pt idx="0">
                  <c:v>0.3664458286</c:v>
                </c:pt>
                <c:pt idx="1">
                  <c:v>0.3733672918</c:v>
                </c:pt>
                <c:pt idx="2">
                  <c:v>0.3303286944</c:v>
                </c:pt>
                <c:pt idx="3">
                  <c:v>0.3212222653</c:v>
                </c:pt>
                <c:pt idx="4">
                  <c:v>0.2753348244</c:v>
                </c:pt>
                <c:pt idx="5">
                  <c:v>0.2741852512</c:v>
                </c:pt>
                <c:pt idx="6">
                  <c:v>0.2182211289</c:v>
                </c:pt>
                <c:pt idx="7">
                  <c:v>0.4636391955</c:v>
                </c:pt>
                <c:pt idx="8">
                  <c:v>0.4126496939</c:v>
                </c:pt>
                <c:pt idx="9">
                  <c:v>0.4600344102</c:v>
                </c:pt>
                <c:pt idx="10">
                  <c:v>0.4198825188</c:v>
                </c:pt>
                <c:pt idx="11">
                  <c:v>0.4274778999</c:v>
                </c:pt>
                <c:pt idx="12">
                  <c:v>0.4079386509</c:v>
                </c:pt>
                <c:pt idx="13">
                  <c:v>0.4161383904</c:v>
                </c:pt>
                <c:pt idx="14">
                  <c:v>0.3902124688</c:v>
                </c:pt>
                <c:pt idx="15">
                  <c:v>0.3975716879</c:v>
                </c:pt>
                <c:pt idx="16">
                  <c:v>0.4004659512</c:v>
                </c:pt>
                <c:pt idx="17">
                  <c:v>0.4135028622</c:v>
                </c:pt>
                <c:pt idx="18">
                  <c:v>0.3976985853</c:v>
                </c:pt>
                <c:pt idx="19">
                  <c:v>0.415701965</c:v>
                </c:pt>
                <c:pt idx="20">
                  <c:v>0.4081228618</c:v>
                </c:pt>
                <c:pt idx="21">
                  <c:v>0.4246262479</c:v>
                </c:pt>
                <c:pt idx="22">
                  <c:v>0.3983068336</c:v>
                </c:pt>
                <c:pt idx="23">
                  <c:v>0.4159912909</c:v>
                </c:pt>
                <c:pt idx="24">
                  <c:v>0.4155544238</c:v>
                </c:pt>
                <c:pt idx="25">
                  <c:v>0.4305818147</c:v>
                </c:pt>
                <c:pt idx="26">
                  <c:v>0.412307422</c:v>
                </c:pt>
                <c:pt idx="27">
                  <c:v>0.4218050434</c:v>
                </c:pt>
                <c:pt idx="28">
                  <c:v>0.4191779774</c:v>
                </c:pt>
                <c:pt idx="29">
                  <c:v>0.4123249585</c:v>
                </c:pt>
                <c:pt idx="30">
                  <c:v>0.4062274424</c:v>
                </c:pt>
                <c:pt idx="31">
                  <c:v>0.4307035722</c:v>
                </c:pt>
                <c:pt idx="32">
                  <c:v>0.419169592</c:v>
                </c:pt>
                <c:pt idx="33">
                  <c:v>0.431696324</c:v>
                </c:pt>
                <c:pt idx="34">
                  <c:v>0.4044090599</c:v>
                </c:pt>
                <c:pt idx="35">
                  <c:v>0.4122427849</c:v>
                </c:pt>
                <c:pt idx="36">
                  <c:v>0.4060803004</c:v>
                </c:pt>
                <c:pt idx="37">
                  <c:v>0.4200652647</c:v>
                </c:pt>
                <c:pt idx="38">
                  <c:v>0.4059573481</c:v>
                </c:pt>
                <c:pt idx="39">
                  <c:v>0.4226443877</c:v>
                </c:pt>
                <c:pt idx="40">
                  <c:v>0.4217614338</c:v>
                </c:pt>
                <c:pt idx="41">
                  <c:v>0.4187929099</c:v>
                </c:pt>
                <c:pt idx="42">
                  <c:v>0.4179599424</c:v>
                </c:pt>
                <c:pt idx="43">
                  <c:v>0.4196201771</c:v>
                </c:pt>
                <c:pt idx="44">
                  <c:v>0.4079521245</c:v>
                </c:pt>
                <c:pt idx="45">
                  <c:v>0.4194071773</c:v>
                </c:pt>
                <c:pt idx="46">
                  <c:v>0.4273540494</c:v>
                </c:pt>
                <c:pt idx="47">
                  <c:v>0.4451333292</c:v>
                </c:pt>
                <c:pt idx="48">
                  <c:v>0.4419776043</c:v>
                </c:pt>
                <c:pt idx="49">
                  <c:v>0.4547368222</c:v>
                </c:pt>
                <c:pt idx="50">
                  <c:v>0.4529105036</c:v>
                </c:pt>
                <c:pt idx="51">
                  <c:v>0.4610173684</c:v>
                </c:pt>
                <c:pt idx="52">
                  <c:v>0.4527005456</c:v>
                </c:pt>
                <c:pt idx="53">
                  <c:v>0.4589930085</c:v>
                </c:pt>
                <c:pt idx="54">
                  <c:v>0.460111782</c:v>
                </c:pt>
                <c:pt idx="55">
                  <c:v>0.4749352939</c:v>
                </c:pt>
                <c:pt idx="56">
                  <c:v>0.5006632891</c:v>
                </c:pt>
                <c:pt idx="57">
                  <c:v>0.4857680017</c:v>
                </c:pt>
                <c:pt idx="58">
                  <c:v>0.4730655776</c:v>
                </c:pt>
                <c:pt idx="59">
                  <c:v>0.4833196381</c:v>
                </c:pt>
                <c:pt idx="60">
                  <c:v>0.4840391287</c:v>
                </c:pt>
                <c:pt idx="61">
                  <c:v>0.4824399296</c:v>
                </c:pt>
                <c:pt idx="62">
                  <c:v>0.4836807773</c:v>
                </c:pt>
                <c:pt idx="63">
                  <c:v>0.4890141482</c:v>
                </c:pt>
                <c:pt idx="64">
                  <c:v>0.5127122193</c:v>
                </c:pt>
                <c:pt idx="65">
                  <c:v>0.5154325947</c:v>
                </c:pt>
                <c:pt idx="66">
                  <c:v>0.5142781761</c:v>
                </c:pt>
                <c:pt idx="67">
                  <c:v>0.5258805194</c:v>
                </c:pt>
                <c:pt idx="68">
                  <c:v>0.5366357879</c:v>
                </c:pt>
                <c:pt idx="69">
                  <c:v>0.5495082726</c:v>
                </c:pt>
                <c:pt idx="70">
                  <c:v>0.5427432587</c:v>
                </c:pt>
                <c:pt idx="71">
                  <c:v>0.5312374341</c:v>
                </c:pt>
                <c:pt idx="72">
                  <c:v>0.5372174648</c:v>
                </c:pt>
                <c:pt idx="73">
                  <c:v>0.5288163475</c:v>
                </c:pt>
                <c:pt idx="74">
                  <c:v>0.5381187444</c:v>
                </c:pt>
                <c:pt idx="75">
                  <c:v>0.5474960812</c:v>
                </c:pt>
                <c:pt idx="76">
                  <c:v>0.5523014376</c:v>
                </c:pt>
                <c:pt idx="77">
                  <c:v>0.5536204793</c:v>
                </c:pt>
                <c:pt idx="78">
                  <c:v>0.5653893289</c:v>
                </c:pt>
                <c:pt idx="79">
                  <c:v>0.5443009699</c:v>
                </c:pt>
                <c:pt idx="80">
                  <c:v>0.5545387568</c:v>
                </c:pt>
                <c:pt idx="81">
                  <c:v>0.5527342373</c:v>
                </c:pt>
                <c:pt idx="82">
                  <c:v>0.5531557931</c:v>
                </c:pt>
                <c:pt idx="83">
                  <c:v>0.5620421045</c:v>
                </c:pt>
                <c:pt idx="84">
                  <c:v>0.573130498</c:v>
                </c:pt>
                <c:pt idx="85">
                  <c:v>0.5631678087</c:v>
                </c:pt>
                <c:pt idx="86">
                  <c:v>0.5734853702</c:v>
                </c:pt>
                <c:pt idx="87">
                  <c:v>0.5785360078</c:v>
                </c:pt>
                <c:pt idx="88">
                  <c:v>0.571575412</c:v>
                </c:pt>
                <c:pt idx="89">
                  <c:v>0.5783760954</c:v>
                </c:pt>
                <c:pt idx="90">
                  <c:v>0.5782083305</c:v>
                </c:pt>
                <c:pt idx="91">
                  <c:v>0.5607674973</c:v>
                </c:pt>
                <c:pt idx="92">
                  <c:v>0.5528960417</c:v>
                </c:pt>
                <c:pt idx="93">
                  <c:v>0.5699553885</c:v>
                </c:pt>
                <c:pt idx="94">
                  <c:v>0.5745311846</c:v>
                </c:pt>
                <c:pt idx="95">
                  <c:v>0.5719165091</c:v>
                </c:pt>
                <c:pt idx="96">
                  <c:v>0.5857692241</c:v>
                </c:pt>
                <c:pt idx="97">
                  <c:v>0.5766089008</c:v>
                </c:pt>
                <c:pt idx="98">
                  <c:v>0.5867323734</c:v>
                </c:pt>
                <c:pt idx="99">
                  <c:v>0.5880226522</c:v>
                </c:pt>
                <c:pt idx="100">
                  <c:v>0.607430847</c:v>
                </c:pt>
                <c:pt idx="101">
                  <c:v>0.613210933</c:v>
                </c:pt>
                <c:pt idx="102">
                  <c:v>0.5934289332</c:v>
                </c:pt>
                <c:pt idx="103">
                  <c:v>0.5986471532</c:v>
                </c:pt>
              </c:numCache>
            </c:numRef>
          </c:val>
        </c:ser>
        <c:ser>
          <c:idx val="1"/>
          <c:order val="1"/>
          <c:tx>
            <c:strRef>
              <c:f>'Child benefits coverage'!$F$2:$F$2</c:f>
              <c:strCache>
                <c:ptCount val="1"/>
                <c:pt idx="0">
                  <c:v>AUH coverage</c:v>
                </c:pt>
              </c:strCache>
            </c:strRef>
          </c:tx>
          <c:spPr>
            <a:solidFill>
              <a:srgbClr val="848484"/>
            </a:solidFill>
            <a:ln w="9360">
              <a:solidFill>
                <a:srgbClr val="000000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'Child benefits coverage'!$D$3:$D$106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'Child benefits coverage'!$F$3:$F$106</c:f>
              <c:numCache>
                <c:formatCode>General</c:formatCode>
                <c:ptCount val="104"/>
                <c:pt idx="0">
                  <c:v>0.2404440388</c:v>
                </c:pt>
                <c:pt idx="1">
                  <c:v>0.2269150283</c:v>
                </c:pt>
                <c:pt idx="2">
                  <c:v>0.2298393022</c:v>
                </c:pt>
                <c:pt idx="3">
                  <c:v>0.233008128</c:v>
                </c:pt>
                <c:pt idx="4">
                  <c:v>0.2325325921</c:v>
                </c:pt>
                <c:pt idx="5">
                  <c:v>0.2364662612</c:v>
                </c:pt>
                <c:pt idx="6">
                  <c:v>0.2272610431</c:v>
                </c:pt>
                <c:pt idx="7">
                  <c:v>0.2186990363</c:v>
                </c:pt>
                <c:pt idx="8">
                  <c:v>0.2422106282</c:v>
                </c:pt>
                <c:pt idx="9">
                  <c:v>0.2447683447</c:v>
                </c:pt>
                <c:pt idx="10">
                  <c:v>0.2384004074</c:v>
                </c:pt>
                <c:pt idx="11">
                  <c:v>0.2375530852</c:v>
                </c:pt>
                <c:pt idx="12">
                  <c:v>0.2331800185</c:v>
                </c:pt>
                <c:pt idx="13">
                  <c:v>0.2247891997</c:v>
                </c:pt>
                <c:pt idx="14">
                  <c:v>0.2270662626</c:v>
                </c:pt>
                <c:pt idx="15">
                  <c:v>0.235407068</c:v>
                </c:pt>
                <c:pt idx="16">
                  <c:v>0.2195506745</c:v>
                </c:pt>
                <c:pt idx="17">
                  <c:v>0.2166217867</c:v>
                </c:pt>
                <c:pt idx="18">
                  <c:v>0.222027619</c:v>
                </c:pt>
                <c:pt idx="19">
                  <c:v>0.2360073124</c:v>
                </c:pt>
                <c:pt idx="20">
                  <c:v>0.2200629716</c:v>
                </c:pt>
                <c:pt idx="21">
                  <c:v>0.219488304</c:v>
                </c:pt>
                <c:pt idx="22">
                  <c:v>0.2195735303</c:v>
                </c:pt>
                <c:pt idx="23">
                  <c:v>0.2250182286</c:v>
                </c:pt>
                <c:pt idx="24">
                  <c:v>0.2071325066</c:v>
                </c:pt>
                <c:pt idx="25">
                  <c:v>0.2087745355</c:v>
                </c:pt>
                <c:pt idx="26">
                  <c:v>0.2118677402</c:v>
                </c:pt>
                <c:pt idx="27">
                  <c:v>0.2160683251</c:v>
                </c:pt>
                <c:pt idx="28">
                  <c:v>0.212726791</c:v>
                </c:pt>
                <c:pt idx="29">
                  <c:v>0.2216470877</c:v>
                </c:pt>
                <c:pt idx="30">
                  <c:v>0.2150994994</c:v>
                </c:pt>
                <c:pt idx="31">
                  <c:v>0.213636392</c:v>
                </c:pt>
                <c:pt idx="32">
                  <c:v>0.2137371343</c:v>
                </c:pt>
                <c:pt idx="33">
                  <c:v>0.2145724841</c:v>
                </c:pt>
                <c:pt idx="34">
                  <c:v>0.2250726166</c:v>
                </c:pt>
                <c:pt idx="35">
                  <c:v>0.2175874256</c:v>
                </c:pt>
                <c:pt idx="36">
                  <c:v>0.2250653422</c:v>
                </c:pt>
                <c:pt idx="37">
                  <c:v>0.2202266881</c:v>
                </c:pt>
                <c:pt idx="38">
                  <c:v>0.2226518619</c:v>
                </c:pt>
                <c:pt idx="39">
                  <c:v>0.2186723999</c:v>
                </c:pt>
                <c:pt idx="40">
                  <c:v>0.2091265066</c:v>
                </c:pt>
                <c:pt idx="41">
                  <c:v>0.2101766585</c:v>
                </c:pt>
                <c:pt idx="42">
                  <c:v>0.2146450121</c:v>
                </c:pt>
                <c:pt idx="43">
                  <c:v>0.2202211275</c:v>
                </c:pt>
                <c:pt idx="44">
                  <c:v>0.2227317866</c:v>
                </c:pt>
                <c:pt idx="45">
                  <c:v>0.2248432721</c:v>
                </c:pt>
                <c:pt idx="46">
                  <c:v>0.2128651773</c:v>
                </c:pt>
                <c:pt idx="47">
                  <c:v>0.1985066633</c:v>
                </c:pt>
                <c:pt idx="48">
                  <c:v>0.2032770459</c:v>
                </c:pt>
                <c:pt idx="49">
                  <c:v>0.1931033632</c:v>
                </c:pt>
                <c:pt idx="50">
                  <c:v>0.2072558066</c:v>
                </c:pt>
                <c:pt idx="51">
                  <c:v>0.2009629967</c:v>
                </c:pt>
                <c:pt idx="52">
                  <c:v>0.2060816694</c:v>
                </c:pt>
                <c:pt idx="53">
                  <c:v>0.2116510913</c:v>
                </c:pt>
                <c:pt idx="54">
                  <c:v>0.1979817298</c:v>
                </c:pt>
                <c:pt idx="55">
                  <c:v>0.1989487603</c:v>
                </c:pt>
                <c:pt idx="56">
                  <c:v>0.1865313514</c:v>
                </c:pt>
                <c:pt idx="57">
                  <c:v>0.198110929</c:v>
                </c:pt>
                <c:pt idx="58">
                  <c:v>0.2180213779</c:v>
                </c:pt>
                <c:pt idx="59">
                  <c:v>0.2116669342</c:v>
                </c:pt>
                <c:pt idx="60">
                  <c:v>0.2190930187</c:v>
                </c:pt>
                <c:pt idx="61">
                  <c:v>0.2157788821</c:v>
                </c:pt>
                <c:pt idx="62">
                  <c:v>0.2148904492</c:v>
                </c:pt>
                <c:pt idx="63">
                  <c:v>0.2202090584</c:v>
                </c:pt>
                <c:pt idx="64">
                  <c:v>0.1958176491</c:v>
                </c:pt>
                <c:pt idx="65">
                  <c:v>0.192952821</c:v>
                </c:pt>
                <c:pt idx="66">
                  <c:v>0.1969287391</c:v>
                </c:pt>
                <c:pt idx="67">
                  <c:v>0.2024132223</c:v>
                </c:pt>
                <c:pt idx="68">
                  <c:v>0.1867012598</c:v>
                </c:pt>
                <c:pt idx="69">
                  <c:v>0.1804544315</c:v>
                </c:pt>
                <c:pt idx="70">
                  <c:v>0.1908163507</c:v>
                </c:pt>
                <c:pt idx="71">
                  <c:v>0.2100165431</c:v>
                </c:pt>
                <c:pt idx="72">
                  <c:v>0.194688269</c:v>
                </c:pt>
                <c:pt idx="73">
                  <c:v>0.1789917726</c:v>
                </c:pt>
                <c:pt idx="74">
                  <c:v>0.1744825955</c:v>
                </c:pt>
                <c:pt idx="75">
                  <c:v>0.1737263586</c:v>
                </c:pt>
                <c:pt idx="76">
                  <c:v>0.1638485181</c:v>
                </c:pt>
                <c:pt idx="77">
                  <c:v>0.1797959263</c:v>
                </c:pt>
                <c:pt idx="78">
                  <c:v>0.1711825697</c:v>
                </c:pt>
                <c:pt idx="79">
                  <c:v>0.1784987059</c:v>
                </c:pt>
                <c:pt idx="80">
                  <c:v>0.1713622125</c:v>
                </c:pt>
                <c:pt idx="81">
                  <c:v>0.1735253564</c:v>
                </c:pt>
                <c:pt idx="82">
                  <c:v>0.1737265698</c:v>
                </c:pt>
                <c:pt idx="83">
                  <c:v>0.1877396559</c:v>
                </c:pt>
                <c:pt idx="84">
                  <c:v>0.1835197775</c:v>
                </c:pt>
                <c:pt idx="85">
                  <c:v>0.1794216214</c:v>
                </c:pt>
                <c:pt idx="86">
                  <c:v>0.1836528823</c:v>
                </c:pt>
                <c:pt idx="87">
                  <c:v>0.1712362291</c:v>
                </c:pt>
                <c:pt idx="88">
                  <c:v>0.1855148715</c:v>
                </c:pt>
                <c:pt idx="89">
                  <c:v>0.1691187116</c:v>
                </c:pt>
                <c:pt idx="90">
                  <c:v>0.174134798</c:v>
                </c:pt>
                <c:pt idx="91">
                  <c:v>0.1866853085</c:v>
                </c:pt>
                <c:pt idx="92">
                  <c:v>0.1845458821</c:v>
                </c:pt>
                <c:pt idx="93">
                  <c:v>0.1795721937</c:v>
                </c:pt>
                <c:pt idx="94">
                  <c:v>0.1694101894</c:v>
                </c:pt>
                <c:pt idx="95">
                  <c:v>0.173061755</c:v>
                </c:pt>
                <c:pt idx="96">
                  <c:v>0.1571819112</c:v>
                </c:pt>
                <c:pt idx="97">
                  <c:v>0.1729675034</c:v>
                </c:pt>
                <c:pt idx="98">
                  <c:v>0.1697578261</c:v>
                </c:pt>
                <c:pt idx="99">
                  <c:v>0.1579939204</c:v>
                </c:pt>
                <c:pt idx="100">
                  <c:v>0.1558079918</c:v>
                </c:pt>
                <c:pt idx="101">
                  <c:v>0.1513315771</c:v>
                </c:pt>
                <c:pt idx="102">
                  <c:v>0.1782578763</c:v>
                </c:pt>
                <c:pt idx="103">
                  <c:v>0.1471337475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7984056"/>
        <c:axId val="-2037984712"/>
      </c:areaChart>
      <c:catAx>
        <c:axId val="-2037984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s-AR" sz="1400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2037984712"/>
        <c:crosses val="autoZero"/>
        <c:auto val="1"/>
        <c:lblAlgn val="ctr"/>
        <c:lblOffset val="100"/>
        <c:noMultiLvlLbl val="1"/>
      </c:catAx>
      <c:valAx>
        <c:axId val="-203798471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s-AR" sz="1400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2037984056"/>
        <c:crosses val="autoZero"/>
        <c:crossBetween val="midCat"/>
      </c:valAx>
      <c:spPr>
        <a:solidFill>
          <a:srgbClr val="E7E7E7"/>
        </a:solidFill>
        <a:ln>
          <a:noFill/>
        </a:ln>
      </c:spPr>
    </c:plotArea>
    <c:legend>
      <c:legendPos val="b"/>
      <c:layout>
        <c:manualLayout>
          <c:xMode val="edge"/>
          <c:yMode val="edge"/>
          <c:x val="0.0771443021037835"/>
          <c:y val="0.875942297844382"/>
          <c:w val="0.88617010262067"/>
          <c:h val="0.107696519383815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autoTitleDeleted val="1"/>
    <c:plotArea>
      <c:layout/>
      <c:areaChart>
        <c:grouping val="stacked"/>
        <c:varyColors val="1"/>
        <c:ser>
          <c:idx val="0"/>
          <c:order val="0"/>
          <c:tx>
            <c:strRef>
              <c:f>'Child benefits coverage'!$B$2:$B$2</c:f>
              <c:strCache>
                <c:ptCount val="1"/>
                <c:pt idx="0">
                  <c:v>Contributory child benefit coverage</c:v>
                </c:pt>
              </c:strCache>
            </c:strRef>
          </c:tx>
          <c:spPr>
            <a:solidFill>
              <a:srgbClr val="B4B4B4"/>
            </a:solidFill>
            <a:ln w="9360">
              <a:solidFill>
                <a:srgbClr val="000000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'Child benefits coverage'!$A$3:$A$106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'Child benefits coverage'!$B$3:$B$106</c:f>
              <c:numCache>
                <c:formatCode>General</c:formatCode>
                <c:ptCount val="104"/>
                <c:pt idx="0">
                  <c:v>0.3664458286</c:v>
                </c:pt>
                <c:pt idx="1">
                  <c:v>0.3733672918</c:v>
                </c:pt>
                <c:pt idx="2">
                  <c:v>0.3303286944</c:v>
                </c:pt>
                <c:pt idx="3">
                  <c:v>0.3212222653</c:v>
                </c:pt>
                <c:pt idx="4">
                  <c:v>0.2753348244</c:v>
                </c:pt>
                <c:pt idx="5">
                  <c:v>0.2741852512</c:v>
                </c:pt>
                <c:pt idx="6">
                  <c:v>0.2182211289</c:v>
                </c:pt>
                <c:pt idx="7">
                  <c:v>0.4636391955</c:v>
                </c:pt>
                <c:pt idx="8">
                  <c:v>0.4126496939</c:v>
                </c:pt>
                <c:pt idx="9">
                  <c:v>0.4600344102</c:v>
                </c:pt>
                <c:pt idx="10">
                  <c:v>0.4198825188</c:v>
                </c:pt>
                <c:pt idx="11">
                  <c:v>0.4274778999</c:v>
                </c:pt>
                <c:pt idx="12">
                  <c:v>0.4079386509</c:v>
                </c:pt>
                <c:pt idx="13">
                  <c:v>0.4161383904</c:v>
                </c:pt>
                <c:pt idx="14">
                  <c:v>0.3902124688</c:v>
                </c:pt>
                <c:pt idx="15">
                  <c:v>0.3978354704</c:v>
                </c:pt>
                <c:pt idx="16">
                  <c:v>0.4010276947</c:v>
                </c:pt>
                <c:pt idx="17">
                  <c:v>0.4134221906</c:v>
                </c:pt>
                <c:pt idx="18">
                  <c:v>0.3952257582</c:v>
                </c:pt>
                <c:pt idx="19">
                  <c:v>0.4123438978</c:v>
                </c:pt>
                <c:pt idx="20">
                  <c:v>0.4027308632</c:v>
                </c:pt>
                <c:pt idx="21">
                  <c:v>0.4178931402</c:v>
                </c:pt>
                <c:pt idx="22">
                  <c:v>0.3876905499</c:v>
                </c:pt>
                <c:pt idx="23">
                  <c:v>0.3980840833</c:v>
                </c:pt>
                <c:pt idx="24">
                  <c:v>0.3885508721</c:v>
                </c:pt>
                <c:pt idx="25">
                  <c:v>0.4158171316</c:v>
                </c:pt>
                <c:pt idx="26">
                  <c:v>0.4094160132</c:v>
                </c:pt>
                <c:pt idx="27">
                  <c:v>0.4079235024</c:v>
                </c:pt>
                <c:pt idx="28">
                  <c:v>0.411040446</c:v>
                </c:pt>
                <c:pt idx="29">
                  <c:v>0.4090668455</c:v>
                </c:pt>
                <c:pt idx="30">
                  <c:v>0.405211649</c:v>
                </c:pt>
                <c:pt idx="31">
                  <c:v>0.3915984303</c:v>
                </c:pt>
                <c:pt idx="32">
                  <c:v>0.3964140686</c:v>
                </c:pt>
                <c:pt idx="33">
                  <c:v>0.413227072</c:v>
                </c:pt>
                <c:pt idx="34">
                  <c:v>0.4207285722</c:v>
                </c:pt>
                <c:pt idx="35">
                  <c:v>0.4219136749</c:v>
                </c:pt>
                <c:pt idx="36">
                  <c:v>0.4112631917</c:v>
                </c:pt>
                <c:pt idx="37">
                  <c:v>0.4230858678</c:v>
                </c:pt>
                <c:pt idx="38">
                  <c:v>0.4165457271</c:v>
                </c:pt>
                <c:pt idx="39">
                  <c:v>0.4153633607</c:v>
                </c:pt>
                <c:pt idx="40">
                  <c:v>0.4047133254</c:v>
                </c:pt>
                <c:pt idx="41">
                  <c:v>0.4088718349</c:v>
                </c:pt>
                <c:pt idx="42">
                  <c:v>0.4220454721</c:v>
                </c:pt>
                <c:pt idx="43">
                  <c:v>0.4191294125</c:v>
                </c:pt>
                <c:pt idx="44">
                  <c:v>0.4268877174</c:v>
                </c:pt>
                <c:pt idx="45">
                  <c:v>0.427033481</c:v>
                </c:pt>
                <c:pt idx="46">
                  <c:v>0.4136203622</c:v>
                </c:pt>
                <c:pt idx="47">
                  <c:v>0.4194907464</c:v>
                </c:pt>
                <c:pt idx="48">
                  <c:v>0.4268808214</c:v>
                </c:pt>
                <c:pt idx="49">
                  <c:v>0.4420234029</c:v>
                </c:pt>
                <c:pt idx="50">
                  <c:v>0.4448694365</c:v>
                </c:pt>
                <c:pt idx="51">
                  <c:v>0.4376299595</c:v>
                </c:pt>
                <c:pt idx="52">
                  <c:v>0.4367989535</c:v>
                </c:pt>
                <c:pt idx="53">
                  <c:v>0.4337477881</c:v>
                </c:pt>
                <c:pt idx="54">
                  <c:v>0.4415025593</c:v>
                </c:pt>
                <c:pt idx="55">
                  <c:v>0.4471052516</c:v>
                </c:pt>
                <c:pt idx="56">
                  <c:v>0.4433621026</c:v>
                </c:pt>
                <c:pt idx="57">
                  <c:v>0.4575980743</c:v>
                </c:pt>
                <c:pt idx="58">
                  <c:v>0.4622591321</c:v>
                </c:pt>
                <c:pt idx="59">
                  <c:v>0.4594775579</c:v>
                </c:pt>
                <c:pt idx="60">
                  <c:v>0.4507810285</c:v>
                </c:pt>
                <c:pt idx="61">
                  <c:v>0.4629434465</c:v>
                </c:pt>
                <c:pt idx="62">
                  <c:v>0.4726852186</c:v>
                </c:pt>
                <c:pt idx="63">
                  <c:v>0.4644066314</c:v>
                </c:pt>
                <c:pt idx="64">
                  <c:v>0.4755585195</c:v>
                </c:pt>
                <c:pt idx="65">
                  <c:v>0.4867056438</c:v>
                </c:pt>
                <c:pt idx="66">
                  <c:v>0.4806634272</c:v>
                </c:pt>
                <c:pt idx="67">
                  <c:v>0.4854930735</c:v>
                </c:pt>
                <c:pt idx="68">
                  <c:v>0.4939359789</c:v>
                </c:pt>
                <c:pt idx="69">
                  <c:v>0.5024394315</c:v>
                </c:pt>
                <c:pt idx="70">
                  <c:v>0.5160748057</c:v>
                </c:pt>
                <c:pt idx="71">
                  <c:v>0.4960656979</c:v>
                </c:pt>
                <c:pt idx="72">
                  <c:v>0.4986284669</c:v>
                </c:pt>
                <c:pt idx="73">
                  <c:v>0.5066433378</c:v>
                </c:pt>
                <c:pt idx="74">
                  <c:v>0.520564189</c:v>
                </c:pt>
                <c:pt idx="75">
                  <c:v>0.5140130259</c:v>
                </c:pt>
                <c:pt idx="76">
                  <c:v>0.526988479</c:v>
                </c:pt>
                <c:pt idx="77">
                  <c:v>0.5136229785</c:v>
                </c:pt>
                <c:pt idx="78">
                  <c:v>0.5138738257</c:v>
                </c:pt>
                <c:pt idx="79">
                  <c:v>0.5234794109</c:v>
                </c:pt>
                <c:pt idx="80">
                  <c:v>0.512984707</c:v>
                </c:pt>
                <c:pt idx="81">
                  <c:v>0.505904423</c:v>
                </c:pt>
                <c:pt idx="82">
                  <c:v>0.5120693422</c:v>
                </c:pt>
                <c:pt idx="83">
                  <c:v>0.5060716958</c:v>
                </c:pt>
                <c:pt idx="84">
                  <c:v>0.4942855985</c:v>
                </c:pt>
                <c:pt idx="85">
                  <c:v>0.5115170232</c:v>
                </c:pt>
                <c:pt idx="86">
                  <c:v>0.5207290707</c:v>
                </c:pt>
                <c:pt idx="87">
                  <c:v>0.5211422356</c:v>
                </c:pt>
                <c:pt idx="88">
                  <c:v>0.5156283571</c:v>
                </c:pt>
                <c:pt idx="89">
                  <c:v>0.5058923124</c:v>
                </c:pt>
                <c:pt idx="90">
                  <c:v>0.4965829571</c:v>
                </c:pt>
                <c:pt idx="91">
                  <c:v>0.4992841116</c:v>
                </c:pt>
                <c:pt idx="92">
                  <c:v>0.5203309841</c:v>
                </c:pt>
                <c:pt idx="93">
                  <c:v>0.5273779212</c:v>
                </c:pt>
                <c:pt idx="94">
                  <c:v>0.5381036517</c:v>
                </c:pt>
                <c:pt idx="95">
                  <c:v>0.5307133139</c:v>
                </c:pt>
                <c:pt idx="96">
                  <c:v>0.5235612994</c:v>
                </c:pt>
                <c:pt idx="97">
                  <c:v>0.5340240975</c:v>
                </c:pt>
                <c:pt idx="98">
                  <c:v>0.5289132519</c:v>
                </c:pt>
                <c:pt idx="99">
                  <c:v>0.5227617923</c:v>
                </c:pt>
                <c:pt idx="100">
                  <c:v>0.5449307941</c:v>
                </c:pt>
                <c:pt idx="101">
                  <c:v>0.5374138342</c:v>
                </c:pt>
                <c:pt idx="102">
                  <c:v>0.5402865332</c:v>
                </c:pt>
                <c:pt idx="103">
                  <c:v>0.5293822783</c:v>
                </c:pt>
              </c:numCache>
            </c:numRef>
          </c:val>
        </c:ser>
        <c:ser>
          <c:idx val="1"/>
          <c:order val="1"/>
          <c:tx>
            <c:strRef>
              <c:f>'Child benefits coverage'!$C$2:$C$2</c:f>
              <c:strCache>
                <c:ptCount val="1"/>
                <c:pt idx="0">
                  <c:v>AUH coverage</c:v>
                </c:pt>
              </c:strCache>
            </c:strRef>
          </c:tx>
          <c:spPr>
            <a:solidFill>
              <a:srgbClr val="848484"/>
            </a:solidFill>
            <a:ln w="9360">
              <a:solidFill>
                <a:srgbClr val="000000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'Child benefits coverage'!$A$3:$A$106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'Child benefits coverage'!$C$3:$C$106</c:f>
              <c:numCache>
                <c:formatCode>General</c:formatCode>
                <c:ptCount val="104"/>
                <c:pt idx="0">
                  <c:v>0.2404440388</c:v>
                </c:pt>
                <c:pt idx="1">
                  <c:v>0.2269150283</c:v>
                </c:pt>
                <c:pt idx="2">
                  <c:v>0.2298393022</c:v>
                </c:pt>
                <c:pt idx="3">
                  <c:v>0.233008128</c:v>
                </c:pt>
                <c:pt idx="4">
                  <c:v>0.2325325921</c:v>
                </c:pt>
                <c:pt idx="5">
                  <c:v>0.2364662612</c:v>
                </c:pt>
                <c:pt idx="6">
                  <c:v>0.2272610431</c:v>
                </c:pt>
                <c:pt idx="7">
                  <c:v>0.2186990363</c:v>
                </c:pt>
                <c:pt idx="8">
                  <c:v>0.2422106282</c:v>
                </c:pt>
                <c:pt idx="9">
                  <c:v>0.2447683447</c:v>
                </c:pt>
                <c:pt idx="10">
                  <c:v>0.2384004074</c:v>
                </c:pt>
                <c:pt idx="11">
                  <c:v>0.2375530852</c:v>
                </c:pt>
                <c:pt idx="12">
                  <c:v>0.2331800185</c:v>
                </c:pt>
                <c:pt idx="13">
                  <c:v>0.2247891997</c:v>
                </c:pt>
                <c:pt idx="14">
                  <c:v>0.2270662626</c:v>
                </c:pt>
                <c:pt idx="15">
                  <c:v>0.235407068</c:v>
                </c:pt>
                <c:pt idx="16">
                  <c:v>0.2195506745</c:v>
                </c:pt>
                <c:pt idx="17">
                  <c:v>0.2173533156</c:v>
                </c:pt>
                <c:pt idx="18">
                  <c:v>0.2240715794</c:v>
                </c:pt>
                <c:pt idx="19">
                  <c:v>0.2397949891</c:v>
                </c:pt>
                <c:pt idx="20">
                  <c:v>0.22538351</c:v>
                </c:pt>
                <c:pt idx="21">
                  <c:v>0.2255885189</c:v>
                </c:pt>
                <c:pt idx="22">
                  <c:v>0.2356078678</c:v>
                </c:pt>
                <c:pt idx="23">
                  <c:v>0.2281932368</c:v>
                </c:pt>
                <c:pt idx="24">
                  <c:v>0.23321365</c:v>
                </c:pt>
                <c:pt idx="25">
                  <c:v>0.214172349</c:v>
                </c:pt>
                <c:pt idx="26">
                  <c:v>0.2187154519</c:v>
                </c:pt>
                <c:pt idx="27">
                  <c:v>0.2147127964</c:v>
                </c:pt>
                <c:pt idx="28">
                  <c:v>0.2162897778</c:v>
                </c:pt>
                <c:pt idx="29">
                  <c:v>0.2250432399</c:v>
                </c:pt>
                <c:pt idx="30">
                  <c:v>0.2174888372</c:v>
                </c:pt>
                <c:pt idx="31">
                  <c:v>0.2357391981</c:v>
                </c:pt>
                <c:pt idx="32">
                  <c:v>0.2277676411</c:v>
                </c:pt>
                <c:pt idx="33">
                  <c:v>0.2342771976</c:v>
                </c:pt>
                <c:pt idx="34">
                  <c:v>0.217143056</c:v>
                </c:pt>
                <c:pt idx="35">
                  <c:v>0.2255845713</c:v>
                </c:pt>
                <c:pt idx="36">
                  <c:v>0.2325266733</c:v>
                </c:pt>
                <c:pt idx="37">
                  <c:v>0.2278834694</c:v>
                </c:pt>
                <c:pt idx="38">
                  <c:v>0.2244553431</c:v>
                </c:pt>
                <c:pt idx="39">
                  <c:v>0.2383683453</c:v>
                </c:pt>
                <c:pt idx="40">
                  <c:v>0.2422655224</c:v>
                </c:pt>
                <c:pt idx="41">
                  <c:v>0.2245053759</c:v>
                </c:pt>
                <c:pt idx="42">
                  <c:v>0.219092184</c:v>
                </c:pt>
                <c:pt idx="43">
                  <c:v>0.2337159594</c:v>
                </c:pt>
                <c:pt idx="44">
                  <c:v>0.2304859255</c:v>
                </c:pt>
                <c:pt idx="45">
                  <c:v>0.225492844</c:v>
                </c:pt>
                <c:pt idx="46">
                  <c:v>0.2325824289</c:v>
                </c:pt>
                <c:pt idx="47">
                  <c:v>0.2288410226</c:v>
                </c:pt>
                <c:pt idx="48">
                  <c:v>0.2298709757</c:v>
                </c:pt>
                <c:pt idx="49">
                  <c:v>0.2244506501</c:v>
                </c:pt>
                <c:pt idx="50">
                  <c:v>0.2198540102</c:v>
                </c:pt>
                <c:pt idx="51">
                  <c:v>0.2275065403</c:v>
                </c:pt>
                <c:pt idx="52">
                  <c:v>0.2229995622</c:v>
                </c:pt>
                <c:pt idx="53">
                  <c:v>0.2223871616</c:v>
                </c:pt>
                <c:pt idx="54">
                  <c:v>0.2311243536</c:v>
                </c:pt>
                <c:pt idx="55">
                  <c:v>0.2255045691</c:v>
                </c:pt>
                <c:pt idx="56">
                  <c:v>0.2276242689</c:v>
                </c:pt>
                <c:pt idx="57">
                  <c:v>0.2232867931</c:v>
                </c:pt>
                <c:pt idx="58">
                  <c:v>0.2307706637</c:v>
                </c:pt>
                <c:pt idx="59">
                  <c:v>0.2213220177</c:v>
                </c:pt>
                <c:pt idx="60">
                  <c:v>0.2277180209</c:v>
                </c:pt>
                <c:pt idx="61">
                  <c:v>0.2301573243</c:v>
                </c:pt>
                <c:pt idx="62">
                  <c:v>0.206811687</c:v>
                </c:pt>
                <c:pt idx="63">
                  <c:v>0.2462359723</c:v>
                </c:pt>
                <c:pt idx="64">
                  <c:v>0.2450394014</c:v>
                </c:pt>
                <c:pt idx="65">
                  <c:v>0.2431570569</c:v>
                </c:pt>
                <c:pt idx="66">
                  <c:v>0.2249989184</c:v>
                </c:pt>
                <c:pt idx="67">
                  <c:v>0.2196365673</c:v>
                </c:pt>
                <c:pt idx="68">
                  <c:v>0.2252159468</c:v>
                </c:pt>
                <c:pt idx="69">
                  <c:v>0.2255640434</c:v>
                </c:pt>
                <c:pt idx="70">
                  <c:v>0.2234977157</c:v>
                </c:pt>
                <c:pt idx="71">
                  <c:v>0.2225137381</c:v>
                </c:pt>
                <c:pt idx="72">
                  <c:v>0.2276657017</c:v>
                </c:pt>
                <c:pt idx="73">
                  <c:v>0.2218650072</c:v>
                </c:pt>
                <c:pt idx="74">
                  <c:v>0.2111998462</c:v>
                </c:pt>
                <c:pt idx="75">
                  <c:v>0.222890354</c:v>
                </c:pt>
                <c:pt idx="76">
                  <c:v>0.211647576</c:v>
                </c:pt>
                <c:pt idx="77">
                  <c:v>0.2282912842</c:v>
                </c:pt>
                <c:pt idx="78">
                  <c:v>0.2329389621</c:v>
                </c:pt>
                <c:pt idx="79">
                  <c:v>0.2162135649</c:v>
                </c:pt>
                <c:pt idx="80">
                  <c:v>0.224881481</c:v>
                </c:pt>
                <c:pt idx="81">
                  <c:v>0.227164011</c:v>
                </c:pt>
                <c:pt idx="82">
                  <c:v>0.2178944935</c:v>
                </c:pt>
                <c:pt idx="83">
                  <c:v>0.2416328661</c:v>
                </c:pt>
                <c:pt idx="84">
                  <c:v>0.2259976226</c:v>
                </c:pt>
                <c:pt idx="85">
                  <c:v>0.2244044664</c:v>
                </c:pt>
                <c:pt idx="86">
                  <c:v>0.225819318</c:v>
                </c:pt>
                <c:pt idx="87">
                  <c:v>0.215789188</c:v>
                </c:pt>
                <c:pt idx="88">
                  <c:v>0.2281702384</c:v>
                </c:pt>
                <c:pt idx="89">
                  <c:v>0.2336343224</c:v>
                </c:pt>
                <c:pt idx="90">
                  <c:v>0.2348227701</c:v>
                </c:pt>
                <c:pt idx="91">
                  <c:v>0.2349992604</c:v>
                </c:pt>
                <c:pt idx="92">
                  <c:v>0.2362894344</c:v>
                </c:pt>
                <c:pt idx="93">
                  <c:v>0.2115822367</c:v>
                </c:pt>
                <c:pt idx="94">
                  <c:v>0.2175997119</c:v>
                </c:pt>
                <c:pt idx="95">
                  <c:v>0.2262374671</c:v>
                </c:pt>
                <c:pt idx="96">
                  <c:v>0.2294598107</c:v>
                </c:pt>
                <c:pt idx="97">
                  <c:v>0.2146048419</c:v>
                </c:pt>
                <c:pt idx="98">
                  <c:v>0.2277305672</c:v>
                </c:pt>
                <c:pt idx="99">
                  <c:v>0.2082986013</c:v>
                </c:pt>
                <c:pt idx="100">
                  <c:v>0.2093136946</c:v>
                </c:pt>
                <c:pt idx="101">
                  <c:v>0.2061307371</c:v>
                </c:pt>
                <c:pt idx="102">
                  <c:v>0.2191607967</c:v>
                </c:pt>
                <c:pt idx="103">
                  <c:v>0.2231920735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8087128"/>
        <c:axId val="-2038088696"/>
      </c:areaChart>
      <c:catAx>
        <c:axId val="-2038087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s-AR" sz="1400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2038088696"/>
        <c:crosses val="autoZero"/>
        <c:auto val="1"/>
        <c:lblAlgn val="ctr"/>
        <c:lblOffset val="100"/>
        <c:noMultiLvlLbl val="1"/>
      </c:catAx>
      <c:valAx>
        <c:axId val="-203808869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s-AR" sz="1400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2038087128"/>
        <c:crosses val="autoZero"/>
        <c:crossBetween val="midCat"/>
      </c:valAx>
      <c:spPr>
        <a:solidFill>
          <a:srgbClr val="E7E7E7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autoTitleDeleted val="1"/>
    <c:plotArea>
      <c:layout/>
      <c:areaChart>
        <c:grouping val="stacked"/>
        <c:varyColors val="1"/>
        <c:ser>
          <c:idx val="0"/>
          <c:order val="0"/>
          <c:tx>
            <c:strRef>
              <c:f>'Child benefits coverage'!$H$2:$H$2</c:f>
              <c:strCache>
                <c:ptCount val="1"/>
                <c:pt idx="0">
                  <c:v>Contributory child benefit coverage</c:v>
                </c:pt>
              </c:strCache>
            </c:strRef>
          </c:tx>
          <c:spPr>
            <a:solidFill>
              <a:srgbClr val="B4B4B4"/>
            </a:solidFill>
            <a:ln w="9360">
              <a:solidFill>
                <a:srgbClr val="000000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'Child benefits coverage'!$G$3:$G$106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'Child benefits coverage'!$H$3:$H$106</c:f>
              <c:numCache>
                <c:formatCode>General</c:formatCode>
                <c:ptCount val="104"/>
                <c:pt idx="0">
                  <c:v>0.3664458286</c:v>
                </c:pt>
                <c:pt idx="1">
                  <c:v>0.3733672918</c:v>
                </c:pt>
                <c:pt idx="2">
                  <c:v>0.3303286944</c:v>
                </c:pt>
                <c:pt idx="3">
                  <c:v>0.3212222653</c:v>
                </c:pt>
                <c:pt idx="4">
                  <c:v>0.2753348244</c:v>
                </c:pt>
                <c:pt idx="5">
                  <c:v>0.2741852512</c:v>
                </c:pt>
                <c:pt idx="6">
                  <c:v>0.2182211289</c:v>
                </c:pt>
                <c:pt idx="7">
                  <c:v>0.4636391955</c:v>
                </c:pt>
                <c:pt idx="8">
                  <c:v>0.4126496939</c:v>
                </c:pt>
                <c:pt idx="9">
                  <c:v>0.4600344102</c:v>
                </c:pt>
                <c:pt idx="10">
                  <c:v>0.4198825188</c:v>
                </c:pt>
                <c:pt idx="11">
                  <c:v>0.4274778999</c:v>
                </c:pt>
                <c:pt idx="12">
                  <c:v>0.4079386509</c:v>
                </c:pt>
                <c:pt idx="13">
                  <c:v>0.4161383904</c:v>
                </c:pt>
                <c:pt idx="14">
                  <c:v>0.3902124688</c:v>
                </c:pt>
                <c:pt idx="15">
                  <c:v>0.3972674154</c:v>
                </c:pt>
                <c:pt idx="16">
                  <c:v>0.3988531047</c:v>
                </c:pt>
                <c:pt idx="17">
                  <c:v>0.4131845909</c:v>
                </c:pt>
                <c:pt idx="18">
                  <c:v>0.399399694</c:v>
                </c:pt>
                <c:pt idx="19">
                  <c:v>0.4180347082</c:v>
                </c:pt>
                <c:pt idx="20">
                  <c:v>0.4104662969</c:v>
                </c:pt>
                <c:pt idx="21">
                  <c:v>0.4293669734</c:v>
                </c:pt>
                <c:pt idx="22">
                  <c:v>0.401954229</c:v>
                </c:pt>
                <c:pt idx="23">
                  <c:v>0.421768201</c:v>
                </c:pt>
                <c:pt idx="24">
                  <c:v>0.4188392722</c:v>
                </c:pt>
                <c:pt idx="25">
                  <c:v>0.4353091954</c:v>
                </c:pt>
                <c:pt idx="26">
                  <c:v>0.4178505575</c:v>
                </c:pt>
                <c:pt idx="27">
                  <c:v>0.418641589</c:v>
                </c:pt>
                <c:pt idx="28">
                  <c:v>0.4195227855</c:v>
                </c:pt>
                <c:pt idx="29">
                  <c:v>0.4263397335</c:v>
                </c:pt>
                <c:pt idx="30">
                  <c:v>0.4138917513</c:v>
                </c:pt>
                <c:pt idx="31">
                  <c:v>0.4259260202</c:v>
                </c:pt>
                <c:pt idx="32">
                  <c:v>0.4168058165</c:v>
                </c:pt>
                <c:pt idx="33">
                  <c:v>0.4350942318</c:v>
                </c:pt>
                <c:pt idx="34">
                  <c:v>0.4353788498</c:v>
                </c:pt>
                <c:pt idx="35">
                  <c:v>0.4364640102</c:v>
                </c:pt>
                <c:pt idx="36">
                  <c:v>0.4291184833</c:v>
                </c:pt>
                <c:pt idx="37">
                  <c:v>0.4505004979</c:v>
                </c:pt>
                <c:pt idx="38">
                  <c:v>0.4420566654</c:v>
                </c:pt>
                <c:pt idx="39">
                  <c:v>0.4458949451</c:v>
                </c:pt>
                <c:pt idx="40">
                  <c:v>0.4461250825</c:v>
                </c:pt>
                <c:pt idx="41">
                  <c:v>0.4484016523</c:v>
                </c:pt>
                <c:pt idx="42">
                  <c:v>0.4417699398</c:v>
                </c:pt>
                <c:pt idx="43">
                  <c:v>0.4617021585</c:v>
                </c:pt>
                <c:pt idx="44">
                  <c:v>0.4670583751</c:v>
                </c:pt>
                <c:pt idx="45">
                  <c:v>0.4411599545</c:v>
                </c:pt>
                <c:pt idx="46">
                  <c:v>0.4654281806</c:v>
                </c:pt>
                <c:pt idx="47">
                  <c:v>0.4582515614</c:v>
                </c:pt>
                <c:pt idx="48">
                  <c:v>0.4747376533</c:v>
                </c:pt>
                <c:pt idx="49">
                  <c:v>0.4733543797</c:v>
                </c:pt>
                <c:pt idx="50">
                  <c:v>0.4985132348</c:v>
                </c:pt>
                <c:pt idx="51">
                  <c:v>0.489376025</c:v>
                </c:pt>
                <c:pt idx="52">
                  <c:v>0.5005840326</c:v>
                </c:pt>
                <c:pt idx="53">
                  <c:v>0.4904270828</c:v>
                </c:pt>
                <c:pt idx="54">
                  <c:v>0.5053389133</c:v>
                </c:pt>
                <c:pt idx="55">
                  <c:v>0.5070176366</c:v>
                </c:pt>
                <c:pt idx="56">
                  <c:v>0.5117815256</c:v>
                </c:pt>
                <c:pt idx="57">
                  <c:v>0.5252242532</c:v>
                </c:pt>
                <c:pt idx="58">
                  <c:v>0.5339583554</c:v>
                </c:pt>
                <c:pt idx="59">
                  <c:v>0.5331439232</c:v>
                </c:pt>
                <c:pt idx="60">
                  <c:v>0.5365878168</c:v>
                </c:pt>
                <c:pt idx="61">
                  <c:v>0.5348420797</c:v>
                </c:pt>
                <c:pt idx="62">
                  <c:v>0.5342418523</c:v>
                </c:pt>
                <c:pt idx="63">
                  <c:v>0.5466835966</c:v>
                </c:pt>
                <c:pt idx="64">
                  <c:v>0.5572061305</c:v>
                </c:pt>
                <c:pt idx="65">
                  <c:v>0.5630352322</c:v>
                </c:pt>
                <c:pt idx="66">
                  <c:v>0.5558034539</c:v>
                </c:pt>
                <c:pt idx="67">
                  <c:v>0.5574511212</c:v>
                </c:pt>
                <c:pt idx="68">
                  <c:v>0.5727165409</c:v>
                </c:pt>
                <c:pt idx="69">
                  <c:v>0.5721430761</c:v>
                </c:pt>
                <c:pt idx="70">
                  <c:v>0.5894117351</c:v>
                </c:pt>
                <c:pt idx="71">
                  <c:v>0.5949965893</c:v>
                </c:pt>
                <c:pt idx="72">
                  <c:v>0.5985435046</c:v>
                </c:pt>
                <c:pt idx="73">
                  <c:v>0.5864308126</c:v>
                </c:pt>
                <c:pt idx="74">
                  <c:v>0.590471145</c:v>
                </c:pt>
                <c:pt idx="75">
                  <c:v>0.5837157049</c:v>
                </c:pt>
                <c:pt idx="76">
                  <c:v>0.583381724</c:v>
                </c:pt>
                <c:pt idx="77">
                  <c:v>0.5911274221</c:v>
                </c:pt>
                <c:pt idx="78">
                  <c:v>0.5921465473</c:v>
                </c:pt>
                <c:pt idx="79">
                  <c:v>0.5849743191</c:v>
                </c:pt>
                <c:pt idx="80">
                  <c:v>0.5838269668</c:v>
                </c:pt>
                <c:pt idx="81">
                  <c:v>0.595768473</c:v>
                </c:pt>
                <c:pt idx="82">
                  <c:v>0.596698602</c:v>
                </c:pt>
                <c:pt idx="83">
                  <c:v>0.6003312337</c:v>
                </c:pt>
                <c:pt idx="84">
                  <c:v>0.6033195878</c:v>
                </c:pt>
                <c:pt idx="85">
                  <c:v>0.627386913</c:v>
                </c:pt>
                <c:pt idx="86">
                  <c:v>0.6338493379</c:v>
                </c:pt>
                <c:pt idx="87">
                  <c:v>0.6124893455</c:v>
                </c:pt>
                <c:pt idx="88">
                  <c:v>0.6096411731</c:v>
                </c:pt>
                <c:pt idx="89">
                  <c:v>0.6156811301</c:v>
                </c:pt>
                <c:pt idx="90">
                  <c:v>0.607862459</c:v>
                </c:pt>
                <c:pt idx="91">
                  <c:v>0.6170101769</c:v>
                </c:pt>
                <c:pt idx="92">
                  <c:v>0.6219809922</c:v>
                </c:pt>
                <c:pt idx="93">
                  <c:v>0.6195452989</c:v>
                </c:pt>
                <c:pt idx="94">
                  <c:v>0.6133512558</c:v>
                </c:pt>
                <c:pt idx="95">
                  <c:v>0.6450307759</c:v>
                </c:pt>
                <c:pt idx="96">
                  <c:v>0.6334788516</c:v>
                </c:pt>
                <c:pt idx="97">
                  <c:v>0.645390779</c:v>
                </c:pt>
                <c:pt idx="98">
                  <c:v>0.648434168</c:v>
                </c:pt>
                <c:pt idx="99">
                  <c:v>0.6547314451</c:v>
                </c:pt>
                <c:pt idx="100">
                  <c:v>0.6562497119</c:v>
                </c:pt>
                <c:pt idx="101">
                  <c:v>0.6416535033</c:v>
                </c:pt>
                <c:pt idx="102">
                  <c:v>0.6437981401</c:v>
                </c:pt>
                <c:pt idx="103">
                  <c:v>0.6537363991</c:v>
                </c:pt>
              </c:numCache>
            </c:numRef>
          </c:val>
        </c:ser>
        <c:ser>
          <c:idx val="1"/>
          <c:order val="1"/>
          <c:tx>
            <c:strRef>
              <c:f>'Child benefits coverage'!$I$2:$I$2</c:f>
              <c:strCache>
                <c:ptCount val="1"/>
                <c:pt idx="0">
                  <c:v>AUH coverage</c:v>
                </c:pt>
              </c:strCache>
            </c:strRef>
          </c:tx>
          <c:spPr>
            <a:solidFill>
              <a:srgbClr val="848484"/>
            </a:solidFill>
            <a:ln w="9360">
              <a:solidFill>
                <a:srgbClr val="000000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'Child benefits coverage'!$G$3:$G$106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'Child benefits coverage'!$I$3:$I$106</c:f>
              <c:numCache>
                <c:formatCode>General</c:formatCode>
                <c:ptCount val="104"/>
                <c:pt idx="0">
                  <c:v>0.2404440388</c:v>
                </c:pt>
                <c:pt idx="1">
                  <c:v>0.2269150283</c:v>
                </c:pt>
                <c:pt idx="2">
                  <c:v>0.2298393022</c:v>
                </c:pt>
                <c:pt idx="3">
                  <c:v>0.233008128</c:v>
                </c:pt>
                <c:pt idx="4">
                  <c:v>0.2325325921</c:v>
                </c:pt>
                <c:pt idx="5">
                  <c:v>0.2364662612</c:v>
                </c:pt>
                <c:pt idx="6">
                  <c:v>0.2272610431</c:v>
                </c:pt>
                <c:pt idx="7">
                  <c:v>0.2186990363</c:v>
                </c:pt>
                <c:pt idx="8">
                  <c:v>0.2422106282</c:v>
                </c:pt>
                <c:pt idx="9">
                  <c:v>0.2447683447</c:v>
                </c:pt>
                <c:pt idx="10">
                  <c:v>0.2384004074</c:v>
                </c:pt>
                <c:pt idx="11">
                  <c:v>0.2375530852</c:v>
                </c:pt>
                <c:pt idx="12">
                  <c:v>0.2331800185</c:v>
                </c:pt>
                <c:pt idx="13">
                  <c:v>0.2247891997</c:v>
                </c:pt>
                <c:pt idx="14">
                  <c:v>0.2270662626</c:v>
                </c:pt>
                <c:pt idx="15">
                  <c:v>0.235407068</c:v>
                </c:pt>
                <c:pt idx="16">
                  <c:v>0.2195506745</c:v>
                </c:pt>
                <c:pt idx="17">
                  <c:v>0.2167642663</c:v>
                </c:pt>
                <c:pt idx="18">
                  <c:v>0.2201819892</c:v>
                </c:pt>
                <c:pt idx="19">
                  <c:v>0.2332890117</c:v>
                </c:pt>
                <c:pt idx="20">
                  <c:v>0.2167391239</c:v>
                </c:pt>
                <c:pt idx="21">
                  <c:v>0.214985471</c:v>
                </c:pt>
                <c:pt idx="22">
                  <c:v>0.2171927203</c:v>
                </c:pt>
                <c:pt idx="23">
                  <c:v>0.2191734895</c:v>
                </c:pt>
                <c:pt idx="24">
                  <c:v>0.2020773075</c:v>
                </c:pt>
                <c:pt idx="25">
                  <c:v>0.2033227736</c:v>
                </c:pt>
                <c:pt idx="26">
                  <c:v>0.202922546</c:v>
                </c:pt>
                <c:pt idx="27">
                  <c:v>0.2106506245</c:v>
                </c:pt>
                <c:pt idx="28">
                  <c:v>0.2007775695</c:v>
                </c:pt>
                <c:pt idx="29">
                  <c:v>0.2172120922</c:v>
                </c:pt>
                <c:pt idx="30">
                  <c:v>0.2151026491</c:v>
                </c:pt>
                <c:pt idx="31">
                  <c:v>0.2078716496</c:v>
                </c:pt>
                <c:pt idx="32">
                  <c:v>0.2071474326</c:v>
                </c:pt>
                <c:pt idx="33">
                  <c:v>0.1984678951</c:v>
                </c:pt>
                <c:pt idx="34">
                  <c:v>0.2069558881</c:v>
                </c:pt>
                <c:pt idx="35">
                  <c:v>0.200324025</c:v>
                </c:pt>
                <c:pt idx="36">
                  <c:v>0.2019983835</c:v>
                </c:pt>
                <c:pt idx="37">
                  <c:v>0.2076797418</c:v>
                </c:pt>
                <c:pt idx="38">
                  <c:v>0.202328408</c:v>
                </c:pt>
                <c:pt idx="39">
                  <c:v>0.1975003826</c:v>
                </c:pt>
                <c:pt idx="40">
                  <c:v>0.2012632305</c:v>
                </c:pt>
                <c:pt idx="41">
                  <c:v>0.2025299922</c:v>
                </c:pt>
                <c:pt idx="42">
                  <c:v>0.2128507475</c:v>
                </c:pt>
                <c:pt idx="43">
                  <c:v>0.2034032411</c:v>
                </c:pt>
                <c:pt idx="44">
                  <c:v>0.1956242561</c:v>
                </c:pt>
                <c:pt idx="45">
                  <c:v>0.205939226</c:v>
                </c:pt>
                <c:pt idx="46">
                  <c:v>0.1991414773</c:v>
                </c:pt>
                <c:pt idx="47">
                  <c:v>0.2004381967</c:v>
                </c:pt>
                <c:pt idx="48">
                  <c:v>0.2134541476</c:v>
                </c:pt>
                <c:pt idx="49">
                  <c:v>0.1984485727</c:v>
                </c:pt>
                <c:pt idx="50">
                  <c:v>0.1727394402</c:v>
                </c:pt>
                <c:pt idx="51">
                  <c:v>0.1858141415</c:v>
                </c:pt>
                <c:pt idx="52">
                  <c:v>0.1761138858</c:v>
                </c:pt>
                <c:pt idx="53">
                  <c:v>0.1835381809</c:v>
                </c:pt>
                <c:pt idx="54">
                  <c:v>0.1777471277</c:v>
                </c:pt>
                <c:pt idx="55">
                  <c:v>0.1767579762</c:v>
                </c:pt>
                <c:pt idx="56">
                  <c:v>0.1814686199</c:v>
                </c:pt>
                <c:pt idx="57">
                  <c:v>0.171804815</c:v>
                </c:pt>
                <c:pt idx="58">
                  <c:v>0.1688483111</c:v>
                </c:pt>
                <c:pt idx="59">
                  <c:v>0.1668637159</c:v>
                </c:pt>
                <c:pt idx="60">
                  <c:v>0.1804515434</c:v>
                </c:pt>
                <c:pt idx="61">
                  <c:v>0.1622162916</c:v>
                </c:pt>
                <c:pt idx="62">
                  <c:v>0.1718085521</c:v>
                </c:pt>
                <c:pt idx="63">
                  <c:v>0.168232456</c:v>
                </c:pt>
                <c:pt idx="64">
                  <c:v>0.1624682153</c:v>
                </c:pt>
                <c:pt idx="65">
                  <c:v>0.1591607319</c:v>
                </c:pt>
                <c:pt idx="66">
                  <c:v>0.1486957029</c:v>
                </c:pt>
                <c:pt idx="67">
                  <c:v>0.1542020969</c:v>
                </c:pt>
                <c:pt idx="68">
                  <c:v>0.1373344905</c:v>
                </c:pt>
                <c:pt idx="69">
                  <c:v>0.138382393</c:v>
                </c:pt>
                <c:pt idx="70">
                  <c:v>0.1402828313</c:v>
                </c:pt>
                <c:pt idx="71">
                  <c:v>0.1532066344</c:v>
                </c:pt>
                <c:pt idx="72">
                  <c:v>0.142199212</c:v>
                </c:pt>
                <c:pt idx="73">
                  <c:v>0.1598887062</c:v>
                </c:pt>
                <c:pt idx="74">
                  <c:v>0.1538221117</c:v>
                </c:pt>
                <c:pt idx="75">
                  <c:v>0.1522985163</c:v>
                </c:pt>
                <c:pt idx="76">
                  <c:v>0.1446348327</c:v>
                </c:pt>
                <c:pt idx="77">
                  <c:v>0.1432024738</c:v>
                </c:pt>
                <c:pt idx="78">
                  <c:v>0.1348542627</c:v>
                </c:pt>
                <c:pt idx="79">
                  <c:v>0.1484367446</c:v>
                </c:pt>
                <c:pt idx="80">
                  <c:v>0.1419161476</c:v>
                </c:pt>
                <c:pt idx="81">
                  <c:v>0.1377698663</c:v>
                </c:pt>
                <c:pt idx="82">
                  <c:v>0.1324688686</c:v>
                </c:pt>
                <c:pt idx="83">
                  <c:v>0.12196765</c:v>
                </c:pt>
                <c:pt idx="84">
                  <c:v>0.1276007003</c:v>
                </c:pt>
                <c:pt idx="85">
                  <c:v>0.1207695002</c:v>
                </c:pt>
                <c:pt idx="86">
                  <c:v>0.1174806536</c:v>
                </c:pt>
                <c:pt idx="87">
                  <c:v>0.1199756185</c:v>
                </c:pt>
                <c:pt idx="88">
                  <c:v>0.1225630816</c:v>
                </c:pt>
                <c:pt idx="89">
                  <c:v>0.1330292886</c:v>
                </c:pt>
                <c:pt idx="90">
                  <c:v>0.1391391894</c:v>
                </c:pt>
                <c:pt idx="91">
                  <c:v>0.1293266022</c:v>
                </c:pt>
                <c:pt idx="92">
                  <c:v>0.1387596148</c:v>
                </c:pt>
                <c:pt idx="93">
                  <c:v>0.1357738652</c:v>
                </c:pt>
                <c:pt idx="94">
                  <c:v>0.1298039741</c:v>
                </c:pt>
                <c:pt idx="95">
                  <c:v>0.1205760885</c:v>
                </c:pt>
                <c:pt idx="96">
                  <c:v>0.1271956673</c:v>
                </c:pt>
                <c:pt idx="97">
                  <c:v>0.1261048314</c:v>
                </c:pt>
                <c:pt idx="98">
                  <c:v>0.1068780989</c:v>
                </c:pt>
                <c:pt idx="99">
                  <c:v>0.0981402499</c:v>
                </c:pt>
                <c:pt idx="100">
                  <c:v>0.1163960706</c:v>
                </c:pt>
                <c:pt idx="101">
                  <c:v>0.1145485876</c:v>
                </c:pt>
                <c:pt idx="102">
                  <c:v>0.1180111246</c:v>
                </c:pt>
                <c:pt idx="103">
                  <c:v>0.1006492608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8134920"/>
        <c:axId val="-2038131624"/>
      </c:areaChart>
      <c:catAx>
        <c:axId val="-2038134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s-AR" sz="1400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2038131624"/>
        <c:crosses val="autoZero"/>
        <c:auto val="1"/>
        <c:lblAlgn val="ctr"/>
        <c:lblOffset val="100"/>
        <c:noMultiLvlLbl val="1"/>
      </c:catAx>
      <c:valAx>
        <c:axId val="-203813162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s-AR" sz="1400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2038134920"/>
        <c:crosses val="autoZero"/>
        <c:crossBetween val="midCat"/>
      </c:valAx>
      <c:spPr>
        <a:solidFill>
          <a:srgbClr val="E7E7E7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>
      <a:solidFill>
        <a:schemeClr val="tx1">
          <a:lumMod val="65000"/>
          <a:lumOff val="35000"/>
        </a:schemeClr>
      </a:solidFill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749215691473"/>
          <c:y val="0.0343411616090275"/>
          <c:w val="0.576623055197948"/>
          <c:h val="0.804227880232076"/>
        </c:manualLayout>
      </c:layout>
      <c:lineChart>
        <c:grouping val="standard"/>
        <c:varyColors val="0"/>
        <c:ser>
          <c:idx val="0"/>
          <c:order val="0"/>
          <c:tx>
            <c:strRef>
              <c:f>'Retirement benefit values'!$Z$3</c:f>
              <c:strCache>
                <c:ptCount val="1"/>
                <c:pt idx="0">
                  <c:v>Labour income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'Retirement benefit values'!$Y$4:$Y$108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values'!$Z$4:$Z$108</c:f>
              <c:numCache>
                <c:formatCode>General</c:formatCode>
                <c:ptCount val="105"/>
                <c:pt idx="0">
                  <c:v>6695.92</c:v>
                </c:pt>
                <c:pt idx="1">
                  <c:v>6248.355521284795</c:v>
                </c:pt>
                <c:pt idx="2">
                  <c:v>6398.732864689464</c:v>
                </c:pt>
                <c:pt idx="3">
                  <c:v>6562.16934766774</c:v>
                </c:pt>
                <c:pt idx="4">
                  <c:v>6461.295138755304</c:v>
                </c:pt>
                <c:pt idx="5">
                  <c:v>6070.82398978774</c:v>
                </c:pt>
                <c:pt idx="6">
                  <c:v>5894.39501418652</c:v>
                </c:pt>
                <c:pt idx="7">
                  <c:v>5954.937241266558</c:v>
                </c:pt>
                <c:pt idx="8">
                  <c:v>6014.289447131043</c:v>
                </c:pt>
                <c:pt idx="9">
                  <c:v>6104.27794697632</c:v>
                </c:pt>
                <c:pt idx="10">
                  <c:v>6074.492395672869</c:v>
                </c:pt>
                <c:pt idx="11">
                  <c:v>6241.971474885043</c:v>
                </c:pt>
                <c:pt idx="12">
                  <c:v>6232.7911391507</c:v>
                </c:pt>
                <c:pt idx="13">
                  <c:v>6159.750671835441</c:v>
                </c:pt>
                <c:pt idx="14">
                  <c:v>6127.892260906194</c:v>
                </c:pt>
                <c:pt idx="15">
                  <c:v>6189.65402678689</c:v>
                </c:pt>
                <c:pt idx="16">
                  <c:v>6193.056412248219</c:v>
                </c:pt>
                <c:pt idx="17">
                  <c:v>6222.12642090991</c:v>
                </c:pt>
                <c:pt idx="18">
                  <c:v>6244.536329165115</c:v>
                </c:pt>
                <c:pt idx="19">
                  <c:v>6241.48664275565</c:v>
                </c:pt>
                <c:pt idx="20">
                  <c:v>6277.29639575439</c:v>
                </c:pt>
                <c:pt idx="21">
                  <c:v>6273.060022374186</c:v>
                </c:pt>
                <c:pt idx="22">
                  <c:v>6260.448656290683</c:v>
                </c:pt>
                <c:pt idx="23">
                  <c:v>6245.89677352623</c:v>
                </c:pt>
                <c:pt idx="24">
                  <c:v>6261.232995395986</c:v>
                </c:pt>
                <c:pt idx="25">
                  <c:v>6284.489882915598</c:v>
                </c:pt>
                <c:pt idx="26">
                  <c:v>6338.755013617906</c:v>
                </c:pt>
                <c:pt idx="27">
                  <c:v>6329.253944113437</c:v>
                </c:pt>
                <c:pt idx="28">
                  <c:v>6322.424541289007</c:v>
                </c:pt>
                <c:pt idx="29">
                  <c:v>6327.558026478246</c:v>
                </c:pt>
                <c:pt idx="30">
                  <c:v>6352.581104635255</c:v>
                </c:pt>
                <c:pt idx="31">
                  <c:v>6345.084056906616</c:v>
                </c:pt>
                <c:pt idx="32">
                  <c:v>6379.684137467128</c:v>
                </c:pt>
                <c:pt idx="33">
                  <c:v>6423.748194770736</c:v>
                </c:pt>
                <c:pt idx="34">
                  <c:v>6438.497098778254</c:v>
                </c:pt>
                <c:pt idx="35">
                  <c:v>6437.322956926872</c:v>
                </c:pt>
                <c:pt idx="36">
                  <c:v>6442.609193923903</c:v>
                </c:pt>
                <c:pt idx="37">
                  <c:v>6454.138873297178</c:v>
                </c:pt>
                <c:pt idx="38">
                  <c:v>6439.252195456722</c:v>
                </c:pt>
                <c:pt idx="39">
                  <c:v>6460.460907325692</c:v>
                </c:pt>
                <c:pt idx="40">
                  <c:v>6470.721433679802</c:v>
                </c:pt>
                <c:pt idx="41">
                  <c:v>6466.840451723916</c:v>
                </c:pt>
                <c:pt idx="42">
                  <c:v>6478.812821393204</c:v>
                </c:pt>
                <c:pt idx="43">
                  <c:v>6479.351607650024</c:v>
                </c:pt>
                <c:pt idx="44">
                  <c:v>6491.605015458466</c:v>
                </c:pt>
                <c:pt idx="45">
                  <c:v>6515.993224085608</c:v>
                </c:pt>
                <c:pt idx="46">
                  <c:v>6524.19005578569</c:v>
                </c:pt>
                <c:pt idx="47">
                  <c:v>6512.06435348334</c:v>
                </c:pt>
                <c:pt idx="48">
                  <c:v>6525.258025551895</c:v>
                </c:pt>
                <c:pt idx="49">
                  <c:v>6554.189830818712</c:v>
                </c:pt>
                <c:pt idx="50">
                  <c:v>6561.055738337394</c:v>
                </c:pt>
                <c:pt idx="51">
                  <c:v>6565.496377302665</c:v>
                </c:pt>
                <c:pt idx="52">
                  <c:v>6605.46016225995</c:v>
                </c:pt>
                <c:pt idx="53">
                  <c:v>6597.79182001442</c:v>
                </c:pt>
                <c:pt idx="54">
                  <c:v>6612.945934076712</c:v>
                </c:pt>
                <c:pt idx="55">
                  <c:v>6616.332692571865</c:v>
                </c:pt>
                <c:pt idx="56">
                  <c:v>6626.625370279011</c:v>
                </c:pt>
                <c:pt idx="57">
                  <c:v>6618.585352391796</c:v>
                </c:pt>
                <c:pt idx="58">
                  <c:v>6638.89550085951</c:v>
                </c:pt>
                <c:pt idx="59">
                  <c:v>6645.885186007284</c:v>
                </c:pt>
                <c:pt idx="60">
                  <c:v>6679.81932896126</c:v>
                </c:pt>
                <c:pt idx="61">
                  <c:v>6685.704293232628</c:v>
                </c:pt>
                <c:pt idx="62">
                  <c:v>6692.614023804874</c:v>
                </c:pt>
                <c:pt idx="63">
                  <c:v>6695.518445494291</c:v>
                </c:pt>
                <c:pt idx="64">
                  <c:v>6737.205299727437</c:v>
                </c:pt>
                <c:pt idx="65">
                  <c:v>6730.68129666088</c:v>
                </c:pt>
                <c:pt idx="66">
                  <c:v>6753.896401292165</c:v>
                </c:pt>
                <c:pt idx="67">
                  <c:v>6810.185338514152</c:v>
                </c:pt>
                <c:pt idx="68">
                  <c:v>6793.145758642221</c:v>
                </c:pt>
                <c:pt idx="69">
                  <c:v>6783.841814843893</c:v>
                </c:pt>
                <c:pt idx="70">
                  <c:v>6790.047200745774</c:v>
                </c:pt>
                <c:pt idx="71">
                  <c:v>6788.677470493944</c:v>
                </c:pt>
                <c:pt idx="72">
                  <c:v>6775.893749099707</c:v>
                </c:pt>
                <c:pt idx="73">
                  <c:v>6816.523995604967</c:v>
                </c:pt>
                <c:pt idx="74">
                  <c:v>6860.235048113453</c:v>
                </c:pt>
                <c:pt idx="75">
                  <c:v>6846.973138894526</c:v>
                </c:pt>
                <c:pt idx="76">
                  <c:v>6869.014354611625</c:v>
                </c:pt>
                <c:pt idx="77">
                  <c:v>6882.815178134812</c:v>
                </c:pt>
                <c:pt idx="78">
                  <c:v>6896.67640584955</c:v>
                </c:pt>
                <c:pt idx="79">
                  <c:v>6910.274978938218</c:v>
                </c:pt>
                <c:pt idx="80">
                  <c:v>6897.408592060416</c:v>
                </c:pt>
                <c:pt idx="81">
                  <c:v>6941.993299895848</c:v>
                </c:pt>
                <c:pt idx="82">
                  <c:v>6935.936673530547</c:v>
                </c:pt>
                <c:pt idx="83">
                  <c:v>6958.220936744656</c:v>
                </c:pt>
                <c:pt idx="84">
                  <c:v>6987.903093941344</c:v>
                </c:pt>
                <c:pt idx="85">
                  <c:v>7025.0901532916</c:v>
                </c:pt>
                <c:pt idx="86">
                  <c:v>7024.26924251793</c:v>
                </c:pt>
                <c:pt idx="87">
                  <c:v>7028.771509302435</c:v>
                </c:pt>
                <c:pt idx="88">
                  <c:v>7013.709656183311</c:v>
                </c:pt>
                <c:pt idx="89">
                  <c:v>7074.554204393367</c:v>
                </c:pt>
                <c:pt idx="90">
                  <c:v>7045.543950071075</c:v>
                </c:pt>
                <c:pt idx="91">
                  <c:v>7083.01475970564</c:v>
                </c:pt>
                <c:pt idx="92">
                  <c:v>7085.715959220931</c:v>
                </c:pt>
                <c:pt idx="93">
                  <c:v>7086.359372144126</c:v>
                </c:pt>
                <c:pt idx="94">
                  <c:v>7111.735692260674</c:v>
                </c:pt>
                <c:pt idx="95">
                  <c:v>7108.44297469653</c:v>
                </c:pt>
                <c:pt idx="96">
                  <c:v>7127.610642668243</c:v>
                </c:pt>
                <c:pt idx="97">
                  <c:v>7158.51608776884</c:v>
                </c:pt>
                <c:pt idx="98">
                  <c:v>7182.96172162366</c:v>
                </c:pt>
                <c:pt idx="99">
                  <c:v>7154.774596421846</c:v>
                </c:pt>
                <c:pt idx="100">
                  <c:v>7193.817781510632</c:v>
                </c:pt>
                <c:pt idx="101">
                  <c:v>7201.37252216918</c:v>
                </c:pt>
                <c:pt idx="102">
                  <c:v>7181.355512770192</c:v>
                </c:pt>
                <c:pt idx="103">
                  <c:v>7158.046718013263</c:v>
                </c:pt>
                <c:pt idx="104">
                  <c:v>7176.716904903965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benefit values'!$AA$3</c:f>
              <c:strCache>
                <c:ptCount val="1"/>
                <c:pt idx="0">
                  <c:v>Pension benefit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5"/>
            <c:spPr>
              <a:ln>
                <a:solidFill>
                  <a:schemeClr val="accent5"/>
                </a:solidFill>
              </a:ln>
            </c:spPr>
          </c:marker>
          <c:cat>
            <c:numRef>
              <c:f>'Retirement benefit values'!$Y$4:$Y$108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values'!$AA$4:$AA$108</c:f>
              <c:numCache>
                <c:formatCode>General</c:formatCode>
                <c:ptCount val="105"/>
                <c:pt idx="0">
                  <c:v>4210.1710123</c:v>
                </c:pt>
                <c:pt idx="1">
                  <c:v>4044.015002787818</c:v>
                </c:pt>
                <c:pt idx="2">
                  <c:v>4530.029611622675</c:v>
                </c:pt>
                <c:pt idx="3">
                  <c:v>4308.739518706283</c:v>
                </c:pt>
                <c:pt idx="4">
                  <c:v>4571.779341776571</c:v>
                </c:pt>
                <c:pt idx="5">
                  <c:v>3975.185340053248</c:v>
                </c:pt>
                <c:pt idx="6">
                  <c:v>4078.206228356384</c:v>
                </c:pt>
                <c:pt idx="7">
                  <c:v>3863.364292386343</c:v>
                </c:pt>
                <c:pt idx="8">
                  <c:v>4208.496809907456</c:v>
                </c:pt>
                <c:pt idx="9">
                  <c:v>4004.991518952436</c:v>
                </c:pt>
                <c:pt idx="10">
                  <c:v>4263.363268589695</c:v>
                </c:pt>
                <c:pt idx="11">
                  <c:v>4073.575508258835</c:v>
                </c:pt>
                <c:pt idx="12">
                  <c:v>4407.39719819326</c:v>
                </c:pt>
                <c:pt idx="13">
                  <c:v>4131.42949462331</c:v>
                </c:pt>
                <c:pt idx="14">
                  <c:v>4066.662625650409</c:v>
                </c:pt>
                <c:pt idx="15">
                  <c:v>4031.491089264627</c:v>
                </c:pt>
                <c:pt idx="16">
                  <c:v>4075.931822769429</c:v>
                </c:pt>
                <c:pt idx="17">
                  <c:v>4086.355830220161</c:v>
                </c:pt>
                <c:pt idx="18">
                  <c:v>4091.623865090876</c:v>
                </c:pt>
                <c:pt idx="19">
                  <c:v>4102.567181317395</c:v>
                </c:pt>
                <c:pt idx="20">
                  <c:v>4116.199183178247</c:v>
                </c:pt>
                <c:pt idx="21">
                  <c:v>4200.651917252321</c:v>
                </c:pt>
                <c:pt idx="22">
                  <c:v>4216.290320907773</c:v>
                </c:pt>
                <c:pt idx="23">
                  <c:v>4234.933326548575</c:v>
                </c:pt>
                <c:pt idx="24">
                  <c:v>4253.086486674413</c:v>
                </c:pt>
                <c:pt idx="25">
                  <c:v>4268.904699230409</c:v>
                </c:pt>
                <c:pt idx="26">
                  <c:v>4281.435977740584</c:v>
                </c:pt>
                <c:pt idx="27">
                  <c:v>4299.023941831486</c:v>
                </c:pt>
                <c:pt idx="28">
                  <c:v>4329.593605100992</c:v>
                </c:pt>
                <c:pt idx="29">
                  <c:v>4336.632664648376</c:v>
                </c:pt>
                <c:pt idx="30">
                  <c:v>4356.430657871416</c:v>
                </c:pt>
                <c:pt idx="31">
                  <c:v>4375.734110190999</c:v>
                </c:pt>
                <c:pt idx="32">
                  <c:v>4394.512220161517</c:v>
                </c:pt>
                <c:pt idx="33">
                  <c:v>4414.150005986951</c:v>
                </c:pt>
                <c:pt idx="34">
                  <c:v>4421.990610252175</c:v>
                </c:pt>
                <c:pt idx="35">
                  <c:v>4438.31670567753</c:v>
                </c:pt>
                <c:pt idx="36">
                  <c:v>4463.930773935588</c:v>
                </c:pt>
                <c:pt idx="37">
                  <c:v>4486.645177430283</c:v>
                </c:pt>
                <c:pt idx="38">
                  <c:v>4512.739406836933</c:v>
                </c:pt>
                <c:pt idx="39">
                  <c:v>4534.61248698367</c:v>
                </c:pt>
                <c:pt idx="40">
                  <c:v>4558.401967207394</c:v>
                </c:pt>
                <c:pt idx="41">
                  <c:v>4572.08774157755</c:v>
                </c:pt>
                <c:pt idx="42">
                  <c:v>4593.66736070055</c:v>
                </c:pt>
                <c:pt idx="43">
                  <c:v>4611.341792009564</c:v>
                </c:pt>
                <c:pt idx="44">
                  <c:v>4625.414147057766</c:v>
                </c:pt>
                <c:pt idx="45">
                  <c:v>4632.347835900557</c:v>
                </c:pt>
                <c:pt idx="46">
                  <c:v>4647.222936929316</c:v>
                </c:pt>
                <c:pt idx="47">
                  <c:v>4661.76217326945</c:v>
                </c:pt>
                <c:pt idx="48">
                  <c:v>4679.016392384076</c:v>
                </c:pt>
                <c:pt idx="49">
                  <c:v>4678.804738112503</c:v>
                </c:pt>
                <c:pt idx="50">
                  <c:v>4691.79649956347</c:v>
                </c:pt>
                <c:pt idx="51">
                  <c:v>4697.355009022532</c:v>
                </c:pt>
                <c:pt idx="52">
                  <c:v>4709.495708024959</c:v>
                </c:pt>
                <c:pt idx="53">
                  <c:v>4731.62891502797</c:v>
                </c:pt>
                <c:pt idx="54">
                  <c:v>4748.727597171913</c:v>
                </c:pt>
                <c:pt idx="55">
                  <c:v>4758.293064645713</c:v>
                </c:pt>
                <c:pt idx="56">
                  <c:v>4772.869407897464</c:v>
                </c:pt>
                <c:pt idx="57">
                  <c:v>4793.465180720123</c:v>
                </c:pt>
                <c:pt idx="58">
                  <c:v>4812.52367996316</c:v>
                </c:pt>
                <c:pt idx="59">
                  <c:v>4822.516423846644</c:v>
                </c:pt>
                <c:pt idx="60">
                  <c:v>4837.988106042545</c:v>
                </c:pt>
                <c:pt idx="61">
                  <c:v>4850.70163922832</c:v>
                </c:pt>
                <c:pt idx="62">
                  <c:v>4877.805121673957</c:v>
                </c:pt>
                <c:pt idx="63">
                  <c:v>4886.835747166868</c:v>
                </c:pt>
                <c:pt idx="64">
                  <c:v>4896.229862373348</c:v>
                </c:pt>
                <c:pt idx="65">
                  <c:v>4905.439119210574</c:v>
                </c:pt>
                <c:pt idx="66">
                  <c:v>4913.084061467092</c:v>
                </c:pt>
                <c:pt idx="67">
                  <c:v>4926.867741066168</c:v>
                </c:pt>
                <c:pt idx="68">
                  <c:v>4950.862299358648</c:v>
                </c:pt>
                <c:pt idx="69">
                  <c:v>4958.25221012263</c:v>
                </c:pt>
                <c:pt idx="70">
                  <c:v>4979.564456046237</c:v>
                </c:pt>
                <c:pt idx="71">
                  <c:v>4995.166283054215</c:v>
                </c:pt>
                <c:pt idx="72">
                  <c:v>5000.786215272873</c:v>
                </c:pt>
                <c:pt idx="73">
                  <c:v>5018.541653940654</c:v>
                </c:pt>
                <c:pt idx="74">
                  <c:v>5020.727931513994</c:v>
                </c:pt>
                <c:pt idx="75">
                  <c:v>5027.380574487084</c:v>
                </c:pt>
                <c:pt idx="76">
                  <c:v>5055.334993498551</c:v>
                </c:pt>
                <c:pt idx="77">
                  <c:v>5057.283249133683</c:v>
                </c:pt>
                <c:pt idx="78">
                  <c:v>5062.35912468155</c:v>
                </c:pt>
                <c:pt idx="79">
                  <c:v>5074.300964434406</c:v>
                </c:pt>
                <c:pt idx="80">
                  <c:v>5072.573056183762</c:v>
                </c:pt>
                <c:pt idx="81">
                  <c:v>5080.150060741917</c:v>
                </c:pt>
                <c:pt idx="82">
                  <c:v>5092.559057392365</c:v>
                </c:pt>
                <c:pt idx="83">
                  <c:v>5117.456791100524</c:v>
                </c:pt>
                <c:pt idx="84">
                  <c:v>5126.842274296</c:v>
                </c:pt>
                <c:pt idx="85">
                  <c:v>5125.972584451288</c:v>
                </c:pt>
                <c:pt idx="86">
                  <c:v>5137.42792370902</c:v>
                </c:pt>
                <c:pt idx="87">
                  <c:v>5146.247146918669</c:v>
                </c:pt>
                <c:pt idx="88">
                  <c:v>5157.075989396189</c:v>
                </c:pt>
                <c:pt idx="89">
                  <c:v>5155.390437761802</c:v>
                </c:pt>
                <c:pt idx="90">
                  <c:v>5161.174601378688</c:v>
                </c:pt>
                <c:pt idx="91">
                  <c:v>5178.06229026417</c:v>
                </c:pt>
                <c:pt idx="92">
                  <c:v>5190.510521302542</c:v>
                </c:pt>
                <c:pt idx="93">
                  <c:v>5203.10499939119</c:v>
                </c:pt>
                <c:pt idx="94">
                  <c:v>5200.703014872172</c:v>
                </c:pt>
                <c:pt idx="95">
                  <c:v>5201.575698561991</c:v>
                </c:pt>
                <c:pt idx="96">
                  <c:v>5209.726530690528</c:v>
                </c:pt>
                <c:pt idx="97">
                  <c:v>5223.338971430053</c:v>
                </c:pt>
                <c:pt idx="98">
                  <c:v>5237.530542352071</c:v>
                </c:pt>
                <c:pt idx="99">
                  <c:v>5236.526887920026</c:v>
                </c:pt>
                <c:pt idx="100">
                  <c:v>5252.9781309063</c:v>
                </c:pt>
                <c:pt idx="101">
                  <c:v>5258.729620588107</c:v>
                </c:pt>
                <c:pt idx="102">
                  <c:v>5268.566709547726</c:v>
                </c:pt>
                <c:pt idx="103">
                  <c:v>5274.262020385957</c:v>
                </c:pt>
                <c:pt idx="104">
                  <c:v>5290.928458805041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values'!$AB$3</c:f>
              <c:strCache>
                <c:ptCount val="1"/>
                <c:pt idx="0">
                  <c:v>Contributory retirement pension</c:v>
                </c:pt>
              </c:strCache>
            </c:strRef>
          </c:tx>
          <c:spPr>
            <a:ln w="19050" cmpd="sng">
              <a:solidFill>
                <a:schemeClr val="accent5"/>
              </a:solidFill>
            </a:ln>
          </c:spPr>
          <c:marker>
            <c:symbol val="none"/>
          </c:marker>
          <c:cat>
            <c:numRef>
              <c:f>'Retirement benefit values'!$Y$4:$Y$108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values'!$AB$4:$AB$108</c:f>
              <c:numCache>
                <c:formatCode>General</c:formatCode>
                <c:ptCount val="105"/>
                <c:pt idx="1">
                  <c:v>4446.831883497167</c:v>
                </c:pt>
                <c:pt idx="2">
                  <c:v>4986.461393958316</c:v>
                </c:pt>
                <c:pt idx="3">
                  <c:v>4739.641927295491</c:v>
                </c:pt>
                <c:pt idx="4">
                  <c:v>5039.56860276551</c:v>
                </c:pt>
                <c:pt idx="5">
                  <c:v>4383.90260802241</c:v>
                </c:pt>
                <c:pt idx="6">
                  <c:v>4508.484853479671</c:v>
                </c:pt>
                <c:pt idx="7">
                  <c:v>4268.403324120824</c:v>
                </c:pt>
                <c:pt idx="8">
                  <c:v>4653.80757802862</c:v>
                </c:pt>
                <c:pt idx="9">
                  <c:v>4445.008297963966</c:v>
                </c:pt>
                <c:pt idx="10">
                  <c:v>4744.086901950112</c:v>
                </c:pt>
                <c:pt idx="11">
                  <c:v>4546.537944538934</c:v>
                </c:pt>
                <c:pt idx="12">
                  <c:v>4935.471093404325</c:v>
                </c:pt>
                <c:pt idx="13">
                  <c:v>4633.90585986475</c:v>
                </c:pt>
                <c:pt idx="14">
                  <c:v>4573.787231322774</c:v>
                </c:pt>
                <c:pt idx="15">
                  <c:v>4543.12645956989</c:v>
                </c:pt>
                <c:pt idx="16">
                  <c:v>4613.70922297935</c:v>
                </c:pt>
                <c:pt idx="17">
                  <c:v>4643.829760778178</c:v>
                </c:pt>
                <c:pt idx="18">
                  <c:v>4669.314389030446</c:v>
                </c:pt>
                <c:pt idx="19">
                  <c:v>4703.450795745913</c:v>
                </c:pt>
                <c:pt idx="20">
                  <c:v>4728.758627069403</c:v>
                </c:pt>
                <c:pt idx="21">
                  <c:v>4755.385677312235</c:v>
                </c:pt>
                <c:pt idx="22">
                  <c:v>4780.383480864202</c:v>
                </c:pt>
                <c:pt idx="23">
                  <c:v>4803.233682806161</c:v>
                </c:pt>
                <c:pt idx="24">
                  <c:v>4838.11115140113</c:v>
                </c:pt>
                <c:pt idx="25">
                  <c:v>4866.934003981835</c:v>
                </c:pt>
                <c:pt idx="26">
                  <c:v>4889.747699417305</c:v>
                </c:pt>
                <c:pt idx="27">
                  <c:v>4912.407084109624</c:v>
                </c:pt>
                <c:pt idx="28">
                  <c:v>4959.459867147051</c:v>
                </c:pt>
                <c:pt idx="29">
                  <c:v>4971.683022593694</c:v>
                </c:pt>
                <c:pt idx="30">
                  <c:v>5000.917444052402</c:v>
                </c:pt>
                <c:pt idx="31">
                  <c:v>5030.435623953325</c:v>
                </c:pt>
                <c:pt idx="32">
                  <c:v>5060.936152457662</c:v>
                </c:pt>
                <c:pt idx="33">
                  <c:v>5089.183494717433</c:v>
                </c:pt>
                <c:pt idx="34">
                  <c:v>5107.629704263405</c:v>
                </c:pt>
                <c:pt idx="35">
                  <c:v>5125.587606473222</c:v>
                </c:pt>
                <c:pt idx="36">
                  <c:v>5156.883366006012</c:v>
                </c:pt>
                <c:pt idx="37">
                  <c:v>5199.993187408596</c:v>
                </c:pt>
                <c:pt idx="38">
                  <c:v>5231.164340329545</c:v>
                </c:pt>
                <c:pt idx="39">
                  <c:v>5259.58376863619</c:v>
                </c:pt>
                <c:pt idx="40">
                  <c:v>5294.070107574234</c:v>
                </c:pt>
                <c:pt idx="41">
                  <c:v>5328.19288043899</c:v>
                </c:pt>
                <c:pt idx="42">
                  <c:v>5369.472161838012</c:v>
                </c:pt>
                <c:pt idx="43">
                  <c:v>5398.01033844784</c:v>
                </c:pt>
                <c:pt idx="44">
                  <c:v>5426.595955187342</c:v>
                </c:pt>
                <c:pt idx="45">
                  <c:v>5447.131832450796</c:v>
                </c:pt>
                <c:pt idx="46">
                  <c:v>5485.523180975766</c:v>
                </c:pt>
                <c:pt idx="47">
                  <c:v>5514.886883778971</c:v>
                </c:pt>
                <c:pt idx="48">
                  <c:v>5545.070141120531</c:v>
                </c:pt>
                <c:pt idx="49">
                  <c:v>5557.563386576365</c:v>
                </c:pt>
                <c:pt idx="50">
                  <c:v>5581.24175826085</c:v>
                </c:pt>
                <c:pt idx="51">
                  <c:v>5602.565807687534</c:v>
                </c:pt>
                <c:pt idx="52">
                  <c:v>5634.678102637558</c:v>
                </c:pt>
                <c:pt idx="53">
                  <c:v>5678.19169147379</c:v>
                </c:pt>
                <c:pt idx="54">
                  <c:v>5720.781785540655</c:v>
                </c:pt>
                <c:pt idx="55">
                  <c:v>5760.903962339001</c:v>
                </c:pt>
                <c:pt idx="56">
                  <c:v>5798.450920101378</c:v>
                </c:pt>
                <c:pt idx="57">
                  <c:v>5828.010912479974</c:v>
                </c:pt>
                <c:pt idx="58">
                  <c:v>5864.92043462125</c:v>
                </c:pt>
                <c:pt idx="59">
                  <c:v>5909.211147113826</c:v>
                </c:pt>
                <c:pt idx="60">
                  <c:v>5940.809878137936</c:v>
                </c:pt>
                <c:pt idx="61">
                  <c:v>5984.588354091193</c:v>
                </c:pt>
                <c:pt idx="62">
                  <c:v>6038.85789797136</c:v>
                </c:pt>
                <c:pt idx="63">
                  <c:v>6074.595106545423</c:v>
                </c:pt>
                <c:pt idx="64">
                  <c:v>6104.63722997769</c:v>
                </c:pt>
                <c:pt idx="65">
                  <c:v>6155.189101388617</c:v>
                </c:pt>
                <c:pt idx="66">
                  <c:v>6183.496228943326</c:v>
                </c:pt>
                <c:pt idx="67">
                  <c:v>6225.897530687388</c:v>
                </c:pt>
                <c:pt idx="68">
                  <c:v>6255.433699667285</c:v>
                </c:pt>
                <c:pt idx="69">
                  <c:v>6290.550863817981</c:v>
                </c:pt>
                <c:pt idx="70">
                  <c:v>6335.73282083029</c:v>
                </c:pt>
                <c:pt idx="71">
                  <c:v>6378.12273843948</c:v>
                </c:pt>
                <c:pt idx="72">
                  <c:v>6410.148735314858</c:v>
                </c:pt>
                <c:pt idx="73">
                  <c:v>6452.989567706726</c:v>
                </c:pt>
                <c:pt idx="74">
                  <c:v>6476.821229455077</c:v>
                </c:pt>
                <c:pt idx="75">
                  <c:v>6509.200817336688</c:v>
                </c:pt>
                <c:pt idx="76">
                  <c:v>6567.411548194965</c:v>
                </c:pt>
                <c:pt idx="77">
                  <c:v>6598.574214011413</c:v>
                </c:pt>
                <c:pt idx="78">
                  <c:v>6647.543136472898</c:v>
                </c:pt>
                <c:pt idx="79">
                  <c:v>6699.84504901875</c:v>
                </c:pt>
                <c:pt idx="80">
                  <c:v>6752.246333890243</c:v>
                </c:pt>
                <c:pt idx="81">
                  <c:v>6796.795850052957</c:v>
                </c:pt>
                <c:pt idx="82">
                  <c:v>6846.204653656148</c:v>
                </c:pt>
                <c:pt idx="83">
                  <c:v>6879.409631943102</c:v>
                </c:pt>
                <c:pt idx="84">
                  <c:v>6919.735433093446</c:v>
                </c:pt>
                <c:pt idx="85">
                  <c:v>6967.74949050434</c:v>
                </c:pt>
                <c:pt idx="86">
                  <c:v>6985.964119574661</c:v>
                </c:pt>
                <c:pt idx="87">
                  <c:v>7023.792811642054</c:v>
                </c:pt>
                <c:pt idx="88">
                  <c:v>7058.084071052996</c:v>
                </c:pt>
                <c:pt idx="89">
                  <c:v>7068.479433698773</c:v>
                </c:pt>
                <c:pt idx="90">
                  <c:v>7112.528045234104</c:v>
                </c:pt>
                <c:pt idx="91">
                  <c:v>7167.474248644375</c:v>
                </c:pt>
                <c:pt idx="92">
                  <c:v>7185.35422170231</c:v>
                </c:pt>
                <c:pt idx="93">
                  <c:v>7239.198728572124</c:v>
                </c:pt>
                <c:pt idx="94">
                  <c:v>7267.71397149754</c:v>
                </c:pt>
                <c:pt idx="95">
                  <c:v>7304.632802817502</c:v>
                </c:pt>
                <c:pt idx="96">
                  <c:v>7361.094336506386</c:v>
                </c:pt>
                <c:pt idx="97">
                  <c:v>7404.342310225016</c:v>
                </c:pt>
                <c:pt idx="98">
                  <c:v>7448.498608197832</c:v>
                </c:pt>
                <c:pt idx="99">
                  <c:v>7510.944603760311</c:v>
                </c:pt>
                <c:pt idx="100">
                  <c:v>7554.930153480163</c:v>
                </c:pt>
                <c:pt idx="101">
                  <c:v>7601.485104969262</c:v>
                </c:pt>
                <c:pt idx="102">
                  <c:v>7634.895448190843</c:v>
                </c:pt>
                <c:pt idx="103">
                  <c:v>7676.874543322898</c:v>
                </c:pt>
                <c:pt idx="104">
                  <c:v>7719.546353246136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values'!$AC$3</c:f>
              <c:strCache>
                <c:ptCount val="1"/>
                <c:pt idx="0">
                  <c:v>Survivors benefit</c:v>
                </c:pt>
              </c:strCache>
            </c:strRef>
          </c:tx>
          <c:spPr>
            <a:ln>
              <a:solidFill>
                <a:schemeClr val="accent5"/>
              </a:solidFill>
              <a:prstDash val="sysDot"/>
            </a:ln>
          </c:spPr>
          <c:marker>
            <c:symbol val="none"/>
          </c:marker>
          <c:cat>
            <c:numRef>
              <c:f>'Retirement benefit values'!$Y$4:$Y$108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values'!$AC$4:$AC$108</c:f>
              <c:numCache>
                <c:formatCode>General</c:formatCode>
                <c:ptCount val="105"/>
                <c:pt idx="1">
                  <c:v>3292.462346738588</c:v>
                </c:pt>
                <c:pt idx="2">
                  <c:v>3691.896404217213</c:v>
                </c:pt>
                <c:pt idx="3">
                  <c:v>3511.515900716824</c:v>
                </c:pt>
                <c:pt idx="4">
                  <c:v>3723.25127448134</c:v>
                </c:pt>
                <c:pt idx="5">
                  <c:v>3241.992744004697</c:v>
                </c:pt>
                <c:pt idx="6">
                  <c:v>3337.330953083407</c:v>
                </c:pt>
                <c:pt idx="7">
                  <c:v>3180.83148399056</c:v>
                </c:pt>
                <c:pt idx="8">
                  <c:v>3487.88320465694</c:v>
                </c:pt>
                <c:pt idx="9">
                  <c:v>3305.141440118424</c:v>
                </c:pt>
                <c:pt idx="10">
                  <c:v>3496.94809581594</c:v>
                </c:pt>
                <c:pt idx="11">
                  <c:v>3322.020024707687</c:v>
                </c:pt>
                <c:pt idx="12">
                  <c:v>3593.8922513981</c:v>
                </c:pt>
                <c:pt idx="13">
                  <c:v>3381.568569578611</c:v>
                </c:pt>
                <c:pt idx="14">
                  <c:v>3322.042920407933</c:v>
                </c:pt>
                <c:pt idx="15">
                  <c:v>3291.076416591738</c:v>
                </c:pt>
                <c:pt idx="16">
                  <c:v>3336.995627448237</c:v>
                </c:pt>
                <c:pt idx="17">
                  <c:v>3335.650362591593</c:v>
                </c:pt>
                <c:pt idx="18">
                  <c:v>3347.397677840852</c:v>
                </c:pt>
                <c:pt idx="19">
                  <c:v>3352.555657305825</c:v>
                </c:pt>
                <c:pt idx="20">
                  <c:v>3356.026842393021</c:v>
                </c:pt>
                <c:pt idx="21">
                  <c:v>3373.401346740305</c:v>
                </c:pt>
                <c:pt idx="22">
                  <c:v>3381.02994873473</c:v>
                </c:pt>
                <c:pt idx="23">
                  <c:v>3394.181165297532</c:v>
                </c:pt>
                <c:pt idx="24">
                  <c:v>3379.644852382791</c:v>
                </c:pt>
                <c:pt idx="25">
                  <c:v>3384.345615703347</c:v>
                </c:pt>
                <c:pt idx="26">
                  <c:v>3394.500576119654</c:v>
                </c:pt>
                <c:pt idx="27">
                  <c:v>3408.631094051142</c:v>
                </c:pt>
                <c:pt idx="28">
                  <c:v>3420.716257933381</c:v>
                </c:pt>
                <c:pt idx="29">
                  <c:v>3433.474139200333</c:v>
                </c:pt>
                <c:pt idx="30">
                  <c:v>3453.061344351415</c:v>
                </c:pt>
                <c:pt idx="31">
                  <c:v>3458.575123402373</c:v>
                </c:pt>
                <c:pt idx="32">
                  <c:v>3462.474858694946</c:v>
                </c:pt>
                <c:pt idx="33">
                  <c:v>3480.125390143418</c:v>
                </c:pt>
                <c:pt idx="34">
                  <c:v>3482.110487558235</c:v>
                </c:pt>
                <c:pt idx="35">
                  <c:v>3501.504267981578</c:v>
                </c:pt>
                <c:pt idx="36">
                  <c:v>3508.757475689528</c:v>
                </c:pt>
                <c:pt idx="37">
                  <c:v>3522.223282186331</c:v>
                </c:pt>
                <c:pt idx="38">
                  <c:v>3556.422084141402</c:v>
                </c:pt>
                <c:pt idx="39">
                  <c:v>3563.595392588233</c:v>
                </c:pt>
                <c:pt idx="40">
                  <c:v>3588.956983386676</c:v>
                </c:pt>
                <c:pt idx="41">
                  <c:v>3598.262240483999</c:v>
                </c:pt>
                <c:pt idx="42">
                  <c:v>3607.844982247991</c:v>
                </c:pt>
                <c:pt idx="43">
                  <c:v>3617.373488025093</c:v>
                </c:pt>
                <c:pt idx="44">
                  <c:v>3618.136704132223</c:v>
                </c:pt>
                <c:pt idx="45">
                  <c:v>3638.483414664063</c:v>
                </c:pt>
                <c:pt idx="46">
                  <c:v>3652.439681065965</c:v>
                </c:pt>
                <c:pt idx="47">
                  <c:v>3676.313924910517</c:v>
                </c:pt>
                <c:pt idx="48">
                  <c:v>3688.889313675916</c:v>
                </c:pt>
                <c:pt idx="49">
                  <c:v>3705.976817977701</c:v>
                </c:pt>
                <c:pt idx="50">
                  <c:v>3708.657578000493</c:v>
                </c:pt>
                <c:pt idx="51">
                  <c:v>3722.796617286825</c:v>
                </c:pt>
                <c:pt idx="52">
                  <c:v>3738.150993732741</c:v>
                </c:pt>
                <c:pt idx="53">
                  <c:v>3749.930599391464</c:v>
                </c:pt>
                <c:pt idx="54">
                  <c:v>3760.093748955842</c:v>
                </c:pt>
                <c:pt idx="55">
                  <c:v>3770.527450883351</c:v>
                </c:pt>
                <c:pt idx="56">
                  <c:v>3787.573160108029</c:v>
                </c:pt>
                <c:pt idx="57">
                  <c:v>3801.850307607705</c:v>
                </c:pt>
                <c:pt idx="58">
                  <c:v>3822.97141776847</c:v>
                </c:pt>
                <c:pt idx="59">
                  <c:v>3827.253364743794</c:v>
                </c:pt>
                <c:pt idx="60">
                  <c:v>3842.746389580776</c:v>
                </c:pt>
                <c:pt idx="61">
                  <c:v>3846.379947190066</c:v>
                </c:pt>
                <c:pt idx="62">
                  <c:v>3854.839285981582</c:v>
                </c:pt>
                <c:pt idx="63">
                  <c:v>3873.103831637077</c:v>
                </c:pt>
                <c:pt idx="64">
                  <c:v>3876.879023767373</c:v>
                </c:pt>
                <c:pt idx="65">
                  <c:v>3893.164167903342</c:v>
                </c:pt>
                <c:pt idx="66">
                  <c:v>3921.62177312538</c:v>
                </c:pt>
                <c:pt idx="67">
                  <c:v>3937.235047904326</c:v>
                </c:pt>
                <c:pt idx="68">
                  <c:v>3966.035211275691</c:v>
                </c:pt>
                <c:pt idx="69">
                  <c:v>3966.975932822558</c:v>
                </c:pt>
                <c:pt idx="70">
                  <c:v>3979.577781509261</c:v>
                </c:pt>
                <c:pt idx="71">
                  <c:v>3993.797910924538</c:v>
                </c:pt>
                <c:pt idx="72">
                  <c:v>3987.602150601826</c:v>
                </c:pt>
                <c:pt idx="73">
                  <c:v>4009.2444786482</c:v>
                </c:pt>
                <c:pt idx="74">
                  <c:v>4017.965823874524</c:v>
                </c:pt>
                <c:pt idx="75">
                  <c:v>4034.949209177562</c:v>
                </c:pt>
                <c:pt idx="76">
                  <c:v>4056.387359556533</c:v>
                </c:pt>
                <c:pt idx="77">
                  <c:v>4072.020797452608</c:v>
                </c:pt>
                <c:pt idx="78">
                  <c:v>4082.539721106291</c:v>
                </c:pt>
                <c:pt idx="79">
                  <c:v>4085.082811348088</c:v>
                </c:pt>
                <c:pt idx="80">
                  <c:v>4089.764256253069</c:v>
                </c:pt>
                <c:pt idx="81">
                  <c:v>4099.402409470943</c:v>
                </c:pt>
                <c:pt idx="82">
                  <c:v>4101.117225527037</c:v>
                </c:pt>
                <c:pt idx="83">
                  <c:v>4122.340956602643</c:v>
                </c:pt>
                <c:pt idx="84">
                  <c:v>4123.078864506305</c:v>
                </c:pt>
                <c:pt idx="85">
                  <c:v>4124.933597495827</c:v>
                </c:pt>
                <c:pt idx="86">
                  <c:v>4149.407674771716</c:v>
                </c:pt>
                <c:pt idx="87">
                  <c:v>4155.922043754388</c:v>
                </c:pt>
                <c:pt idx="88">
                  <c:v>4162.769377209983</c:v>
                </c:pt>
                <c:pt idx="89">
                  <c:v>4184.607832984748</c:v>
                </c:pt>
                <c:pt idx="90">
                  <c:v>4186.724007987813</c:v>
                </c:pt>
                <c:pt idx="91">
                  <c:v>4187.83795058726</c:v>
                </c:pt>
                <c:pt idx="92">
                  <c:v>4212.658633794256</c:v>
                </c:pt>
                <c:pt idx="93">
                  <c:v>4221.825988235205</c:v>
                </c:pt>
                <c:pt idx="94">
                  <c:v>4234.677070938333</c:v>
                </c:pt>
                <c:pt idx="95">
                  <c:v>4237.012419977811</c:v>
                </c:pt>
                <c:pt idx="96">
                  <c:v>4259.863440551597</c:v>
                </c:pt>
                <c:pt idx="97">
                  <c:v>4286.333675640881</c:v>
                </c:pt>
                <c:pt idx="98">
                  <c:v>4289.350966909902</c:v>
                </c:pt>
                <c:pt idx="99">
                  <c:v>4296.48127869412</c:v>
                </c:pt>
                <c:pt idx="100">
                  <c:v>4311.715336640063</c:v>
                </c:pt>
                <c:pt idx="101">
                  <c:v>4303.892934251223</c:v>
                </c:pt>
                <c:pt idx="102">
                  <c:v>4314.150716561834</c:v>
                </c:pt>
                <c:pt idx="103">
                  <c:v>4329.574816635395</c:v>
                </c:pt>
                <c:pt idx="104">
                  <c:v>4341.10523610835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values'!$AD$3</c:f>
              <c:strCache>
                <c:ptCount val="1"/>
                <c:pt idx="0">
                  <c:v>Moratorium pension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'Retirement benefit values'!$Y$4:$Y$108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values'!$AD$4:$AD$108</c:f>
              <c:numCache>
                <c:formatCode>General</c:formatCode>
                <c:ptCount val="105"/>
                <c:pt idx="1">
                  <c:v>2386.510194699325</c:v>
                </c:pt>
                <c:pt idx="2">
                  <c:v>2656.927587451283</c:v>
                </c:pt>
                <c:pt idx="3">
                  <c:v>2522.036310528617</c:v>
                </c:pt>
                <c:pt idx="4">
                  <c:v>2671.6349373711</c:v>
                </c:pt>
                <c:pt idx="5">
                  <c:v>2359.314427904096</c:v>
                </c:pt>
                <c:pt idx="6">
                  <c:v>2412.887603740078</c:v>
                </c:pt>
                <c:pt idx="7">
                  <c:v>2289.190512642594</c:v>
                </c:pt>
                <c:pt idx="8">
                  <c:v>2483.822386089335</c:v>
                </c:pt>
                <c:pt idx="9">
                  <c:v>2366.374899847974</c:v>
                </c:pt>
                <c:pt idx="10">
                  <c:v>2507.677615485938</c:v>
                </c:pt>
                <c:pt idx="11">
                  <c:v>2402.427069573211</c:v>
                </c:pt>
                <c:pt idx="12">
                  <c:v>2595.534469616524</c:v>
                </c:pt>
                <c:pt idx="13">
                  <c:v>2415.506886213255</c:v>
                </c:pt>
                <c:pt idx="14">
                  <c:v>2379.111779176785</c:v>
                </c:pt>
                <c:pt idx="15">
                  <c:v>2354.860967618749</c:v>
                </c:pt>
                <c:pt idx="16">
                  <c:v>2352.758415074564</c:v>
                </c:pt>
                <c:pt idx="17">
                  <c:v>2357.174152100644</c:v>
                </c:pt>
                <c:pt idx="18">
                  <c:v>2361.597510885243</c:v>
                </c:pt>
                <c:pt idx="19">
                  <c:v>2366.025651306494</c:v>
                </c:pt>
                <c:pt idx="20">
                  <c:v>2400.02198273157</c:v>
                </c:pt>
                <c:pt idx="21">
                  <c:v>2632.710666555463</c:v>
                </c:pt>
                <c:pt idx="22">
                  <c:v>2644.835947940691</c:v>
                </c:pt>
                <c:pt idx="23">
                  <c:v>2652.668083268051</c:v>
                </c:pt>
                <c:pt idx="24">
                  <c:v>2667.349731133697</c:v>
                </c:pt>
                <c:pt idx="25">
                  <c:v>2680.577380641206</c:v>
                </c:pt>
                <c:pt idx="26">
                  <c:v>2690.563672214967</c:v>
                </c:pt>
                <c:pt idx="27">
                  <c:v>2694.235967791275</c:v>
                </c:pt>
                <c:pt idx="28">
                  <c:v>2700.548894075372</c:v>
                </c:pt>
                <c:pt idx="29">
                  <c:v>2710.582010301107</c:v>
                </c:pt>
                <c:pt idx="30">
                  <c:v>2719.756027759027</c:v>
                </c:pt>
                <c:pt idx="31">
                  <c:v>2728.332116114788</c:v>
                </c:pt>
                <c:pt idx="32">
                  <c:v>2739.931833779731</c:v>
                </c:pt>
                <c:pt idx="33">
                  <c:v>2747.023881801565</c:v>
                </c:pt>
                <c:pt idx="34">
                  <c:v>2756.342689829709</c:v>
                </c:pt>
                <c:pt idx="35">
                  <c:v>2761.525858139714</c:v>
                </c:pt>
                <c:pt idx="36">
                  <c:v>2770.233984896512</c:v>
                </c:pt>
                <c:pt idx="37">
                  <c:v>2778.572549590462</c:v>
                </c:pt>
                <c:pt idx="38">
                  <c:v>2789.84919722833</c:v>
                </c:pt>
                <c:pt idx="39">
                  <c:v>2799.050533080313</c:v>
                </c:pt>
                <c:pt idx="40">
                  <c:v>2808.59318766029</c:v>
                </c:pt>
                <c:pt idx="41">
                  <c:v>2815.118475458482</c:v>
                </c:pt>
                <c:pt idx="42">
                  <c:v>2819.526312632478</c:v>
                </c:pt>
                <c:pt idx="43">
                  <c:v>2829.61444433612</c:v>
                </c:pt>
                <c:pt idx="44">
                  <c:v>2839.594136254356</c:v>
                </c:pt>
                <c:pt idx="45">
                  <c:v>2845.491850267896</c:v>
                </c:pt>
                <c:pt idx="46">
                  <c:v>2851.530641164609</c:v>
                </c:pt>
                <c:pt idx="47">
                  <c:v>2862.1786063731</c:v>
                </c:pt>
                <c:pt idx="48">
                  <c:v>2873.584174051224</c:v>
                </c:pt>
                <c:pt idx="49">
                  <c:v>2878.887416087916</c:v>
                </c:pt>
                <c:pt idx="50">
                  <c:v>2885.4964533395</c:v>
                </c:pt>
                <c:pt idx="51">
                  <c:v>2895.988380169467</c:v>
                </c:pt>
                <c:pt idx="52">
                  <c:v>2902.488650963067</c:v>
                </c:pt>
                <c:pt idx="53">
                  <c:v>2910.748692613245</c:v>
                </c:pt>
                <c:pt idx="54">
                  <c:v>2918.321768834042</c:v>
                </c:pt>
                <c:pt idx="55">
                  <c:v>2925.087505300651</c:v>
                </c:pt>
                <c:pt idx="56">
                  <c:v>2934.559965070804</c:v>
                </c:pt>
                <c:pt idx="57">
                  <c:v>2943.412474445195</c:v>
                </c:pt>
                <c:pt idx="58">
                  <c:v>2947.605599636193</c:v>
                </c:pt>
                <c:pt idx="59">
                  <c:v>2955.193398690747</c:v>
                </c:pt>
                <c:pt idx="60">
                  <c:v>2963.525897449032</c:v>
                </c:pt>
                <c:pt idx="61">
                  <c:v>2973.147958776477</c:v>
                </c:pt>
                <c:pt idx="62">
                  <c:v>2983.195741774141</c:v>
                </c:pt>
                <c:pt idx="63">
                  <c:v>2989.124545388745</c:v>
                </c:pt>
                <c:pt idx="64">
                  <c:v>2993.895998626698</c:v>
                </c:pt>
                <c:pt idx="65">
                  <c:v>2999.662926401779</c:v>
                </c:pt>
                <c:pt idx="66">
                  <c:v>3007.166370628506</c:v>
                </c:pt>
                <c:pt idx="67">
                  <c:v>3015.856982371275</c:v>
                </c:pt>
                <c:pt idx="68">
                  <c:v>3022.36874884516</c:v>
                </c:pt>
                <c:pt idx="69">
                  <c:v>3030.988189920013</c:v>
                </c:pt>
                <c:pt idx="70">
                  <c:v>3038.974378862043</c:v>
                </c:pt>
                <c:pt idx="71">
                  <c:v>3044.869985049173</c:v>
                </c:pt>
                <c:pt idx="72">
                  <c:v>3052.36773871074</c:v>
                </c:pt>
                <c:pt idx="73">
                  <c:v>3058.995623823213</c:v>
                </c:pt>
                <c:pt idx="74">
                  <c:v>3067.469912726689</c:v>
                </c:pt>
                <c:pt idx="75">
                  <c:v>3072.36533270395</c:v>
                </c:pt>
                <c:pt idx="76">
                  <c:v>3080.491980215252</c:v>
                </c:pt>
                <c:pt idx="77">
                  <c:v>3085.234943475009</c:v>
                </c:pt>
                <c:pt idx="78">
                  <c:v>3090.603812603891</c:v>
                </c:pt>
                <c:pt idx="79">
                  <c:v>3094.889181585522</c:v>
                </c:pt>
                <c:pt idx="80">
                  <c:v>3098.836351301789</c:v>
                </c:pt>
                <c:pt idx="81">
                  <c:v>3104.212537073572</c:v>
                </c:pt>
                <c:pt idx="82">
                  <c:v>3107.571221805869</c:v>
                </c:pt>
                <c:pt idx="83">
                  <c:v>3116.750112402856</c:v>
                </c:pt>
                <c:pt idx="84">
                  <c:v>3123.516376392574</c:v>
                </c:pt>
                <c:pt idx="85">
                  <c:v>3132.12571373415</c:v>
                </c:pt>
                <c:pt idx="86">
                  <c:v>3141.569400157786</c:v>
                </c:pt>
                <c:pt idx="87">
                  <c:v>3148.217004677775</c:v>
                </c:pt>
                <c:pt idx="88">
                  <c:v>3154.804319601927</c:v>
                </c:pt>
                <c:pt idx="89">
                  <c:v>3161.64451879381</c:v>
                </c:pt>
                <c:pt idx="90">
                  <c:v>3165.920788616681</c:v>
                </c:pt>
                <c:pt idx="91">
                  <c:v>3173.542262291479</c:v>
                </c:pt>
                <c:pt idx="92">
                  <c:v>3181.763981796505</c:v>
                </c:pt>
                <c:pt idx="93">
                  <c:v>3187.056451979562</c:v>
                </c:pt>
                <c:pt idx="94">
                  <c:v>3191.575632119428</c:v>
                </c:pt>
                <c:pt idx="95">
                  <c:v>3198.297539633551</c:v>
                </c:pt>
                <c:pt idx="96">
                  <c:v>3202.042962696096</c:v>
                </c:pt>
                <c:pt idx="97">
                  <c:v>3211.154600464771</c:v>
                </c:pt>
                <c:pt idx="98">
                  <c:v>3220.320867524197</c:v>
                </c:pt>
                <c:pt idx="99">
                  <c:v>3226.222434824906</c:v>
                </c:pt>
                <c:pt idx="100">
                  <c:v>3233.676487401025</c:v>
                </c:pt>
                <c:pt idx="101">
                  <c:v>3241.558832968801</c:v>
                </c:pt>
                <c:pt idx="102">
                  <c:v>3248.899804567155</c:v>
                </c:pt>
                <c:pt idx="103">
                  <c:v>3252.058732617647</c:v>
                </c:pt>
                <c:pt idx="104">
                  <c:v>3258.772626300356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277464"/>
        <c:axId val="-2038281576"/>
      </c:lineChart>
      <c:lineChart>
        <c:grouping val="standard"/>
        <c:varyColors val="0"/>
        <c:ser>
          <c:idx val="6"/>
          <c:order val="5"/>
          <c:tx>
            <c:strRef>
              <c:f>'Retirement benefit values'!$AI$3</c:f>
              <c:strCache>
                <c:ptCount val="1"/>
                <c:pt idx="0">
                  <c:v>Median pension to labour income ratio (right scale)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'Retirement benefit values'!$AI$4:$AI$108</c:f>
              <c:numCache>
                <c:formatCode>General</c:formatCode>
                <c:ptCount val="105"/>
                <c:pt idx="1">
                  <c:v>0.5569620733</c:v>
                </c:pt>
                <c:pt idx="2">
                  <c:v>0.616270079</c:v>
                </c:pt>
                <c:pt idx="3">
                  <c:v>0.5691940707</c:v>
                </c:pt>
                <c:pt idx="4">
                  <c:v>0.6085050127</c:v>
                </c:pt>
                <c:pt idx="5">
                  <c:v>0.5620608723</c:v>
                </c:pt>
                <c:pt idx="6">
                  <c:v>0.594901906</c:v>
                </c:pt>
                <c:pt idx="7">
                  <c:v>0.5543697443</c:v>
                </c:pt>
                <c:pt idx="8">
                  <c:v>0.5960566576</c:v>
                </c:pt>
                <c:pt idx="9">
                  <c:v>0.5586825946</c:v>
                </c:pt>
                <c:pt idx="10">
                  <c:v>0.5975301098</c:v>
                </c:pt>
                <c:pt idx="11">
                  <c:v>0.5524564945</c:v>
                </c:pt>
                <c:pt idx="12">
                  <c:v>0.598055612</c:v>
                </c:pt>
                <c:pt idx="13">
                  <c:v>0.5634311796</c:v>
                </c:pt>
                <c:pt idx="14">
                  <c:v>0.5552222011</c:v>
                </c:pt>
                <c:pt idx="15">
                  <c:v>0.5430622307</c:v>
                </c:pt>
                <c:pt idx="16">
                  <c:v>0.547805267</c:v>
                </c:pt>
                <c:pt idx="17">
                  <c:v>0.5477928844</c:v>
                </c:pt>
                <c:pt idx="18">
                  <c:v>0.5470669924</c:v>
                </c:pt>
                <c:pt idx="19">
                  <c:v>0.5470669924</c:v>
                </c:pt>
                <c:pt idx="20">
                  <c:v>0.5422310016</c:v>
                </c:pt>
                <c:pt idx="21">
                  <c:v>0.5447750308</c:v>
                </c:pt>
                <c:pt idx="22">
                  <c:v>0.5479024988</c:v>
                </c:pt>
                <c:pt idx="23">
                  <c:v>0.5583155293</c:v>
                </c:pt>
                <c:pt idx="24">
                  <c:v>0.5498378788</c:v>
                </c:pt>
                <c:pt idx="25">
                  <c:v>0.5562706308</c:v>
                </c:pt>
                <c:pt idx="26">
                  <c:v>0.5514863941</c:v>
                </c:pt>
                <c:pt idx="27">
                  <c:v>0.5489488496</c:v>
                </c:pt>
                <c:pt idx="28">
                  <c:v>0.5479024987</c:v>
                </c:pt>
                <c:pt idx="29">
                  <c:v>0.5524643585</c:v>
                </c:pt>
                <c:pt idx="30">
                  <c:v>0.5477928843</c:v>
                </c:pt>
                <c:pt idx="31">
                  <c:v>0.5496383437</c:v>
                </c:pt>
                <c:pt idx="32">
                  <c:v>0.5452450691</c:v>
                </c:pt>
                <c:pt idx="33">
                  <c:v>0.5447750307</c:v>
                </c:pt>
                <c:pt idx="34">
                  <c:v>0.5447750307</c:v>
                </c:pt>
                <c:pt idx="35">
                  <c:v>0.5470669922</c:v>
                </c:pt>
                <c:pt idx="36">
                  <c:v>0.5460411106</c:v>
                </c:pt>
                <c:pt idx="37">
                  <c:v>0.5460411106</c:v>
                </c:pt>
                <c:pt idx="38">
                  <c:v>0.5487721955</c:v>
                </c:pt>
                <c:pt idx="39">
                  <c:v>0.5477928842</c:v>
                </c:pt>
                <c:pt idx="40">
                  <c:v>0.5447750306</c:v>
                </c:pt>
                <c:pt idx="41">
                  <c:v>0.5479983938</c:v>
                </c:pt>
                <c:pt idx="42">
                  <c:v>0.5512314815</c:v>
                </c:pt>
                <c:pt idx="43">
                  <c:v>0.5477928842</c:v>
                </c:pt>
                <c:pt idx="44">
                  <c:v>0.5470669922</c:v>
                </c:pt>
                <c:pt idx="45">
                  <c:v>0.5447750306</c:v>
                </c:pt>
                <c:pt idx="46">
                  <c:v>0.5447750306</c:v>
                </c:pt>
                <c:pt idx="47">
                  <c:v>0.5447750306</c:v>
                </c:pt>
                <c:pt idx="48">
                  <c:v>0.5458751221</c:v>
                </c:pt>
                <c:pt idx="49">
                  <c:v>0.5447750306</c:v>
                </c:pt>
                <c:pt idx="50">
                  <c:v>0.5447750306</c:v>
                </c:pt>
                <c:pt idx="51">
                  <c:v>0.544780657</c:v>
                </c:pt>
                <c:pt idx="52">
                  <c:v>0.5447750305</c:v>
                </c:pt>
                <c:pt idx="53">
                  <c:v>0.5447750305</c:v>
                </c:pt>
                <c:pt idx="54">
                  <c:v>0.5447750305</c:v>
                </c:pt>
                <c:pt idx="55">
                  <c:v>0.5447750305</c:v>
                </c:pt>
                <c:pt idx="56">
                  <c:v>0.5447750305</c:v>
                </c:pt>
                <c:pt idx="57">
                  <c:v>0.5447750305</c:v>
                </c:pt>
                <c:pt idx="58">
                  <c:v>0.5442960273</c:v>
                </c:pt>
                <c:pt idx="59">
                  <c:v>0.5378775591</c:v>
                </c:pt>
                <c:pt idx="60">
                  <c:v>0.5240625406</c:v>
                </c:pt>
                <c:pt idx="61">
                  <c:v>0.5268833639</c:v>
                </c:pt>
                <c:pt idx="62">
                  <c:v>0.5270954005</c:v>
                </c:pt>
                <c:pt idx="63">
                  <c:v>0.5310306199</c:v>
                </c:pt>
                <c:pt idx="64">
                  <c:v>0.5240625406</c:v>
                </c:pt>
                <c:pt idx="65">
                  <c:v>0.5310306199</c:v>
                </c:pt>
                <c:pt idx="66">
                  <c:v>0.5282517955</c:v>
                </c:pt>
                <c:pt idx="67">
                  <c:v>0.5196804115</c:v>
                </c:pt>
                <c:pt idx="68">
                  <c:v>0.5220590396</c:v>
                </c:pt>
                <c:pt idx="69">
                  <c:v>0.528257253</c:v>
                </c:pt>
                <c:pt idx="70">
                  <c:v>0.5305637017</c:v>
                </c:pt>
                <c:pt idx="71">
                  <c:v>0.53066289</c:v>
                </c:pt>
                <c:pt idx="72">
                  <c:v>0.5310306199</c:v>
                </c:pt>
                <c:pt idx="73">
                  <c:v>0.5240625406</c:v>
                </c:pt>
                <c:pt idx="74">
                  <c:v>0.5220590396</c:v>
                </c:pt>
                <c:pt idx="75">
                  <c:v>0.5240625406</c:v>
                </c:pt>
                <c:pt idx="76">
                  <c:v>0.5229912294</c:v>
                </c:pt>
                <c:pt idx="77">
                  <c:v>0.5220590396</c:v>
                </c:pt>
                <c:pt idx="78">
                  <c:v>0.5220590396</c:v>
                </c:pt>
                <c:pt idx="79">
                  <c:v>0.5196804115</c:v>
                </c:pt>
                <c:pt idx="80">
                  <c:v>0.5220590396</c:v>
                </c:pt>
                <c:pt idx="81">
                  <c:v>0.5196331228</c:v>
                </c:pt>
                <c:pt idx="82">
                  <c:v>0.5220590396</c:v>
                </c:pt>
                <c:pt idx="83">
                  <c:v>0.5201533563</c:v>
                </c:pt>
                <c:pt idx="84">
                  <c:v>0.5220590396</c:v>
                </c:pt>
                <c:pt idx="85">
                  <c:v>0.5207792348</c:v>
                </c:pt>
                <c:pt idx="86">
                  <c:v>0.5196804115</c:v>
                </c:pt>
                <c:pt idx="87">
                  <c:v>0.5196804115</c:v>
                </c:pt>
                <c:pt idx="88">
                  <c:v>0.5236267476</c:v>
                </c:pt>
                <c:pt idx="89">
                  <c:v>0.5067152197</c:v>
                </c:pt>
                <c:pt idx="90">
                  <c:v>0.5196331228</c:v>
                </c:pt>
                <c:pt idx="91">
                  <c:v>0.5105172531</c:v>
                </c:pt>
                <c:pt idx="92">
                  <c:v>0.5132421425</c:v>
                </c:pt>
                <c:pt idx="93">
                  <c:v>0.5100574534</c:v>
                </c:pt>
                <c:pt idx="94">
                  <c:v>0.5092077828</c:v>
                </c:pt>
                <c:pt idx="95">
                  <c:v>0.5128317196</c:v>
                </c:pt>
                <c:pt idx="96">
                  <c:v>0.5013524214</c:v>
                </c:pt>
                <c:pt idx="97">
                  <c:v>0.4964009595</c:v>
                </c:pt>
                <c:pt idx="98">
                  <c:v>0.4989033936</c:v>
                </c:pt>
                <c:pt idx="99">
                  <c:v>0.5084971933</c:v>
                </c:pt>
                <c:pt idx="100">
                  <c:v>0.4991994702</c:v>
                </c:pt>
                <c:pt idx="101">
                  <c:v>0.5124658361</c:v>
                </c:pt>
                <c:pt idx="102">
                  <c:v>0.5105970546</c:v>
                </c:pt>
                <c:pt idx="103">
                  <c:v>0.5220590396</c:v>
                </c:pt>
                <c:pt idx="104">
                  <c:v>0.5182336723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292776"/>
        <c:axId val="-2038295816"/>
      </c:lineChart>
      <c:catAx>
        <c:axId val="-2038277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38281576"/>
        <c:crosses val="autoZero"/>
        <c:auto val="1"/>
        <c:lblAlgn val="ctr"/>
        <c:lblOffset val="100"/>
        <c:noMultiLvlLbl val="0"/>
      </c:catAx>
      <c:valAx>
        <c:axId val="-2038281576"/>
        <c:scaling>
          <c:orientation val="minMax"/>
          <c:min val="2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38277464"/>
        <c:crosses val="autoZero"/>
        <c:crossBetween val="between"/>
      </c:valAx>
      <c:valAx>
        <c:axId val="-20382958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38292776"/>
        <c:crosses val="max"/>
        <c:crossBetween val="between"/>
      </c:valAx>
      <c:catAx>
        <c:axId val="-2038292776"/>
        <c:scaling>
          <c:orientation val="minMax"/>
        </c:scaling>
        <c:delete val="1"/>
        <c:axPos val="b"/>
        <c:majorTickMark val="out"/>
        <c:minorTickMark val="none"/>
        <c:tickLblPos val="nextTo"/>
        <c:crossAx val="-203829581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29671666516971"/>
          <c:y val="0.0175849564857024"/>
          <c:w val="0.260188916499506"/>
          <c:h val="0.90068535018649"/>
        </c:manualLayout>
      </c:layout>
      <c:overlay val="0"/>
      <c:txPr>
        <a:bodyPr/>
        <a:lstStyle/>
        <a:p>
          <a:pPr>
            <a:defRPr sz="1600" spc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73981128125855"/>
          <c:y val="0.0138999205718824"/>
          <c:w val="0.913856147582779"/>
          <c:h val="0.64283411406378"/>
        </c:manualLayout>
      </c:layout>
      <c:lineChart>
        <c:grouping val="standard"/>
        <c:varyColors val="0"/>
        <c:ser>
          <c:idx val="0"/>
          <c:order val="0"/>
          <c:tx>
            <c:strRef>
              <c:f>'Retirement benefit values'!$I$3</c:f>
              <c:strCache>
                <c:ptCount val="1"/>
                <c:pt idx="0">
                  <c:v>Real wages</c:v>
                </c:pt>
              </c:strCache>
            </c:strRef>
          </c:tx>
          <c:marker>
            <c:symbol val="none"/>
          </c:marker>
          <c:cat>
            <c:numRef>
              <c:f>'Retirement benefit values'!$H$4:$H$108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values'!$I$4:$I$108</c:f>
              <c:numCache>
                <c:formatCode>0.00</c:formatCode>
                <c:ptCount val="105"/>
                <c:pt idx="0" formatCode="General">
                  <c:v>6695.92</c:v>
                </c:pt>
                <c:pt idx="1">
                  <c:v>6248.355521284795</c:v>
                </c:pt>
                <c:pt idx="2">
                  <c:v>6398.732864689464</c:v>
                </c:pt>
                <c:pt idx="3">
                  <c:v>6562.16934766774</c:v>
                </c:pt>
                <c:pt idx="4">
                  <c:v>6461.295138755304</c:v>
                </c:pt>
                <c:pt idx="5">
                  <c:v>6070.82398978774</c:v>
                </c:pt>
                <c:pt idx="6">
                  <c:v>5894.39501418652</c:v>
                </c:pt>
                <c:pt idx="7">
                  <c:v>5954.937241266558</c:v>
                </c:pt>
                <c:pt idx="8">
                  <c:v>6014.289447131043</c:v>
                </c:pt>
                <c:pt idx="9">
                  <c:v>6104.27794697632</c:v>
                </c:pt>
                <c:pt idx="10">
                  <c:v>6074.492395672869</c:v>
                </c:pt>
                <c:pt idx="11">
                  <c:v>6241.971474885043</c:v>
                </c:pt>
                <c:pt idx="12">
                  <c:v>6232.791139150654</c:v>
                </c:pt>
                <c:pt idx="13">
                  <c:v>6159.750671835395</c:v>
                </c:pt>
                <c:pt idx="14">
                  <c:v>6127.89226090625</c:v>
                </c:pt>
                <c:pt idx="15">
                  <c:v>6189.65402678689</c:v>
                </c:pt>
                <c:pt idx="16">
                  <c:v>6181.498558313803</c:v>
                </c:pt>
                <c:pt idx="17">
                  <c:v>6197.384833740861</c:v>
                </c:pt>
                <c:pt idx="18">
                  <c:v>6206.536768275428</c:v>
                </c:pt>
                <c:pt idx="19">
                  <c:v>6188.957704594098</c:v>
                </c:pt>
                <c:pt idx="20">
                  <c:v>6206.540367539164</c:v>
                </c:pt>
                <c:pt idx="21">
                  <c:v>6187.907932079685</c:v>
                </c:pt>
                <c:pt idx="22">
                  <c:v>6165.808048297916</c:v>
                </c:pt>
                <c:pt idx="23">
                  <c:v>6147.061197920627</c:v>
                </c:pt>
                <c:pt idx="24">
                  <c:v>6151.695278483087</c:v>
                </c:pt>
                <c:pt idx="25">
                  <c:v>6132.947722267249</c:v>
                </c:pt>
                <c:pt idx="26">
                  <c:v>6116.649653880795</c:v>
                </c:pt>
                <c:pt idx="27">
                  <c:v>6110.876008834766</c:v>
                </c:pt>
                <c:pt idx="28">
                  <c:v>6131.604491939934</c:v>
                </c:pt>
                <c:pt idx="29">
                  <c:v>6114.233107221618</c:v>
                </c:pt>
                <c:pt idx="30">
                  <c:v>6119.440206666476</c:v>
                </c:pt>
                <c:pt idx="31">
                  <c:v>6128.730714211265</c:v>
                </c:pt>
                <c:pt idx="32">
                  <c:v>6113.699428933863</c:v>
                </c:pt>
                <c:pt idx="33">
                  <c:v>6114.589164088684</c:v>
                </c:pt>
                <c:pt idx="34">
                  <c:v>6095.867480664884</c:v>
                </c:pt>
                <c:pt idx="35">
                  <c:v>6081.874557235773</c:v>
                </c:pt>
                <c:pt idx="36">
                  <c:v>6092.621148399935</c:v>
                </c:pt>
                <c:pt idx="37">
                  <c:v>6086.308530434153</c:v>
                </c:pt>
                <c:pt idx="38">
                  <c:v>6074.833534693972</c:v>
                </c:pt>
                <c:pt idx="39">
                  <c:v>6053.384151376059</c:v>
                </c:pt>
                <c:pt idx="40">
                  <c:v>6082.282578939285</c:v>
                </c:pt>
                <c:pt idx="41">
                  <c:v>6025.090443648088</c:v>
                </c:pt>
                <c:pt idx="42">
                  <c:v>6063.630245471534</c:v>
                </c:pt>
                <c:pt idx="43">
                  <c:v>6032.58293939171</c:v>
                </c:pt>
                <c:pt idx="44">
                  <c:v>6036.76604334387</c:v>
                </c:pt>
                <c:pt idx="45">
                  <c:v>6004.780835317835</c:v>
                </c:pt>
                <c:pt idx="46">
                  <c:v>6004.281705544932</c:v>
                </c:pt>
                <c:pt idx="47">
                  <c:v>5990.69962677901</c:v>
                </c:pt>
                <c:pt idx="48">
                  <c:v>5997.542488993028</c:v>
                </c:pt>
                <c:pt idx="49">
                  <c:v>6016.022361268045</c:v>
                </c:pt>
                <c:pt idx="50">
                  <c:v>6017.52497907504</c:v>
                </c:pt>
                <c:pt idx="51">
                  <c:v>6016.423135261233</c:v>
                </c:pt>
                <c:pt idx="52">
                  <c:v>5992.993718890815</c:v>
                </c:pt>
                <c:pt idx="53">
                  <c:v>5994.709754842111</c:v>
                </c:pt>
                <c:pt idx="54">
                  <c:v>6011.50718271292</c:v>
                </c:pt>
                <c:pt idx="55">
                  <c:v>6009.085619941206</c:v>
                </c:pt>
                <c:pt idx="56">
                  <c:v>6042.93144409861</c:v>
                </c:pt>
                <c:pt idx="57">
                  <c:v>6033.746432921404</c:v>
                </c:pt>
                <c:pt idx="58">
                  <c:v>6037.635267328073</c:v>
                </c:pt>
                <c:pt idx="59">
                  <c:v>5990.014818729677</c:v>
                </c:pt>
                <c:pt idx="60">
                  <c:v>6022.461977264247</c:v>
                </c:pt>
                <c:pt idx="61">
                  <c:v>5957.577915375991</c:v>
                </c:pt>
                <c:pt idx="62">
                  <c:v>5958.490509684434</c:v>
                </c:pt>
                <c:pt idx="63">
                  <c:v>5970.494280467444</c:v>
                </c:pt>
                <c:pt idx="64">
                  <c:v>5946.809604474544</c:v>
                </c:pt>
                <c:pt idx="65">
                  <c:v>5955.38926003812</c:v>
                </c:pt>
                <c:pt idx="66">
                  <c:v>5927.879776716537</c:v>
                </c:pt>
                <c:pt idx="67">
                  <c:v>5930.753375524386</c:v>
                </c:pt>
                <c:pt idx="68">
                  <c:v>5903.155295669545</c:v>
                </c:pt>
                <c:pt idx="69">
                  <c:v>5890.857012175062</c:v>
                </c:pt>
                <c:pt idx="70">
                  <c:v>5887.372938334623</c:v>
                </c:pt>
                <c:pt idx="71">
                  <c:v>5881.405509659672</c:v>
                </c:pt>
                <c:pt idx="72">
                  <c:v>5895.665922276287</c:v>
                </c:pt>
                <c:pt idx="73">
                  <c:v>5896.682331674003</c:v>
                </c:pt>
                <c:pt idx="74">
                  <c:v>5902.856425996161</c:v>
                </c:pt>
                <c:pt idx="75">
                  <c:v>5863.248216399018</c:v>
                </c:pt>
                <c:pt idx="76">
                  <c:v>5848.671674046217</c:v>
                </c:pt>
                <c:pt idx="77">
                  <c:v>5862.488867211177</c:v>
                </c:pt>
                <c:pt idx="78">
                  <c:v>5834.526539115045</c:v>
                </c:pt>
                <c:pt idx="79">
                  <c:v>5821.424947402876</c:v>
                </c:pt>
                <c:pt idx="80">
                  <c:v>5808.771986436594</c:v>
                </c:pt>
                <c:pt idx="81">
                  <c:v>5809.59405160452</c:v>
                </c:pt>
                <c:pt idx="82">
                  <c:v>5825.453603268968</c:v>
                </c:pt>
                <c:pt idx="83">
                  <c:v>5785.609079090112</c:v>
                </c:pt>
                <c:pt idx="84">
                  <c:v>5801.521949058874</c:v>
                </c:pt>
                <c:pt idx="85">
                  <c:v>5785.573338188145</c:v>
                </c:pt>
                <c:pt idx="86">
                  <c:v>5794.51084597399</c:v>
                </c:pt>
                <c:pt idx="87">
                  <c:v>5788.290353104861</c:v>
                </c:pt>
                <c:pt idx="88">
                  <c:v>5772.683408365135</c:v>
                </c:pt>
                <c:pt idx="89">
                  <c:v>5781.906083770537</c:v>
                </c:pt>
                <c:pt idx="90">
                  <c:v>5795.651340538951</c:v>
                </c:pt>
                <c:pt idx="91">
                  <c:v>5777.775505286078</c:v>
                </c:pt>
                <c:pt idx="92">
                  <c:v>5782.381384102438</c:v>
                </c:pt>
                <c:pt idx="93">
                  <c:v>5746.017730224607</c:v>
                </c:pt>
                <c:pt idx="94">
                  <c:v>5753.81657978308</c:v>
                </c:pt>
                <c:pt idx="95">
                  <c:v>5723.906394771997</c:v>
                </c:pt>
                <c:pt idx="96">
                  <c:v>5727.97627780202</c:v>
                </c:pt>
                <c:pt idx="97">
                  <c:v>5723.143978986427</c:v>
                </c:pt>
                <c:pt idx="98">
                  <c:v>5729.004386971752</c:v>
                </c:pt>
                <c:pt idx="99">
                  <c:v>5729.312442649581</c:v>
                </c:pt>
                <c:pt idx="100">
                  <c:v>5725.992230185612</c:v>
                </c:pt>
                <c:pt idx="101">
                  <c:v>5735.959407237647</c:v>
                </c:pt>
                <c:pt idx="102">
                  <c:v>5708.725349673027</c:v>
                </c:pt>
                <c:pt idx="103">
                  <c:v>5699.854608190061</c:v>
                </c:pt>
                <c:pt idx="104">
                  <c:v>5735.10102383958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benefit values'!$J$3</c:f>
              <c:strCache>
                <c:ptCount val="1"/>
                <c:pt idx="0">
                  <c:v>Mean pension benefit</c:v>
                </c:pt>
              </c:strCache>
            </c:strRef>
          </c:tx>
          <c:spPr>
            <a:ln w="38100" cmpd="dbl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'Retirement benefit values'!$H$4:$H$108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values'!$J$4:$J$108</c:f>
              <c:numCache>
                <c:formatCode>General</c:formatCode>
                <c:ptCount val="105"/>
                <c:pt idx="0">
                  <c:v>4210.1710123</c:v>
                </c:pt>
                <c:pt idx="1">
                  <c:v>4044.015002787818</c:v>
                </c:pt>
                <c:pt idx="2">
                  <c:v>4530.029611622675</c:v>
                </c:pt>
                <c:pt idx="3">
                  <c:v>4308.739518706283</c:v>
                </c:pt>
                <c:pt idx="4">
                  <c:v>4571.779341776571</c:v>
                </c:pt>
                <c:pt idx="5">
                  <c:v>3975.185340053248</c:v>
                </c:pt>
                <c:pt idx="6">
                  <c:v>4078.206228356384</c:v>
                </c:pt>
                <c:pt idx="7">
                  <c:v>3863.364292386343</c:v>
                </c:pt>
                <c:pt idx="8">
                  <c:v>4208.496809907456</c:v>
                </c:pt>
                <c:pt idx="9">
                  <c:v>4004.991518952436</c:v>
                </c:pt>
                <c:pt idx="10">
                  <c:v>4263.363268589695</c:v>
                </c:pt>
                <c:pt idx="11">
                  <c:v>4073.575508258835</c:v>
                </c:pt>
                <c:pt idx="12">
                  <c:v>4407.39719819326</c:v>
                </c:pt>
                <c:pt idx="13">
                  <c:v>4131.42949462331</c:v>
                </c:pt>
                <c:pt idx="14">
                  <c:v>4066.662625650409</c:v>
                </c:pt>
                <c:pt idx="15">
                  <c:v>4031.491089264627</c:v>
                </c:pt>
                <c:pt idx="16">
                  <c:v>4031.057068145339</c:v>
                </c:pt>
                <c:pt idx="17">
                  <c:v>4034.714327715393</c:v>
                </c:pt>
                <c:pt idx="18">
                  <c:v>4035.179885176625</c:v>
                </c:pt>
                <c:pt idx="19">
                  <c:v>4039.317918022808</c:v>
                </c:pt>
                <c:pt idx="20">
                  <c:v>4045.817669739383</c:v>
                </c:pt>
                <c:pt idx="21">
                  <c:v>4122.434217856429</c:v>
                </c:pt>
                <c:pt idx="22">
                  <c:v>4130.777036200419</c:v>
                </c:pt>
                <c:pt idx="23">
                  <c:v>4141.974091336051</c:v>
                </c:pt>
                <c:pt idx="24">
                  <c:v>4158.255684324484</c:v>
                </c:pt>
                <c:pt idx="25">
                  <c:v>4164.147158295797</c:v>
                </c:pt>
                <c:pt idx="26">
                  <c:v>4175.272485360818</c:v>
                </c:pt>
                <c:pt idx="27">
                  <c:v>4191.93429962339</c:v>
                </c:pt>
                <c:pt idx="28">
                  <c:v>4193.735852224416</c:v>
                </c:pt>
                <c:pt idx="29">
                  <c:v>4199.868433746188</c:v>
                </c:pt>
                <c:pt idx="30">
                  <c:v>4220.647444029466</c:v>
                </c:pt>
                <c:pt idx="31">
                  <c:v>4240.839096186605</c:v>
                </c:pt>
                <c:pt idx="32">
                  <c:v>4254.071834192886</c:v>
                </c:pt>
                <c:pt idx="33">
                  <c:v>4262.420920567023</c:v>
                </c:pt>
                <c:pt idx="34">
                  <c:v>4264.504425035724</c:v>
                </c:pt>
                <c:pt idx="35">
                  <c:v>4263.620613953926</c:v>
                </c:pt>
                <c:pt idx="36">
                  <c:v>4269.014408709742</c:v>
                </c:pt>
                <c:pt idx="37">
                  <c:v>4280.244594942932</c:v>
                </c:pt>
                <c:pt idx="38">
                  <c:v>4287.101080156532</c:v>
                </c:pt>
                <c:pt idx="39">
                  <c:v>4298.416540391236</c:v>
                </c:pt>
                <c:pt idx="40">
                  <c:v>4304.578596808406</c:v>
                </c:pt>
                <c:pt idx="41">
                  <c:v>4324.10909042629</c:v>
                </c:pt>
                <c:pt idx="42">
                  <c:v>4331.30606061089</c:v>
                </c:pt>
                <c:pt idx="43">
                  <c:v>4351.06689347602</c:v>
                </c:pt>
                <c:pt idx="44">
                  <c:v>4366.053449423447</c:v>
                </c:pt>
                <c:pt idx="45">
                  <c:v>4370.937345516938</c:v>
                </c:pt>
                <c:pt idx="46">
                  <c:v>4384.83404349655</c:v>
                </c:pt>
                <c:pt idx="47">
                  <c:v>4387.496423796196</c:v>
                </c:pt>
                <c:pt idx="48">
                  <c:v>4389.470167758069</c:v>
                </c:pt>
                <c:pt idx="49">
                  <c:v>4386.90819012546</c:v>
                </c:pt>
                <c:pt idx="50">
                  <c:v>4392.203530625248</c:v>
                </c:pt>
                <c:pt idx="51">
                  <c:v>4392.768426891024</c:v>
                </c:pt>
                <c:pt idx="52">
                  <c:v>4401.245396752892</c:v>
                </c:pt>
                <c:pt idx="53">
                  <c:v>4407.285303008844</c:v>
                </c:pt>
                <c:pt idx="54">
                  <c:v>4412.6472891354</c:v>
                </c:pt>
                <c:pt idx="55">
                  <c:v>4422.357945875101</c:v>
                </c:pt>
                <c:pt idx="56">
                  <c:v>4439.279441021088</c:v>
                </c:pt>
                <c:pt idx="57">
                  <c:v>4445.470328093982</c:v>
                </c:pt>
                <c:pt idx="58">
                  <c:v>4444.952455811367</c:v>
                </c:pt>
                <c:pt idx="59">
                  <c:v>4449.011056802515</c:v>
                </c:pt>
                <c:pt idx="60">
                  <c:v>4453.372090510012</c:v>
                </c:pt>
                <c:pt idx="61">
                  <c:v>4462.313251701127</c:v>
                </c:pt>
                <c:pt idx="62">
                  <c:v>4476.085959912616</c:v>
                </c:pt>
                <c:pt idx="63">
                  <c:v>4473.322903804612</c:v>
                </c:pt>
                <c:pt idx="64">
                  <c:v>4473.483689342192</c:v>
                </c:pt>
                <c:pt idx="65">
                  <c:v>4471.682836343745</c:v>
                </c:pt>
                <c:pt idx="66">
                  <c:v>4465.611354735822</c:v>
                </c:pt>
                <c:pt idx="67">
                  <c:v>4479.818294080682</c:v>
                </c:pt>
                <c:pt idx="68">
                  <c:v>4483.636920914514</c:v>
                </c:pt>
                <c:pt idx="69">
                  <c:v>4484.015341226034</c:v>
                </c:pt>
                <c:pt idx="70">
                  <c:v>4494.159192143741</c:v>
                </c:pt>
                <c:pt idx="71">
                  <c:v>4492.028883305376</c:v>
                </c:pt>
                <c:pt idx="72">
                  <c:v>4502.537047866795</c:v>
                </c:pt>
                <c:pt idx="73">
                  <c:v>4502.868029087693</c:v>
                </c:pt>
                <c:pt idx="74">
                  <c:v>4512.443675274469</c:v>
                </c:pt>
                <c:pt idx="75">
                  <c:v>4508.261979641888</c:v>
                </c:pt>
                <c:pt idx="76">
                  <c:v>4520.765586436805</c:v>
                </c:pt>
                <c:pt idx="77">
                  <c:v>4514.598105809954</c:v>
                </c:pt>
                <c:pt idx="78">
                  <c:v>4503.98969649991</c:v>
                </c:pt>
                <c:pt idx="79">
                  <c:v>4509.932585652965</c:v>
                </c:pt>
                <c:pt idx="80">
                  <c:v>4504.986835388324</c:v>
                </c:pt>
                <c:pt idx="81">
                  <c:v>4497.983615474643</c:v>
                </c:pt>
                <c:pt idx="82">
                  <c:v>4495.559142245922</c:v>
                </c:pt>
                <c:pt idx="83">
                  <c:v>4495.937362399612</c:v>
                </c:pt>
                <c:pt idx="84">
                  <c:v>4495.397310368574</c:v>
                </c:pt>
                <c:pt idx="85">
                  <c:v>4495.458348077182</c:v>
                </c:pt>
                <c:pt idx="86">
                  <c:v>4498.053497663775</c:v>
                </c:pt>
                <c:pt idx="87">
                  <c:v>4498.40322427076</c:v>
                </c:pt>
                <c:pt idx="88">
                  <c:v>4494.586046762615</c:v>
                </c:pt>
                <c:pt idx="89">
                  <c:v>4494.398442289175</c:v>
                </c:pt>
                <c:pt idx="90">
                  <c:v>4491.723262746201</c:v>
                </c:pt>
                <c:pt idx="91">
                  <c:v>4486.44915785262</c:v>
                </c:pt>
                <c:pt idx="92">
                  <c:v>4489.515660220442</c:v>
                </c:pt>
                <c:pt idx="93">
                  <c:v>4493.340298575736</c:v>
                </c:pt>
                <c:pt idx="94">
                  <c:v>4487.352438303724</c:v>
                </c:pt>
                <c:pt idx="95">
                  <c:v>4483.08987383198</c:v>
                </c:pt>
                <c:pt idx="96">
                  <c:v>4478.571898025332</c:v>
                </c:pt>
                <c:pt idx="97">
                  <c:v>4475.982360836272</c:v>
                </c:pt>
                <c:pt idx="98">
                  <c:v>4471.394707738712</c:v>
                </c:pt>
                <c:pt idx="99">
                  <c:v>4469.057381702304</c:v>
                </c:pt>
                <c:pt idx="100">
                  <c:v>4463.35834862028</c:v>
                </c:pt>
                <c:pt idx="101">
                  <c:v>4454.752550477598</c:v>
                </c:pt>
                <c:pt idx="102">
                  <c:v>4445.881517020538</c:v>
                </c:pt>
                <c:pt idx="103">
                  <c:v>4444.581782853996</c:v>
                </c:pt>
                <c:pt idx="104">
                  <c:v>4452.490315383462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values'!$K$3</c:f>
              <c:strCache>
                <c:ptCount val="1"/>
                <c:pt idx="0">
                  <c:v>Mean contributory retirement pension</c:v>
                </c:pt>
              </c:strCache>
            </c:strRef>
          </c:tx>
          <c:spPr>
            <a:ln w="19050" cmpd="sng"/>
          </c:spPr>
          <c:marker>
            <c:symbol val="none"/>
          </c:marker>
          <c:cat>
            <c:numRef>
              <c:f>'Retirement benefit values'!$H$4:$H$108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values'!$K$4:$K$108</c:f>
              <c:numCache>
                <c:formatCode>General</c:formatCode>
                <c:ptCount val="105"/>
                <c:pt idx="1">
                  <c:v>4446.831883497167</c:v>
                </c:pt>
                <c:pt idx="2">
                  <c:v>4986.461393958316</c:v>
                </c:pt>
                <c:pt idx="3">
                  <c:v>4739.641927295491</c:v>
                </c:pt>
                <c:pt idx="4">
                  <c:v>5039.56860276551</c:v>
                </c:pt>
                <c:pt idx="5">
                  <c:v>4383.90260802241</c:v>
                </c:pt>
                <c:pt idx="6">
                  <c:v>4508.484853479671</c:v>
                </c:pt>
                <c:pt idx="7">
                  <c:v>4268.403324120824</c:v>
                </c:pt>
                <c:pt idx="8">
                  <c:v>4653.80757802862</c:v>
                </c:pt>
                <c:pt idx="9">
                  <c:v>4445.008297963966</c:v>
                </c:pt>
                <c:pt idx="10">
                  <c:v>4744.086901950112</c:v>
                </c:pt>
                <c:pt idx="11">
                  <c:v>4546.537944538934</c:v>
                </c:pt>
                <c:pt idx="12">
                  <c:v>4935.471093404325</c:v>
                </c:pt>
                <c:pt idx="13">
                  <c:v>4633.90585986475</c:v>
                </c:pt>
                <c:pt idx="14">
                  <c:v>4573.787231322774</c:v>
                </c:pt>
                <c:pt idx="15">
                  <c:v>4543.12645956989</c:v>
                </c:pt>
                <c:pt idx="16">
                  <c:v>4556.303912024757</c:v>
                </c:pt>
                <c:pt idx="17">
                  <c:v>4577.900606066041</c:v>
                </c:pt>
                <c:pt idx="18">
                  <c:v>4597.94222545951</c:v>
                </c:pt>
                <c:pt idx="19">
                  <c:v>4623.647700054697</c:v>
                </c:pt>
                <c:pt idx="20">
                  <c:v>4640.146992614566</c:v>
                </c:pt>
                <c:pt idx="21">
                  <c:v>4658.037095215235</c:v>
                </c:pt>
                <c:pt idx="22">
                  <c:v>4674.120334880452</c:v>
                </c:pt>
                <c:pt idx="23">
                  <c:v>4688.038352761176</c:v>
                </c:pt>
                <c:pt idx="24">
                  <c:v>4707.343707599061</c:v>
                </c:pt>
                <c:pt idx="25">
                  <c:v>4728.742930313836</c:v>
                </c:pt>
                <c:pt idx="26">
                  <c:v>4740.691076418522</c:v>
                </c:pt>
                <c:pt idx="27">
                  <c:v>4754.763210915653</c:v>
                </c:pt>
                <c:pt idx="28">
                  <c:v>4772.573606985225</c:v>
                </c:pt>
                <c:pt idx="29">
                  <c:v>4791.712446196014</c:v>
                </c:pt>
                <c:pt idx="30">
                  <c:v>4811.71532468887</c:v>
                </c:pt>
                <c:pt idx="31">
                  <c:v>4832.219844188525</c:v>
                </c:pt>
                <c:pt idx="32">
                  <c:v>4858.34930989563</c:v>
                </c:pt>
                <c:pt idx="33">
                  <c:v>4887.235961515863</c:v>
                </c:pt>
                <c:pt idx="34">
                  <c:v>4899.987809010856</c:v>
                </c:pt>
                <c:pt idx="35">
                  <c:v>4903.853862675095</c:v>
                </c:pt>
                <c:pt idx="36">
                  <c:v>4916.997389992423</c:v>
                </c:pt>
                <c:pt idx="37">
                  <c:v>4946.765840876175</c:v>
                </c:pt>
                <c:pt idx="38">
                  <c:v>4956.321383076296</c:v>
                </c:pt>
                <c:pt idx="39">
                  <c:v>4972.915451696653</c:v>
                </c:pt>
                <c:pt idx="40">
                  <c:v>4988.579514660735</c:v>
                </c:pt>
                <c:pt idx="41">
                  <c:v>5015.434346399211</c:v>
                </c:pt>
                <c:pt idx="42">
                  <c:v>5032.759701906458</c:v>
                </c:pt>
                <c:pt idx="43">
                  <c:v>5063.809352703572</c:v>
                </c:pt>
                <c:pt idx="44">
                  <c:v>5085.920523017056</c:v>
                </c:pt>
                <c:pt idx="45">
                  <c:v>5104.627304297641</c:v>
                </c:pt>
                <c:pt idx="46">
                  <c:v>5136.120767822226</c:v>
                </c:pt>
                <c:pt idx="47">
                  <c:v>5162.240281007924</c:v>
                </c:pt>
                <c:pt idx="48">
                  <c:v>5176.290409194237</c:v>
                </c:pt>
                <c:pt idx="49">
                  <c:v>5190.61855559678</c:v>
                </c:pt>
                <c:pt idx="50">
                  <c:v>5200.273644513121</c:v>
                </c:pt>
                <c:pt idx="51">
                  <c:v>5219.994600159435</c:v>
                </c:pt>
                <c:pt idx="52">
                  <c:v>5229.610670402812</c:v>
                </c:pt>
                <c:pt idx="53">
                  <c:v>5242.828260405055</c:v>
                </c:pt>
                <c:pt idx="54">
                  <c:v>5273.826691217015</c:v>
                </c:pt>
                <c:pt idx="55">
                  <c:v>5300.466238601015</c:v>
                </c:pt>
                <c:pt idx="56">
                  <c:v>5338.637507311801</c:v>
                </c:pt>
                <c:pt idx="57">
                  <c:v>5358.555915910399</c:v>
                </c:pt>
                <c:pt idx="58">
                  <c:v>5371.790149804957</c:v>
                </c:pt>
                <c:pt idx="59">
                  <c:v>5389.175203718782</c:v>
                </c:pt>
                <c:pt idx="60">
                  <c:v>5409.130391247168</c:v>
                </c:pt>
                <c:pt idx="61">
                  <c:v>5437.304010485358</c:v>
                </c:pt>
                <c:pt idx="62">
                  <c:v>5469.914581220452</c:v>
                </c:pt>
                <c:pt idx="63">
                  <c:v>5469.756561754554</c:v>
                </c:pt>
                <c:pt idx="64">
                  <c:v>5497.515193677872</c:v>
                </c:pt>
                <c:pt idx="65">
                  <c:v>5521.674756883048</c:v>
                </c:pt>
                <c:pt idx="66">
                  <c:v>5541.31715675496</c:v>
                </c:pt>
                <c:pt idx="67">
                  <c:v>5556.184292693087</c:v>
                </c:pt>
                <c:pt idx="68">
                  <c:v>5571.671247054277</c:v>
                </c:pt>
                <c:pt idx="69">
                  <c:v>5612.131830968073</c:v>
                </c:pt>
                <c:pt idx="70">
                  <c:v>5643.301896525308</c:v>
                </c:pt>
                <c:pt idx="71">
                  <c:v>5639.008315171171</c:v>
                </c:pt>
                <c:pt idx="72">
                  <c:v>5673.560735825524</c:v>
                </c:pt>
                <c:pt idx="73">
                  <c:v>5698.28258986142</c:v>
                </c:pt>
                <c:pt idx="74">
                  <c:v>5735.775218315177</c:v>
                </c:pt>
                <c:pt idx="75">
                  <c:v>5756.781117893026</c:v>
                </c:pt>
                <c:pt idx="76">
                  <c:v>5804.958260231892</c:v>
                </c:pt>
                <c:pt idx="77">
                  <c:v>5818.487572726842</c:v>
                </c:pt>
                <c:pt idx="78">
                  <c:v>5827.623112390475</c:v>
                </c:pt>
                <c:pt idx="79">
                  <c:v>5864.749069720374</c:v>
                </c:pt>
                <c:pt idx="80">
                  <c:v>5865.623447859784</c:v>
                </c:pt>
                <c:pt idx="81">
                  <c:v>5890.300833569133</c:v>
                </c:pt>
                <c:pt idx="82">
                  <c:v>5927.497964305476</c:v>
                </c:pt>
                <c:pt idx="83">
                  <c:v>5958.906662697587</c:v>
                </c:pt>
                <c:pt idx="84">
                  <c:v>5968.747264174181</c:v>
                </c:pt>
                <c:pt idx="85">
                  <c:v>5987.62421505593</c:v>
                </c:pt>
                <c:pt idx="86">
                  <c:v>6006.82992348464</c:v>
                </c:pt>
                <c:pt idx="87">
                  <c:v>6045.02590029949</c:v>
                </c:pt>
                <c:pt idx="88">
                  <c:v>6079.043656351388</c:v>
                </c:pt>
                <c:pt idx="89">
                  <c:v>6107.153986582437</c:v>
                </c:pt>
                <c:pt idx="90">
                  <c:v>6141.138849547966</c:v>
                </c:pt>
                <c:pt idx="91">
                  <c:v>6171.605497252045</c:v>
                </c:pt>
                <c:pt idx="92">
                  <c:v>6186.995433462565</c:v>
                </c:pt>
                <c:pt idx="93">
                  <c:v>6215.443868707646</c:v>
                </c:pt>
                <c:pt idx="94">
                  <c:v>6254.554474256046</c:v>
                </c:pt>
                <c:pt idx="95">
                  <c:v>6280.42292160333</c:v>
                </c:pt>
                <c:pt idx="96">
                  <c:v>6313.82990565561</c:v>
                </c:pt>
                <c:pt idx="97">
                  <c:v>6348.513643159933</c:v>
                </c:pt>
                <c:pt idx="98">
                  <c:v>6374.13725901516</c:v>
                </c:pt>
                <c:pt idx="99">
                  <c:v>6411.087099750007</c:v>
                </c:pt>
                <c:pt idx="100">
                  <c:v>6448.567775145157</c:v>
                </c:pt>
                <c:pt idx="101">
                  <c:v>6470.230530073738</c:v>
                </c:pt>
                <c:pt idx="102">
                  <c:v>6493.889178113704</c:v>
                </c:pt>
                <c:pt idx="103">
                  <c:v>6534.371933914757</c:v>
                </c:pt>
                <c:pt idx="104">
                  <c:v>6546.436053095648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values'!$L$3</c:f>
              <c:strCache>
                <c:ptCount val="1"/>
                <c:pt idx="0">
                  <c:v>Mean survivors benefit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numRef>
              <c:f>'Retirement benefit values'!$H$4:$H$108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values'!$L$4:$L$108</c:f>
              <c:numCache>
                <c:formatCode>General</c:formatCode>
                <c:ptCount val="105"/>
                <c:pt idx="1">
                  <c:v>3292.462346738588</c:v>
                </c:pt>
                <c:pt idx="2">
                  <c:v>3691.896404217213</c:v>
                </c:pt>
                <c:pt idx="3">
                  <c:v>3511.515900716824</c:v>
                </c:pt>
                <c:pt idx="4">
                  <c:v>3723.25127448134</c:v>
                </c:pt>
                <c:pt idx="5">
                  <c:v>3241.992744004697</c:v>
                </c:pt>
                <c:pt idx="6">
                  <c:v>3337.330953083407</c:v>
                </c:pt>
                <c:pt idx="7">
                  <c:v>3180.83148399056</c:v>
                </c:pt>
                <c:pt idx="8">
                  <c:v>3487.88320465694</c:v>
                </c:pt>
                <c:pt idx="9">
                  <c:v>3305.141440118424</c:v>
                </c:pt>
                <c:pt idx="10">
                  <c:v>3496.94809581594</c:v>
                </c:pt>
                <c:pt idx="11">
                  <c:v>3322.020024707687</c:v>
                </c:pt>
                <c:pt idx="12">
                  <c:v>3593.8922513981</c:v>
                </c:pt>
                <c:pt idx="13">
                  <c:v>3381.568569578611</c:v>
                </c:pt>
                <c:pt idx="14">
                  <c:v>3322.042920407933</c:v>
                </c:pt>
                <c:pt idx="15">
                  <c:v>3291.076416591738</c:v>
                </c:pt>
                <c:pt idx="16">
                  <c:v>3288.831943908798</c:v>
                </c:pt>
                <c:pt idx="17">
                  <c:v>3283.313486069611</c:v>
                </c:pt>
                <c:pt idx="18">
                  <c:v>3290.296995177968</c:v>
                </c:pt>
                <c:pt idx="19">
                  <c:v>3290.519082760054</c:v>
                </c:pt>
                <c:pt idx="20">
                  <c:v>3288.641376129238</c:v>
                </c:pt>
                <c:pt idx="21">
                  <c:v>3300.594382015661</c:v>
                </c:pt>
                <c:pt idx="22">
                  <c:v>3303.485230791016</c:v>
                </c:pt>
                <c:pt idx="23">
                  <c:v>3311.524488279772</c:v>
                </c:pt>
                <c:pt idx="24">
                  <c:v>3312.27615526385</c:v>
                </c:pt>
                <c:pt idx="25">
                  <c:v>3316.216139856708</c:v>
                </c:pt>
                <c:pt idx="26">
                  <c:v>3317.829713290072</c:v>
                </c:pt>
                <c:pt idx="27">
                  <c:v>3323.696530873436</c:v>
                </c:pt>
                <c:pt idx="28">
                  <c:v>3323.154258943351</c:v>
                </c:pt>
                <c:pt idx="29">
                  <c:v>3324.201970808946</c:v>
                </c:pt>
                <c:pt idx="30">
                  <c:v>3334.15788112156</c:v>
                </c:pt>
                <c:pt idx="31">
                  <c:v>3339.4184539508</c:v>
                </c:pt>
                <c:pt idx="32">
                  <c:v>3346.174844182508</c:v>
                </c:pt>
                <c:pt idx="33">
                  <c:v>3326.337706665553</c:v>
                </c:pt>
                <c:pt idx="34">
                  <c:v>3328.669562562191</c:v>
                </c:pt>
                <c:pt idx="35">
                  <c:v>3342.939977480854</c:v>
                </c:pt>
                <c:pt idx="36">
                  <c:v>3348.693737261913</c:v>
                </c:pt>
                <c:pt idx="37">
                  <c:v>3360.768522469249</c:v>
                </c:pt>
                <c:pt idx="38">
                  <c:v>3360.180270163274</c:v>
                </c:pt>
                <c:pt idx="39">
                  <c:v>3378.803184444483</c:v>
                </c:pt>
                <c:pt idx="40">
                  <c:v>3387.578582961095</c:v>
                </c:pt>
                <c:pt idx="41">
                  <c:v>3404.965197230853</c:v>
                </c:pt>
                <c:pt idx="42">
                  <c:v>3412.362877529543</c:v>
                </c:pt>
                <c:pt idx="43">
                  <c:v>3417.471040013533</c:v>
                </c:pt>
                <c:pt idx="44">
                  <c:v>3429.489737547733</c:v>
                </c:pt>
                <c:pt idx="45">
                  <c:v>3441.620466144558</c:v>
                </c:pt>
                <c:pt idx="46">
                  <c:v>3445.401823335902</c:v>
                </c:pt>
                <c:pt idx="47">
                  <c:v>3449.931088264282</c:v>
                </c:pt>
                <c:pt idx="48">
                  <c:v>3449.643788973415</c:v>
                </c:pt>
                <c:pt idx="49">
                  <c:v>3463.27124983287</c:v>
                </c:pt>
                <c:pt idx="50">
                  <c:v>3456.945175622699</c:v>
                </c:pt>
                <c:pt idx="51">
                  <c:v>3455.530000424546</c:v>
                </c:pt>
                <c:pt idx="52">
                  <c:v>3474.568749354875</c:v>
                </c:pt>
                <c:pt idx="53">
                  <c:v>3477.349179805178</c:v>
                </c:pt>
                <c:pt idx="54">
                  <c:v>3477.25787718634</c:v>
                </c:pt>
                <c:pt idx="55">
                  <c:v>3486.562997634113</c:v>
                </c:pt>
                <c:pt idx="56">
                  <c:v>3493.09635037989</c:v>
                </c:pt>
                <c:pt idx="57">
                  <c:v>3511.06965038179</c:v>
                </c:pt>
                <c:pt idx="58">
                  <c:v>3519.075832255461</c:v>
                </c:pt>
                <c:pt idx="59">
                  <c:v>3532.623742188152</c:v>
                </c:pt>
                <c:pt idx="60">
                  <c:v>3531.269606249766</c:v>
                </c:pt>
                <c:pt idx="61">
                  <c:v>3543.912234057707</c:v>
                </c:pt>
                <c:pt idx="62">
                  <c:v>3550.244509610626</c:v>
                </c:pt>
                <c:pt idx="63">
                  <c:v>3569.358860641579</c:v>
                </c:pt>
                <c:pt idx="64">
                  <c:v>3567.127277773762</c:v>
                </c:pt>
                <c:pt idx="65">
                  <c:v>3565.845652136274</c:v>
                </c:pt>
                <c:pt idx="66">
                  <c:v>3573.585249831876</c:v>
                </c:pt>
                <c:pt idx="67">
                  <c:v>3596.585798366715</c:v>
                </c:pt>
                <c:pt idx="68">
                  <c:v>3610.888276221481</c:v>
                </c:pt>
                <c:pt idx="69">
                  <c:v>3614.218473843969</c:v>
                </c:pt>
                <c:pt idx="70">
                  <c:v>3623.567147728724</c:v>
                </c:pt>
                <c:pt idx="71">
                  <c:v>3646.122247664983</c:v>
                </c:pt>
                <c:pt idx="72">
                  <c:v>3669.639270570016</c:v>
                </c:pt>
                <c:pt idx="73">
                  <c:v>3662.505874281613</c:v>
                </c:pt>
                <c:pt idx="74">
                  <c:v>3670.436339682508</c:v>
                </c:pt>
                <c:pt idx="75">
                  <c:v>3649.516253188445</c:v>
                </c:pt>
                <c:pt idx="76">
                  <c:v>3655.731767850588</c:v>
                </c:pt>
                <c:pt idx="77">
                  <c:v>3669.964912095874</c:v>
                </c:pt>
                <c:pt idx="78">
                  <c:v>3671.924512025407</c:v>
                </c:pt>
                <c:pt idx="79">
                  <c:v>3667.282568320649</c:v>
                </c:pt>
                <c:pt idx="80">
                  <c:v>3677.024518953844</c:v>
                </c:pt>
                <c:pt idx="81">
                  <c:v>3674.199493504466</c:v>
                </c:pt>
                <c:pt idx="82">
                  <c:v>3676.292571376448</c:v>
                </c:pt>
                <c:pt idx="83">
                  <c:v>3674.1021130592</c:v>
                </c:pt>
                <c:pt idx="84">
                  <c:v>3697.76642192313</c:v>
                </c:pt>
                <c:pt idx="85">
                  <c:v>3699.43905331601</c:v>
                </c:pt>
                <c:pt idx="86">
                  <c:v>3702.427622752607</c:v>
                </c:pt>
                <c:pt idx="87">
                  <c:v>3716.898393722024</c:v>
                </c:pt>
                <c:pt idx="88">
                  <c:v>3713.030116718973</c:v>
                </c:pt>
                <c:pt idx="89">
                  <c:v>3720.051769692177</c:v>
                </c:pt>
                <c:pt idx="90">
                  <c:v>3716.580946830754</c:v>
                </c:pt>
                <c:pt idx="91">
                  <c:v>3707.13543254043</c:v>
                </c:pt>
                <c:pt idx="92">
                  <c:v>3717.313174433544</c:v>
                </c:pt>
                <c:pt idx="93">
                  <c:v>3719.74356888139</c:v>
                </c:pt>
                <c:pt idx="94">
                  <c:v>3718.429455261348</c:v>
                </c:pt>
                <c:pt idx="95">
                  <c:v>3724.054458310706</c:v>
                </c:pt>
                <c:pt idx="96">
                  <c:v>3724.362355217269</c:v>
                </c:pt>
                <c:pt idx="97">
                  <c:v>3724.312381921533</c:v>
                </c:pt>
                <c:pt idx="98">
                  <c:v>3724.247577577033</c:v>
                </c:pt>
                <c:pt idx="99">
                  <c:v>3728.551629907581</c:v>
                </c:pt>
                <c:pt idx="100">
                  <c:v>3714.502713344368</c:v>
                </c:pt>
                <c:pt idx="101">
                  <c:v>3717.703842135474</c:v>
                </c:pt>
                <c:pt idx="102">
                  <c:v>3702.50354866809</c:v>
                </c:pt>
                <c:pt idx="103">
                  <c:v>3710.002251387661</c:v>
                </c:pt>
                <c:pt idx="104">
                  <c:v>3727.239242351719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values'!$M$3</c:f>
              <c:strCache>
                <c:ptCount val="1"/>
                <c:pt idx="0">
                  <c:v>Mean moratorium pension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'Retirement benefit values'!$H$4:$H$108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values'!$M$4:$M$108</c:f>
              <c:numCache>
                <c:formatCode>General</c:formatCode>
                <c:ptCount val="105"/>
                <c:pt idx="1">
                  <c:v>2386.510194699325</c:v>
                </c:pt>
                <c:pt idx="2">
                  <c:v>2656.927587451283</c:v>
                </c:pt>
                <c:pt idx="3">
                  <c:v>2522.036310528617</c:v>
                </c:pt>
                <c:pt idx="4">
                  <c:v>2671.6349373711</c:v>
                </c:pt>
                <c:pt idx="5">
                  <c:v>2359.314427904096</c:v>
                </c:pt>
                <c:pt idx="6">
                  <c:v>2412.887603740078</c:v>
                </c:pt>
                <c:pt idx="7">
                  <c:v>2289.190512642594</c:v>
                </c:pt>
                <c:pt idx="8">
                  <c:v>2483.822386089335</c:v>
                </c:pt>
                <c:pt idx="9">
                  <c:v>2366.374899847974</c:v>
                </c:pt>
                <c:pt idx="10">
                  <c:v>2507.677615485938</c:v>
                </c:pt>
                <c:pt idx="11">
                  <c:v>2402.427069573211</c:v>
                </c:pt>
                <c:pt idx="12">
                  <c:v>2595.534469616524</c:v>
                </c:pt>
                <c:pt idx="13">
                  <c:v>2415.506886213255</c:v>
                </c:pt>
                <c:pt idx="14">
                  <c:v>2379.111779176785</c:v>
                </c:pt>
                <c:pt idx="15">
                  <c:v>2354.860967618749</c:v>
                </c:pt>
                <c:pt idx="16">
                  <c:v>2352.758415074564</c:v>
                </c:pt>
                <c:pt idx="17">
                  <c:v>2352.775052086888</c:v>
                </c:pt>
                <c:pt idx="18">
                  <c:v>2352.791025853</c:v>
                </c:pt>
                <c:pt idx="19">
                  <c:v>2352.803500368844</c:v>
                </c:pt>
                <c:pt idx="20">
                  <c:v>2382.155814125654</c:v>
                </c:pt>
                <c:pt idx="21">
                  <c:v>2608.23557691828</c:v>
                </c:pt>
                <c:pt idx="22">
                  <c:v>2615.358070702401</c:v>
                </c:pt>
                <c:pt idx="23">
                  <c:v>2618.207521141304</c:v>
                </c:pt>
                <c:pt idx="24">
                  <c:v>2627.018701705256</c:v>
                </c:pt>
                <c:pt idx="25">
                  <c:v>2634.659441753848</c:v>
                </c:pt>
                <c:pt idx="26">
                  <c:v>2640.711337389342</c:v>
                </c:pt>
                <c:pt idx="27">
                  <c:v>2639.143321211774</c:v>
                </c:pt>
                <c:pt idx="28">
                  <c:v>2640.556478743104</c:v>
                </c:pt>
                <c:pt idx="29">
                  <c:v>2645.577686590327</c:v>
                </c:pt>
                <c:pt idx="30">
                  <c:v>2651.067216158659</c:v>
                </c:pt>
                <c:pt idx="31">
                  <c:v>2654.734308462408</c:v>
                </c:pt>
                <c:pt idx="32">
                  <c:v>2661.11113540878</c:v>
                </c:pt>
                <c:pt idx="33">
                  <c:v>2662.89474265203</c:v>
                </c:pt>
                <c:pt idx="34">
                  <c:v>2667.45067504292</c:v>
                </c:pt>
                <c:pt idx="35">
                  <c:v>2667.13954265089</c:v>
                </c:pt>
                <c:pt idx="36">
                  <c:v>2668.621500100687</c:v>
                </c:pt>
                <c:pt idx="37">
                  <c:v>2672.705539761737</c:v>
                </c:pt>
                <c:pt idx="38">
                  <c:v>2678.166098030534</c:v>
                </c:pt>
                <c:pt idx="39">
                  <c:v>2682.723059637321</c:v>
                </c:pt>
                <c:pt idx="40">
                  <c:v>2687.317442746368</c:v>
                </c:pt>
                <c:pt idx="41">
                  <c:v>2689.68161742876</c:v>
                </c:pt>
                <c:pt idx="42">
                  <c:v>2688.882261180428</c:v>
                </c:pt>
                <c:pt idx="43">
                  <c:v>2690.433880266613</c:v>
                </c:pt>
                <c:pt idx="44">
                  <c:v>2694.94108636804</c:v>
                </c:pt>
                <c:pt idx="45">
                  <c:v>2695.537814472392</c:v>
                </c:pt>
                <c:pt idx="46">
                  <c:v>2695.426933582103</c:v>
                </c:pt>
                <c:pt idx="47">
                  <c:v>2699.778107278123</c:v>
                </c:pt>
                <c:pt idx="48">
                  <c:v>2704.78465959628</c:v>
                </c:pt>
                <c:pt idx="49">
                  <c:v>2705.818039396586</c:v>
                </c:pt>
                <c:pt idx="50">
                  <c:v>2706.720744247006</c:v>
                </c:pt>
                <c:pt idx="51">
                  <c:v>2710.8722049532</c:v>
                </c:pt>
                <c:pt idx="52">
                  <c:v>2711.38495482999</c:v>
                </c:pt>
                <c:pt idx="53">
                  <c:v>2713.86908494037</c:v>
                </c:pt>
                <c:pt idx="54">
                  <c:v>2716.740334790198</c:v>
                </c:pt>
                <c:pt idx="55">
                  <c:v>2717.7891530497</c:v>
                </c:pt>
                <c:pt idx="56">
                  <c:v>2721.798966171595</c:v>
                </c:pt>
                <c:pt idx="57">
                  <c:v>2724.84356267696</c:v>
                </c:pt>
                <c:pt idx="58">
                  <c:v>2724.702397672792</c:v>
                </c:pt>
                <c:pt idx="59">
                  <c:v>2725.243375973722</c:v>
                </c:pt>
                <c:pt idx="60">
                  <c:v>2727.883383721091</c:v>
                </c:pt>
                <c:pt idx="61">
                  <c:v>2730.267725138003</c:v>
                </c:pt>
                <c:pt idx="62">
                  <c:v>2734.394258131645</c:v>
                </c:pt>
                <c:pt idx="63">
                  <c:v>2735.109845332528</c:v>
                </c:pt>
                <c:pt idx="64">
                  <c:v>2733.579927815721</c:v>
                </c:pt>
                <c:pt idx="65">
                  <c:v>2733.3478399644</c:v>
                </c:pt>
                <c:pt idx="66">
                  <c:v>2735.909903242346</c:v>
                </c:pt>
                <c:pt idx="67">
                  <c:v>2737.34801178654</c:v>
                </c:pt>
                <c:pt idx="68">
                  <c:v>2737.141415595518</c:v>
                </c:pt>
                <c:pt idx="69">
                  <c:v>2738.74833417713</c:v>
                </c:pt>
                <c:pt idx="70">
                  <c:v>2741.441709683943</c:v>
                </c:pt>
                <c:pt idx="71">
                  <c:v>2741.811078571357</c:v>
                </c:pt>
                <c:pt idx="72">
                  <c:v>2742.859225384273</c:v>
                </c:pt>
                <c:pt idx="73">
                  <c:v>2743.085418086846</c:v>
                </c:pt>
                <c:pt idx="74">
                  <c:v>2746.062843081797</c:v>
                </c:pt>
                <c:pt idx="75">
                  <c:v>2746.972052132622</c:v>
                </c:pt>
                <c:pt idx="76">
                  <c:v>2749.310834619585</c:v>
                </c:pt>
                <c:pt idx="77">
                  <c:v>2749.211421933207</c:v>
                </c:pt>
                <c:pt idx="78">
                  <c:v>2749.327094836485</c:v>
                </c:pt>
                <c:pt idx="79">
                  <c:v>2749.027731261051</c:v>
                </c:pt>
                <c:pt idx="80">
                  <c:v>2747.850724108709</c:v>
                </c:pt>
                <c:pt idx="81">
                  <c:v>2746.364929405083</c:v>
                </c:pt>
                <c:pt idx="82">
                  <c:v>2743.442730800649</c:v>
                </c:pt>
                <c:pt idx="83">
                  <c:v>2746.283910409981</c:v>
                </c:pt>
                <c:pt idx="84">
                  <c:v>2746.877606166111</c:v>
                </c:pt>
                <c:pt idx="85">
                  <c:v>2749.073015312358</c:v>
                </c:pt>
                <c:pt idx="86">
                  <c:v>2750.57660973133</c:v>
                </c:pt>
                <c:pt idx="87">
                  <c:v>2750.882879727294</c:v>
                </c:pt>
                <c:pt idx="88">
                  <c:v>2752.227371028751</c:v>
                </c:pt>
                <c:pt idx="89">
                  <c:v>2753.16799370485</c:v>
                </c:pt>
                <c:pt idx="90">
                  <c:v>2752.619496917998</c:v>
                </c:pt>
                <c:pt idx="91">
                  <c:v>2752.264106590186</c:v>
                </c:pt>
                <c:pt idx="92">
                  <c:v>2754.82821190196</c:v>
                </c:pt>
                <c:pt idx="93">
                  <c:v>2754.538658044763</c:v>
                </c:pt>
                <c:pt idx="94">
                  <c:v>2752.980945639483</c:v>
                </c:pt>
                <c:pt idx="95">
                  <c:v>2754.005402145594</c:v>
                </c:pt>
                <c:pt idx="96">
                  <c:v>2751.027917202988</c:v>
                </c:pt>
                <c:pt idx="97">
                  <c:v>2753.227248879696</c:v>
                </c:pt>
                <c:pt idx="98">
                  <c:v>2755.467128270221</c:v>
                </c:pt>
                <c:pt idx="99">
                  <c:v>2755.165550985533</c:v>
                </c:pt>
                <c:pt idx="100">
                  <c:v>2757.421055299792</c:v>
                </c:pt>
                <c:pt idx="101">
                  <c:v>2757.730112125676</c:v>
                </c:pt>
                <c:pt idx="102">
                  <c:v>2760.353869312974</c:v>
                </c:pt>
                <c:pt idx="103">
                  <c:v>2758.686579726911</c:v>
                </c:pt>
                <c:pt idx="104">
                  <c:v>2759.3830697521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numRef>
              <c:f>'Retirement benefit values'!$H$4:$H$108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310808"/>
        <c:axId val="-2038307704"/>
      </c:lineChart>
      <c:catAx>
        <c:axId val="-2038310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38307704"/>
        <c:crosses val="autoZero"/>
        <c:auto val="1"/>
        <c:lblAlgn val="ctr"/>
        <c:lblOffset val="100"/>
        <c:noMultiLvlLbl val="0"/>
      </c:catAx>
      <c:valAx>
        <c:axId val="-2038307704"/>
        <c:scaling>
          <c:orientation val="minMax"/>
          <c:max val="8000.0"/>
          <c:min val="2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831080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0707310167517404"/>
          <c:y val="0.742906818935163"/>
          <c:w val="0.897733469665985"/>
          <c:h val="0.241207557554114"/>
        </c:manualLayout>
      </c:layout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'Retirement benefit values'!$AK$3</c:f>
              <c:strCache>
                <c:ptCount val="1"/>
                <c:pt idx="0">
                  <c:v>Real wages</c:v>
                </c:pt>
              </c:strCache>
            </c:strRef>
          </c:tx>
          <c:marker>
            <c:symbol val="none"/>
          </c:marker>
          <c:cat>
            <c:numRef>
              <c:f>'Retirement benefit values'!$AJ$4:$AJ$108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values'!$AK$4:$AK$108</c:f>
              <c:numCache>
                <c:formatCode>0.00</c:formatCode>
                <c:ptCount val="105"/>
                <c:pt idx="0" formatCode="General">
                  <c:v>6695.92</c:v>
                </c:pt>
                <c:pt idx="1">
                  <c:v>6368.90653326037</c:v>
                </c:pt>
                <c:pt idx="2">
                  <c:v>6691.62672114557</c:v>
                </c:pt>
                <c:pt idx="3">
                  <c:v>6984.19113101881</c:v>
                </c:pt>
                <c:pt idx="4">
                  <c:v>6967.83082739512</c:v>
                </c:pt>
                <c:pt idx="5">
                  <c:v>6546.83590955045</c:v>
                </c:pt>
                <c:pt idx="6">
                  <c:v>6356.20465033455</c:v>
                </c:pt>
                <c:pt idx="7">
                  <c:v>6421.7509021331</c:v>
                </c:pt>
                <c:pt idx="8">
                  <c:v>6485.75569797426</c:v>
                </c:pt>
                <c:pt idx="9">
                  <c:v>6583.24375646055</c:v>
                </c:pt>
                <c:pt idx="10">
                  <c:v>6550.81230218472</c:v>
                </c:pt>
                <c:pt idx="11">
                  <c:v>6730.91978586125</c:v>
                </c:pt>
                <c:pt idx="12">
                  <c:v>6722.16182878083</c:v>
                </c:pt>
                <c:pt idx="13">
                  <c:v>6640.81009895765</c:v>
                </c:pt>
                <c:pt idx="14">
                  <c:v>6606.46363457833</c:v>
                </c:pt>
                <c:pt idx="15">
                  <c:v>6673.04882291482</c:v>
                </c:pt>
                <c:pt idx="16">
                  <c:v>6689.10803994711</c:v>
                </c:pt>
                <c:pt idx="17">
                  <c:v>6732.97888152131</c:v>
                </c:pt>
                <c:pt idx="18">
                  <c:v>6774.44227836365</c:v>
                </c:pt>
                <c:pt idx="19">
                  <c:v>6789.33875306988</c:v>
                </c:pt>
                <c:pt idx="20">
                  <c:v>6846.66003935347</c:v>
                </c:pt>
                <c:pt idx="21">
                  <c:v>6860.28892495294</c:v>
                </c:pt>
                <c:pt idx="22">
                  <c:v>6859.71870941495</c:v>
                </c:pt>
                <c:pt idx="23">
                  <c:v>6845.49743406317</c:v>
                </c:pt>
                <c:pt idx="24">
                  <c:v>6901.05921061137</c:v>
                </c:pt>
                <c:pt idx="25">
                  <c:v>6942.64155803343</c:v>
                </c:pt>
                <c:pt idx="26">
                  <c:v>7010.16473167345</c:v>
                </c:pt>
                <c:pt idx="27">
                  <c:v>7017.67919130893</c:v>
                </c:pt>
                <c:pt idx="28">
                  <c:v>7068.21320320586</c:v>
                </c:pt>
                <c:pt idx="29">
                  <c:v>7089.69574284707</c:v>
                </c:pt>
                <c:pt idx="30">
                  <c:v>7087.68440768256</c:v>
                </c:pt>
                <c:pt idx="31">
                  <c:v>7110.72565782854</c:v>
                </c:pt>
                <c:pt idx="32">
                  <c:v>7115.43698005776</c:v>
                </c:pt>
                <c:pt idx="33">
                  <c:v>7177.10327239483</c:v>
                </c:pt>
                <c:pt idx="34">
                  <c:v>7200.5226951489</c:v>
                </c:pt>
                <c:pt idx="35">
                  <c:v>7222.73633293008</c:v>
                </c:pt>
                <c:pt idx="36">
                  <c:v>7267.31177875587</c:v>
                </c:pt>
                <c:pt idx="37">
                  <c:v>7289.35655435707</c:v>
                </c:pt>
                <c:pt idx="38">
                  <c:v>7326.01139360152</c:v>
                </c:pt>
                <c:pt idx="39">
                  <c:v>7386.81562615908</c:v>
                </c:pt>
                <c:pt idx="40">
                  <c:v>7412.19418871323</c:v>
                </c:pt>
                <c:pt idx="41">
                  <c:v>7436.45882546307</c:v>
                </c:pt>
                <c:pt idx="42">
                  <c:v>7468.85232247919</c:v>
                </c:pt>
                <c:pt idx="43">
                  <c:v>7513.87940807236</c:v>
                </c:pt>
                <c:pt idx="44">
                  <c:v>7522.21511324126</c:v>
                </c:pt>
                <c:pt idx="45">
                  <c:v>7574.69807465466</c:v>
                </c:pt>
                <c:pt idx="46">
                  <c:v>7626.08914375942</c:v>
                </c:pt>
                <c:pt idx="47">
                  <c:v>7658.80674563816</c:v>
                </c:pt>
                <c:pt idx="48">
                  <c:v>7668.86325045582</c:v>
                </c:pt>
                <c:pt idx="49">
                  <c:v>7703.30129020274</c:v>
                </c:pt>
                <c:pt idx="50">
                  <c:v>7749.91565711546</c:v>
                </c:pt>
                <c:pt idx="51">
                  <c:v>7794.66329439714</c:v>
                </c:pt>
                <c:pt idx="52">
                  <c:v>7825.86232222575</c:v>
                </c:pt>
                <c:pt idx="53">
                  <c:v>7840.04033245237</c:v>
                </c:pt>
                <c:pt idx="54">
                  <c:v>7875.94268190041</c:v>
                </c:pt>
                <c:pt idx="55">
                  <c:v>7912.31736461338</c:v>
                </c:pt>
                <c:pt idx="56">
                  <c:v>7956.25214689303</c:v>
                </c:pt>
                <c:pt idx="57">
                  <c:v>7994.40705246213</c:v>
                </c:pt>
                <c:pt idx="58">
                  <c:v>7998.85237168131</c:v>
                </c:pt>
                <c:pt idx="59">
                  <c:v>8066.48418317342</c:v>
                </c:pt>
                <c:pt idx="60">
                  <c:v>8119.51644522284</c:v>
                </c:pt>
                <c:pt idx="61">
                  <c:v>8140.23296509439</c:v>
                </c:pt>
                <c:pt idx="62">
                  <c:v>8138.54413244081</c:v>
                </c:pt>
                <c:pt idx="63">
                  <c:v>8169.88739592308</c:v>
                </c:pt>
                <c:pt idx="64">
                  <c:v>8173.44310164272</c:v>
                </c:pt>
                <c:pt idx="65">
                  <c:v>8217.26056207518</c:v>
                </c:pt>
                <c:pt idx="66">
                  <c:v>8256.25866335442</c:v>
                </c:pt>
                <c:pt idx="67">
                  <c:v>8302.360161068191</c:v>
                </c:pt>
                <c:pt idx="68">
                  <c:v>8333.989790077971</c:v>
                </c:pt>
                <c:pt idx="69">
                  <c:v>8374.14831636987</c:v>
                </c:pt>
                <c:pt idx="70">
                  <c:v>8402.2944184926</c:v>
                </c:pt>
                <c:pt idx="71">
                  <c:v>8440.302722664441</c:v>
                </c:pt>
                <c:pt idx="72">
                  <c:v>8497.1010809494</c:v>
                </c:pt>
                <c:pt idx="73">
                  <c:v>8522.04551206892</c:v>
                </c:pt>
                <c:pt idx="74">
                  <c:v>8540.3602851368</c:v>
                </c:pt>
                <c:pt idx="75">
                  <c:v>8597.595021937081</c:v>
                </c:pt>
                <c:pt idx="76">
                  <c:v>8581.42097633523</c:v>
                </c:pt>
                <c:pt idx="77">
                  <c:v>8624.65920097388</c:v>
                </c:pt>
                <c:pt idx="78">
                  <c:v>8655.42123493494</c:v>
                </c:pt>
                <c:pt idx="79">
                  <c:v>8700.04054312557</c:v>
                </c:pt>
                <c:pt idx="80">
                  <c:v>8744.52430920986</c:v>
                </c:pt>
                <c:pt idx="81">
                  <c:v>8782.266694983209</c:v>
                </c:pt>
                <c:pt idx="82">
                  <c:v>8816.47548374279</c:v>
                </c:pt>
                <c:pt idx="83">
                  <c:v>8851.43513802111</c:v>
                </c:pt>
                <c:pt idx="84">
                  <c:v>8882.73360145459</c:v>
                </c:pt>
                <c:pt idx="85">
                  <c:v>8942.81002493157</c:v>
                </c:pt>
                <c:pt idx="86">
                  <c:v>8981.517698475111</c:v>
                </c:pt>
                <c:pt idx="87">
                  <c:v>9010.42709463089</c:v>
                </c:pt>
                <c:pt idx="88">
                  <c:v>9025.03852184076</c:v>
                </c:pt>
                <c:pt idx="89">
                  <c:v>9079.02672377351</c:v>
                </c:pt>
                <c:pt idx="90">
                  <c:v>9113.78990201063</c:v>
                </c:pt>
                <c:pt idx="91">
                  <c:v>9147.29065907112</c:v>
                </c:pt>
                <c:pt idx="92">
                  <c:v>9191.13450496081</c:v>
                </c:pt>
                <c:pt idx="93">
                  <c:v>9220.16384114148</c:v>
                </c:pt>
                <c:pt idx="94">
                  <c:v>9254.618121588581</c:v>
                </c:pt>
                <c:pt idx="95">
                  <c:v>9272.97704600877</c:v>
                </c:pt>
                <c:pt idx="96">
                  <c:v>9339.05365152195</c:v>
                </c:pt>
                <c:pt idx="97">
                  <c:v>9353.02379897466</c:v>
                </c:pt>
                <c:pt idx="98">
                  <c:v>9389.24629359488</c:v>
                </c:pt>
                <c:pt idx="99">
                  <c:v>9475.70062300304</c:v>
                </c:pt>
                <c:pt idx="100">
                  <c:v>9513.95944660525</c:v>
                </c:pt>
                <c:pt idx="101">
                  <c:v>9531.13109358614</c:v>
                </c:pt>
                <c:pt idx="102">
                  <c:v>9564.04118085628</c:v>
                </c:pt>
                <c:pt idx="103">
                  <c:v>9603.047193877819</c:v>
                </c:pt>
                <c:pt idx="104">
                  <c:v>9665.62766621408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benefit values'!$AL$3</c:f>
              <c:strCache>
                <c:ptCount val="1"/>
                <c:pt idx="0">
                  <c:v>Mean contributory retirement pension</c:v>
                </c:pt>
              </c:strCache>
            </c:strRef>
          </c:tx>
          <c:marker>
            <c:symbol val="none"/>
          </c:marker>
          <c:cat>
            <c:numRef>
              <c:f>'Retirement benefit values'!$AJ$4:$AJ$108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values'!$AL$4:$AL$108</c:f>
              <c:numCache>
                <c:formatCode>General</c:formatCode>
                <c:ptCount val="105"/>
                <c:pt idx="1">
                  <c:v>4532.6256706488</c:v>
                </c:pt>
                <c:pt idx="2">
                  <c:v>5214.710320524</c:v>
                </c:pt>
                <c:pt idx="3">
                  <c:v>5044.4545635792</c:v>
                </c:pt>
                <c:pt idx="4">
                  <c:v>5434.6474991524</c:v>
                </c:pt>
                <c:pt idx="5">
                  <c:v>4727.6434082841</c:v>
                </c:pt>
                <c:pt idx="6">
                  <c:v>4861.7122406421</c:v>
                </c:pt>
                <c:pt idx="7">
                  <c:v>4603.0078549595</c:v>
                </c:pt>
                <c:pt idx="8">
                  <c:v>5018.6242750377</c:v>
                </c:pt>
                <c:pt idx="9">
                  <c:v>4793.7812431168</c:v>
                </c:pt>
                <c:pt idx="10">
                  <c:v>5116.0855616621</c:v>
                </c:pt>
                <c:pt idx="11">
                  <c:v>4902.6789582741</c:v>
                </c:pt>
                <c:pt idx="12">
                  <c:v>5322.9820557816</c:v>
                </c:pt>
                <c:pt idx="13">
                  <c:v>4995.8010431353</c:v>
                </c:pt>
                <c:pt idx="14">
                  <c:v>4930.9873166021</c:v>
                </c:pt>
                <c:pt idx="15">
                  <c:v>4897.932023694</c:v>
                </c:pt>
                <c:pt idx="16">
                  <c:v>4974.0706157911</c:v>
                </c:pt>
                <c:pt idx="17">
                  <c:v>5015.8963925441</c:v>
                </c:pt>
                <c:pt idx="18">
                  <c:v>5052.8489296732</c:v>
                </c:pt>
                <c:pt idx="19">
                  <c:v>5099.306233863</c:v>
                </c:pt>
                <c:pt idx="20">
                  <c:v>5136.3029597668</c:v>
                </c:pt>
                <c:pt idx="21">
                  <c:v>5174.8815038788</c:v>
                </c:pt>
                <c:pt idx="22">
                  <c:v>5211.7862029227</c:v>
                </c:pt>
                <c:pt idx="23">
                  <c:v>5246.6459151075</c:v>
                </c:pt>
                <c:pt idx="24">
                  <c:v>5294.6121913499</c:v>
                </c:pt>
                <c:pt idx="25">
                  <c:v>5336.1082595744</c:v>
                </c:pt>
                <c:pt idx="26">
                  <c:v>5371.120980082</c:v>
                </c:pt>
                <c:pt idx="27">
                  <c:v>5410.8171612768</c:v>
                </c:pt>
                <c:pt idx="28">
                  <c:v>5472.7130077724</c:v>
                </c:pt>
                <c:pt idx="29">
                  <c:v>5519.1898608424</c:v>
                </c:pt>
                <c:pt idx="30">
                  <c:v>5552.9416704645</c:v>
                </c:pt>
                <c:pt idx="31">
                  <c:v>5595.5057901768</c:v>
                </c:pt>
                <c:pt idx="32">
                  <c:v>5647.1785732583</c:v>
                </c:pt>
                <c:pt idx="33">
                  <c:v>5702.3241327698</c:v>
                </c:pt>
                <c:pt idx="34">
                  <c:v>5740.8648425177</c:v>
                </c:pt>
                <c:pt idx="35">
                  <c:v>5770.3599890185</c:v>
                </c:pt>
                <c:pt idx="36">
                  <c:v>5814.9883147388</c:v>
                </c:pt>
                <c:pt idx="37">
                  <c:v>5873.4576224666</c:v>
                </c:pt>
                <c:pt idx="38">
                  <c:v>5916.7564349793</c:v>
                </c:pt>
                <c:pt idx="39">
                  <c:v>5959.8103076796</c:v>
                </c:pt>
                <c:pt idx="40">
                  <c:v>6008.2122758152</c:v>
                </c:pt>
                <c:pt idx="41">
                  <c:v>6060.3020406276</c:v>
                </c:pt>
                <c:pt idx="42">
                  <c:v>6111.9655586556</c:v>
                </c:pt>
                <c:pt idx="43">
                  <c:v>6163.1248396938</c:v>
                </c:pt>
                <c:pt idx="44">
                  <c:v>6229.5294861384</c:v>
                </c:pt>
                <c:pt idx="45">
                  <c:v>6276.6892040842</c:v>
                </c:pt>
                <c:pt idx="46">
                  <c:v>6332.4118281831</c:v>
                </c:pt>
                <c:pt idx="47">
                  <c:v>6367.9099071564</c:v>
                </c:pt>
                <c:pt idx="48">
                  <c:v>6419.807152813</c:v>
                </c:pt>
                <c:pt idx="49">
                  <c:v>6466.6875755373</c:v>
                </c:pt>
                <c:pt idx="50">
                  <c:v>6500.9746386818</c:v>
                </c:pt>
                <c:pt idx="51">
                  <c:v>6554.8296132423</c:v>
                </c:pt>
                <c:pt idx="52">
                  <c:v>6600.8881882465</c:v>
                </c:pt>
                <c:pt idx="53">
                  <c:v>6646.0301529569</c:v>
                </c:pt>
                <c:pt idx="54">
                  <c:v>6706.7715681698</c:v>
                </c:pt>
                <c:pt idx="55">
                  <c:v>6775.2833809262</c:v>
                </c:pt>
                <c:pt idx="56">
                  <c:v>6832.6522206065</c:v>
                </c:pt>
                <c:pt idx="57">
                  <c:v>6887.7128669464</c:v>
                </c:pt>
                <c:pt idx="58">
                  <c:v>6944.9452097632</c:v>
                </c:pt>
                <c:pt idx="59">
                  <c:v>7014.5237355207</c:v>
                </c:pt>
                <c:pt idx="60">
                  <c:v>7058.5072379089</c:v>
                </c:pt>
                <c:pt idx="61">
                  <c:v>7130.8252246549</c:v>
                </c:pt>
                <c:pt idx="62">
                  <c:v>7212.9889608746</c:v>
                </c:pt>
                <c:pt idx="63">
                  <c:v>7273.5981863759</c:v>
                </c:pt>
                <c:pt idx="64">
                  <c:v>7340.229791485</c:v>
                </c:pt>
                <c:pt idx="65">
                  <c:v>7386.6576829811</c:v>
                </c:pt>
                <c:pt idx="66">
                  <c:v>7439.0719498527</c:v>
                </c:pt>
                <c:pt idx="67">
                  <c:v>7477.3273636124</c:v>
                </c:pt>
                <c:pt idx="68">
                  <c:v>7535.4118638881</c:v>
                </c:pt>
                <c:pt idx="69">
                  <c:v>7608.8164994949</c:v>
                </c:pt>
                <c:pt idx="70">
                  <c:v>7672.7449483718</c:v>
                </c:pt>
                <c:pt idx="71">
                  <c:v>7733.5856031702</c:v>
                </c:pt>
                <c:pt idx="72">
                  <c:v>7817.5513642802</c:v>
                </c:pt>
                <c:pt idx="73">
                  <c:v>7877.8455492061</c:v>
                </c:pt>
                <c:pt idx="74">
                  <c:v>7924.9567139666</c:v>
                </c:pt>
                <c:pt idx="75">
                  <c:v>7987.0813495009</c:v>
                </c:pt>
                <c:pt idx="76">
                  <c:v>8062.4337690428</c:v>
                </c:pt>
                <c:pt idx="77">
                  <c:v>8129.0379599784</c:v>
                </c:pt>
                <c:pt idx="78">
                  <c:v>8175.4809266496</c:v>
                </c:pt>
                <c:pt idx="79">
                  <c:v>8263.1790607664</c:v>
                </c:pt>
                <c:pt idx="80">
                  <c:v>8299.678328484701</c:v>
                </c:pt>
                <c:pt idx="81">
                  <c:v>8370.3220828159</c:v>
                </c:pt>
                <c:pt idx="82">
                  <c:v>8427.5669865987</c:v>
                </c:pt>
                <c:pt idx="83">
                  <c:v>8500.745541683</c:v>
                </c:pt>
                <c:pt idx="84">
                  <c:v>8564.4635514954</c:v>
                </c:pt>
                <c:pt idx="85">
                  <c:v>8629.1099185592</c:v>
                </c:pt>
                <c:pt idx="86">
                  <c:v>8686.5120656156</c:v>
                </c:pt>
                <c:pt idx="87">
                  <c:v>8741.7575497193</c:v>
                </c:pt>
                <c:pt idx="88">
                  <c:v>8809.1841551223</c:v>
                </c:pt>
                <c:pt idx="89">
                  <c:v>8888.342923472999</c:v>
                </c:pt>
                <c:pt idx="90">
                  <c:v>8957.900819487701</c:v>
                </c:pt>
                <c:pt idx="91">
                  <c:v>9008.815820723699</c:v>
                </c:pt>
                <c:pt idx="92">
                  <c:v>9080.1921104462</c:v>
                </c:pt>
                <c:pt idx="93">
                  <c:v>9155.4489105723</c:v>
                </c:pt>
                <c:pt idx="94">
                  <c:v>9191.895829560101</c:v>
                </c:pt>
                <c:pt idx="95">
                  <c:v>9251.300413786101</c:v>
                </c:pt>
                <c:pt idx="96">
                  <c:v>9351.6006100056</c:v>
                </c:pt>
                <c:pt idx="97">
                  <c:v>9432.9046436427</c:v>
                </c:pt>
                <c:pt idx="98">
                  <c:v>9491.1798420884</c:v>
                </c:pt>
                <c:pt idx="99">
                  <c:v>9579.464953961</c:v>
                </c:pt>
                <c:pt idx="100">
                  <c:v>9695.9217343659</c:v>
                </c:pt>
                <c:pt idx="101">
                  <c:v>9783.9972082999</c:v>
                </c:pt>
                <c:pt idx="102">
                  <c:v>9847.6322516799</c:v>
                </c:pt>
                <c:pt idx="103">
                  <c:v>9934.9074058679</c:v>
                </c:pt>
                <c:pt idx="104">
                  <c:v>10016.0571730049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values'!$AM$3</c:f>
              <c:strCache>
                <c:ptCount val="1"/>
                <c:pt idx="0">
                  <c:v>Mean survivors benefit</c:v>
                </c:pt>
              </c:strCache>
            </c:strRef>
          </c:tx>
          <c:marker>
            <c:symbol val="none"/>
          </c:marker>
          <c:cat>
            <c:numRef>
              <c:f>'Retirement benefit values'!$AJ$4:$AJ$108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values'!$AM$4:$AM$108</c:f>
              <c:numCache>
                <c:formatCode>General</c:formatCode>
                <c:ptCount val="105"/>
                <c:pt idx="1">
                  <c:v>3355.984607346</c:v>
                </c:pt>
                <c:pt idx="2">
                  <c:v>3860.8882653144</c:v>
                </c:pt>
                <c:pt idx="3">
                  <c:v>3737.3461291325</c:v>
                </c:pt>
                <c:pt idx="4">
                  <c:v>4015.1369735243</c:v>
                </c:pt>
                <c:pt idx="5">
                  <c:v>3496.1966531489</c:v>
                </c:pt>
                <c:pt idx="6">
                  <c:v>3598.8016535437</c:v>
                </c:pt>
                <c:pt idx="7">
                  <c:v>3430.1801386416</c:v>
                </c:pt>
                <c:pt idx="8">
                  <c:v>3761.3019072874</c:v>
                </c:pt>
                <c:pt idx="9">
                  <c:v>3564.4759198189</c:v>
                </c:pt>
                <c:pt idx="10">
                  <c:v>3771.1547095673</c:v>
                </c:pt>
                <c:pt idx="11">
                  <c:v>3582.2416688862</c:v>
                </c:pt>
                <c:pt idx="12">
                  <c:v>3876.0684851685</c:v>
                </c:pt>
                <c:pt idx="13">
                  <c:v>3645.6596871451</c:v>
                </c:pt>
                <c:pt idx="14">
                  <c:v>3581.4852500259</c:v>
                </c:pt>
                <c:pt idx="15">
                  <c:v>3548.1003482291</c:v>
                </c:pt>
                <c:pt idx="16">
                  <c:v>3597.6564292491</c:v>
                </c:pt>
                <c:pt idx="17">
                  <c:v>3602.883491027</c:v>
                </c:pt>
                <c:pt idx="18">
                  <c:v>3622.2700093077</c:v>
                </c:pt>
                <c:pt idx="19">
                  <c:v>3634.6260641181</c:v>
                </c:pt>
                <c:pt idx="20">
                  <c:v>3645.1235579113</c:v>
                </c:pt>
                <c:pt idx="21">
                  <c:v>3670.7814959403</c:v>
                </c:pt>
                <c:pt idx="22">
                  <c:v>3685.9742440452</c:v>
                </c:pt>
                <c:pt idx="23">
                  <c:v>3706.3097184234</c:v>
                </c:pt>
                <c:pt idx="24">
                  <c:v>3697.2250024101</c:v>
                </c:pt>
                <c:pt idx="25">
                  <c:v>3709.1255395003</c:v>
                </c:pt>
                <c:pt idx="26">
                  <c:v>3727.1579592546</c:v>
                </c:pt>
                <c:pt idx="27">
                  <c:v>3749.6068711304</c:v>
                </c:pt>
                <c:pt idx="28">
                  <c:v>3769.8933320032</c:v>
                </c:pt>
                <c:pt idx="29">
                  <c:v>3774.8074561571</c:v>
                </c:pt>
                <c:pt idx="30">
                  <c:v>3792.5230435701</c:v>
                </c:pt>
                <c:pt idx="31">
                  <c:v>3800.8008902099</c:v>
                </c:pt>
                <c:pt idx="32">
                  <c:v>3823.8672357507</c:v>
                </c:pt>
                <c:pt idx="33">
                  <c:v>3844.5030532213</c:v>
                </c:pt>
                <c:pt idx="34">
                  <c:v>3865.9950138697</c:v>
                </c:pt>
                <c:pt idx="35">
                  <c:v>3890.6457626272</c:v>
                </c:pt>
                <c:pt idx="36">
                  <c:v>3926.2927044017</c:v>
                </c:pt>
                <c:pt idx="37">
                  <c:v>3940.4317352881</c:v>
                </c:pt>
                <c:pt idx="38">
                  <c:v>3958.9116964962</c:v>
                </c:pt>
                <c:pt idx="39">
                  <c:v>3981.1506399921</c:v>
                </c:pt>
                <c:pt idx="40">
                  <c:v>3996.3962276067</c:v>
                </c:pt>
                <c:pt idx="41">
                  <c:v>4018.6327720042</c:v>
                </c:pt>
                <c:pt idx="42">
                  <c:v>4057.0368592316</c:v>
                </c:pt>
                <c:pt idx="43">
                  <c:v>4086.2116048182</c:v>
                </c:pt>
                <c:pt idx="44">
                  <c:v>4114.3796630648</c:v>
                </c:pt>
                <c:pt idx="45">
                  <c:v>4138.7639342103</c:v>
                </c:pt>
                <c:pt idx="46">
                  <c:v>4163.2183102751</c:v>
                </c:pt>
                <c:pt idx="47">
                  <c:v>4181.0857691655</c:v>
                </c:pt>
                <c:pt idx="48">
                  <c:v>4212.4105490236</c:v>
                </c:pt>
                <c:pt idx="49">
                  <c:v>4240.3161886459</c:v>
                </c:pt>
                <c:pt idx="50">
                  <c:v>4248.3291135422</c:v>
                </c:pt>
                <c:pt idx="51">
                  <c:v>4274.2516308027</c:v>
                </c:pt>
                <c:pt idx="52">
                  <c:v>4291.1641694962</c:v>
                </c:pt>
                <c:pt idx="53">
                  <c:v>4320.1662438574</c:v>
                </c:pt>
                <c:pt idx="54">
                  <c:v>4339.2616749605</c:v>
                </c:pt>
                <c:pt idx="55">
                  <c:v>4366.6749283602</c:v>
                </c:pt>
                <c:pt idx="56">
                  <c:v>4383.8906424564</c:v>
                </c:pt>
                <c:pt idx="57">
                  <c:v>4404.7606456662</c:v>
                </c:pt>
                <c:pt idx="58">
                  <c:v>4434.4509891242</c:v>
                </c:pt>
                <c:pt idx="59">
                  <c:v>4470.8379532579</c:v>
                </c:pt>
                <c:pt idx="60">
                  <c:v>4505.0629560172</c:v>
                </c:pt>
                <c:pt idx="61">
                  <c:v>4525.0892725717</c:v>
                </c:pt>
                <c:pt idx="62">
                  <c:v>4546.6761514489</c:v>
                </c:pt>
                <c:pt idx="63">
                  <c:v>4576.7465020272</c:v>
                </c:pt>
                <c:pt idx="64">
                  <c:v>4629.7515574814</c:v>
                </c:pt>
                <c:pt idx="65">
                  <c:v>4650.2420375016</c:v>
                </c:pt>
                <c:pt idx="66">
                  <c:v>4686.4735333466</c:v>
                </c:pt>
                <c:pt idx="67">
                  <c:v>4733.817623505</c:v>
                </c:pt>
                <c:pt idx="68">
                  <c:v>4757.32208656</c:v>
                </c:pt>
                <c:pt idx="69">
                  <c:v>4779.7343428527</c:v>
                </c:pt>
                <c:pt idx="70">
                  <c:v>4792.4689404518</c:v>
                </c:pt>
                <c:pt idx="71">
                  <c:v>4818.2250663939</c:v>
                </c:pt>
                <c:pt idx="72">
                  <c:v>4848.8241963721</c:v>
                </c:pt>
                <c:pt idx="73">
                  <c:v>4878.3884084707</c:v>
                </c:pt>
                <c:pt idx="74">
                  <c:v>4889.3224459095</c:v>
                </c:pt>
                <c:pt idx="75">
                  <c:v>4904.7793151236</c:v>
                </c:pt>
                <c:pt idx="76">
                  <c:v>4930.6816688717</c:v>
                </c:pt>
                <c:pt idx="77">
                  <c:v>4950.0393829318</c:v>
                </c:pt>
                <c:pt idx="78">
                  <c:v>4973.931436186</c:v>
                </c:pt>
                <c:pt idx="79">
                  <c:v>4999.2289942275</c:v>
                </c:pt>
                <c:pt idx="80">
                  <c:v>5024.5671399819</c:v>
                </c:pt>
                <c:pt idx="81">
                  <c:v>5042.3962250803</c:v>
                </c:pt>
                <c:pt idx="82">
                  <c:v>5072.4750188831</c:v>
                </c:pt>
                <c:pt idx="83">
                  <c:v>5096.4400406298</c:v>
                </c:pt>
                <c:pt idx="84">
                  <c:v>5122.594061328</c:v>
                </c:pt>
                <c:pt idx="85">
                  <c:v>5139.690555597</c:v>
                </c:pt>
                <c:pt idx="86">
                  <c:v>5153.8695177615</c:v>
                </c:pt>
                <c:pt idx="87">
                  <c:v>5182.5061731081</c:v>
                </c:pt>
                <c:pt idx="88">
                  <c:v>5195.5909757347</c:v>
                </c:pt>
                <c:pt idx="89">
                  <c:v>5236.9002879561</c:v>
                </c:pt>
                <c:pt idx="90">
                  <c:v>5260.3432243926</c:v>
                </c:pt>
                <c:pt idx="91">
                  <c:v>5287.5687487474</c:v>
                </c:pt>
                <c:pt idx="92">
                  <c:v>5307.4596798384</c:v>
                </c:pt>
                <c:pt idx="93">
                  <c:v>5325.1543624102</c:v>
                </c:pt>
                <c:pt idx="94">
                  <c:v>5342.7097532766</c:v>
                </c:pt>
                <c:pt idx="95">
                  <c:v>5362.6054211166</c:v>
                </c:pt>
                <c:pt idx="96">
                  <c:v>5388.1527088504</c:v>
                </c:pt>
                <c:pt idx="97">
                  <c:v>5389.5477874992</c:v>
                </c:pt>
                <c:pt idx="98">
                  <c:v>5423.7416533509</c:v>
                </c:pt>
                <c:pt idx="99">
                  <c:v>5460.0581381452</c:v>
                </c:pt>
                <c:pt idx="100">
                  <c:v>5490.0706594222</c:v>
                </c:pt>
                <c:pt idx="101">
                  <c:v>5515.2337869068</c:v>
                </c:pt>
                <c:pt idx="102">
                  <c:v>5545.9569749086</c:v>
                </c:pt>
                <c:pt idx="103">
                  <c:v>5559.6731723798</c:v>
                </c:pt>
                <c:pt idx="104">
                  <c:v>5582.532804592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values'!$AN$3</c:f>
              <c:strCache>
                <c:ptCount val="1"/>
                <c:pt idx="0">
                  <c:v>Mean moratorium pension</c:v>
                </c:pt>
              </c:strCache>
            </c:strRef>
          </c:tx>
          <c:marker>
            <c:symbol val="none"/>
          </c:marker>
          <c:cat>
            <c:numRef>
              <c:f>'Retirement benefit values'!$AJ$4:$AJ$108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values'!$AN$4:$AN$108</c:f>
              <c:numCache>
                <c:formatCode>General</c:formatCode>
                <c:ptCount val="105"/>
                <c:pt idx="1">
                  <c:v>2432.5537045606</c:v>
                </c:pt>
                <c:pt idx="2">
                  <c:v>2778.5450676414</c:v>
                </c:pt>
                <c:pt idx="3">
                  <c:v>2684.2317987971</c:v>
                </c:pt>
                <c:pt idx="4">
                  <c:v>2881.0787738983</c:v>
                </c:pt>
                <c:pt idx="5">
                  <c:v>2544.3077322792</c:v>
                </c:pt>
                <c:pt idx="6">
                  <c:v>2601.9307105674</c:v>
                </c:pt>
                <c:pt idx="7">
                  <c:v>2468.6425136179</c:v>
                </c:pt>
                <c:pt idx="8">
                  <c:v>2678.5317426017</c:v>
                </c:pt>
                <c:pt idx="9">
                  <c:v>2552.0500410021</c:v>
                </c:pt>
                <c:pt idx="10">
                  <c:v>2704.3124434793</c:v>
                </c:pt>
                <c:pt idx="11">
                  <c:v>2590.61483407</c:v>
                </c:pt>
                <c:pt idx="12">
                  <c:v>2799.3241466645</c:v>
                </c:pt>
                <c:pt idx="13">
                  <c:v>2604.1512682342</c:v>
                </c:pt>
                <c:pt idx="14">
                  <c:v>2564.9138043762</c:v>
                </c:pt>
                <c:pt idx="15">
                  <c:v>2538.7690717592</c:v>
                </c:pt>
                <c:pt idx="16">
                  <c:v>2536.5023156983</c:v>
                </c:pt>
                <c:pt idx="17">
                  <c:v>2545.9791616282</c:v>
                </c:pt>
                <c:pt idx="18">
                  <c:v>2555.4906943081</c:v>
                </c:pt>
                <c:pt idx="19">
                  <c:v>2565.033946145</c:v>
                </c:pt>
                <c:pt idx="20">
                  <c:v>2606.718503554</c:v>
                </c:pt>
                <c:pt idx="21">
                  <c:v>2864.7537395827</c:v>
                </c:pt>
                <c:pt idx="22">
                  <c:v>2883.2888197895</c:v>
                </c:pt>
                <c:pt idx="23">
                  <c:v>2897.2415058903</c:v>
                </c:pt>
                <c:pt idx="24">
                  <c:v>2918.6837204242</c:v>
                </c:pt>
                <c:pt idx="25">
                  <c:v>2938.601516238</c:v>
                </c:pt>
                <c:pt idx="26">
                  <c:v>2955.022886839</c:v>
                </c:pt>
                <c:pt idx="27">
                  <c:v>2964.9237271065</c:v>
                </c:pt>
                <c:pt idx="28">
                  <c:v>2977.3439285221</c:v>
                </c:pt>
                <c:pt idx="29">
                  <c:v>2994.1032406726</c:v>
                </c:pt>
                <c:pt idx="30">
                  <c:v>3010.1243960237</c:v>
                </c:pt>
                <c:pt idx="31">
                  <c:v>3024.569294734</c:v>
                </c:pt>
                <c:pt idx="32">
                  <c:v>3043.7289433263</c:v>
                </c:pt>
                <c:pt idx="33">
                  <c:v>3057.5431797136</c:v>
                </c:pt>
                <c:pt idx="34">
                  <c:v>3073.3560174695</c:v>
                </c:pt>
                <c:pt idx="35">
                  <c:v>3084.1535415945</c:v>
                </c:pt>
                <c:pt idx="36">
                  <c:v>3098.8724688825</c:v>
                </c:pt>
                <c:pt idx="37">
                  <c:v>3115.3657903738</c:v>
                </c:pt>
                <c:pt idx="38">
                  <c:v>3134.1044625763</c:v>
                </c:pt>
                <c:pt idx="39">
                  <c:v>3149.7966464467</c:v>
                </c:pt>
                <c:pt idx="40">
                  <c:v>3166.936210476</c:v>
                </c:pt>
                <c:pt idx="41">
                  <c:v>3181.4514655232</c:v>
                </c:pt>
                <c:pt idx="42">
                  <c:v>3191.890567313</c:v>
                </c:pt>
                <c:pt idx="43">
                  <c:v>3208.6971017014</c:v>
                </c:pt>
                <c:pt idx="44">
                  <c:v>3225.0035424342</c:v>
                </c:pt>
                <c:pt idx="45">
                  <c:v>3237.3899897869</c:v>
                </c:pt>
                <c:pt idx="46">
                  <c:v>3249.9368278152</c:v>
                </c:pt>
                <c:pt idx="47">
                  <c:v>3269.7146742683</c:v>
                </c:pt>
                <c:pt idx="48">
                  <c:v>3289.5122776198</c:v>
                </c:pt>
                <c:pt idx="49">
                  <c:v>3302.8708337889</c:v>
                </c:pt>
                <c:pt idx="50">
                  <c:v>3316.1182916955</c:v>
                </c:pt>
                <c:pt idx="51">
                  <c:v>3332.7950570577</c:v>
                </c:pt>
                <c:pt idx="52">
                  <c:v>3346.0200363625</c:v>
                </c:pt>
                <c:pt idx="53">
                  <c:v>3361.3702208351</c:v>
                </c:pt>
                <c:pt idx="54">
                  <c:v>3376.8823762819</c:v>
                </c:pt>
                <c:pt idx="55">
                  <c:v>3391.6335241323</c:v>
                </c:pt>
                <c:pt idx="56">
                  <c:v>3408.5397821663</c:v>
                </c:pt>
                <c:pt idx="57">
                  <c:v>3424.4743223447</c:v>
                </c:pt>
                <c:pt idx="58">
                  <c:v>3437.5385802258</c:v>
                </c:pt>
                <c:pt idx="59">
                  <c:v>3449.571194315</c:v>
                </c:pt>
                <c:pt idx="60">
                  <c:v>3465.7608131228</c:v>
                </c:pt>
                <c:pt idx="61">
                  <c:v>3482.2981928189</c:v>
                </c:pt>
                <c:pt idx="62">
                  <c:v>3500.2404297137</c:v>
                </c:pt>
                <c:pt idx="63">
                  <c:v>3514.1436265259</c:v>
                </c:pt>
                <c:pt idx="64">
                  <c:v>3525.6879215544</c:v>
                </c:pt>
                <c:pt idx="65">
                  <c:v>3538.6199387925</c:v>
                </c:pt>
                <c:pt idx="66">
                  <c:v>3554.5439358124</c:v>
                </c:pt>
                <c:pt idx="67">
                  <c:v>3571.6701746422</c:v>
                </c:pt>
                <c:pt idx="68">
                  <c:v>3586.0337211012</c:v>
                </c:pt>
                <c:pt idx="69">
                  <c:v>3601.6261359681</c:v>
                </c:pt>
                <c:pt idx="70">
                  <c:v>3617.9707848961</c:v>
                </c:pt>
                <c:pt idx="71">
                  <c:v>3632.4835009361</c:v>
                </c:pt>
                <c:pt idx="72">
                  <c:v>3647.4938368584</c:v>
                </c:pt>
                <c:pt idx="73">
                  <c:v>3662.843278378</c:v>
                </c:pt>
                <c:pt idx="74">
                  <c:v>3679.4909527902</c:v>
                </c:pt>
                <c:pt idx="75">
                  <c:v>3694.2282445397</c:v>
                </c:pt>
                <c:pt idx="76">
                  <c:v>3712.7555684056</c:v>
                </c:pt>
                <c:pt idx="77">
                  <c:v>3725.3674615241</c:v>
                </c:pt>
                <c:pt idx="78">
                  <c:v>3739.2257765827</c:v>
                </c:pt>
                <c:pt idx="79">
                  <c:v>3752.8686334883</c:v>
                </c:pt>
                <c:pt idx="80">
                  <c:v>3765.3543174037</c:v>
                </c:pt>
                <c:pt idx="81">
                  <c:v>3779.040269501</c:v>
                </c:pt>
                <c:pt idx="82">
                  <c:v>3791.1808816253</c:v>
                </c:pt>
                <c:pt idx="83">
                  <c:v>3808.2958672733</c:v>
                </c:pt>
                <c:pt idx="84">
                  <c:v>3824.1939113782</c:v>
                </c:pt>
                <c:pt idx="85">
                  <c:v>3843.2858917008</c:v>
                </c:pt>
                <c:pt idx="86">
                  <c:v>3861.5709207129</c:v>
                </c:pt>
                <c:pt idx="87">
                  <c:v>3875.8721805543</c:v>
                </c:pt>
                <c:pt idx="88">
                  <c:v>3889.4203710677</c:v>
                </c:pt>
                <c:pt idx="89">
                  <c:v>3904.9547021285</c:v>
                </c:pt>
                <c:pt idx="90">
                  <c:v>3919.631682209</c:v>
                </c:pt>
                <c:pt idx="91">
                  <c:v>3934.6317597723</c:v>
                </c:pt>
                <c:pt idx="92">
                  <c:v>3952.3197367248</c:v>
                </c:pt>
                <c:pt idx="93">
                  <c:v>3965.506568595</c:v>
                </c:pt>
                <c:pt idx="94">
                  <c:v>3979.7994541404</c:v>
                </c:pt>
                <c:pt idx="95">
                  <c:v>3997.084613149</c:v>
                </c:pt>
                <c:pt idx="96">
                  <c:v>4007.9655813859</c:v>
                </c:pt>
                <c:pt idx="97">
                  <c:v>4024.8998063428</c:v>
                </c:pt>
                <c:pt idx="98">
                  <c:v>4041.831383782</c:v>
                </c:pt>
                <c:pt idx="99">
                  <c:v>4055.1050583326</c:v>
                </c:pt>
                <c:pt idx="100">
                  <c:v>4072.9113266724</c:v>
                </c:pt>
                <c:pt idx="101">
                  <c:v>4087.3501179366</c:v>
                </c:pt>
                <c:pt idx="102">
                  <c:v>4105.480867778</c:v>
                </c:pt>
                <c:pt idx="103">
                  <c:v>4119.6145438524</c:v>
                </c:pt>
                <c:pt idx="104">
                  <c:v>4135.0246560157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numRef>
              <c:f>'Retirement benefit values'!$AJ$4:$AJ$108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values'!$AO$3</c:f>
              <c:strCache>
                <c:ptCount val="1"/>
                <c:pt idx="0">
                  <c:v>Mean retirement pension</c:v>
                </c:pt>
              </c:strCache>
            </c:strRef>
          </c:tx>
          <c:marker>
            <c:symbol val="none"/>
          </c:marker>
          <c:cat>
            <c:numRef>
              <c:f>'Retirement benefit values'!$AJ$4:$AJ$108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values'!$AO$4:$AO$108</c:f>
              <c:numCache>
                <c:formatCode>General</c:formatCode>
                <c:ptCount val="105"/>
                <c:pt idx="1">
                  <c:v>4161.8743531636</c:v>
                </c:pt>
                <c:pt idx="2">
                  <c:v>4766.0691925087</c:v>
                </c:pt>
                <c:pt idx="3">
                  <c:v>4593.7583252447</c:v>
                </c:pt>
                <c:pt idx="4">
                  <c:v>4921.0504949045</c:v>
                </c:pt>
                <c:pt idx="5">
                  <c:v>4266.3899043233</c:v>
                </c:pt>
                <c:pt idx="6">
                  <c:v>4367.3042600283</c:v>
                </c:pt>
                <c:pt idx="7">
                  <c:v>4120.3516978695</c:v>
                </c:pt>
                <c:pt idx="8">
                  <c:v>4473.7795574202</c:v>
                </c:pt>
                <c:pt idx="9">
                  <c:v>4249.8570897344</c:v>
                </c:pt>
                <c:pt idx="10">
                  <c:v>4512.4297449878</c:v>
                </c:pt>
                <c:pt idx="11">
                  <c:v>4307.5323178902</c:v>
                </c:pt>
                <c:pt idx="12">
                  <c:v>4648.2094749487</c:v>
                </c:pt>
                <c:pt idx="13">
                  <c:v>4342.0417758511</c:v>
                </c:pt>
                <c:pt idx="14">
                  <c:v>4262.4448935012</c:v>
                </c:pt>
                <c:pt idx="15">
                  <c:v>4215.3616281575</c:v>
                </c:pt>
                <c:pt idx="16">
                  <c:v>4246.7283974642</c:v>
                </c:pt>
                <c:pt idx="17">
                  <c:v>4257.6568256621</c:v>
                </c:pt>
                <c:pt idx="18">
                  <c:v>4265.9739027259</c:v>
                </c:pt>
                <c:pt idx="19">
                  <c:v>4281.9646451664</c:v>
                </c:pt>
                <c:pt idx="20">
                  <c:v>4300.6953394336</c:v>
                </c:pt>
                <c:pt idx="21">
                  <c:v>4390.81251534</c:v>
                </c:pt>
                <c:pt idx="22">
                  <c:v>4406.3816638056</c:v>
                </c:pt>
                <c:pt idx="23">
                  <c:v>4415.0988520223</c:v>
                </c:pt>
                <c:pt idx="24">
                  <c:v>4435.1689369787</c:v>
                </c:pt>
                <c:pt idx="25">
                  <c:v>4452.2608076691</c:v>
                </c:pt>
                <c:pt idx="26">
                  <c:v>4466.175235422</c:v>
                </c:pt>
                <c:pt idx="27">
                  <c:v>4472.3663213797</c:v>
                </c:pt>
                <c:pt idx="28">
                  <c:v>4495.0205891377</c:v>
                </c:pt>
                <c:pt idx="29">
                  <c:v>4509.6041729962</c:v>
                </c:pt>
                <c:pt idx="30">
                  <c:v>4518.5316897708</c:v>
                </c:pt>
                <c:pt idx="31">
                  <c:v>4532.3826137957</c:v>
                </c:pt>
                <c:pt idx="32">
                  <c:v>4550.6890583124</c:v>
                </c:pt>
                <c:pt idx="33">
                  <c:v>4569.6081274938</c:v>
                </c:pt>
                <c:pt idx="34">
                  <c:v>4576.2971362341</c:v>
                </c:pt>
                <c:pt idx="35">
                  <c:v>4579.9767336166</c:v>
                </c:pt>
                <c:pt idx="36">
                  <c:v>4590.539438228</c:v>
                </c:pt>
                <c:pt idx="37">
                  <c:v>4612.6072457087</c:v>
                </c:pt>
                <c:pt idx="38">
                  <c:v>4629.9253495618</c:v>
                </c:pt>
                <c:pt idx="39">
                  <c:v>4645.0860943063</c:v>
                </c:pt>
                <c:pt idx="40">
                  <c:v>4661.8538103325</c:v>
                </c:pt>
                <c:pt idx="41">
                  <c:v>4676.311422639</c:v>
                </c:pt>
                <c:pt idx="42">
                  <c:v>4686.9090919757</c:v>
                </c:pt>
                <c:pt idx="43">
                  <c:v>4706.5458765952</c:v>
                </c:pt>
                <c:pt idx="44">
                  <c:v>4734.7150543845</c:v>
                </c:pt>
                <c:pt idx="45">
                  <c:v>4740.9434195026</c:v>
                </c:pt>
                <c:pt idx="46">
                  <c:v>4755.9375176137</c:v>
                </c:pt>
                <c:pt idx="47">
                  <c:v>4760.0999747455</c:v>
                </c:pt>
                <c:pt idx="48">
                  <c:v>4779.3160568476</c:v>
                </c:pt>
                <c:pt idx="49">
                  <c:v>4781.5620100895</c:v>
                </c:pt>
                <c:pt idx="50">
                  <c:v>4786.5072880192</c:v>
                </c:pt>
                <c:pt idx="51">
                  <c:v>4799.8535678537</c:v>
                </c:pt>
                <c:pt idx="52">
                  <c:v>4809.1408166974</c:v>
                </c:pt>
                <c:pt idx="53">
                  <c:v>4822.0874404243</c:v>
                </c:pt>
                <c:pt idx="54">
                  <c:v>4837.692532776</c:v>
                </c:pt>
                <c:pt idx="55">
                  <c:v>4859.5377752536</c:v>
                </c:pt>
                <c:pt idx="56">
                  <c:v>4877.8575962868</c:v>
                </c:pt>
                <c:pt idx="57">
                  <c:v>4892.7914877574</c:v>
                </c:pt>
                <c:pt idx="58">
                  <c:v>4901.1407969617</c:v>
                </c:pt>
                <c:pt idx="59">
                  <c:v>4920.2240424394</c:v>
                </c:pt>
                <c:pt idx="60">
                  <c:v>4924.1154465251</c:v>
                </c:pt>
                <c:pt idx="61">
                  <c:v>4946.0908911109</c:v>
                </c:pt>
                <c:pt idx="62">
                  <c:v>4979.6206563401</c:v>
                </c:pt>
                <c:pt idx="63">
                  <c:v>4991.2531507236</c:v>
                </c:pt>
                <c:pt idx="64">
                  <c:v>5004.285712969</c:v>
                </c:pt>
                <c:pt idx="65">
                  <c:v>5006.1038753709</c:v>
                </c:pt>
                <c:pt idx="66">
                  <c:v>5014.3810024348</c:v>
                </c:pt>
                <c:pt idx="67">
                  <c:v>5017.0719493901</c:v>
                </c:pt>
                <c:pt idx="68">
                  <c:v>5033.137019488</c:v>
                </c:pt>
                <c:pt idx="69">
                  <c:v>5053.0123948978</c:v>
                </c:pt>
                <c:pt idx="70">
                  <c:v>5068.6205117891</c:v>
                </c:pt>
                <c:pt idx="71">
                  <c:v>5079.2780749697</c:v>
                </c:pt>
                <c:pt idx="72">
                  <c:v>5095.6890259746</c:v>
                </c:pt>
                <c:pt idx="73">
                  <c:v>5107.0291718959</c:v>
                </c:pt>
                <c:pt idx="74">
                  <c:v>5112.0702298292</c:v>
                </c:pt>
                <c:pt idx="75">
                  <c:v>5119.4567982721</c:v>
                </c:pt>
                <c:pt idx="76">
                  <c:v>5155.1305077235</c:v>
                </c:pt>
                <c:pt idx="77">
                  <c:v>5161.4006893661</c:v>
                </c:pt>
                <c:pt idx="78">
                  <c:v>5170.1834479398</c:v>
                </c:pt>
                <c:pt idx="79">
                  <c:v>5198.4153302227</c:v>
                </c:pt>
                <c:pt idx="80">
                  <c:v>5203.0856754013</c:v>
                </c:pt>
                <c:pt idx="81">
                  <c:v>5211.4463429325</c:v>
                </c:pt>
                <c:pt idx="82">
                  <c:v>5220.7542956514</c:v>
                </c:pt>
                <c:pt idx="83">
                  <c:v>5236.6344820807</c:v>
                </c:pt>
                <c:pt idx="84">
                  <c:v>5250.5044568742</c:v>
                </c:pt>
                <c:pt idx="85">
                  <c:v>5270.6784347807</c:v>
                </c:pt>
                <c:pt idx="86">
                  <c:v>5282.8376671826</c:v>
                </c:pt>
                <c:pt idx="87">
                  <c:v>5295.2495679714</c:v>
                </c:pt>
                <c:pt idx="88">
                  <c:v>5315.8294718396</c:v>
                </c:pt>
                <c:pt idx="89">
                  <c:v>5330.6485439115</c:v>
                </c:pt>
                <c:pt idx="90">
                  <c:v>5342.4091098341</c:v>
                </c:pt>
                <c:pt idx="91">
                  <c:v>5352.4123420797</c:v>
                </c:pt>
                <c:pt idx="92">
                  <c:v>5368.1926360415</c:v>
                </c:pt>
                <c:pt idx="93">
                  <c:v>5383.6119203568</c:v>
                </c:pt>
                <c:pt idx="94">
                  <c:v>5380.8270929551</c:v>
                </c:pt>
                <c:pt idx="95">
                  <c:v>5392.0051834479</c:v>
                </c:pt>
                <c:pt idx="96">
                  <c:v>5412.3889877975</c:v>
                </c:pt>
                <c:pt idx="97">
                  <c:v>5429.7986994327</c:v>
                </c:pt>
                <c:pt idx="98">
                  <c:v>5443.881488687</c:v>
                </c:pt>
                <c:pt idx="99">
                  <c:v>5456.1268628325</c:v>
                </c:pt>
                <c:pt idx="100">
                  <c:v>5482.5501251158</c:v>
                </c:pt>
                <c:pt idx="101">
                  <c:v>5503.4581914054</c:v>
                </c:pt>
                <c:pt idx="102">
                  <c:v>5512.9063863618</c:v>
                </c:pt>
                <c:pt idx="103">
                  <c:v>5526.5807463559</c:v>
                </c:pt>
                <c:pt idx="104">
                  <c:v>5549.0683711702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'Retirement benefit values'!$AP$3</c:f>
              <c:strCache>
                <c:ptCount val="1"/>
                <c:pt idx="0">
                  <c:v>Mean pension benefit</c:v>
                </c:pt>
              </c:strCache>
            </c:strRef>
          </c:tx>
          <c:marker>
            <c:symbol val="none"/>
          </c:marker>
          <c:cat>
            <c:numRef>
              <c:f>'Retirement benefit values'!$AJ$4:$AJ$108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values'!$AP$4:$AP$108</c:f>
              <c:numCache>
                <c:formatCode>General</c:formatCode>
                <c:ptCount val="105"/>
                <c:pt idx="0">
                  <c:v>4210.1710123</c:v>
                </c:pt>
                <c:pt idx="1">
                  <c:v>4122.0371478738</c:v>
                </c:pt>
                <c:pt idx="2">
                  <c:v>4737.3859540214</c:v>
                </c:pt>
                <c:pt idx="3">
                  <c:v>4585.8402516104</c:v>
                </c:pt>
                <c:pt idx="4">
                  <c:v>4930.1857212199</c:v>
                </c:pt>
                <c:pt idx="5">
                  <c:v>4286.8787128663</c:v>
                </c:pt>
                <c:pt idx="6">
                  <c:v>4397.7224687714</c:v>
                </c:pt>
                <c:pt idx="7">
                  <c:v>4166.2173965454</c:v>
                </c:pt>
                <c:pt idx="8">
                  <c:v>4538.4051440664</c:v>
                </c:pt>
                <c:pt idx="9">
                  <c:v>4319.2390059632</c:v>
                </c:pt>
                <c:pt idx="10">
                  <c:v>4597.6668879287</c:v>
                </c:pt>
                <c:pt idx="11">
                  <c:v>4392.6682616319</c:v>
                </c:pt>
                <c:pt idx="12">
                  <c:v>4753.4461766045</c:v>
                </c:pt>
                <c:pt idx="13">
                  <c:v>4454.0826687147</c:v>
                </c:pt>
                <c:pt idx="14">
                  <c:v>4384.2576870771</c:v>
                </c:pt>
                <c:pt idx="15">
                  <c:v>4346.3393513408</c:v>
                </c:pt>
                <c:pt idx="16">
                  <c:v>4394.2880321831</c:v>
                </c:pt>
                <c:pt idx="17">
                  <c:v>4413.7386082449</c:v>
                </c:pt>
                <c:pt idx="18">
                  <c:v>4427.6656179705</c:v>
                </c:pt>
                <c:pt idx="19">
                  <c:v>4447.7963817201</c:v>
                </c:pt>
                <c:pt idx="20">
                  <c:v>4470.8771382052</c:v>
                </c:pt>
                <c:pt idx="21">
                  <c:v>4571.1064194433</c:v>
                </c:pt>
                <c:pt idx="22">
                  <c:v>4596.6784928817</c:v>
                </c:pt>
                <c:pt idx="23">
                  <c:v>4625.2108493258</c:v>
                </c:pt>
                <c:pt idx="24">
                  <c:v>4653.6606714328</c:v>
                </c:pt>
                <c:pt idx="25">
                  <c:v>4679.4023933324</c:v>
                </c:pt>
                <c:pt idx="26">
                  <c:v>4701.8720804976</c:v>
                </c:pt>
                <c:pt idx="27">
                  <c:v>4733.5062595006</c:v>
                </c:pt>
                <c:pt idx="28">
                  <c:v>4775.8489750792</c:v>
                </c:pt>
                <c:pt idx="29">
                  <c:v>4802.5349157542</c:v>
                </c:pt>
                <c:pt idx="30">
                  <c:v>4827.3687930098</c:v>
                </c:pt>
                <c:pt idx="31">
                  <c:v>4856.877306173</c:v>
                </c:pt>
                <c:pt idx="32">
                  <c:v>4888.0643398335</c:v>
                </c:pt>
                <c:pt idx="33">
                  <c:v>4925.4241725008</c:v>
                </c:pt>
                <c:pt idx="34">
                  <c:v>4957.791199263</c:v>
                </c:pt>
                <c:pt idx="35">
                  <c:v>4980.6877662334</c:v>
                </c:pt>
                <c:pt idx="36">
                  <c:v>5019.0421607343</c:v>
                </c:pt>
                <c:pt idx="37">
                  <c:v>5056.1843076715</c:v>
                </c:pt>
                <c:pt idx="38">
                  <c:v>5082.1170717409</c:v>
                </c:pt>
                <c:pt idx="39">
                  <c:v>5119.2747264053</c:v>
                </c:pt>
                <c:pt idx="40">
                  <c:v>5149.3786985483</c:v>
                </c:pt>
                <c:pt idx="41">
                  <c:v>5179.0653760564</c:v>
                </c:pt>
                <c:pt idx="42">
                  <c:v>5213.7216790499</c:v>
                </c:pt>
                <c:pt idx="43">
                  <c:v>5248.1163744514</c:v>
                </c:pt>
                <c:pt idx="44">
                  <c:v>5300.1568498682</c:v>
                </c:pt>
                <c:pt idx="45">
                  <c:v>5329.1241566118</c:v>
                </c:pt>
                <c:pt idx="46">
                  <c:v>5358.9052726746</c:v>
                </c:pt>
                <c:pt idx="47">
                  <c:v>5379.2906124079</c:v>
                </c:pt>
                <c:pt idx="48">
                  <c:v>5414.4393517661</c:v>
                </c:pt>
                <c:pt idx="49">
                  <c:v>5435.4091228366</c:v>
                </c:pt>
                <c:pt idx="50">
                  <c:v>5456.8390198846</c:v>
                </c:pt>
                <c:pt idx="51">
                  <c:v>5493.9556182426</c:v>
                </c:pt>
                <c:pt idx="52">
                  <c:v>5527.2683999152</c:v>
                </c:pt>
                <c:pt idx="53">
                  <c:v>5558.7843398353</c:v>
                </c:pt>
                <c:pt idx="54">
                  <c:v>5581.9166080265</c:v>
                </c:pt>
                <c:pt idx="55">
                  <c:v>5624.9271202816</c:v>
                </c:pt>
                <c:pt idx="56">
                  <c:v>5653.1682965432</c:v>
                </c:pt>
                <c:pt idx="57">
                  <c:v>5691.4000538966</c:v>
                </c:pt>
                <c:pt idx="58">
                  <c:v>5720.0821164099</c:v>
                </c:pt>
                <c:pt idx="59">
                  <c:v>5757.1224407177</c:v>
                </c:pt>
                <c:pt idx="60">
                  <c:v>5778.9482800359</c:v>
                </c:pt>
                <c:pt idx="61">
                  <c:v>5810.9447090549</c:v>
                </c:pt>
                <c:pt idx="62">
                  <c:v>5853.8870141272</c:v>
                </c:pt>
                <c:pt idx="63">
                  <c:v>5874.0333401306</c:v>
                </c:pt>
                <c:pt idx="64">
                  <c:v>5906.1256466428</c:v>
                </c:pt>
                <c:pt idx="65">
                  <c:v>5915.1378249501</c:v>
                </c:pt>
                <c:pt idx="66">
                  <c:v>5935.5013723874</c:v>
                </c:pt>
                <c:pt idx="67">
                  <c:v>5970.3616698533</c:v>
                </c:pt>
                <c:pt idx="68">
                  <c:v>5991.1554393602</c:v>
                </c:pt>
                <c:pt idx="69">
                  <c:v>6018.6079390405</c:v>
                </c:pt>
                <c:pt idx="70">
                  <c:v>6046.3734048318</c:v>
                </c:pt>
                <c:pt idx="71">
                  <c:v>6065.0766495231</c:v>
                </c:pt>
                <c:pt idx="72">
                  <c:v>6100.9937322411</c:v>
                </c:pt>
                <c:pt idx="73">
                  <c:v>6122.2507118639</c:v>
                </c:pt>
                <c:pt idx="74">
                  <c:v>6141.7508066525</c:v>
                </c:pt>
                <c:pt idx="75">
                  <c:v>6158.394509103</c:v>
                </c:pt>
                <c:pt idx="76">
                  <c:v>6207.2519688619</c:v>
                </c:pt>
                <c:pt idx="77">
                  <c:v>6224.7715949849</c:v>
                </c:pt>
                <c:pt idx="78">
                  <c:v>6242.2781100515</c:v>
                </c:pt>
                <c:pt idx="79">
                  <c:v>6283.5302363627</c:v>
                </c:pt>
                <c:pt idx="80">
                  <c:v>6303.3974588333</c:v>
                </c:pt>
                <c:pt idx="81">
                  <c:v>6313.0247665012</c:v>
                </c:pt>
                <c:pt idx="82">
                  <c:v>6339.8748047857</c:v>
                </c:pt>
                <c:pt idx="83">
                  <c:v>6368.4810522309</c:v>
                </c:pt>
                <c:pt idx="84">
                  <c:v>6393.0816108869</c:v>
                </c:pt>
                <c:pt idx="85">
                  <c:v>6426.6005683318</c:v>
                </c:pt>
                <c:pt idx="86">
                  <c:v>6448.8776671222</c:v>
                </c:pt>
                <c:pt idx="87">
                  <c:v>6465.6428786829</c:v>
                </c:pt>
                <c:pt idx="88">
                  <c:v>6496.2369975628</c:v>
                </c:pt>
                <c:pt idx="89">
                  <c:v>6524.3833965932</c:v>
                </c:pt>
                <c:pt idx="90">
                  <c:v>6545.3921862305</c:v>
                </c:pt>
                <c:pt idx="91">
                  <c:v>6561.2700466521</c:v>
                </c:pt>
                <c:pt idx="92">
                  <c:v>6591.4271522863</c:v>
                </c:pt>
                <c:pt idx="93">
                  <c:v>6604.7793499236</c:v>
                </c:pt>
                <c:pt idx="94">
                  <c:v>6608.8902824619</c:v>
                </c:pt>
                <c:pt idx="95">
                  <c:v>6626.0538294541</c:v>
                </c:pt>
                <c:pt idx="96">
                  <c:v>6659.4318737936</c:v>
                </c:pt>
                <c:pt idx="97">
                  <c:v>6676.7194716808</c:v>
                </c:pt>
                <c:pt idx="98">
                  <c:v>6705.4376045344</c:v>
                </c:pt>
                <c:pt idx="99">
                  <c:v>6736.1622343784</c:v>
                </c:pt>
                <c:pt idx="100">
                  <c:v>6771.1607956669</c:v>
                </c:pt>
                <c:pt idx="101">
                  <c:v>6795.5011087972</c:v>
                </c:pt>
                <c:pt idx="102">
                  <c:v>6819.3375449094</c:v>
                </c:pt>
                <c:pt idx="103">
                  <c:v>6840.9027968459</c:v>
                </c:pt>
                <c:pt idx="104">
                  <c:v>6867.3494014758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390120"/>
        <c:axId val="-2038399160"/>
      </c:lineChart>
      <c:catAx>
        <c:axId val="-2038390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38399160"/>
        <c:crosses val="autoZero"/>
        <c:auto val="1"/>
        <c:lblAlgn val="ctr"/>
        <c:lblOffset val="100"/>
        <c:noMultiLvlLbl val="0"/>
      </c:catAx>
      <c:valAx>
        <c:axId val="-2038399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8390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269690</xdr:colOff>
      <xdr:row>57</xdr:row>
      <xdr:rowOff>119528</xdr:rowOff>
    </xdr:from>
    <xdr:to>
      <xdr:col>39</xdr:col>
      <xdr:colOff>0</xdr:colOff>
      <xdr:row>104</xdr:row>
      <xdr:rowOff>59763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54536</xdr:colOff>
      <xdr:row>111</xdr:row>
      <xdr:rowOff>74706</xdr:rowOff>
    </xdr:from>
    <xdr:to>
      <xdr:col>39</xdr:col>
      <xdr:colOff>134471</xdr:colOff>
      <xdr:row>145</xdr:row>
      <xdr:rowOff>162111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73</xdr:row>
      <xdr:rowOff>63500</xdr:rowOff>
    </xdr:from>
    <xdr:to>
      <xdr:col>13</xdr:col>
      <xdr:colOff>254000</xdr:colOff>
      <xdr:row>103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109600</xdr:colOff>
      <xdr:row>109</xdr:row>
      <xdr:rowOff>3680</xdr:rowOff>
    </xdr:from>
    <xdr:to>
      <xdr:col>9</xdr:col>
      <xdr:colOff>420280</xdr:colOff>
      <xdr:row>141</xdr:row>
      <xdr:rowOff>117500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27000</xdr:colOff>
      <xdr:row>10</xdr:row>
      <xdr:rowOff>92520</xdr:rowOff>
    </xdr:from>
    <xdr:to>
      <xdr:col>7</xdr:col>
      <xdr:colOff>77400</xdr:colOff>
      <xdr:row>38</xdr:row>
      <xdr:rowOff>66600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401740</xdr:colOff>
      <xdr:row>65</xdr:row>
      <xdr:rowOff>76200</xdr:rowOff>
    </xdr:from>
    <xdr:to>
      <xdr:col>11</xdr:col>
      <xdr:colOff>635000</xdr:colOff>
      <xdr:row>94</xdr:row>
      <xdr:rowOff>168460</xdr:rowOff>
    </xdr:to>
    <xdr:graphicFrame macro="">
      <xdr:nvGraphicFramePr>
        <xdr:cNvPr id="4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50800</xdr:colOff>
      <xdr:row>52</xdr:row>
      <xdr:rowOff>162560</xdr:rowOff>
    </xdr:from>
    <xdr:to>
      <xdr:col>28</xdr:col>
      <xdr:colOff>609600</xdr:colOff>
      <xdr:row>91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64</xdr:row>
      <xdr:rowOff>99060</xdr:rowOff>
    </xdr:from>
    <xdr:to>
      <xdr:col>15</xdr:col>
      <xdr:colOff>121920</xdr:colOff>
      <xdr:row>97</xdr:row>
      <xdr:rowOff>124460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264477</xdr:colOff>
      <xdr:row>76</xdr:row>
      <xdr:rowOff>142240</xdr:rowOff>
    </xdr:from>
    <xdr:to>
      <xdr:col>44</xdr:col>
      <xdr:colOff>115252</xdr:colOff>
      <xdr:row>104</xdr:row>
      <xdr:rowOff>7937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635000</xdr:colOff>
      <xdr:row>32</xdr:row>
      <xdr:rowOff>12700</xdr:rowOff>
    </xdr:from>
    <xdr:to>
      <xdr:col>34</xdr:col>
      <xdr:colOff>685800</xdr:colOff>
      <xdr:row>61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127000</xdr:colOff>
      <xdr:row>35</xdr:row>
      <xdr:rowOff>25400</xdr:rowOff>
    </xdr:from>
    <xdr:to>
      <xdr:col>16</xdr:col>
      <xdr:colOff>393700</xdr:colOff>
      <xdr:row>62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698500</xdr:colOff>
      <xdr:row>4</xdr:row>
      <xdr:rowOff>0</xdr:rowOff>
    </xdr:from>
    <xdr:to>
      <xdr:col>54</xdr:col>
      <xdr:colOff>431800</xdr:colOff>
      <xdr:row>27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65</xdr:row>
      <xdr:rowOff>12700</xdr:rowOff>
    </xdr:from>
    <xdr:to>
      <xdr:col>16</xdr:col>
      <xdr:colOff>800100</xdr:colOff>
      <xdr:row>95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254000</xdr:colOff>
      <xdr:row>65</xdr:row>
      <xdr:rowOff>38100</xdr:rowOff>
    </xdr:from>
    <xdr:to>
      <xdr:col>28</xdr:col>
      <xdr:colOff>660400</xdr:colOff>
      <xdr:row>98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814320</xdr:colOff>
      <xdr:row>56</xdr:row>
      <xdr:rowOff>181440</xdr:rowOff>
    </xdr:from>
    <xdr:to>
      <xdr:col>10</xdr:col>
      <xdr:colOff>1000</xdr:colOff>
      <xdr:row>83</xdr:row>
      <xdr:rowOff>92160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388800</xdr:colOff>
      <xdr:row>54</xdr:row>
      <xdr:rowOff>3600</xdr:rowOff>
    </xdr:from>
    <xdr:to>
      <xdr:col>15</xdr:col>
      <xdr:colOff>1160</xdr:colOff>
      <xdr:row>83</xdr:row>
      <xdr:rowOff>66600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08"/>
  <sheetViews>
    <sheetView topLeftCell="T1" zoomScale="85" zoomScaleNormal="85" zoomScalePageLayoutView="85" workbookViewId="0">
      <pane ySplit="2" topLeftCell="A68" activePane="bottomLeft" state="frozen"/>
      <selection pane="bottomLeft" activeCell="AA74" sqref="AA74"/>
    </sheetView>
  </sheetViews>
  <sheetFormatPr baseColWidth="10" defaultColWidth="8.83203125" defaultRowHeight="15" x14ac:dyDescent="0"/>
  <cols>
    <col min="2" max="2" width="10" customWidth="1"/>
    <col min="8" max="8" width="14" customWidth="1"/>
    <col min="14" max="14" width="13.1640625" bestFit="1" customWidth="1"/>
    <col min="16" max="16" width="20" customWidth="1"/>
    <col min="30" max="30" width="20.33203125" customWidth="1"/>
    <col min="38" max="38" width="15.83203125" customWidth="1"/>
    <col min="52" max="52" width="20.6640625" customWidth="1"/>
    <col min="61" max="61" width="16.5" customWidth="1"/>
  </cols>
  <sheetData>
    <row r="1" spans="1:61">
      <c r="B1" s="49" t="s">
        <v>0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W1" s="24" t="s">
        <v>1</v>
      </c>
      <c r="X1" s="24"/>
      <c r="Y1" s="24"/>
      <c r="Z1" s="24"/>
      <c r="AA1" s="24"/>
      <c r="AB1" s="24"/>
      <c r="AC1" s="24"/>
      <c r="AD1" s="24" t="s">
        <v>36</v>
      </c>
      <c r="AE1" s="24"/>
      <c r="AF1" s="24"/>
      <c r="AG1" s="24"/>
      <c r="AH1" s="24"/>
      <c r="AI1" s="24"/>
      <c r="AL1" t="s">
        <v>35</v>
      </c>
      <c r="AR1" s="24" t="s">
        <v>2</v>
      </c>
      <c r="AS1" s="24"/>
      <c r="AT1" s="24"/>
      <c r="AU1" s="24"/>
      <c r="AV1" s="24"/>
      <c r="AW1" s="24"/>
      <c r="AX1" s="24"/>
      <c r="AY1" s="24"/>
      <c r="AZ1" s="24" t="s">
        <v>36</v>
      </c>
      <c r="BA1" s="24"/>
      <c r="BB1" s="24"/>
      <c r="BC1" s="24"/>
      <c r="BD1" s="24"/>
      <c r="BE1" s="24"/>
      <c r="BF1" s="24"/>
      <c r="BI1" t="s">
        <v>35</v>
      </c>
    </row>
    <row r="2" spans="1:61" s="30" customFormat="1" ht="81" customHeight="1">
      <c r="A2" s="30" t="s">
        <v>3</v>
      </c>
      <c r="B2" s="30" t="s">
        <v>4</v>
      </c>
      <c r="C2" s="30" t="s">
        <v>5</v>
      </c>
      <c r="D2" s="30" t="s">
        <v>7</v>
      </c>
      <c r="E2" s="30" t="s">
        <v>9</v>
      </c>
      <c r="F2" s="30" t="s">
        <v>13</v>
      </c>
      <c r="G2" s="30" t="s">
        <v>3</v>
      </c>
      <c r="H2" s="30" t="s">
        <v>11</v>
      </c>
      <c r="I2" s="30" t="s">
        <v>15</v>
      </c>
      <c r="J2" s="30" t="s">
        <v>31</v>
      </c>
      <c r="L2" s="30" t="s">
        <v>8</v>
      </c>
      <c r="M2" s="30" t="s">
        <v>10</v>
      </c>
      <c r="N2" s="30" t="s">
        <v>14</v>
      </c>
      <c r="O2" s="30" t="s">
        <v>3</v>
      </c>
      <c r="P2" s="30" t="s">
        <v>12</v>
      </c>
      <c r="Q2" s="30" t="s">
        <v>16</v>
      </c>
      <c r="R2" s="30" t="s">
        <v>31</v>
      </c>
      <c r="W2" s="30" t="s">
        <v>3</v>
      </c>
      <c r="X2" s="30" t="s">
        <v>4</v>
      </c>
      <c r="Y2" s="30" t="s">
        <v>5</v>
      </c>
      <c r="Z2" s="30" t="s">
        <v>7</v>
      </c>
      <c r="AA2" s="30" t="s">
        <v>9</v>
      </c>
      <c r="AB2" s="30" t="s">
        <v>13</v>
      </c>
      <c r="AC2" s="30" t="s">
        <v>3</v>
      </c>
      <c r="AD2" s="30" t="s">
        <v>34</v>
      </c>
      <c r="AE2" s="30" t="s">
        <v>33</v>
      </c>
      <c r="AF2" s="30" t="s">
        <v>32</v>
      </c>
      <c r="AH2" s="30" t="s">
        <v>8</v>
      </c>
      <c r="AI2" s="30" t="s">
        <v>10</v>
      </c>
      <c r="AJ2" s="30" t="s">
        <v>14</v>
      </c>
      <c r="AK2" s="30" t="s">
        <v>3</v>
      </c>
      <c r="AL2" s="30" t="s">
        <v>34</v>
      </c>
      <c r="AM2" s="30" t="s">
        <v>33</v>
      </c>
      <c r="AN2" s="30" t="s">
        <v>32</v>
      </c>
      <c r="AR2" s="30" t="s">
        <v>58</v>
      </c>
      <c r="AS2" s="30" t="s">
        <v>4</v>
      </c>
      <c r="AT2" s="30" t="s">
        <v>5</v>
      </c>
      <c r="AU2" s="30" t="s">
        <v>7</v>
      </c>
      <c r="AV2" s="30" t="s">
        <v>9</v>
      </c>
      <c r="AW2" s="30" t="s">
        <v>13</v>
      </c>
      <c r="AX2" s="30" t="s">
        <v>3</v>
      </c>
      <c r="AY2" s="30" t="s">
        <v>34</v>
      </c>
      <c r="AZ2" s="30" t="s">
        <v>33</v>
      </c>
      <c r="BA2" s="30" t="s">
        <v>32</v>
      </c>
      <c r="BC2" s="30" t="s">
        <v>8</v>
      </c>
      <c r="BD2" s="30" t="s">
        <v>10</v>
      </c>
      <c r="BE2" s="30" t="s">
        <v>14</v>
      </c>
      <c r="BF2" s="30" t="s">
        <v>3</v>
      </c>
      <c r="BG2" s="30" t="s">
        <v>34</v>
      </c>
      <c r="BH2" s="30" t="s">
        <v>33</v>
      </c>
      <c r="BI2" s="30" t="s">
        <v>32</v>
      </c>
    </row>
    <row r="3" spans="1:61">
      <c r="A3">
        <v>49</v>
      </c>
      <c r="B3" s="26">
        <v>0.82345780359999998</v>
      </c>
      <c r="C3" s="26">
        <v>0.17654219639999999</v>
      </c>
      <c r="D3" s="26">
        <v>0.99350467419999999</v>
      </c>
      <c r="E3" s="26">
        <v>0.99716128680000005</v>
      </c>
      <c r="F3" s="26">
        <v>3.0579160899999999E-2</v>
      </c>
      <c r="G3">
        <v>2015</v>
      </c>
      <c r="H3" s="26">
        <v>0.8070012781</v>
      </c>
      <c r="I3" s="26">
        <v>0.1865033961</v>
      </c>
      <c r="J3">
        <f t="shared" ref="J3:J34" si="0">E3-D3</f>
        <v>3.6566126000000532E-3</v>
      </c>
      <c r="L3" s="26">
        <v>0.99403723759999996</v>
      </c>
      <c r="M3" s="26">
        <v>0.99857361509999998</v>
      </c>
      <c r="N3" s="26">
        <v>3.0731580599999999E-2</v>
      </c>
      <c r="O3">
        <v>2015</v>
      </c>
      <c r="P3" s="26">
        <v>0.8969479736</v>
      </c>
      <c r="Q3" s="26">
        <v>9.7089263999999995E-2</v>
      </c>
      <c r="R3">
        <f t="shared" ref="R3:R34" si="1">M3-L3</f>
        <v>4.5363775000000217E-3</v>
      </c>
      <c r="W3">
        <v>49</v>
      </c>
      <c r="X3" s="26">
        <v>0.82345780359999998</v>
      </c>
      <c r="Y3" s="26">
        <v>0.17654219639999999</v>
      </c>
      <c r="Z3" s="26">
        <v>0.99350467419999999</v>
      </c>
      <c r="AA3" s="26">
        <v>0.99716128680000005</v>
      </c>
      <c r="AB3" s="26">
        <v>3.0579160899999999E-2</v>
      </c>
      <c r="AC3">
        <v>2015</v>
      </c>
      <c r="AD3" s="26">
        <v>0.8070012781</v>
      </c>
      <c r="AE3" s="26">
        <v>0.1865033961</v>
      </c>
      <c r="AF3">
        <f t="shared" ref="AF3:AF34" si="2">AA3-Z3</f>
        <v>3.6566126000000532E-3</v>
      </c>
      <c r="AH3" s="26">
        <v>0.99403723759999996</v>
      </c>
      <c r="AI3" s="26">
        <v>0.99857361509999998</v>
      </c>
      <c r="AJ3" s="26">
        <v>3.0731580599999999E-2</v>
      </c>
      <c r="AK3">
        <v>2015</v>
      </c>
      <c r="AL3" s="26">
        <v>0.8969479736</v>
      </c>
      <c r="AM3" s="26">
        <v>9.7089263999999995E-2</v>
      </c>
      <c r="AN3">
        <f t="shared" ref="AN3:AN34" si="3">AI3-AH3</f>
        <v>4.5363775000000217E-3</v>
      </c>
      <c r="AR3">
        <v>49</v>
      </c>
      <c r="AS3" s="26">
        <v>0.82345780359999998</v>
      </c>
      <c r="AT3" s="26">
        <v>0.17654219639999999</v>
      </c>
      <c r="AU3" s="26">
        <v>0.99350467419999999</v>
      </c>
      <c r="AV3" s="26">
        <v>0.99716128680000005</v>
      </c>
      <c r="AW3" s="26">
        <v>3.0579160899999999E-2</v>
      </c>
      <c r="AX3">
        <v>2015</v>
      </c>
      <c r="AY3" s="26">
        <v>0.8070012781</v>
      </c>
      <c r="AZ3" s="26">
        <v>0.1865033961</v>
      </c>
      <c r="BA3">
        <f t="shared" ref="BA3:BA34" si="4">AV3-AU3</f>
        <v>3.6566126000000532E-3</v>
      </c>
      <c r="BC3" s="26">
        <v>0.99403723759999996</v>
      </c>
      <c r="BD3" s="26">
        <v>0.99857361509999998</v>
      </c>
      <c r="BE3" s="26">
        <v>3.0731580599999999E-2</v>
      </c>
      <c r="BF3">
        <v>2015</v>
      </c>
      <c r="BG3" s="26">
        <v>0.8969479736</v>
      </c>
      <c r="BH3" s="26">
        <v>9.7089263999999995E-2</v>
      </c>
      <c r="BI3">
        <f>BD3-BC3</f>
        <v>4.5363775000000217E-3</v>
      </c>
    </row>
    <row r="4" spans="1:61">
      <c r="A4">
        <v>50</v>
      </c>
      <c r="B4" s="26">
        <v>0.81584125809999997</v>
      </c>
      <c r="C4" s="26">
        <v>0.18415874190000001</v>
      </c>
      <c r="D4" s="26">
        <v>0.99332857450000001</v>
      </c>
      <c r="E4" s="26">
        <v>0.99697261569999995</v>
      </c>
      <c r="F4" s="26">
        <v>3.53718716E-2</v>
      </c>
      <c r="G4">
        <v>2015</v>
      </c>
      <c r="H4" s="26">
        <v>0.79954583379999999</v>
      </c>
      <c r="I4" s="26">
        <v>0.19378274070000001</v>
      </c>
      <c r="J4">
        <f t="shared" si="0"/>
        <v>3.6440411999999478E-3</v>
      </c>
      <c r="L4" s="26">
        <v>0.99409174339999995</v>
      </c>
      <c r="M4" s="26">
        <v>0.99860928839999996</v>
      </c>
      <c r="N4" s="26">
        <v>3.5363549699999997E-2</v>
      </c>
      <c r="O4">
        <v>2015</v>
      </c>
      <c r="P4" s="26">
        <v>0.89150998329999998</v>
      </c>
      <c r="Q4" s="26">
        <v>0.1025817601</v>
      </c>
      <c r="R4">
        <f t="shared" si="1"/>
        <v>4.5175450000000117E-3</v>
      </c>
      <c r="W4">
        <v>50</v>
      </c>
      <c r="X4" s="26">
        <v>0.81584125809999997</v>
      </c>
      <c r="Y4" s="26">
        <v>0.18415874190000001</v>
      </c>
      <c r="Z4" s="26">
        <v>0.99332857450000001</v>
      </c>
      <c r="AA4" s="26">
        <v>0.99697261569999995</v>
      </c>
      <c r="AB4" s="26">
        <v>3.53718716E-2</v>
      </c>
      <c r="AC4">
        <v>2015</v>
      </c>
      <c r="AD4" s="26">
        <v>0.79954583379999999</v>
      </c>
      <c r="AE4" s="26">
        <v>0.19378274070000001</v>
      </c>
      <c r="AF4">
        <f t="shared" si="2"/>
        <v>3.6440411999999478E-3</v>
      </c>
      <c r="AH4" s="26">
        <v>0.99409174339999995</v>
      </c>
      <c r="AI4" s="26">
        <v>0.99860928839999996</v>
      </c>
      <c r="AJ4" s="26">
        <v>3.5363549699999997E-2</v>
      </c>
      <c r="AK4">
        <v>2015</v>
      </c>
      <c r="AL4" s="26">
        <v>0.89150998329999998</v>
      </c>
      <c r="AM4" s="26">
        <v>0.1025817601</v>
      </c>
      <c r="AN4">
        <f t="shared" si="3"/>
        <v>4.5175450000000117E-3</v>
      </c>
      <c r="AR4">
        <v>50</v>
      </c>
      <c r="AS4" s="26">
        <v>0.81584125809999997</v>
      </c>
      <c r="AT4" s="26">
        <v>0.18415874190000001</v>
      </c>
      <c r="AU4" s="26">
        <v>0.99332857450000001</v>
      </c>
      <c r="AV4" s="26">
        <v>0.99697261569999995</v>
      </c>
      <c r="AW4" s="26">
        <v>3.53718716E-2</v>
      </c>
      <c r="AX4">
        <v>2015</v>
      </c>
      <c r="AY4" s="26">
        <v>0.79954583379999999</v>
      </c>
      <c r="AZ4" s="26">
        <v>0.19378274070000001</v>
      </c>
      <c r="BA4">
        <f t="shared" si="4"/>
        <v>3.6440411999999478E-3</v>
      </c>
      <c r="BC4" s="26">
        <v>0.99409174339999995</v>
      </c>
      <c r="BD4" s="26">
        <v>0.99860928839999996</v>
      </c>
      <c r="BE4" s="26">
        <v>3.5363549699999997E-2</v>
      </c>
      <c r="BF4">
        <v>2015</v>
      </c>
      <c r="BG4" s="26">
        <v>0.89150998329999998</v>
      </c>
      <c r="BH4" s="26">
        <v>0.1025817601</v>
      </c>
      <c r="BI4">
        <f t="shared" ref="BI4:BI67" si="5">BD4-BC4</f>
        <v>4.5175450000000117E-3</v>
      </c>
    </row>
    <row r="5" spans="1:61">
      <c r="A5">
        <v>51</v>
      </c>
      <c r="B5" s="26">
        <v>0.80904504219999995</v>
      </c>
      <c r="C5" s="26">
        <v>0.19095495779999999</v>
      </c>
      <c r="D5" s="26">
        <v>0.99368103890000004</v>
      </c>
      <c r="E5" s="26">
        <v>0.99699506559999995</v>
      </c>
      <c r="F5" s="26">
        <v>4.05256544E-2</v>
      </c>
      <c r="G5">
        <v>2015</v>
      </c>
      <c r="H5" s="26">
        <v>0.79357634259999998</v>
      </c>
      <c r="I5" s="26">
        <v>0.2001046963</v>
      </c>
      <c r="J5">
        <f t="shared" si="0"/>
        <v>3.3140266999999168E-3</v>
      </c>
      <c r="L5" s="26">
        <v>0.99454116370000001</v>
      </c>
      <c r="M5" s="26">
        <v>0.99862714259999996</v>
      </c>
      <c r="N5" s="26">
        <v>4.0302838100000002E-2</v>
      </c>
      <c r="O5">
        <v>2015</v>
      </c>
      <c r="P5" s="26">
        <v>0.88515096950000005</v>
      </c>
      <c r="Q5" s="26">
        <v>0.1093901942</v>
      </c>
      <c r="R5">
        <f t="shared" si="1"/>
        <v>4.0859788999999536E-3</v>
      </c>
      <c r="W5">
        <v>51</v>
      </c>
      <c r="X5" s="26">
        <v>0.80904504219999995</v>
      </c>
      <c r="Y5" s="26">
        <v>0.19095495779999999</v>
      </c>
      <c r="Z5" s="26">
        <v>0.99368103890000004</v>
      </c>
      <c r="AA5" s="26">
        <v>0.99699506559999995</v>
      </c>
      <c r="AB5" s="26">
        <v>4.05256544E-2</v>
      </c>
      <c r="AC5">
        <v>2015</v>
      </c>
      <c r="AD5" s="26">
        <v>0.79357634259999998</v>
      </c>
      <c r="AE5" s="26">
        <v>0.2001046963</v>
      </c>
      <c r="AF5">
        <f t="shared" si="2"/>
        <v>3.3140266999999168E-3</v>
      </c>
      <c r="AH5" s="26">
        <v>0.99454116370000001</v>
      </c>
      <c r="AI5" s="26">
        <v>0.99862714259999996</v>
      </c>
      <c r="AJ5" s="26">
        <v>4.0302838100000002E-2</v>
      </c>
      <c r="AK5">
        <v>2015</v>
      </c>
      <c r="AL5" s="26">
        <v>0.88515096950000005</v>
      </c>
      <c r="AM5" s="26">
        <v>0.1093901942</v>
      </c>
      <c r="AN5">
        <f t="shared" si="3"/>
        <v>4.0859788999999536E-3</v>
      </c>
      <c r="AR5">
        <v>51</v>
      </c>
      <c r="AS5" s="26">
        <v>0.80904504219999995</v>
      </c>
      <c r="AT5" s="26">
        <v>0.19095495779999999</v>
      </c>
      <c r="AU5" s="26">
        <v>0.99368103890000004</v>
      </c>
      <c r="AV5" s="26">
        <v>0.99699506559999995</v>
      </c>
      <c r="AW5" s="26">
        <v>4.05256544E-2</v>
      </c>
      <c r="AX5">
        <v>2015</v>
      </c>
      <c r="AY5" s="26">
        <v>0.79357634259999998</v>
      </c>
      <c r="AZ5" s="26">
        <v>0.2001046963</v>
      </c>
      <c r="BA5">
        <f t="shared" si="4"/>
        <v>3.3140266999999168E-3</v>
      </c>
      <c r="BC5" s="26">
        <v>0.99454116370000001</v>
      </c>
      <c r="BD5" s="26">
        <v>0.99862714259999996</v>
      </c>
      <c r="BE5" s="26">
        <v>4.0302838100000002E-2</v>
      </c>
      <c r="BF5">
        <v>2015</v>
      </c>
      <c r="BG5" s="26">
        <v>0.88515096950000005</v>
      </c>
      <c r="BH5" s="26">
        <v>0.1093901942</v>
      </c>
      <c r="BI5">
        <f t="shared" si="5"/>
        <v>4.0859788999999536E-3</v>
      </c>
    </row>
    <row r="6" spans="1:61">
      <c r="A6">
        <v>52</v>
      </c>
      <c r="B6" s="26">
        <v>0.79887089030000002</v>
      </c>
      <c r="C6" s="26">
        <v>0.2011291097</v>
      </c>
      <c r="D6" s="26">
        <v>0.99463948479999997</v>
      </c>
      <c r="E6" s="26">
        <v>0.9974475934</v>
      </c>
      <c r="F6" s="26">
        <v>4.4318588999999999E-2</v>
      </c>
      <c r="G6">
        <v>2015</v>
      </c>
      <c r="H6" s="26">
        <v>0.78437756479999998</v>
      </c>
      <c r="I6" s="26">
        <v>0.21026191999999999</v>
      </c>
      <c r="J6">
        <f t="shared" si="0"/>
        <v>2.8081086000000255E-3</v>
      </c>
      <c r="L6" s="26">
        <v>0.99571439360000003</v>
      </c>
      <c r="M6" s="26">
        <v>0.99916905199999995</v>
      </c>
      <c r="N6" s="26">
        <v>4.4664785399999997E-2</v>
      </c>
      <c r="O6">
        <v>2015</v>
      </c>
      <c r="P6" s="26">
        <v>0.87732398570000003</v>
      </c>
      <c r="Q6" s="26">
        <v>0.118390408</v>
      </c>
      <c r="R6">
        <f t="shared" si="1"/>
        <v>3.4546583999999214E-3</v>
      </c>
      <c r="W6">
        <v>52</v>
      </c>
      <c r="X6" s="26">
        <v>0.79887089030000002</v>
      </c>
      <c r="Y6" s="26">
        <v>0.2011291097</v>
      </c>
      <c r="Z6" s="26">
        <v>0.99463948479999997</v>
      </c>
      <c r="AA6" s="26">
        <v>0.9974475934</v>
      </c>
      <c r="AB6" s="26">
        <v>4.4318588999999999E-2</v>
      </c>
      <c r="AC6">
        <v>2015</v>
      </c>
      <c r="AD6" s="26">
        <v>0.78437756479999998</v>
      </c>
      <c r="AE6" s="26">
        <v>0.21026191999999999</v>
      </c>
      <c r="AF6">
        <f t="shared" si="2"/>
        <v>2.8081086000000255E-3</v>
      </c>
      <c r="AH6" s="26">
        <v>0.99571439360000003</v>
      </c>
      <c r="AI6" s="26">
        <v>0.99916905199999995</v>
      </c>
      <c r="AJ6" s="26">
        <v>4.4664785399999997E-2</v>
      </c>
      <c r="AK6">
        <v>2015</v>
      </c>
      <c r="AL6" s="26">
        <v>0.87732398570000003</v>
      </c>
      <c r="AM6" s="26">
        <v>0.118390408</v>
      </c>
      <c r="AN6">
        <f t="shared" si="3"/>
        <v>3.4546583999999214E-3</v>
      </c>
      <c r="AR6">
        <v>52</v>
      </c>
      <c r="AS6" s="26">
        <v>0.79887089030000002</v>
      </c>
      <c r="AT6" s="26">
        <v>0.2011291097</v>
      </c>
      <c r="AU6" s="26">
        <v>0.99463948479999997</v>
      </c>
      <c r="AV6" s="26">
        <v>0.9974475934</v>
      </c>
      <c r="AW6" s="26">
        <v>4.4318588999999999E-2</v>
      </c>
      <c r="AX6">
        <v>2015</v>
      </c>
      <c r="AY6" s="26">
        <v>0.78437756479999998</v>
      </c>
      <c r="AZ6" s="26">
        <v>0.21026191999999999</v>
      </c>
      <c r="BA6">
        <f t="shared" si="4"/>
        <v>2.8081086000000255E-3</v>
      </c>
      <c r="BC6" s="26">
        <v>0.99571439360000003</v>
      </c>
      <c r="BD6" s="26">
        <v>0.99916905199999995</v>
      </c>
      <c r="BE6" s="26">
        <v>4.4664785399999997E-2</v>
      </c>
      <c r="BF6">
        <v>2015</v>
      </c>
      <c r="BG6" s="26">
        <v>0.87732398570000003</v>
      </c>
      <c r="BH6" s="26">
        <v>0.118390408</v>
      </c>
      <c r="BI6">
        <f t="shared" si="5"/>
        <v>3.4546583999999214E-3</v>
      </c>
    </row>
    <row r="7" spans="1:61">
      <c r="A7">
        <v>53</v>
      </c>
      <c r="B7" s="26">
        <v>0.78873907980000002</v>
      </c>
      <c r="C7" s="26">
        <v>0.21126092020000001</v>
      </c>
      <c r="D7" s="26">
        <v>0.99495748399999995</v>
      </c>
      <c r="E7" s="26">
        <v>0.99735197799999997</v>
      </c>
      <c r="F7" s="26">
        <v>4.7485838500000002E-2</v>
      </c>
      <c r="G7">
        <f>G3+1</f>
        <v>2016</v>
      </c>
      <c r="H7" s="26">
        <v>0.77501256190000001</v>
      </c>
      <c r="I7" s="26">
        <v>0.2199449221</v>
      </c>
      <c r="J7">
        <f t="shared" si="0"/>
        <v>2.3944940000000248E-3</v>
      </c>
      <c r="L7" s="26">
        <v>0.99519030330000002</v>
      </c>
      <c r="M7" s="26">
        <v>0.99813431190000002</v>
      </c>
      <c r="N7" s="26">
        <v>4.9021542799999998E-2</v>
      </c>
      <c r="O7">
        <f>O3+1</f>
        <v>2016</v>
      </c>
      <c r="P7" s="26">
        <v>0.86817399340000001</v>
      </c>
      <c r="Q7" s="26">
        <v>0.12701630990000001</v>
      </c>
      <c r="R7">
        <f t="shared" si="1"/>
        <v>2.9440085999999921E-3</v>
      </c>
      <c r="W7">
        <v>53</v>
      </c>
      <c r="X7" s="26">
        <v>0.78873907980000002</v>
      </c>
      <c r="Y7" s="26">
        <v>0.21126092020000001</v>
      </c>
      <c r="Z7" s="26">
        <v>0.99495748399999995</v>
      </c>
      <c r="AA7" s="26">
        <v>0.99735197799999997</v>
      </c>
      <c r="AB7" s="26">
        <v>4.7485838500000002E-2</v>
      </c>
      <c r="AC7">
        <f>AC3+1</f>
        <v>2016</v>
      </c>
      <c r="AD7" s="26">
        <v>0.77501256190000001</v>
      </c>
      <c r="AE7" s="26">
        <v>0.2199449221</v>
      </c>
      <c r="AF7">
        <f t="shared" si="2"/>
        <v>2.3944940000000248E-3</v>
      </c>
      <c r="AH7" s="26">
        <v>0.99519030330000002</v>
      </c>
      <c r="AI7" s="26">
        <v>0.99813431190000002</v>
      </c>
      <c r="AJ7" s="26">
        <v>4.9021542799999998E-2</v>
      </c>
      <c r="AK7">
        <f>AK3+1</f>
        <v>2016</v>
      </c>
      <c r="AL7" s="26">
        <v>0.86817399340000001</v>
      </c>
      <c r="AM7" s="26">
        <v>0.12701630990000001</v>
      </c>
      <c r="AN7">
        <f t="shared" si="3"/>
        <v>2.9440085999999921E-3</v>
      </c>
      <c r="AR7">
        <v>53</v>
      </c>
      <c r="AS7" s="26">
        <v>0.78873907980000002</v>
      </c>
      <c r="AT7" s="26">
        <v>0.21126092020000001</v>
      </c>
      <c r="AU7" s="26">
        <v>0.99495748399999995</v>
      </c>
      <c r="AV7" s="26">
        <v>0.99735197799999997</v>
      </c>
      <c r="AW7" s="26">
        <v>4.7485838500000002E-2</v>
      </c>
      <c r="AX7">
        <f>AX3+1</f>
        <v>2016</v>
      </c>
      <c r="AY7" s="26">
        <v>0.77501256190000001</v>
      </c>
      <c r="AZ7" s="26">
        <v>0.2199449221</v>
      </c>
      <c r="BA7">
        <f t="shared" si="4"/>
        <v>2.3944940000000248E-3</v>
      </c>
      <c r="BC7" s="26">
        <v>0.99519030330000002</v>
      </c>
      <c r="BD7" s="26">
        <v>0.99813431190000002</v>
      </c>
      <c r="BE7" s="26">
        <v>4.9021542799999998E-2</v>
      </c>
      <c r="BF7">
        <f>BF3+1</f>
        <v>2016</v>
      </c>
      <c r="BG7" s="26">
        <v>0.86817399340000001</v>
      </c>
      <c r="BH7" s="26">
        <v>0.12701630990000001</v>
      </c>
      <c r="BI7">
        <f t="shared" si="5"/>
        <v>2.9440085999999921E-3</v>
      </c>
    </row>
    <row r="8" spans="1:61">
      <c r="A8">
        <v>54</v>
      </c>
      <c r="B8" s="26">
        <v>0.78121425720000004</v>
      </c>
      <c r="C8" s="26">
        <v>0.21878574279999999</v>
      </c>
      <c r="D8" s="26">
        <v>0.99509161229999998</v>
      </c>
      <c r="E8" s="26">
        <v>0.99737496609999998</v>
      </c>
      <c r="F8" s="26">
        <v>4.9300691000000001E-2</v>
      </c>
      <c r="G8">
        <f t="shared" ref="G8:G71" si="6">G4+1</f>
        <v>2016</v>
      </c>
      <c r="H8" s="26">
        <v>0.76829208770000001</v>
      </c>
      <c r="I8" s="26">
        <v>0.2267995246</v>
      </c>
      <c r="J8">
        <f t="shared" si="0"/>
        <v>2.2833537999999987E-3</v>
      </c>
      <c r="L8" s="26">
        <v>0.99531551210000002</v>
      </c>
      <c r="M8" s="26">
        <v>0.99811576390000001</v>
      </c>
      <c r="N8" s="26">
        <v>5.1806399099999997E-2</v>
      </c>
      <c r="O8">
        <f t="shared" ref="O8:O71" si="7">O4+1</f>
        <v>2016</v>
      </c>
      <c r="P8" s="26">
        <v>0.86129983050000003</v>
      </c>
      <c r="Q8" s="26">
        <v>0.13401568150000001</v>
      </c>
      <c r="R8">
        <f t="shared" si="1"/>
        <v>2.8002517999999865E-3</v>
      </c>
      <c r="W8">
        <v>54</v>
      </c>
      <c r="X8" s="26">
        <v>0.78121425720000004</v>
      </c>
      <c r="Y8" s="26">
        <v>0.21878574279999999</v>
      </c>
      <c r="Z8" s="26">
        <v>0.99509161229999998</v>
      </c>
      <c r="AA8" s="26">
        <v>0.99737496609999998</v>
      </c>
      <c r="AB8" s="26">
        <v>4.9300691000000001E-2</v>
      </c>
      <c r="AC8">
        <f t="shared" ref="AC8:AC71" si="8">AC4+1</f>
        <v>2016</v>
      </c>
      <c r="AD8" s="26">
        <v>0.76829208770000001</v>
      </c>
      <c r="AE8" s="26">
        <v>0.2267995246</v>
      </c>
      <c r="AF8">
        <f t="shared" si="2"/>
        <v>2.2833537999999987E-3</v>
      </c>
      <c r="AH8" s="26">
        <v>0.99531551210000002</v>
      </c>
      <c r="AI8" s="26">
        <v>0.99811576390000001</v>
      </c>
      <c r="AJ8" s="26">
        <v>5.1806399099999997E-2</v>
      </c>
      <c r="AK8">
        <f t="shared" ref="AK8:AK71" si="9">AK4+1</f>
        <v>2016</v>
      </c>
      <c r="AL8" s="26">
        <v>0.86129983050000003</v>
      </c>
      <c r="AM8" s="26">
        <v>0.13401568150000001</v>
      </c>
      <c r="AN8">
        <f t="shared" si="3"/>
        <v>2.8002517999999865E-3</v>
      </c>
      <c r="AR8">
        <v>54</v>
      </c>
      <c r="AS8" s="26">
        <v>0.78121425720000004</v>
      </c>
      <c r="AT8" s="26">
        <v>0.21878574279999999</v>
      </c>
      <c r="AU8" s="26">
        <v>0.99509161229999998</v>
      </c>
      <c r="AV8" s="26">
        <v>0.99737496609999998</v>
      </c>
      <c r="AW8" s="26">
        <v>4.9300691000000001E-2</v>
      </c>
      <c r="AX8">
        <f t="shared" ref="AX8:AX71" si="10">AX4+1</f>
        <v>2016</v>
      </c>
      <c r="AY8" s="26">
        <v>0.76829208770000001</v>
      </c>
      <c r="AZ8" s="26">
        <v>0.2267995246</v>
      </c>
      <c r="BA8">
        <f t="shared" si="4"/>
        <v>2.2833537999999987E-3</v>
      </c>
      <c r="BC8" s="26">
        <v>0.99531551210000002</v>
      </c>
      <c r="BD8" s="26">
        <v>0.99811576390000001</v>
      </c>
      <c r="BE8" s="26">
        <v>5.1806399099999997E-2</v>
      </c>
      <c r="BF8">
        <f t="shared" ref="BF8:BF71" si="11">BF4+1</f>
        <v>2016</v>
      </c>
      <c r="BG8" s="26">
        <v>0.86129983050000003</v>
      </c>
      <c r="BH8" s="26">
        <v>0.13401568150000001</v>
      </c>
      <c r="BI8">
        <f t="shared" si="5"/>
        <v>2.8002517999999865E-3</v>
      </c>
    </row>
    <row r="9" spans="1:61">
      <c r="A9">
        <v>55</v>
      </c>
      <c r="B9" s="26">
        <v>0.77386432029999996</v>
      </c>
      <c r="C9" s="26">
        <v>0.22613567970000001</v>
      </c>
      <c r="D9" s="26">
        <v>0.99444014250000001</v>
      </c>
      <c r="E9" s="26">
        <v>0.99681136240000001</v>
      </c>
      <c r="F9" s="26">
        <v>5.3456005500000001E-2</v>
      </c>
      <c r="G9">
        <f t="shared" si="6"/>
        <v>2016</v>
      </c>
      <c r="H9" s="26">
        <v>0.76089269390000003</v>
      </c>
      <c r="I9" s="26">
        <v>0.23354744860000001</v>
      </c>
      <c r="J9">
        <f t="shared" si="0"/>
        <v>2.3712198999999989E-3</v>
      </c>
      <c r="L9" s="26">
        <v>0.99526515319999997</v>
      </c>
      <c r="M9" s="26">
        <v>0.99805406809999997</v>
      </c>
      <c r="N9" s="26">
        <v>5.5929425099999999E-2</v>
      </c>
      <c r="O9">
        <f t="shared" si="7"/>
        <v>2016</v>
      </c>
      <c r="P9" s="26">
        <v>0.85292581300000003</v>
      </c>
      <c r="Q9" s="26">
        <v>0.1423393402</v>
      </c>
      <c r="R9">
        <f t="shared" si="1"/>
        <v>2.7889148999999946E-3</v>
      </c>
      <c r="W9">
        <v>55</v>
      </c>
      <c r="X9" s="26">
        <v>0.77386432029999996</v>
      </c>
      <c r="Y9" s="26">
        <v>0.22613567970000001</v>
      </c>
      <c r="Z9" s="26">
        <v>0.99444014250000001</v>
      </c>
      <c r="AA9" s="26">
        <v>0.99681136240000001</v>
      </c>
      <c r="AB9" s="26">
        <v>5.3456005500000001E-2</v>
      </c>
      <c r="AC9">
        <f t="shared" si="8"/>
        <v>2016</v>
      </c>
      <c r="AD9" s="26">
        <v>0.76089269390000003</v>
      </c>
      <c r="AE9" s="26">
        <v>0.23354744860000001</v>
      </c>
      <c r="AF9">
        <f t="shared" si="2"/>
        <v>2.3712198999999989E-3</v>
      </c>
      <c r="AH9" s="26">
        <v>0.99526515319999997</v>
      </c>
      <c r="AI9" s="26">
        <v>0.99805406809999997</v>
      </c>
      <c r="AJ9" s="26">
        <v>5.5929425099999999E-2</v>
      </c>
      <c r="AK9">
        <f t="shared" si="9"/>
        <v>2016</v>
      </c>
      <c r="AL9" s="26">
        <v>0.85292581300000003</v>
      </c>
      <c r="AM9" s="26">
        <v>0.1423393402</v>
      </c>
      <c r="AN9">
        <f t="shared" si="3"/>
        <v>2.7889148999999946E-3</v>
      </c>
      <c r="AR9">
        <v>55</v>
      </c>
      <c r="AS9" s="26">
        <v>0.77386432029999996</v>
      </c>
      <c r="AT9" s="26">
        <v>0.22613567970000001</v>
      </c>
      <c r="AU9" s="26">
        <v>0.99444014250000001</v>
      </c>
      <c r="AV9" s="26">
        <v>0.99681136240000001</v>
      </c>
      <c r="AW9" s="26">
        <v>5.3456005500000001E-2</v>
      </c>
      <c r="AX9">
        <f t="shared" si="10"/>
        <v>2016</v>
      </c>
      <c r="AY9" s="26">
        <v>0.76089269390000003</v>
      </c>
      <c r="AZ9" s="26">
        <v>0.23354744860000001</v>
      </c>
      <c r="BA9">
        <f t="shared" si="4"/>
        <v>2.3712198999999989E-3</v>
      </c>
      <c r="BC9" s="26">
        <v>0.99526515319999997</v>
      </c>
      <c r="BD9" s="26">
        <v>0.99805406809999997</v>
      </c>
      <c r="BE9" s="26">
        <v>5.5929425099999999E-2</v>
      </c>
      <c r="BF9">
        <f t="shared" si="11"/>
        <v>2016</v>
      </c>
      <c r="BG9" s="26">
        <v>0.85292581300000003</v>
      </c>
      <c r="BH9" s="26">
        <v>0.1423393402</v>
      </c>
      <c r="BI9">
        <f t="shared" si="5"/>
        <v>2.7889148999999946E-3</v>
      </c>
    </row>
    <row r="10" spans="1:61">
      <c r="A10">
        <v>56</v>
      </c>
      <c r="B10" s="26">
        <v>0.76716958410000002</v>
      </c>
      <c r="C10" s="26">
        <v>0.2328304159</v>
      </c>
      <c r="D10" s="26">
        <v>0.99485059149999999</v>
      </c>
      <c r="E10" s="26">
        <v>0.99675385380000003</v>
      </c>
      <c r="F10" s="26">
        <v>5.5948151600000003E-2</v>
      </c>
      <c r="G10">
        <f t="shared" si="6"/>
        <v>2016</v>
      </c>
      <c r="H10" s="26">
        <v>0.75568145870000003</v>
      </c>
      <c r="I10" s="26">
        <v>0.23916913279999999</v>
      </c>
      <c r="J10">
        <f t="shared" si="0"/>
        <v>1.9032623000000415E-3</v>
      </c>
      <c r="L10" s="26">
        <v>0.99575992040000005</v>
      </c>
      <c r="M10" s="26">
        <v>0.99797282239999996</v>
      </c>
      <c r="N10" s="26">
        <v>5.9236497300000003E-2</v>
      </c>
      <c r="O10">
        <f t="shared" si="7"/>
        <v>2016</v>
      </c>
      <c r="P10" s="26">
        <v>0.84600968720000003</v>
      </c>
      <c r="Q10" s="26">
        <v>0.1497502332</v>
      </c>
      <c r="R10">
        <f t="shared" si="1"/>
        <v>2.2129019999999056E-3</v>
      </c>
      <c r="W10">
        <v>56</v>
      </c>
      <c r="X10" s="26">
        <v>0.76716958410000002</v>
      </c>
      <c r="Y10" s="26">
        <v>0.2328304159</v>
      </c>
      <c r="Z10" s="26">
        <v>0.99485059149999999</v>
      </c>
      <c r="AA10" s="26">
        <v>0.99675385380000003</v>
      </c>
      <c r="AB10" s="26">
        <v>5.5948151600000003E-2</v>
      </c>
      <c r="AC10">
        <f t="shared" si="8"/>
        <v>2016</v>
      </c>
      <c r="AD10" s="26">
        <v>0.75568145870000003</v>
      </c>
      <c r="AE10" s="26">
        <v>0.23916913279999999</v>
      </c>
      <c r="AF10">
        <f t="shared" si="2"/>
        <v>1.9032623000000415E-3</v>
      </c>
      <c r="AH10" s="26">
        <v>0.99575992040000005</v>
      </c>
      <c r="AI10" s="26">
        <v>0.99797282239999996</v>
      </c>
      <c r="AJ10" s="26">
        <v>5.9236497300000003E-2</v>
      </c>
      <c r="AK10">
        <f t="shared" si="9"/>
        <v>2016</v>
      </c>
      <c r="AL10" s="26">
        <v>0.84600968720000003</v>
      </c>
      <c r="AM10" s="26">
        <v>0.1497502332</v>
      </c>
      <c r="AN10">
        <f t="shared" si="3"/>
        <v>2.2129019999999056E-3</v>
      </c>
      <c r="AR10">
        <v>56</v>
      </c>
      <c r="AS10" s="26">
        <v>0.76716958410000002</v>
      </c>
      <c r="AT10" s="26">
        <v>0.2328304159</v>
      </c>
      <c r="AU10" s="26">
        <v>0.99485059149999999</v>
      </c>
      <c r="AV10" s="26">
        <v>0.99675385380000003</v>
      </c>
      <c r="AW10" s="26">
        <v>5.5948151600000003E-2</v>
      </c>
      <c r="AX10">
        <f t="shared" si="10"/>
        <v>2016</v>
      </c>
      <c r="AY10" s="26">
        <v>0.75568145870000003</v>
      </c>
      <c r="AZ10" s="26">
        <v>0.23916913279999999</v>
      </c>
      <c r="BA10">
        <f t="shared" si="4"/>
        <v>1.9032623000000415E-3</v>
      </c>
      <c r="BC10" s="26">
        <v>0.99575992040000005</v>
      </c>
      <c r="BD10" s="26">
        <v>0.99797282239999996</v>
      </c>
      <c r="BE10" s="26">
        <v>5.9236497300000003E-2</v>
      </c>
      <c r="BF10">
        <f t="shared" si="11"/>
        <v>2016</v>
      </c>
      <c r="BG10" s="26">
        <v>0.84600968720000003</v>
      </c>
      <c r="BH10" s="26">
        <v>0.1497502332</v>
      </c>
      <c r="BI10">
        <f t="shared" si="5"/>
        <v>2.2129019999999056E-3</v>
      </c>
    </row>
    <row r="11" spans="1:61">
      <c r="A11">
        <v>57</v>
      </c>
      <c r="B11" s="26">
        <v>0.75736424020000004</v>
      </c>
      <c r="C11" s="26">
        <v>0.24263575979999999</v>
      </c>
      <c r="D11" s="26">
        <v>0.99494668659999996</v>
      </c>
      <c r="E11" s="26">
        <v>0.99683714079999997</v>
      </c>
      <c r="F11" s="26">
        <v>5.9819790999999997E-2</v>
      </c>
      <c r="G11">
        <f t="shared" si="6"/>
        <v>2017</v>
      </c>
      <c r="H11" s="26">
        <v>0.74645682970000005</v>
      </c>
      <c r="I11" s="26">
        <v>0.2484898569</v>
      </c>
      <c r="J11">
        <f t="shared" si="0"/>
        <v>1.8904542000000024E-3</v>
      </c>
      <c r="L11" s="26">
        <v>0.99587492219999996</v>
      </c>
      <c r="M11" s="26">
        <v>0.99806684800000001</v>
      </c>
      <c r="N11" s="26">
        <v>6.3853865300000007E-2</v>
      </c>
      <c r="O11">
        <f t="shared" si="7"/>
        <v>2017</v>
      </c>
      <c r="P11" s="26">
        <v>0.83429843579999996</v>
      </c>
      <c r="Q11" s="26">
        <v>0.16157648629999999</v>
      </c>
      <c r="R11">
        <f t="shared" si="1"/>
        <v>2.1919258000000497E-3</v>
      </c>
      <c r="W11">
        <v>57</v>
      </c>
      <c r="X11" s="26">
        <v>0.75736424020000004</v>
      </c>
      <c r="Y11" s="26">
        <v>0.24263575979999999</v>
      </c>
      <c r="Z11" s="26">
        <v>0.99494668659999996</v>
      </c>
      <c r="AA11" s="26">
        <v>0.99683714079999997</v>
      </c>
      <c r="AB11" s="26">
        <v>5.9819790999999997E-2</v>
      </c>
      <c r="AC11">
        <f t="shared" si="8"/>
        <v>2017</v>
      </c>
      <c r="AD11" s="26">
        <v>0.74645682970000005</v>
      </c>
      <c r="AE11" s="26">
        <v>0.2484898569</v>
      </c>
      <c r="AF11">
        <f t="shared" si="2"/>
        <v>1.8904542000000024E-3</v>
      </c>
      <c r="AH11" s="26">
        <v>0.99587492219999996</v>
      </c>
      <c r="AI11" s="26">
        <v>0.99806684800000001</v>
      </c>
      <c r="AJ11" s="26">
        <v>6.3853865300000007E-2</v>
      </c>
      <c r="AK11">
        <f t="shared" si="9"/>
        <v>2017</v>
      </c>
      <c r="AL11" s="26">
        <v>0.83429843579999996</v>
      </c>
      <c r="AM11" s="26">
        <v>0.16157648629999999</v>
      </c>
      <c r="AN11">
        <f t="shared" si="3"/>
        <v>2.1919258000000497E-3</v>
      </c>
      <c r="AR11">
        <v>57</v>
      </c>
      <c r="AS11" s="26">
        <v>0.75736424020000004</v>
      </c>
      <c r="AT11" s="26">
        <v>0.24263575979999999</v>
      </c>
      <c r="AU11" s="26">
        <v>0.99494668659999996</v>
      </c>
      <c r="AV11" s="26">
        <v>0.99683714079999997</v>
      </c>
      <c r="AW11" s="26">
        <v>5.9819790999999997E-2</v>
      </c>
      <c r="AX11">
        <f t="shared" si="10"/>
        <v>2017</v>
      </c>
      <c r="AY11" s="26">
        <v>0.74645682970000005</v>
      </c>
      <c r="AZ11" s="26">
        <v>0.2484898569</v>
      </c>
      <c r="BA11">
        <f t="shared" si="4"/>
        <v>1.8904542000000024E-3</v>
      </c>
      <c r="BC11" s="26">
        <v>0.99587492219999996</v>
      </c>
      <c r="BD11" s="26">
        <v>0.99806684800000001</v>
      </c>
      <c r="BE11" s="26">
        <v>6.3853865300000007E-2</v>
      </c>
      <c r="BF11">
        <f t="shared" si="11"/>
        <v>2017</v>
      </c>
      <c r="BG11" s="26">
        <v>0.83429843579999996</v>
      </c>
      <c r="BH11" s="26">
        <v>0.16157648629999999</v>
      </c>
      <c r="BI11">
        <f t="shared" si="5"/>
        <v>2.1919258000000497E-3</v>
      </c>
    </row>
    <row r="12" spans="1:61">
      <c r="A12">
        <v>58</v>
      </c>
      <c r="B12" s="26">
        <v>0.74970455879999998</v>
      </c>
      <c r="C12" s="26">
        <v>0.25029544120000002</v>
      </c>
      <c r="D12" s="26">
        <v>0.99500408640000004</v>
      </c>
      <c r="E12" s="26">
        <v>0.99703450969999996</v>
      </c>
      <c r="F12" s="26">
        <v>6.4487399400000006E-2</v>
      </c>
      <c r="G12">
        <f t="shared" si="6"/>
        <v>2017</v>
      </c>
      <c r="H12" s="26">
        <v>0.73923964549999999</v>
      </c>
      <c r="I12" s="26">
        <v>0.2557644409</v>
      </c>
      <c r="J12">
        <f t="shared" si="0"/>
        <v>2.0304232999999172E-3</v>
      </c>
      <c r="L12" s="26">
        <v>0.99589584490000005</v>
      </c>
      <c r="M12" s="26">
        <v>0.99825934569999997</v>
      </c>
      <c r="N12" s="26">
        <v>6.95764408E-2</v>
      </c>
      <c r="O12">
        <f t="shared" si="7"/>
        <v>2017</v>
      </c>
      <c r="P12" s="26">
        <v>0.82889520039999998</v>
      </c>
      <c r="Q12" s="26">
        <v>0.16700064449999999</v>
      </c>
      <c r="R12">
        <f t="shared" si="1"/>
        <v>2.363500799999918E-3</v>
      </c>
      <c r="W12">
        <v>58</v>
      </c>
      <c r="X12" s="26">
        <v>0.74970455879999998</v>
      </c>
      <c r="Y12" s="26">
        <v>0.25029544120000002</v>
      </c>
      <c r="Z12" s="26">
        <v>0.99500408640000004</v>
      </c>
      <c r="AA12" s="26">
        <v>0.99703450969999996</v>
      </c>
      <c r="AB12" s="26">
        <v>6.4487399400000006E-2</v>
      </c>
      <c r="AC12">
        <f t="shared" si="8"/>
        <v>2017</v>
      </c>
      <c r="AD12" s="26">
        <v>0.73923964549999999</v>
      </c>
      <c r="AE12" s="26">
        <v>0.2557644409</v>
      </c>
      <c r="AF12">
        <f t="shared" si="2"/>
        <v>2.0304232999999172E-3</v>
      </c>
      <c r="AH12" s="26">
        <v>0.99589584490000005</v>
      </c>
      <c r="AI12" s="26">
        <v>0.99825934569999997</v>
      </c>
      <c r="AJ12" s="26">
        <v>6.95764408E-2</v>
      </c>
      <c r="AK12">
        <f t="shared" si="9"/>
        <v>2017</v>
      </c>
      <c r="AL12" s="26">
        <v>0.82889520039999998</v>
      </c>
      <c r="AM12" s="26">
        <v>0.16700064449999999</v>
      </c>
      <c r="AN12">
        <f t="shared" si="3"/>
        <v>2.363500799999918E-3</v>
      </c>
      <c r="AR12">
        <v>58</v>
      </c>
      <c r="AS12" s="26">
        <v>0.74970455879999998</v>
      </c>
      <c r="AT12" s="26">
        <v>0.25029544120000002</v>
      </c>
      <c r="AU12" s="26">
        <v>0.99500408640000004</v>
      </c>
      <c r="AV12" s="26">
        <v>0.99703450969999996</v>
      </c>
      <c r="AW12" s="26">
        <v>6.4487399400000006E-2</v>
      </c>
      <c r="AX12">
        <f t="shared" si="10"/>
        <v>2017</v>
      </c>
      <c r="AY12" s="26">
        <v>0.73923964549999999</v>
      </c>
      <c r="AZ12" s="26">
        <v>0.2557644409</v>
      </c>
      <c r="BA12">
        <f t="shared" si="4"/>
        <v>2.0304232999999172E-3</v>
      </c>
      <c r="BC12" s="26">
        <v>0.99589584490000005</v>
      </c>
      <c r="BD12" s="26">
        <v>0.99825934569999997</v>
      </c>
      <c r="BE12" s="26">
        <v>6.95764408E-2</v>
      </c>
      <c r="BF12">
        <f t="shared" si="11"/>
        <v>2017</v>
      </c>
      <c r="BG12" s="26">
        <v>0.82889520039999998</v>
      </c>
      <c r="BH12" s="26">
        <v>0.16700064449999999</v>
      </c>
      <c r="BI12">
        <f t="shared" si="5"/>
        <v>2.363500799999918E-3</v>
      </c>
    </row>
    <row r="13" spans="1:61">
      <c r="A13">
        <v>59</v>
      </c>
      <c r="B13" s="26">
        <v>0.74259077240000004</v>
      </c>
      <c r="C13" s="26">
        <v>0.25740922760000001</v>
      </c>
      <c r="D13" s="26">
        <v>0.99496422360000003</v>
      </c>
      <c r="E13" s="26">
        <v>0.99698555860000004</v>
      </c>
      <c r="F13" s="26">
        <v>6.7256612199999996E-2</v>
      </c>
      <c r="G13">
        <f t="shared" si="6"/>
        <v>2017</v>
      </c>
      <c r="H13" s="26">
        <v>0.73249376990000004</v>
      </c>
      <c r="I13" s="26">
        <v>0.26247045359999999</v>
      </c>
      <c r="J13">
        <f t="shared" si="0"/>
        <v>2.021335000000013E-3</v>
      </c>
      <c r="L13" s="26">
        <v>0.99593429990000004</v>
      </c>
      <c r="M13" s="26">
        <v>0.99827565519999995</v>
      </c>
      <c r="N13" s="26">
        <v>7.3002960699999994E-2</v>
      </c>
      <c r="O13">
        <f t="shared" si="7"/>
        <v>2017</v>
      </c>
      <c r="P13" s="26">
        <v>0.82267501679999999</v>
      </c>
      <c r="Q13" s="26">
        <v>0.17325928309999999</v>
      </c>
      <c r="R13">
        <f t="shared" si="1"/>
        <v>2.3413552999999032E-3</v>
      </c>
      <c r="W13">
        <v>59</v>
      </c>
      <c r="X13" s="26">
        <v>0.74259077240000004</v>
      </c>
      <c r="Y13" s="26">
        <v>0.25740922760000001</v>
      </c>
      <c r="Z13" s="26">
        <v>0.99496422360000003</v>
      </c>
      <c r="AA13" s="26">
        <v>0.99698555860000004</v>
      </c>
      <c r="AB13" s="26">
        <v>6.7256612199999996E-2</v>
      </c>
      <c r="AC13">
        <f t="shared" si="8"/>
        <v>2017</v>
      </c>
      <c r="AD13" s="26">
        <v>0.73249376990000004</v>
      </c>
      <c r="AE13" s="26">
        <v>0.26247045359999999</v>
      </c>
      <c r="AF13">
        <f t="shared" si="2"/>
        <v>2.021335000000013E-3</v>
      </c>
      <c r="AH13" s="26">
        <v>0.99593429990000004</v>
      </c>
      <c r="AI13" s="26">
        <v>0.99827565519999995</v>
      </c>
      <c r="AJ13" s="26">
        <v>7.3002960699999994E-2</v>
      </c>
      <c r="AK13">
        <f t="shared" si="9"/>
        <v>2017</v>
      </c>
      <c r="AL13" s="26">
        <v>0.82267501679999999</v>
      </c>
      <c r="AM13" s="26">
        <v>0.17325928309999999</v>
      </c>
      <c r="AN13">
        <f t="shared" si="3"/>
        <v>2.3413552999999032E-3</v>
      </c>
      <c r="AR13">
        <v>59</v>
      </c>
      <c r="AS13" s="26">
        <v>0.74259077240000004</v>
      </c>
      <c r="AT13" s="26">
        <v>0.25740922760000001</v>
      </c>
      <c r="AU13" s="26">
        <v>0.99496422360000003</v>
      </c>
      <c r="AV13" s="26">
        <v>0.99698555860000004</v>
      </c>
      <c r="AW13" s="26">
        <v>6.7256612199999996E-2</v>
      </c>
      <c r="AX13">
        <f t="shared" si="10"/>
        <v>2017</v>
      </c>
      <c r="AY13" s="26">
        <v>0.73249376990000004</v>
      </c>
      <c r="AZ13" s="26">
        <v>0.26247045359999999</v>
      </c>
      <c r="BA13">
        <f t="shared" si="4"/>
        <v>2.021335000000013E-3</v>
      </c>
      <c r="BC13" s="26">
        <v>0.99593429990000004</v>
      </c>
      <c r="BD13" s="26">
        <v>0.99827565519999995</v>
      </c>
      <c r="BE13" s="26">
        <v>7.3002960699999994E-2</v>
      </c>
      <c r="BF13">
        <f t="shared" si="11"/>
        <v>2017</v>
      </c>
      <c r="BG13" s="26">
        <v>0.82267501679999999</v>
      </c>
      <c r="BH13" s="26">
        <v>0.17325928309999999</v>
      </c>
      <c r="BI13">
        <f t="shared" si="5"/>
        <v>2.3413552999999032E-3</v>
      </c>
    </row>
    <row r="14" spans="1:61">
      <c r="A14">
        <v>60</v>
      </c>
      <c r="B14" s="26">
        <v>0.73262121680000003</v>
      </c>
      <c r="C14" s="26">
        <v>0.26737878320000003</v>
      </c>
      <c r="D14" s="26">
        <v>0.99484799810000002</v>
      </c>
      <c r="E14" s="26">
        <v>0.99684991099999998</v>
      </c>
      <c r="F14" s="26">
        <v>7.05906424E-2</v>
      </c>
      <c r="G14">
        <f t="shared" si="6"/>
        <v>2017</v>
      </c>
      <c r="H14" s="26">
        <v>0.72297951689999995</v>
      </c>
      <c r="I14" s="26">
        <v>0.27186848130000002</v>
      </c>
      <c r="J14">
        <f t="shared" si="0"/>
        <v>2.001912899999958E-3</v>
      </c>
      <c r="L14" s="26">
        <v>0.99559999649999997</v>
      </c>
      <c r="M14" s="26">
        <v>0.99792391160000005</v>
      </c>
      <c r="N14" s="26">
        <v>7.6164269500000006E-2</v>
      </c>
      <c r="O14">
        <f t="shared" si="7"/>
        <v>2017</v>
      </c>
      <c r="P14" s="26">
        <v>0.81617552640000002</v>
      </c>
      <c r="Q14" s="26">
        <v>0.179623064</v>
      </c>
      <c r="R14">
        <f t="shared" si="1"/>
        <v>2.3239151000000735E-3</v>
      </c>
      <c r="W14">
        <v>60</v>
      </c>
      <c r="X14" s="26">
        <v>0.73262121680000003</v>
      </c>
      <c r="Y14" s="26">
        <v>0.26737878320000003</v>
      </c>
      <c r="Z14" s="26">
        <v>0.99484799810000002</v>
      </c>
      <c r="AA14" s="26">
        <v>0.99684991099999998</v>
      </c>
      <c r="AB14" s="26">
        <v>7.05906424E-2</v>
      </c>
      <c r="AC14">
        <f t="shared" si="8"/>
        <v>2017</v>
      </c>
      <c r="AD14" s="26">
        <v>0.72297951689999995</v>
      </c>
      <c r="AE14" s="26">
        <v>0.27186848130000002</v>
      </c>
      <c r="AF14">
        <f t="shared" si="2"/>
        <v>2.001912899999958E-3</v>
      </c>
      <c r="AH14" s="26">
        <v>0.99559999649999997</v>
      </c>
      <c r="AI14" s="26">
        <v>0.99792391160000005</v>
      </c>
      <c r="AJ14" s="26">
        <v>7.6164269500000006E-2</v>
      </c>
      <c r="AK14">
        <f t="shared" si="9"/>
        <v>2017</v>
      </c>
      <c r="AL14" s="26">
        <v>0.81597693250000003</v>
      </c>
      <c r="AM14" s="26">
        <v>0.179623064</v>
      </c>
      <c r="AN14">
        <f t="shared" si="3"/>
        <v>2.3239151000000735E-3</v>
      </c>
      <c r="AR14">
        <v>60</v>
      </c>
      <c r="AS14" s="26">
        <v>0.73262121680000003</v>
      </c>
      <c r="AT14" s="26">
        <v>0.26737878320000003</v>
      </c>
      <c r="AU14" s="26">
        <v>0.99484799810000002</v>
      </c>
      <c r="AV14" s="26">
        <v>0.99684991099999998</v>
      </c>
      <c r="AW14" s="26">
        <v>7.05906424E-2</v>
      </c>
      <c r="AX14">
        <f t="shared" si="10"/>
        <v>2017</v>
      </c>
      <c r="AY14" s="26">
        <v>0.72297951689999995</v>
      </c>
      <c r="AZ14" s="26">
        <v>0.27186848130000002</v>
      </c>
      <c r="BA14">
        <f t="shared" si="4"/>
        <v>2.001912899999958E-3</v>
      </c>
      <c r="BC14" s="26">
        <v>0.99559999649999997</v>
      </c>
      <c r="BD14" s="26">
        <v>0.99792391160000005</v>
      </c>
      <c r="BE14" s="26">
        <v>7.6164269500000006E-2</v>
      </c>
      <c r="BF14">
        <f t="shared" si="11"/>
        <v>2017</v>
      </c>
      <c r="BG14" s="26">
        <v>0.81597693250000003</v>
      </c>
      <c r="BH14" s="26">
        <v>0.179623064</v>
      </c>
      <c r="BI14">
        <f t="shared" si="5"/>
        <v>2.3239151000000735E-3</v>
      </c>
    </row>
    <row r="15" spans="1:61">
      <c r="A15">
        <v>61</v>
      </c>
      <c r="B15" s="26">
        <v>0.72664924679999998</v>
      </c>
      <c r="C15" s="26">
        <v>0.27335075320000002</v>
      </c>
      <c r="D15" s="26">
        <v>0.99528868530000003</v>
      </c>
      <c r="E15" s="26">
        <v>0.99685502169999995</v>
      </c>
      <c r="F15" s="26">
        <v>7.3667855199999993E-2</v>
      </c>
      <c r="G15">
        <f t="shared" si="6"/>
        <v>2018</v>
      </c>
      <c r="H15" s="26">
        <v>0.71806162579999999</v>
      </c>
      <c r="I15" s="26">
        <v>0.27722705939999998</v>
      </c>
      <c r="J15">
        <f t="shared" si="0"/>
        <v>1.5663363999999236E-3</v>
      </c>
      <c r="L15" s="26">
        <v>0.99613864919999995</v>
      </c>
      <c r="M15" s="26">
        <v>0.99793073239999996</v>
      </c>
      <c r="N15" s="26">
        <v>7.9192173300000002E-2</v>
      </c>
      <c r="O15">
        <f t="shared" si="7"/>
        <v>2018</v>
      </c>
      <c r="P15" s="26">
        <v>0.80905444650000002</v>
      </c>
      <c r="Q15" s="26">
        <v>0.1873073428</v>
      </c>
      <c r="R15">
        <f t="shared" si="1"/>
        <v>1.7920832000000164E-3</v>
      </c>
      <c r="W15">
        <v>61</v>
      </c>
      <c r="X15" s="26">
        <v>0.72664924679999998</v>
      </c>
      <c r="Y15" s="26">
        <v>0.27335075320000002</v>
      </c>
      <c r="Z15" s="26">
        <v>0.99528868530000003</v>
      </c>
      <c r="AA15" s="26">
        <v>0.99685502169999995</v>
      </c>
      <c r="AB15" s="26">
        <v>7.3667855199999993E-2</v>
      </c>
      <c r="AC15">
        <f t="shared" si="8"/>
        <v>2018</v>
      </c>
      <c r="AD15" s="26">
        <v>0.71806162579999999</v>
      </c>
      <c r="AE15" s="26">
        <v>0.27722705939999998</v>
      </c>
      <c r="AF15">
        <f t="shared" si="2"/>
        <v>1.5663363999999236E-3</v>
      </c>
      <c r="AH15" s="26">
        <v>0.99613864919999995</v>
      </c>
      <c r="AI15" s="26">
        <v>0.99793073239999996</v>
      </c>
      <c r="AJ15" s="26">
        <v>7.9192173300000002E-2</v>
      </c>
      <c r="AK15">
        <f t="shared" si="9"/>
        <v>2018</v>
      </c>
      <c r="AL15" s="26">
        <v>0.80883130650000001</v>
      </c>
      <c r="AM15" s="26">
        <v>0.1873073428</v>
      </c>
      <c r="AN15">
        <f t="shared" si="3"/>
        <v>1.7920832000000164E-3</v>
      </c>
      <c r="AR15">
        <v>61</v>
      </c>
      <c r="AS15" s="26">
        <v>0.72664924679999998</v>
      </c>
      <c r="AT15" s="26">
        <v>0.27335075320000002</v>
      </c>
      <c r="AU15" s="26">
        <v>0.99528868530000003</v>
      </c>
      <c r="AV15" s="26">
        <v>0.99685502169999995</v>
      </c>
      <c r="AW15" s="26">
        <v>7.3667855199999993E-2</v>
      </c>
      <c r="AX15">
        <f t="shared" si="10"/>
        <v>2018</v>
      </c>
      <c r="AY15" s="26">
        <v>0.71806162579999999</v>
      </c>
      <c r="AZ15" s="26">
        <v>0.27722705939999998</v>
      </c>
      <c r="BA15">
        <f t="shared" si="4"/>
        <v>1.5663363999999236E-3</v>
      </c>
      <c r="BC15" s="26">
        <v>0.99613864919999995</v>
      </c>
      <c r="BD15" s="26">
        <v>0.99793073239999996</v>
      </c>
      <c r="BE15" s="26">
        <v>7.9192173300000002E-2</v>
      </c>
      <c r="BF15">
        <f t="shared" si="11"/>
        <v>2018</v>
      </c>
      <c r="BG15" s="26">
        <v>0.80883130650000001</v>
      </c>
      <c r="BH15" s="26">
        <v>0.1873073428</v>
      </c>
      <c r="BI15">
        <f t="shared" si="5"/>
        <v>1.7920832000000164E-3</v>
      </c>
    </row>
    <row r="16" spans="1:61">
      <c r="A16">
        <v>62</v>
      </c>
      <c r="B16" s="26">
        <v>0.71744646999999995</v>
      </c>
      <c r="C16" s="26">
        <v>0.28255353</v>
      </c>
      <c r="D16" s="26">
        <v>0.99508776519999997</v>
      </c>
      <c r="E16" s="26">
        <v>0.99664912589999999</v>
      </c>
      <c r="F16" s="26">
        <v>7.8076484299999999E-2</v>
      </c>
      <c r="G16">
        <f t="shared" si="6"/>
        <v>2018</v>
      </c>
      <c r="H16" s="26">
        <v>0.70927153310000002</v>
      </c>
      <c r="I16" s="26">
        <v>0.28581623210000001</v>
      </c>
      <c r="J16">
        <f t="shared" si="0"/>
        <v>1.561360700000014E-3</v>
      </c>
      <c r="L16" s="26">
        <v>0.99594589769999997</v>
      </c>
      <c r="M16" s="26">
        <v>0.99773087839999997</v>
      </c>
      <c r="N16" s="26">
        <v>8.4244812799999999E-2</v>
      </c>
      <c r="O16">
        <f t="shared" si="7"/>
        <v>2018</v>
      </c>
      <c r="P16" s="26">
        <v>0.80036188379999995</v>
      </c>
      <c r="Q16" s="26">
        <v>0.19587793310000001</v>
      </c>
      <c r="R16">
        <f t="shared" si="1"/>
        <v>1.784980699999994E-3</v>
      </c>
      <c r="W16">
        <v>62</v>
      </c>
      <c r="X16" s="26">
        <v>0.71744646999999995</v>
      </c>
      <c r="Y16" s="26">
        <v>0.28255353</v>
      </c>
      <c r="Z16" s="26">
        <v>0.99508776519999997</v>
      </c>
      <c r="AA16" s="26">
        <v>0.99664912589999999</v>
      </c>
      <c r="AB16" s="26">
        <v>7.8076484299999999E-2</v>
      </c>
      <c r="AC16">
        <f t="shared" si="8"/>
        <v>2018</v>
      </c>
      <c r="AD16" s="26">
        <v>0.70927153310000002</v>
      </c>
      <c r="AE16" s="26">
        <v>0.28581623210000001</v>
      </c>
      <c r="AF16">
        <f t="shared" si="2"/>
        <v>1.561360700000014E-3</v>
      </c>
      <c r="AH16" s="26">
        <v>0.99594589769999997</v>
      </c>
      <c r="AI16" s="26">
        <v>0.99773087839999997</v>
      </c>
      <c r="AJ16" s="26">
        <v>8.4244812799999999E-2</v>
      </c>
      <c r="AK16">
        <f t="shared" si="9"/>
        <v>2018</v>
      </c>
      <c r="AL16" s="26">
        <v>0.80006796469999997</v>
      </c>
      <c r="AM16" s="26">
        <v>0.19587793310000001</v>
      </c>
      <c r="AN16">
        <f t="shared" si="3"/>
        <v>1.784980699999994E-3</v>
      </c>
      <c r="AR16">
        <v>62</v>
      </c>
      <c r="AS16" s="26">
        <v>0.71744646999999995</v>
      </c>
      <c r="AT16" s="26">
        <v>0.28255353</v>
      </c>
      <c r="AU16" s="26">
        <v>0.99508776519999997</v>
      </c>
      <c r="AV16" s="26">
        <v>0.99664912589999999</v>
      </c>
      <c r="AW16" s="26">
        <v>7.8076484299999999E-2</v>
      </c>
      <c r="AX16">
        <f t="shared" si="10"/>
        <v>2018</v>
      </c>
      <c r="AY16" s="26">
        <v>0.70927153310000002</v>
      </c>
      <c r="AZ16" s="26">
        <v>0.28581623210000001</v>
      </c>
      <c r="BA16">
        <f t="shared" si="4"/>
        <v>1.561360700000014E-3</v>
      </c>
      <c r="BC16" s="26">
        <v>0.99594589769999997</v>
      </c>
      <c r="BD16" s="26">
        <v>0.99773087839999997</v>
      </c>
      <c r="BE16" s="26">
        <v>8.4244812799999999E-2</v>
      </c>
      <c r="BF16">
        <f t="shared" si="11"/>
        <v>2018</v>
      </c>
      <c r="BG16" s="26">
        <v>0.80006796469999997</v>
      </c>
      <c r="BH16" s="26">
        <v>0.19587793310000001</v>
      </c>
      <c r="BI16">
        <f t="shared" si="5"/>
        <v>1.784980699999994E-3</v>
      </c>
    </row>
    <row r="17" spans="1:61">
      <c r="A17">
        <v>63</v>
      </c>
      <c r="B17" s="26">
        <v>0.71067263709999995</v>
      </c>
      <c r="C17" s="26">
        <v>0.2893273629</v>
      </c>
      <c r="D17" s="26">
        <v>0.99510910279999998</v>
      </c>
      <c r="E17" s="26">
        <v>0.99666368130000005</v>
      </c>
      <c r="F17" s="26">
        <v>8.0990881000000001E-2</v>
      </c>
      <c r="G17">
        <f t="shared" si="6"/>
        <v>2018</v>
      </c>
      <c r="H17" s="26">
        <v>0.70332654829999997</v>
      </c>
      <c r="I17" s="26">
        <v>0.2917825544</v>
      </c>
      <c r="J17">
        <f t="shared" si="0"/>
        <v>1.55457850000007E-3</v>
      </c>
      <c r="L17" s="26">
        <v>0.99541143499999996</v>
      </c>
      <c r="M17" s="26">
        <v>0.99718332850000002</v>
      </c>
      <c r="N17" s="26">
        <v>8.7006693199999999E-2</v>
      </c>
      <c r="O17">
        <f t="shared" si="7"/>
        <v>2018</v>
      </c>
      <c r="P17" s="26">
        <v>0.7924160334</v>
      </c>
      <c r="Q17" s="26">
        <v>0.20351697099999999</v>
      </c>
      <c r="R17">
        <f t="shared" si="1"/>
        <v>1.7718935000000657E-3</v>
      </c>
      <c r="W17">
        <v>63</v>
      </c>
      <c r="X17" s="26">
        <v>0.71067263709999995</v>
      </c>
      <c r="Y17" s="26">
        <v>0.2893273629</v>
      </c>
      <c r="Z17" s="26">
        <v>0.99510910279999998</v>
      </c>
      <c r="AA17" s="26">
        <v>0.99666368130000005</v>
      </c>
      <c r="AB17" s="26">
        <v>8.0990881000000001E-2</v>
      </c>
      <c r="AC17">
        <f t="shared" si="8"/>
        <v>2018</v>
      </c>
      <c r="AD17" s="26">
        <v>0.70332654829999997</v>
      </c>
      <c r="AE17" s="26">
        <v>0.2917825544</v>
      </c>
      <c r="AF17">
        <f t="shared" si="2"/>
        <v>1.55457850000007E-3</v>
      </c>
      <c r="AH17" s="26">
        <v>0.99541143499999996</v>
      </c>
      <c r="AI17" s="26">
        <v>0.99718332850000002</v>
      </c>
      <c r="AJ17" s="26">
        <v>8.7006693199999999E-2</v>
      </c>
      <c r="AK17">
        <f t="shared" si="9"/>
        <v>2018</v>
      </c>
      <c r="AL17" s="26">
        <v>0.79189446399999996</v>
      </c>
      <c r="AM17" s="26">
        <v>0.20351697099999999</v>
      </c>
      <c r="AN17">
        <f t="shared" si="3"/>
        <v>1.7718935000000657E-3</v>
      </c>
      <c r="AR17">
        <v>63</v>
      </c>
      <c r="AS17" s="26">
        <v>0.71067263709999995</v>
      </c>
      <c r="AT17" s="26">
        <v>0.2893273629</v>
      </c>
      <c r="AU17" s="26">
        <v>0.99510910279999998</v>
      </c>
      <c r="AV17" s="26">
        <v>0.99666368130000005</v>
      </c>
      <c r="AW17" s="26">
        <v>8.0990881000000001E-2</v>
      </c>
      <c r="AX17">
        <f t="shared" si="10"/>
        <v>2018</v>
      </c>
      <c r="AY17" s="26">
        <v>0.70332654829999997</v>
      </c>
      <c r="AZ17" s="26">
        <v>0.2917825544</v>
      </c>
      <c r="BA17">
        <f t="shared" si="4"/>
        <v>1.55457850000007E-3</v>
      </c>
      <c r="BC17" s="26">
        <v>0.99541143499999996</v>
      </c>
      <c r="BD17" s="26">
        <v>0.99718332850000002</v>
      </c>
      <c r="BE17" s="26">
        <v>8.7006693199999999E-2</v>
      </c>
      <c r="BF17">
        <f t="shared" si="11"/>
        <v>2018</v>
      </c>
      <c r="BG17" s="26">
        <v>0.79189446399999996</v>
      </c>
      <c r="BH17" s="26">
        <v>0.20351697099999999</v>
      </c>
      <c r="BI17">
        <f t="shared" si="5"/>
        <v>1.7718935000000657E-3</v>
      </c>
    </row>
    <row r="18" spans="1:61">
      <c r="A18">
        <v>64</v>
      </c>
      <c r="B18" s="26">
        <v>0.70161155350000004</v>
      </c>
      <c r="C18" s="26">
        <v>0.29838844650000002</v>
      </c>
      <c r="D18" s="26">
        <v>0.99510899019999999</v>
      </c>
      <c r="E18" s="26">
        <v>0.99665425789999995</v>
      </c>
      <c r="F18" s="26">
        <v>8.4559974999999996E-2</v>
      </c>
      <c r="G18">
        <f t="shared" si="6"/>
        <v>2018</v>
      </c>
      <c r="H18" s="26">
        <v>0.69498767269999995</v>
      </c>
      <c r="I18" s="26">
        <v>0.30012131749999998</v>
      </c>
      <c r="J18">
        <f t="shared" si="0"/>
        <v>1.5452676999999637E-3</v>
      </c>
      <c r="L18" s="26">
        <v>0.99539906420000002</v>
      </c>
      <c r="M18" s="26">
        <v>0.99716200600000005</v>
      </c>
      <c r="N18" s="26">
        <v>9.0287739500000005E-2</v>
      </c>
      <c r="O18">
        <f t="shared" si="7"/>
        <v>2018</v>
      </c>
      <c r="P18" s="26">
        <v>0.78591329519999997</v>
      </c>
      <c r="Q18" s="26">
        <v>0.2101615905</v>
      </c>
      <c r="R18">
        <f t="shared" si="1"/>
        <v>1.7629418000000285E-3</v>
      </c>
      <c r="W18">
        <v>64</v>
      </c>
      <c r="X18" s="26">
        <v>0.70161155350000004</v>
      </c>
      <c r="Y18" s="26">
        <v>0.29838844650000002</v>
      </c>
      <c r="Z18" s="26">
        <v>0.99510899019999999</v>
      </c>
      <c r="AA18" s="26">
        <v>0.99665425789999995</v>
      </c>
      <c r="AB18" s="26">
        <v>8.4559974999999996E-2</v>
      </c>
      <c r="AC18">
        <f t="shared" si="8"/>
        <v>2018</v>
      </c>
      <c r="AD18" s="26">
        <v>0.69498767269999995</v>
      </c>
      <c r="AE18" s="26">
        <v>0.30012131749999998</v>
      </c>
      <c r="AF18">
        <f t="shared" si="2"/>
        <v>1.5452676999999637E-3</v>
      </c>
      <c r="AH18" s="26">
        <v>0.99539906420000002</v>
      </c>
      <c r="AI18" s="26">
        <v>0.99716200600000005</v>
      </c>
      <c r="AJ18" s="26">
        <v>9.0287739500000005E-2</v>
      </c>
      <c r="AK18">
        <f t="shared" si="9"/>
        <v>2018</v>
      </c>
      <c r="AL18" s="26">
        <v>0.78523747369999997</v>
      </c>
      <c r="AM18" s="26">
        <v>0.2101615905</v>
      </c>
      <c r="AN18">
        <f t="shared" si="3"/>
        <v>1.7629418000000285E-3</v>
      </c>
      <c r="AR18">
        <v>64</v>
      </c>
      <c r="AS18" s="26">
        <v>0.70161155350000004</v>
      </c>
      <c r="AT18" s="26">
        <v>0.29838844650000002</v>
      </c>
      <c r="AU18" s="26">
        <v>0.99510899019999999</v>
      </c>
      <c r="AV18" s="26">
        <v>0.99665425789999995</v>
      </c>
      <c r="AW18" s="26">
        <v>8.4559974999999996E-2</v>
      </c>
      <c r="AX18">
        <f t="shared" si="10"/>
        <v>2018</v>
      </c>
      <c r="AY18" s="26">
        <v>0.69498767269999995</v>
      </c>
      <c r="AZ18" s="26">
        <v>0.30012131749999998</v>
      </c>
      <c r="BA18">
        <f t="shared" si="4"/>
        <v>1.5452676999999637E-3</v>
      </c>
      <c r="BC18" s="26">
        <v>0.99539906420000002</v>
      </c>
      <c r="BD18" s="26">
        <v>0.99716200600000005</v>
      </c>
      <c r="BE18" s="26">
        <v>9.0287739500000005E-2</v>
      </c>
      <c r="BF18">
        <f t="shared" si="11"/>
        <v>2018</v>
      </c>
      <c r="BG18" s="26">
        <v>0.78523747369999997</v>
      </c>
      <c r="BH18" s="26">
        <v>0.2101615905</v>
      </c>
      <c r="BI18">
        <f t="shared" si="5"/>
        <v>1.7629418000000285E-3</v>
      </c>
    </row>
    <row r="19" spans="1:61">
      <c r="A19">
        <v>65</v>
      </c>
      <c r="B19" s="26">
        <v>0.69301013109999998</v>
      </c>
      <c r="C19" s="26">
        <v>0.30698986890000002</v>
      </c>
      <c r="D19" s="26">
        <v>0.99509453199999998</v>
      </c>
      <c r="E19" s="26">
        <v>0.99662370320000004</v>
      </c>
      <c r="F19" s="26">
        <v>8.7164092200000001E-2</v>
      </c>
      <c r="G19">
        <f t="shared" si="6"/>
        <v>2019</v>
      </c>
      <c r="H19" s="26">
        <v>0.68708800739999998</v>
      </c>
      <c r="I19" s="26">
        <v>0.3080065246</v>
      </c>
      <c r="J19">
        <f t="shared" si="0"/>
        <v>1.5291712000000679E-3</v>
      </c>
      <c r="L19" s="26">
        <v>0.99536673379999996</v>
      </c>
      <c r="M19" s="26">
        <v>0.99711175529999996</v>
      </c>
      <c r="N19" s="26">
        <v>9.2569113999999994E-2</v>
      </c>
      <c r="O19">
        <f t="shared" si="7"/>
        <v>2019</v>
      </c>
      <c r="P19" s="26">
        <v>0.77855789870000003</v>
      </c>
      <c r="Q19" s="26">
        <v>0.2177638348</v>
      </c>
      <c r="R19">
        <f t="shared" si="1"/>
        <v>1.7450214999999991E-3</v>
      </c>
      <c r="W19">
        <v>65</v>
      </c>
      <c r="X19" s="26">
        <v>0.69301013109999998</v>
      </c>
      <c r="Y19" s="26">
        <v>0.30698986890000002</v>
      </c>
      <c r="Z19" s="26">
        <v>0.99509453199999998</v>
      </c>
      <c r="AA19" s="26">
        <v>0.99662370320000004</v>
      </c>
      <c r="AB19" s="26">
        <v>8.7164092200000001E-2</v>
      </c>
      <c r="AC19">
        <f t="shared" si="8"/>
        <v>2019</v>
      </c>
      <c r="AD19" s="26">
        <v>0.68708800739999998</v>
      </c>
      <c r="AE19" s="26">
        <v>0.3080065246</v>
      </c>
      <c r="AF19">
        <f t="shared" si="2"/>
        <v>1.5291712000000679E-3</v>
      </c>
      <c r="AH19" s="26">
        <v>0.99536673379999996</v>
      </c>
      <c r="AI19" s="26">
        <v>0.99711175529999996</v>
      </c>
      <c r="AJ19" s="26">
        <v>9.2569113999999994E-2</v>
      </c>
      <c r="AK19">
        <f t="shared" si="9"/>
        <v>2019</v>
      </c>
      <c r="AL19" s="26">
        <v>0.77760289900000001</v>
      </c>
      <c r="AM19" s="26">
        <v>0.2177638348</v>
      </c>
      <c r="AN19">
        <f t="shared" si="3"/>
        <v>1.7450214999999991E-3</v>
      </c>
      <c r="AR19">
        <v>65</v>
      </c>
      <c r="AS19" s="26">
        <v>0.69301013109999998</v>
      </c>
      <c r="AT19" s="26">
        <v>0.30698986890000002</v>
      </c>
      <c r="AU19" s="26">
        <v>0.99509453199999998</v>
      </c>
      <c r="AV19" s="26">
        <v>0.99662370320000004</v>
      </c>
      <c r="AW19" s="26">
        <v>8.7164092200000001E-2</v>
      </c>
      <c r="AX19">
        <f t="shared" si="10"/>
        <v>2019</v>
      </c>
      <c r="AY19" s="26">
        <v>0.68708800739999998</v>
      </c>
      <c r="AZ19" s="26">
        <v>0.3080065246</v>
      </c>
      <c r="BA19">
        <f t="shared" si="4"/>
        <v>1.5291712000000679E-3</v>
      </c>
      <c r="BC19" s="26">
        <v>0.99536673379999996</v>
      </c>
      <c r="BD19" s="26">
        <v>0.99711175529999996</v>
      </c>
      <c r="BE19" s="26">
        <v>9.2569113999999994E-2</v>
      </c>
      <c r="BF19">
        <f t="shared" si="11"/>
        <v>2019</v>
      </c>
      <c r="BG19" s="26">
        <v>0.77760289900000001</v>
      </c>
      <c r="BH19" s="26">
        <v>0.2177638348</v>
      </c>
      <c r="BI19">
        <f t="shared" si="5"/>
        <v>1.7450214999999991E-3</v>
      </c>
    </row>
    <row r="20" spans="1:61">
      <c r="A20">
        <v>66</v>
      </c>
      <c r="B20" s="26">
        <v>0.68505755359999998</v>
      </c>
      <c r="C20" s="26">
        <v>0.31494244640000002</v>
      </c>
      <c r="D20" s="26">
        <v>0.99574131600000004</v>
      </c>
      <c r="E20" s="26">
        <v>0.99711013159999995</v>
      </c>
      <c r="F20" s="26">
        <v>8.7543250399999994E-2</v>
      </c>
      <c r="G20">
        <f t="shared" si="6"/>
        <v>2019</v>
      </c>
      <c r="H20" s="26">
        <v>0.68010003860000001</v>
      </c>
      <c r="I20" s="26">
        <v>0.31564127739999998</v>
      </c>
      <c r="J20">
        <f t="shared" si="0"/>
        <v>1.3688155999999063E-3</v>
      </c>
      <c r="L20" s="26">
        <v>0.99559577430000001</v>
      </c>
      <c r="M20" s="26">
        <v>0.99714718680000003</v>
      </c>
      <c r="N20" s="26">
        <v>9.3170851200000002E-2</v>
      </c>
      <c r="O20">
        <f t="shared" si="7"/>
        <v>2019</v>
      </c>
      <c r="P20" s="26">
        <v>0.77238275280000002</v>
      </c>
      <c r="Q20" s="26">
        <v>0.22464038480000001</v>
      </c>
      <c r="R20">
        <f t="shared" si="1"/>
        <v>1.5514125000000156E-3</v>
      </c>
      <c r="W20">
        <v>66</v>
      </c>
      <c r="X20" s="26">
        <v>0.68491703920000002</v>
      </c>
      <c r="Y20" s="26">
        <v>0.31508296079999998</v>
      </c>
      <c r="Z20" s="26">
        <v>0.99529436660000004</v>
      </c>
      <c r="AA20" s="26">
        <v>0.99666318220000005</v>
      </c>
      <c r="AB20" s="26">
        <v>8.7543250399999994E-2</v>
      </c>
      <c r="AC20">
        <f t="shared" si="8"/>
        <v>2019</v>
      </c>
      <c r="AD20" s="26">
        <v>0.6796530891</v>
      </c>
      <c r="AE20" s="26">
        <v>0.31564127739999998</v>
      </c>
      <c r="AF20">
        <f t="shared" si="2"/>
        <v>1.3688156000000173E-3</v>
      </c>
      <c r="AH20" s="26">
        <v>0.99559577430000001</v>
      </c>
      <c r="AI20" s="26">
        <v>0.99714718680000003</v>
      </c>
      <c r="AJ20" s="26">
        <v>9.3170851200000002E-2</v>
      </c>
      <c r="AK20">
        <f t="shared" si="9"/>
        <v>2019</v>
      </c>
      <c r="AL20" s="26">
        <v>0.77095538949999998</v>
      </c>
      <c r="AM20" s="26">
        <v>0.22464038480000001</v>
      </c>
      <c r="AN20">
        <f t="shared" si="3"/>
        <v>1.5514125000000156E-3</v>
      </c>
      <c r="AR20">
        <v>66</v>
      </c>
      <c r="AS20" s="26">
        <v>0.68491703920000002</v>
      </c>
      <c r="AT20" s="26">
        <v>0.31508296079999998</v>
      </c>
      <c r="AU20" s="26">
        <v>0.99529436660000004</v>
      </c>
      <c r="AV20" s="26">
        <v>0.99666318220000005</v>
      </c>
      <c r="AW20" s="26">
        <v>8.7543250399999994E-2</v>
      </c>
      <c r="AX20">
        <f t="shared" si="10"/>
        <v>2019</v>
      </c>
      <c r="AY20" s="26">
        <v>0.6796530891</v>
      </c>
      <c r="AZ20" s="26">
        <v>0.31564127739999998</v>
      </c>
      <c r="BA20">
        <f t="shared" si="4"/>
        <v>1.3688156000000173E-3</v>
      </c>
      <c r="BC20" s="26">
        <v>0.99559577430000001</v>
      </c>
      <c r="BD20" s="26">
        <v>0.99714718680000003</v>
      </c>
      <c r="BE20" s="26">
        <v>9.3170851200000002E-2</v>
      </c>
      <c r="BF20">
        <f t="shared" si="11"/>
        <v>2019</v>
      </c>
      <c r="BG20" s="26">
        <v>0.77095538949999998</v>
      </c>
      <c r="BH20" s="26">
        <v>0.22464038480000001</v>
      </c>
      <c r="BI20">
        <f t="shared" si="5"/>
        <v>1.5514125000000156E-3</v>
      </c>
    </row>
    <row r="21" spans="1:61">
      <c r="A21">
        <v>67</v>
      </c>
      <c r="B21" s="26">
        <v>0.67763704179999995</v>
      </c>
      <c r="C21" s="26">
        <v>0.32236295819999999</v>
      </c>
      <c r="D21" s="26">
        <v>0.99561804909999996</v>
      </c>
      <c r="E21" s="26">
        <v>0.99697503359999995</v>
      </c>
      <c r="F21" s="26">
        <v>8.8639492299999997E-2</v>
      </c>
      <c r="G21">
        <f t="shared" si="6"/>
        <v>2019</v>
      </c>
      <c r="H21" s="26">
        <v>0.67341715010000003</v>
      </c>
      <c r="I21" s="26">
        <v>0.32220089909999999</v>
      </c>
      <c r="J21">
        <f t="shared" si="0"/>
        <v>1.3569844999999914E-3</v>
      </c>
      <c r="L21" s="26">
        <v>0.99557770099999998</v>
      </c>
      <c r="M21" s="26">
        <v>0.99711203879999999</v>
      </c>
      <c r="N21" s="26">
        <v>9.4219693800000004E-2</v>
      </c>
      <c r="O21">
        <f t="shared" si="7"/>
        <v>2019</v>
      </c>
      <c r="P21" s="26">
        <v>0.76713325460000004</v>
      </c>
      <c r="Q21" s="26">
        <v>0.2303411591</v>
      </c>
      <c r="R21">
        <f t="shared" si="1"/>
        <v>1.5343378000000074E-3</v>
      </c>
      <c r="W21">
        <v>67</v>
      </c>
      <c r="X21" s="26">
        <v>0.6774846994</v>
      </c>
      <c r="Y21" s="26">
        <v>0.3225153006</v>
      </c>
      <c r="Z21" s="26">
        <v>0.99514592950000003</v>
      </c>
      <c r="AA21" s="26">
        <v>0.99650291390000001</v>
      </c>
      <c r="AB21" s="26">
        <v>8.8639492299999997E-2</v>
      </c>
      <c r="AC21">
        <f t="shared" si="8"/>
        <v>2019</v>
      </c>
      <c r="AD21" s="26">
        <v>0.67294503039999998</v>
      </c>
      <c r="AE21" s="26">
        <v>0.32220089909999999</v>
      </c>
      <c r="AF21">
        <f t="shared" si="2"/>
        <v>1.3569843999999831E-3</v>
      </c>
      <c r="AH21" s="26">
        <v>0.99554269350000002</v>
      </c>
      <c r="AI21" s="26">
        <v>0.99707703130000003</v>
      </c>
      <c r="AJ21" s="26">
        <v>9.4219693800000004E-2</v>
      </c>
      <c r="AK21">
        <f t="shared" si="9"/>
        <v>2019</v>
      </c>
      <c r="AL21" s="26">
        <v>0.76520153440000005</v>
      </c>
      <c r="AM21" s="26">
        <v>0.2303411591</v>
      </c>
      <c r="AN21">
        <f t="shared" si="3"/>
        <v>1.5343378000000074E-3</v>
      </c>
      <c r="AR21">
        <v>67</v>
      </c>
      <c r="AS21" s="26">
        <v>0.6774846994</v>
      </c>
      <c r="AT21" s="26">
        <v>0.3225153006</v>
      </c>
      <c r="AU21" s="26">
        <v>0.99514592950000003</v>
      </c>
      <c r="AV21" s="26">
        <v>0.99650291390000001</v>
      </c>
      <c r="AW21" s="26">
        <v>8.8639492299999997E-2</v>
      </c>
      <c r="AX21">
        <f t="shared" si="10"/>
        <v>2019</v>
      </c>
      <c r="AY21" s="26">
        <v>0.67294503039999998</v>
      </c>
      <c r="AZ21" s="26">
        <v>0.32220089909999999</v>
      </c>
      <c r="BA21">
        <f t="shared" si="4"/>
        <v>1.3569843999999831E-3</v>
      </c>
      <c r="BC21" s="26">
        <v>0.99554269350000002</v>
      </c>
      <c r="BD21" s="26">
        <v>0.99707703130000003</v>
      </c>
      <c r="BE21" s="26">
        <v>9.4219693800000004E-2</v>
      </c>
      <c r="BF21">
        <f t="shared" si="11"/>
        <v>2019</v>
      </c>
      <c r="BG21" s="26">
        <v>0.76520153440000005</v>
      </c>
      <c r="BH21" s="26">
        <v>0.2303411591</v>
      </c>
      <c r="BI21">
        <f t="shared" si="5"/>
        <v>1.5343378000000074E-3</v>
      </c>
    </row>
    <row r="22" spans="1:61">
      <c r="A22">
        <v>68</v>
      </c>
      <c r="B22" s="26">
        <v>0.66982115409999998</v>
      </c>
      <c r="C22" s="26">
        <v>0.33017884590000002</v>
      </c>
      <c r="D22" s="26">
        <v>0.99566098209999998</v>
      </c>
      <c r="E22" s="26">
        <v>0.99700467130000003</v>
      </c>
      <c r="F22" s="26">
        <v>8.9557867200000002E-2</v>
      </c>
      <c r="G22">
        <f t="shared" si="6"/>
        <v>2019</v>
      </c>
      <c r="H22" s="26">
        <v>0.66691478810000004</v>
      </c>
      <c r="I22" s="26">
        <v>0.32874619399999999</v>
      </c>
      <c r="J22">
        <f t="shared" si="0"/>
        <v>1.3436892000000533E-3</v>
      </c>
      <c r="L22" s="26">
        <v>0.99562243279999996</v>
      </c>
      <c r="M22" s="26">
        <v>0.99714125070000004</v>
      </c>
      <c r="N22" s="26">
        <v>9.5005571100000005E-2</v>
      </c>
      <c r="O22">
        <f t="shared" si="7"/>
        <v>2019</v>
      </c>
      <c r="P22" s="26">
        <v>0.75804372509999995</v>
      </c>
      <c r="Q22" s="26">
        <v>0.2398723881</v>
      </c>
      <c r="R22">
        <f t="shared" si="1"/>
        <v>1.5188179000000801E-3</v>
      </c>
      <c r="W22">
        <v>68</v>
      </c>
      <c r="X22" s="26">
        <v>0.66966605199999996</v>
      </c>
      <c r="Y22" s="26">
        <v>0.33033394799999999</v>
      </c>
      <c r="Z22" s="26">
        <v>0.99519348809999997</v>
      </c>
      <c r="AA22" s="26">
        <v>0.99653717730000002</v>
      </c>
      <c r="AB22" s="26">
        <v>8.9557867200000002E-2</v>
      </c>
      <c r="AC22">
        <f t="shared" si="8"/>
        <v>2019</v>
      </c>
      <c r="AD22" s="26">
        <v>0.66644729410000003</v>
      </c>
      <c r="AE22" s="26">
        <v>0.32874619399999999</v>
      </c>
      <c r="AF22">
        <f t="shared" si="2"/>
        <v>1.3436892000000533E-3</v>
      </c>
      <c r="AH22" s="26">
        <v>0.99558777939999998</v>
      </c>
      <c r="AI22" s="26">
        <v>0.99710659729999995</v>
      </c>
      <c r="AJ22" s="26">
        <v>9.5005571100000005E-2</v>
      </c>
      <c r="AK22">
        <f t="shared" si="9"/>
        <v>2019</v>
      </c>
      <c r="AL22" s="26">
        <v>0.75571539129999998</v>
      </c>
      <c r="AM22" s="26">
        <v>0.2398723881</v>
      </c>
      <c r="AN22">
        <f t="shared" si="3"/>
        <v>1.5188178999999691E-3</v>
      </c>
      <c r="AR22">
        <v>68</v>
      </c>
      <c r="AS22" s="26">
        <v>0.66966605199999996</v>
      </c>
      <c r="AT22" s="26">
        <v>0.33033394799999999</v>
      </c>
      <c r="AU22" s="26">
        <v>0.99519348809999997</v>
      </c>
      <c r="AV22" s="26">
        <v>0.99653717730000002</v>
      </c>
      <c r="AW22" s="26">
        <v>8.9557867200000002E-2</v>
      </c>
      <c r="AX22">
        <f t="shared" si="10"/>
        <v>2019</v>
      </c>
      <c r="AY22" s="26">
        <v>0.66644729410000003</v>
      </c>
      <c r="AZ22" s="26">
        <v>0.32874619399999999</v>
      </c>
      <c r="BA22">
        <f t="shared" si="4"/>
        <v>1.3436892000000533E-3</v>
      </c>
      <c r="BC22" s="26">
        <v>0.99558777939999998</v>
      </c>
      <c r="BD22" s="26">
        <v>0.99710659729999995</v>
      </c>
      <c r="BE22" s="26">
        <v>9.5005571100000005E-2</v>
      </c>
      <c r="BF22">
        <f t="shared" si="11"/>
        <v>2019</v>
      </c>
      <c r="BG22" s="26">
        <v>0.75571539129999998</v>
      </c>
      <c r="BH22" s="26">
        <v>0.2398723881</v>
      </c>
      <c r="BI22">
        <f t="shared" si="5"/>
        <v>1.5188178999999691E-3</v>
      </c>
    </row>
    <row r="23" spans="1:61">
      <c r="A23">
        <v>69</v>
      </c>
      <c r="B23" s="26">
        <v>0.66075345009999997</v>
      </c>
      <c r="C23" s="26">
        <v>0.33924654990000003</v>
      </c>
      <c r="D23" s="26">
        <v>0.99564198100000001</v>
      </c>
      <c r="E23" s="26">
        <v>0.9969104942</v>
      </c>
      <c r="F23" s="26">
        <v>9.4784852399999994E-2</v>
      </c>
      <c r="G23">
        <f t="shared" si="6"/>
        <v>2020</v>
      </c>
      <c r="H23" s="26">
        <v>0.65787387399999997</v>
      </c>
      <c r="I23" s="26">
        <v>0.33776810699999998</v>
      </c>
      <c r="J23">
        <f t="shared" si="0"/>
        <v>1.2685131999999877E-3</v>
      </c>
      <c r="L23" s="26">
        <v>0.99560504569999997</v>
      </c>
      <c r="M23" s="26">
        <v>0.99703048650000003</v>
      </c>
      <c r="N23" s="26">
        <v>9.9024152300000001E-2</v>
      </c>
      <c r="O23">
        <f t="shared" si="7"/>
        <v>2020</v>
      </c>
      <c r="P23" s="26">
        <v>0.74772330590000002</v>
      </c>
      <c r="Q23" s="26">
        <v>0.2503599997</v>
      </c>
      <c r="R23">
        <f t="shared" si="1"/>
        <v>1.4254408000000662E-3</v>
      </c>
      <c r="W23">
        <v>69</v>
      </c>
      <c r="X23" s="26">
        <v>0.66059496770000004</v>
      </c>
      <c r="Y23" s="26">
        <v>0.33940503230000002</v>
      </c>
      <c r="Z23" s="26">
        <v>0.9951770741</v>
      </c>
      <c r="AA23" s="26">
        <v>0.9964455874</v>
      </c>
      <c r="AB23" s="26">
        <v>9.4784852399999994E-2</v>
      </c>
      <c r="AC23">
        <f t="shared" si="8"/>
        <v>2020</v>
      </c>
      <c r="AD23" s="26">
        <v>0.65740896709999996</v>
      </c>
      <c r="AE23" s="26">
        <v>0.33776810699999998</v>
      </c>
      <c r="AF23">
        <f t="shared" si="2"/>
        <v>1.268513299999996E-3</v>
      </c>
      <c r="AH23" s="26">
        <v>0.99557066419999996</v>
      </c>
      <c r="AI23" s="26">
        <v>0.99699610500000002</v>
      </c>
      <c r="AJ23" s="26">
        <v>9.9024152300000001E-2</v>
      </c>
      <c r="AK23">
        <f t="shared" si="9"/>
        <v>2020</v>
      </c>
      <c r="AL23" s="26">
        <v>0.74521066449999995</v>
      </c>
      <c r="AM23" s="26">
        <v>0.2503599997</v>
      </c>
      <c r="AN23">
        <f t="shared" si="3"/>
        <v>1.4254408000000662E-3</v>
      </c>
      <c r="AR23">
        <v>69</v>
      </c>
      <c r="AS23" s="26">
        <v>0.66059496770000004</v>
      </c>
      <c r="AT23" s="26">
        <v>0.33940503230000002</v>
      </c>
      <c r="AU23" s="26">
        <v>0.9951770741</v>
      </c>
      <c r="AV23" s="26">
        <v>0.9964455874</v>
      </c>
      <c r="AW23" s="26">
        <v>9.4784852399999994E-2</v>
      </c>
      <c r="AX23">
        <f t="shared" si="10"/>
        <v>2020</v>
      </c>
      <c r="AY23" s="26">
        <v>0.65740896709999996</v>
      </c>
      <c r="AZ23" s="26">
        <v>0.33776810699999998</v>
      </c>
      <c r="BA23">
        <f t="shared" si="4"/>
        <v>1.268513299999996E-3</v>
      </c>
      <c r="BC23" s="26">
        <v>0.99557066419999996</v>
      </c>
      <c r="BD23" s="26">
        <v>0.99699610500000002</v>
      </c>
      <c r="BE23" s="26">
        <v>9.9024152300000001E-2</v>
      </c>
      <c r="BF23">
        <f t="shared" si="11"/>
        <v>2020</v>
      </c>
      <c r="BG23" s="26">
        <v>0.74521066449999995</v>
      </c>
      <c r="BH23" s="26">
        <v>0.2503599997</v>
      </c>
      <c r="BI23">
        <f t="shared" si="5"/>
        <v>1.4254408000000662E-3</v>
      </c>
    </row>
    <row r="24" spans="1:61">
      <c r="A24">
        <v>70</v>
      </c>
      <c r="B24" s="26">
        <v>0.65427124660000002</v>
      </c>
      <c r="C24" s="26">
        <v>0.34572875339999998</v>
      </c>
      <c r="D24" s="26">
        <v>0.99571624609999998</v>
      </c>
      <c r="E24" s="26">
        <v>0.99691055630000003</v>
      </c>
      <c r="F24" s="26">
        <v>9.7827318799999993E-2</v>
      </c>
      <c r="G24">
        <f t="shared" si="6"/>
        <v>2020</v>
      </c>
      <c r="H24" s="26">
        <v>0.65146850960000002</v>
      </c>
      <c r="I24" s="26">
        <v>0.34424773660000002</v>
      </c>
      <c r="J24">
        <f t="shared" si="0"/>
        <v>1.1943102000000483E-3</v>
      </c>
      <c r="L24" s="26">
        <v>0.99568800270000002</v>
      </c>
      <c r="M24" s="26">
        <v>0.99702071199999998</v>
      </c>
      <c r="N24" s="26">
        <v>0.1012608839</v>
      </c>
      <c r="O24">
        <f t="shared" si="7"/>
        <v>2020</v>
      </c>
      <c r="P24" s="26">
        <v>0.74016884999999999</v>
      </c>
      <c r="Q24" s="26">
        <v>0.25909950990000002</v>
      </c>
      <c r="R24">
        <f t="shared" si="1"/>
        <v>1.3327092999999568E-3</v>
      </c>
      <c r="W24">
        <v>70</v>
      </c>
      <c r="X24" s="26">
        <v>0.65410975120000003</v>
      </c>
      <c r="Y24" s="26">
        <v>0.34589024880000002</v>
      </c>
      <c r="Z24" s="26">
        <v>0.99525134859999997</v>
      </c>
      <c r="AA24" s="26">
        <v>0.99644565880000002</v>
      </c>
      <c r="AB24" s="26">
        <v>9.7827318799999993E-2</v>
      </c>
      <c r="AC24">
        <f t="shared" si="8"/>
        <v>2020</v>
      </c>
      <c r="AD24" s="26">
        <v>0.65100361200000001</v>
      </c>
      <c r="AE24" s="26">
        <v>0.34424773660000002</v>
      </c>
      <c r="AF24">
        <f t="shared" si="2"/>
        <v>1.1943102000000483E-3</v>
      </c>
      <c r="AH24" s="26">
        <v>0.99565371179999995</v>
      </c>
      <c r="AI24" s="26">
        <v>0.99698642110000002</v>
      </c>
      <c r="AJ24" s="26">
        <v>0.1012608839</v>
      </c>
      <c r="AK24">
        <f t="shared" si="9"/>
        <v>2020</v>
      </c>
      <c r="AL24" s="26">
        <v>0.73655420189999998</v>
      </c>
      <c r="AM24" s="26">
        <v>0.25909950990000002</v>
      </c>
      <c r="AN24">
        <f t="shared" si="3"/>
        <v>1.3327093000000678E-3</v>
      </c>
      <c r="AR24">
        <v>70</v>
      </c>
      <c r="AS24" s="26">
        <v>0.65410975120000003</v>
      </c>
      <c r="AT24" s="26">
        <v>0.34589024880000002</v>
      </c>
      <c r="AU24" s="26">
        <v>0.99525134859999997</v>
      </c>
      <c r="AV24" s="26">
        <v>0.99644565880000002</v>
      </c>
      <c r="AW24" s="26">
        <v>9.7827318799999993E-2</v>
      </c>
      <c r="AX24">
        <f t="shared" si="10"/>
        <v>2020</v>
      </c>
      <c r="AY24" s="26">
        <v>0.65100361200000001</v>
      </c>
      <c r="AZ24" s="26">
        <v>0.34424773660000002</v>
      </c>
      <c r="BA24">
        <f t="shared" si="4"/>
        <v>1.1943102000000483E-3</v>
      </c>
      <c r="BC24" s="26">
        <v>0.99565371179999995</v>
      </c>
      <c r="BD24" s="26">
        <v>0.99698642110000002</v>
      </c>
      <c r="BE24" s="26">
        <v>0.1012608839</v>
      </c>
      <c r="BF24">
        <f t="shared" si="11"/>
        <v>2020</v>
      </c>
      <c r="BG24" s="26">
        <v>0.73655420189999998</v>
      </c>
      <c r="BH24" s="26">
        <v>0.25909950990000002</v>
      </c>
      <c r="BI24">
        <f t="shared" si="5"/>
        <v>1.3327093000000678E-3</v>
      </c>
    </row>
    <row r="25" spans="1:61">
      <c r="A25">
        <v>71</v>
      </c>
      <c r="B25" s="26">
        <v>0.64616751019999996</v>
      </c>
      <c r="C25" s="26">
        <v>0.35383248979999998</v>
      </c>
      <c r="D25" s="26">
        <v>0.99512240350000003</v>
      </c>
      <c r="E25" s="26">
        <v>0.99636555670000004</v>
      </c>
      <c r="F25" s="26">
        <v>0.1024341371</v>
      </c>
      <c r="G25">
        <f t="shared" si="6"/>
        <v>2020</v>
      </c>
      <c r="H25" s="26">
        <v>0.64301576579999997</v>
      </c>
      <c r="I25" s="26">
        <v>0.3521066377</v>
      </c>
      <c r="J25">
        <f t="shared" si="0"/>
        <v>1.2431532000000134E-3</v>
      </c>
      <c r="L25" s="26">
        <v>0.99507344870000003</v>
      </c>
      <c r="M25" s="26">
        <v>0.99640193610000005</v>
      </c>
      <c r="N25" s="26">
        <v>0.10622356650000001</v>
      </c>
      <c r="O25">
        <f t="shared" si="7"/>
        <v>2020</v>
      </c>
      <c r="P25" s="26">
        <v>0.73720457890000002</v>
      </c>
      <c r="Q25" s="26">
        <v>0.2646273737</v>
      </c>
      <c r="R25">
        <f t="shared" si="1"/>
        <v>1.3284874000000224E-3</v>
      </c>
      <c r="W25">
        <v>71</v>
      </c>
      <c r="X25" s="26">
        <v>0.64600306350000003</v>
      </c>
      <c r="Y25" s="26">
        <v>0.35399693650000003</v>
      </c>
      <c r="Z25" s="26">
        <v>0.99466012670000004</v>
      </c>
      <c r="AA25" s="26">
        <v>0.99590327990000005</v>
      </c>
      <c r="AB25" s="26">
        <v>0.1024341371</v>
      </c>
      <c r="AC25">
        <f t="shared" si="8"/>
        <v>2020</v>
      </c>
      <c r="AD25" s="26">
        <v>0.64255348899999998</v>
      </c>
      <c r="AE25" s="26">
        <v>0.3521066377</v>
      </c>
      <c r="AF25">
        <f t="shared" si="2"/>
        <v>1.2431532000000134E-3</v>
      </c>
      <c r="AH25" s="26">
        <v>0.99503926639999996</v>
      </c>
      <c r="AI25" s="26">
        <v>0.99636775389999999</v>
      </c>
      <c r="AJ25" s="26">
        <v>0.10622356650000001</v>
      </c>
      <c r="AK25">
        <f t="shared" si="9"/>
        <v>2020</v>
      </c>
      <c r="AL25" s="26">
        <v>0.73041189269999995</v>
      </c>
      <c r="AM25" s="26">
        <v>0.2646273737</v>
      </c>
      <c r="AN25">
        <f t="shared" si="3"/>
        <v>1.3284875000000307E-3</v>
      </c>
      <c r="AR25">
        <v>71</v>
      </c>
      <c r="AS25" s="26">
        <v>0.64606048250000003</v>
      </c>
      <c r="AT25" s="26">
        <v>0.35393951750000002</v>
      </c>
      <c r="AU25" s="26">
        <v>0.99466012670000004</v>
      </c>
      <c r="AV25" s="26">
        <v>0.99590327990000005</v>
      </c>
      <c r="AW25" s="26">
        <v>0.1024341371</v>
      </c>
      <c r="AX25">
        <f t="shared" si="10"/>
        <v>2020</v>
      </c>
      <c r="AY25" s="26">
        <v>0.64261060130000003</v>
      </c>
      <c r="AZ25" s="26">
        <v>0.3520495253</v>
      </c>
      <c r="BA25">
        <f t="shared" si="4"/>
        <v>1.2431532000000134E-3</v>
      </c>
      <c r="BC25" s="26">
        <v>0.99503926639999996</v>
      </c>
      <c r="BD25" s="26">
        <v>0.99636775389999999</v>
      </c>
      <c r="BE25" s="26">
        <v>0.10622356650000001</v>
      </c>
      <c r="BF25">
        <f t="shared" si="11"/>
        <v>2020</v>
      </c>
      <c r="BG25" s="26">
        <v>0.73041189269999995</v>
      </c>
      <c r="BH25" s="26">
        <v>0.2646273737</v>
      </c>
      <c r="BI25">
        <f t="shared" si="5"/>
        <v>1.3284875000000307E-3</v>
      </c>
    </row>
    <row r="26" spans="1:61">
      <c r="A26">
        <v>72</v>
      </c>
      <c r="B26" s="26">
        <v>0.63853282200000006</v>
      </c>
      <c r="C26" s="26">
        <v>0.361467178</v>
      </c>
      <c r="D26" s="26">
        <v>0.99490026779999996</v>
      </c>
      <c r="E26" s="26">
        <v>0.99614113699999995</v>
      </c>
      <c r="F26" s="26">
        <v>0.1078881346</v>
      </c>
      <c r="G26">
        <f t="shared" si="6"/>
        <v>2020</v>
      </c>
      <c r="H26" s="26">
        <v>0.6352764756</v>
      </c>
      <c r="I26" s="26">
        <v>0.35962379220000001</v>
      </c>
      <c r="J26">
        <f t="shared" si="0"/>
        <v>1.2408691999999943E-3</v>
      </c>
      <c r="L26" s="26">
        <v>0.99508738640000005</v>
      </c>
      <c r="M26" s="26">
        <v>0.99641211539999996</v>
      </c>
      <c r="N26" s="26">
        <v>0.11052183090000001</v>
      </c>
      <c r="O26">
        <f t="shared" si="7"/>
        <v>2020</v>
      </c>
      <c r="P26" s="26">
        <v>0.72903838870000004</v>
      </c>
      <c r="Q26" s="26">
        <v>0.2732617537</v>
      </c>
      <c r="R26">
        <f t="shared" si="1"/>
        <v>1.3247289999999134E-3</v>
      </c>
      <c r="W26">
        <v>72</v>
      </c>
      <c r="X26" s="26">
        <v>0.63821340370000001</v>
      </c>
      <c r="Y26" s="26">
        <v>0.36178659629999999</v>
      </c>
      <c r="Z26" s="26">
        <v>0.99445438080000004</v>
      </c>
      <c r="AA26" s="26">
        <v>0.99569178250000001</v>
      </c>
      <c r="AB26" s="26">
        <v>0.10643974</v>
      </c>
      <c r="AC26">
        <f t="shared" si="8"/>
        <v>2020</v>
      </c>
      <c r="AD26" s="26">
        <v>0.63467411520000006</v>
      </c>
      <c r="AE26" s="26">
        <v>0.35978026559999998</v>
      </c>
      <c r="AF26">
        <f t="shared" si="2"/>
        <v>1.2374016999999737E-3</v>
      </c>
      <c r="AH26" s="26">
        <v>0.99506960219999996</v>
      </c>
      <c r="AI26" s="26">
        <v>0.99638996570000005</v>
      </c>
      <c r="AJ26" s="26">
        <v>0.1095170236</v>
      </c>
      <c r="AK26">
        <f t="shared" si="9"/>
        <v>2020</v>
      </c>
      <c r="AL26" s="26">
        <v>0.72142471939999997</v>
      </c>
      <c r="AM26" s="26">
        <v>0.27364488279999999</v>
      </c>
      <c r="AN26">
        <f t="shared" si="3"/>
        <v>1.320363500000088E-3</v>
      </c>
      <c r="AR26">
        <v>72</v>
      </c>
      <c r="AS26" s="26">
        <v>0.63827056879999999</v>
      </c>
      <c r="AT26" s="26">
        <v>0.36172943120000001</v>
      </c>
      <c r="AU26" s="26">
        <v>0.99445438080000004</v>
      </c>
      <c r="AV26" s="26">
        <v>0.99569178250000001</v>
      </c>
      <c r="AW26" s="26">
        <v>0.10643974</v>
      </c>
      <c r="AX26">
        <f t="shared" si="10"/>
        <v>2020</v>
      </c>
      <c r="AY26" s="26">
        <v>0.63473096330000001</v>
      </c>
      <c r="AZ26" s="26">
        <v>0.35972341749999998</v>
      </c>
      <c r="BA26">
        <f t="shared" si="4"/>
        <v>1.2374016999999737E-3</v>
      </c>
      <c r="BC26" s="26">
        <v>0.99506960219999996</v>
      </c>
      <c r="BD26" s="26">
        <v>0.99638996570000005</v>
      </c>
      <c r="BE26" s="26">
        <v>0.1095170236</v>
      </c>
      <c r="BF26">
        <f t="shared" si="11"/>
        <v>2020</v>
      </c>
      <c r="BG26" s="26">
        <v>0.72142471939999997</v>
      </c>
      <c r="BH26" s="26">
        <v>0.27364488279999999</v>
      </c>
      <c r="BI26">
        <f t="shared" si="5"/>
        <v>1.320363500000088E-3</v>
      </c>
    </row>
    <row r="27" spans="1:61">
      <c r="A27">
        <v>73</v>
      </c>
      <c r="B27" s="26">
        <v>0.63101701200000004</v>
      </c>
      <c r="C27" s="26">
        <v>0.36898298800000001</v>
      </c>
      <c r="D27" s="26">
        <v>0.9950907403</v>
      </c>
      <c r="E27" s="26">
        <v>0.99609478529999995</v>
      </c>
      <c r="F27" s="26">
        <v>0.1092064754</v>
      </c>
      <c r="G27">
        <f t="shared" si="6"/>
        <v>2021</v>
      </c>
      <c r="H27" s="26">
        <v>0.62791918560000004</v>
      </c>
      <c r="I27" s="26">
        <v>0.36717155470000001</v>
      </c>
      <c r="J27">
        <f t="shared" si="0"/>
        <v>1.0040449999999534E-3</v>
      </c>
      <c r="L27" s="26">
        <v>0.99533010060000005</v>
      </c>
      <c r="M27" s="26">
        <v>0.99636704180000002</v>
      </c>
      <c r="N27" s="26">
        <v>0.11117163670000001</v>
      </c>
      <c r="O27">
        <f t="shared" si="7"/>
        <v>2021</v>
      </c>
      <c r="P27" s="26">
        <v>0.72064244590000004</v>
      </c>
      <c r="Q27" s="26">
        <v>0.28283883720000003</v>
      </c>
      <c r="R27">
        <f t="shared" si="1"/>
        <v>1.0369411999999745E-3</v>
      </c>
      <c r="W27">
        <v>73</v>
      </c>
      <c r="X27" s="26">
        <v>0.63129025500000002</v>
      </c>
      <c r="Y27" s="26">
        <v>0.36870974499999998</v>
      </c>
      <c r="Z27" s="26">
        <v>0.99444466610000004</v>
      </c>
      <c r="AA27" s="26">
        <v>0.99567839400000002</v>
      </c>
      <c r="AB27" s="26">
        <v>0.1091290018</v>
      </c>
      <c r="AC27">
        <f t="shared" si="8"/>
        <v>2021</v>
      </c>
      <c r="AD27" s="26">
        <v>0.62778322679999998</v>
      </c>
      <c r="AE27" s="26">
        <v>0.3666614393</v>
      </c>
      <c r="AF27">
        <f t="shared" si="2"/>
        <v>1.2337278999999812E-3</v>
      </c>
      <c r="AH27" s="26">
        <v>0.99507448730000003</v>
      </c>
      <c r="AI27" s="26">
        <v>0.99638516219999995</v>
      </c>
      <c r="AJ27" s="26">
        <v>0.1119703448</v>
      </c>
      <c r="AK27">
        <f t="shared" si="9"/>
        <v>2021</v>
      </c>
      <c r="AL27" s="26">
        <v>0.71206349570000005</v>
      </c>
      <c r="AM27" s="26">
        <v>0.28301099159999998</v>
      </c>
      <c r="AN27">
        <f t="shared" si="3"/>
        <v>1.3106748999999196E-3</v>
      </c>
      <c r="AR27">
        <v>73</v>
      </c>
      <c r="AS27" s="26">
        <v>0.63134725089999999</v>
      </c>
      <c r="AT27" s="26">
        <v>0.36865274910000001</v>
      </c>
      <c r="AU27" s="26">
        <v>0.99444466610000004</v>
      </c>
      <c r="AV27" s="26">
        <v>0.99567839400000002</v>
      </c>
      <c r="AW27" s="26">
        <v>0.109060885</v>
      </c>
      <c r="AX27">
        <f t="shared" si="10"/>
        <v>2021</v>
      </c>
      <c r="AY27" s="26">
        <v>0.62783990609999996</v>
      </c>
      <c r="AZ27" s="26">
        <v>0.36660475999999997</v>
      </c>
      <c r="BA27">
        <f t="shared" si="4"/>
        <v>1.2337278999999812E-3</v>
      </c>
      <c r="BC27" s="26">
        <v>0.99507448730000003</v>
      </c>
      <c r="BD27" s="26">
        <v>0.99638516219999995</v>
      </c>
      <c r="BE27" s="26">
        <v>0.11188892139999999</v>
      </c>
      <c r="BF27">
        <f t="shared" si="11"/>
        <v>2021</v>
      </c>
      <c r="BG27" s="26">
        <v>0.71206349570000005</v>
      </c>
      <c r="BH27" s="26">
        <v>0.28301099159999998</v>
      </c>
      <c r="BI27">
        <f t="shared" si="5"/>
        <v>1.3106748999999196E-3</v>
      </c>
    </row>
    <row r="28" spans="1:61">
      <c r="A28">
        <v>74</v>
      </c>
      <c r="B28" s="26">
        <v>0.62461303420000003</v>
      </c>
      <c r="C28" s="26">
        <v>0.37538696580000003</v>
      </c>
      <c r="D28" s="26">
        <v>0.99507155459999996</v>
      </c>
      <c r="E28" s="26">
        <v>0.99607384669999999</v>
      </c>
      <c r="F28" s="26">
        <v>0.1137301028</v>
      </c>
      <c r="G28">
        <f t="shared" si="6"/>
        <v>2021</v>
      </c>
      <c r="H28" s="26">
        <v>0.62153466300000004</v>
      </c>
      <c r="I28" s="26">
        <v>0.37353689169999998</v>
      </c>
      <c r="J28">
        <f t="shared" si="0"/>
        <v>1.002292100000024E-3</v>
      </c>
      <c r="L28" s="26">
        <v>0.99531786420000001</v>
      </c>
      <c r="M28" s="26">
        <v>0.99635016529999998</v>
      </c>
      <c r="N28" s="26">
        <v>0.11514381999999999</v>
      </c>
      <c r="O28">
        <f t="shared" si="7"/>
        <v>2021</v>
      </c>
      <c r="P28" s="26">
        <v>0.71402911280000003</v>
      </c>
      <c r="Q28" s="26">
        <v>0.28947897979999998</v>
      </c>
      <c r="R28">
        <f t="shared" si="1"/>
        <v>1.032301099999966E-3</v>
      </c>
      <c r="W28">
        <v>74</v>
      </c>
      <c r="X28" s="26">
        <v>0.62539471449999995</v>
      </c>
      <c r="Y28" s="26">
        <v>0.3746052855</v>
      </c>
      <c r="Z28" s="26">
        <v>0.99453406010000001</v>
      </c>
      <c r="AA28" s="26">
        <v>0.99566092210000001</v>
      </c>
      <c r="AB28" s="26">
        <v>0.1109758741</v>
      </c>
      <c r="AC28">
        <f t="shared" si="8"/>
        <v>2021</v>
      </c>
      <c r="AD28" s="26">
        <v>0.62197634449999994</v>
      </c>
      <c r="AE28" s="26">
        <v>0.3725577155</v>
      </c>
      <c r="AF28">
        <f t="shared" si="2"/>
        <v>1.1268620000000062E-3</v>
      </c>
      <c r="AH28" s="26">
        <v>0.99519088359999996</v>
      </c>
      <c r="AI28" s="26">
        <v>0.99637087170000005</v>
      </c>
      <c r="AJ28" s="26">
        <v>0.1136832675</v>
      </c>
      <c r="AK28">
        <f t="shared" si="9"/>
        <v>2021</v>
      </c>
      <c r="AL28" s="26">
        <v>0.70592605490000004</v>
      </c>
      <c r="AM28" s="26">
        <v>0.28926482869999998</v>
      </c>
      <c r="AN28">
        <f t="shared" si="3"/>
        <v>1.1799881000000845E-3</v>
      </c>
      <c r="AR28">
        <v>74</v>
      </c>
      <c r="AS28" s="26">
        <v>0.62545157119999994</v>
      </c>
      <c r="AT28" s="26">
        <v>0.3745484288</v>
      </c>
      <c r="AU28" s="26">
        <v>0.99453406010000001</v>
      </c>
      <c r="AV28" s="26">
        <v>0.99566092210000001</v>
      </c>
      <c r="AW28" s="26">
        <v>0.1109079176</v>
      </c>
      <c r="AX28">
        <f t="shared" si="10"/>
        <v>2021</v>
      </c>
      <c r="AY28" s="26">
        <v>0.62203289049999999</v>
      </c>
      <c r="AZ28" s="26">
        <v>0.37250116960000001</v>
      </c>
      <c r="BA28">
        <f t="shared" si="4"/>
        <v>1.1268620000000062E-3</v>
      </c>
      <c r="BC28" s="26">
        <v>0.99519088359999996</v>
      </c>
      <c r="BD28" s="26">
        <v>0.99637087170000005</v>
      </c>
      <c r="BE28" s="26">
        <v>0.1136022642</v>
      </c>
      <c r="BF28">
        <f t="shared" si="11"/>
        <v>2021</v>
      </c>
      <c r="BG28" s="26">
        <v>0.70592605490000004</v>
      </c>
      <c r="BH28" s="26">
        <v>0.28926482869999998</v>
      </c>
      <c r="BI28">
        <f t="shared" si="5"/>
        <v>1.1799881000000845E-3</v>
      </c>
    </row>
    <row r="29" spans="1:61">
      <c r="A29">
        <v>75</v>
      </c>
      <c r="B29" s="26">
        <v>0.61516073940000005</v>
      </c>
      <c r="C29" s="26">
        <v>0.38483926060000001</v>
      </c>
      <c r="D29" s="26">
        <v>0.99510761400000003</v>
      </c>
      <c r="E29" s="26">
        <v>0.99610257280000003</v>
      </c>
      <c r="F29" s="26">
        <v>0.1213766225</v>
      </c>
      <c r="G29">
        <f t="shared" si="6"/>
        <v>2021</v>
      </c>
      <c r="H29" s="26">
        <v>0.61215113560000001</v>
      </c>
      <c r="I29" s="26">
        <v>0.38295647840000002</v>
      </c>
      <c r="J29">
        <f t="shared" si="0"/>
        <v>9.9495880000000092E-4</v>
      </c>
      <c r="L29" s="26">
        <v>0.99524288189999999</v>
      </c>
      <c r="M29" s="26">
        <v>0.9963678802</v>
      </c>
      <c r="N29" s="26">
        <v>0.1229986965</v>
      </c>
      <c r="O29">
        <f t="shared" si="7"/>
        <v>2021</v>
      </c>
      <c r="P29" s="26">
        <v>0.70837004459999997</v>
      </c>
      <c r="Q29" s="26">
        <v>0.2961419428</v>
      </c>
      <c r="R29">
        <f t="shared" si="1"/>
        <v>1.124998300000013E-3</v>
      </c>
      <c r="W29">
        <v>75</v>
      </c>
      <c r="X29" s="26">
        <v>0.61580850710000001</v>
      </c>
      <c r="Y29" s="26">
        <v>0.38419149289999999</v>
      </c>
      <c r="Z29" s="26">
        <v>0.99462000289999997</v>
      </c>
      <c r="AA29" s="26">
        <v>0.99573874829999998</v>
      </c>
      <c r="AB29" s="26">
        <v>0.116722348</v>
      </c>
      <c r="AC29">
        <f t="shared" si="8"/>
        <v>2021</v>
      </c>
      <c r="AD29" s="26">
        <v>0.61249545920000004</v>
      </c>
      <c r="AE29" s="26">
        <v>0.38212454369999999</v>
      </c>
      <c r="AF29">
        <f t="shared" si="2"/>
        <v>1.1187454000000097E-3</v>
      </c>
      <c r="AH29" s="26">
        <v>0.99466326500000002</v>
      </c>
      <c r="AI29" s="26">
        <v>0.99593466100000005</v>
      </c>
      <c r="AJ29" s="26">
        <v>0.1201687254</v>
      </c>
      <c r="AK29">
        <f t="shared" si="9"/>
        <v>2021</v>
      </c>
      <c r="AL29" s="26">
        <v>0.69856516030000004</v>
      </c>
      <c r="AM29" s="26">
        <v>0.29609810469999998</v>
      </c>
      <c r="AN29">
        <f t="shared" si="3"/>
        <v>1.2713960000000357E-3</v>
      </c>
      <c r="AR29">
        <v>75</v>
      </c>
      <c r="AS29" s="26">
        <v>0.61631572869999995</v>
      </c>
      <c r="AT29" s="26">
        <v>0.38368427129999999</v>
      </c>
      <c r="AU29" s="26">
        <v>0.99462000289999997</v>
      </c>
      <c r="AV29" s="26">
        <v>0.99573874829999998</v>
      </c>
      <c r="AW29" s="26">
        <v>0.11665488089999999</v>
      </c>
      <c r="AX29">
        <f t="shared" si="10"/>
        <v>2021</v>
      </c>
      <c r="AY29" s="26">
        <v>0.61299995190000001</v>
      </c>
      <c r="AZ29" s="26">
        <v>0.38162005100000002</v>
      </c>
      <c r="BA29">
        <f t="shared" si="4"/>
        <v>1.1187454000000097E-3</v>
      </c>
      <c r="BC29" s="26">
        <v>0.99466326500000002</v>
      </c>
      <c r="BD29" s="26">
        <v>0.99593466100000005</v>
      </c>
      <c r="BE29" s="26">
        <v>0.1200881164</v>
      </c>
      <c r="BF29">
        <f t="shared" si="11"/>
        <v>2021</v>
      </c>
      <c r="BG29" s="26">
        <v>0.69910084900000002</v>
      </c>
      <c r="BH29" s="26">
        <v>0.29556241599999999</v>
      </c>
      <c r="BI29">
        <f t="shared" si="5"/>
        <v>1.2713960000000357E-3</v>
      </c>
    </row>
    <row r="30" spans="1:61">
      <c r="A30">
        <v>76</v>
      </c>
      <c r="B30" s="26">
        <v>0.60753229060000002</v>
      </c>
      <c r="C30" s="26">
        <v>0.39246770939999998</v>
      </c>
      <c r="D30" s="26">
        <v>0.99516671349999997</v>
      </c>
      <c r="E30" s="26">
        <v>0.99613126299999999</v>
      </c>
      <c r="F30" s="26">
        <v>0.1231938534</v>
      </c>
      <c r="G30">
        <f t="shared" si="6"/>
        <v>2021</v>
      </c>
      <c r="H30" s="26">
        <v>0.60459591300000004</v>
      </c>
      <c r="I30" s="26">
        <v>0.39057080049999998</v>
      </c>
      <c r="J30">
        <f t="shared" si="0"/>
        <v>9.645495000000226E-4</v>
      </c>
      <c r="L30" s="26">
        <v>0.99531192319999995</v>
      </c>
      <c r="M30" s="26">
        <v>0.99639953069999998</v>
      </c>
      <c r="N30" s="26">
        <v>0.124623558</v>
      </c>
      <c r="O30">
        <f t="shared" si="7"/>
        <v>2021</v>
      </c>
      <c r="P30" s="26">
        <v>0.70163479449999999</v>
      </c>
      <c r="Q30" s="26">
        <v>0.30302985780000002</v>
      </c>
      <c r="R30">
        <f t="shared" si="1"/>
        <v>1.0876075000000318E-3</v>
      </c>
      <c r="W30">
        <v>76</v>
      </c>
      <c r="X30" s="26">
        <v>0.60774360910000003</v>
      </c>
      <c r="Y30" s="26">
        <v>0.39225639089999997</v>
      </c>
      <c r="Z30" s="26">
        <v>0.99526917029999995</v>
      </c>
      <c r="AA30" s="26">
        <v>0.99579173139999999</v>
      </c>
      <c r="AB30" s="26">
        <v>0.12088054550000001</v>
      </c>
      <c r="AC30">
        <f t="shared" si="8"/>
        <v>2021</v>
      </c>
      <c r="AD30" s="26">
        <v>0.60486847749999995</v>
      </c>
      <c r="AE30" s="26">
        <v>0.3904006927</v>
      </c>
      <c r="AF30">
        <f t="shared" si="2"/>
        <v>5.2256110000004075E-4</v>
      </c>
      <c r="AH30" s="26">
        <v>0.99540080850000001</v>
      </c>
      <c r="AI30" s="26">
        <v>0.99596005249999997</v>
      </c>
      <c r="AJ30" s="26">
        <v>0.1230414504</v>
      </c>
      <c r="AK30">
        <f t="shared" si="9"/>
        <v>2021</v>
      </c>
      <c r="AL30" s="26">
        <v>0.6917519432</v>
      </c>
      <c r="AM30" s="26">
        <v>0.30364886530000001</v>
      </c>
      <c r="AN30">
        <f t="shared" si="3"/>
        <v>5.5924399999995877E-4</v>
      </c>
      <c r="AR30">
        <v>76</v>
      </c>
      <c r="AS30" s="26">
        <v>0.60819726959999998</v>
      </c>
      <c r="AT30" s="26">
        <v>0.39180273040000002</v>
      </c>
      <c r="AU30" s="26">
        <v>0.99524114019999999</v>
      </c>
      <c r="AV30" s="26">
        <v>0.99576370130000003</v>
      </c>
      <c r="AW30" s="26">
        <v>0.1208134735</v>
      </c>
      <c r="AX30">
        <f t="shared" si="10"/>
        <v>2021</v>
      </c>
      <c r="AY30" s="26">
        <v>0.60530294399999995</v>
      </c>
      <c r="AZ30" s="26">
        <v>0.38993819610000002</v>
      </c>
      <c r="BA30">
        <f t="shared" si="4"/>
        <v>5.2256110000004075E-4</v>
      </c>
      <c r="BC30" s="26">
        <v>0.99540080850000001</v>
      </c>
      <c r="BD30" s="26">
        <v>0.99596005249999997</v>
      </c>
      <c r="BE30" s="26">
        <v>0.12296134490000001</v>
      </c>
      <c r="BF30">
        <f t="shared" si="11"/>
        <v>2021</v>
      </c>
      <c r="BG30" s="26">
        <v>0.69228428610000003</v>
      </c>
      <c r="BH30" s="26">
        <v>0.30311652239999998</v>
      </c>
      <c r="BI30">
        <f t="shared" si="5"/>
        <v>5.5924399999995877E-4</v>
      </c>
    </row>
    <row r="31" spans="1:61">
      <c r="A31">
        <v>77</v>
      </c>
      <c r="B31" s="26">
        <v>0.59952067460000003</v>
      </c>
      <c r="C31" s="26">
        <v>0.40047932539999997</v>
      </c>
      <c r="D31" s="26">
        <v>0.99476670359999997</v>
      </c>
      <c r="E31" s="26">
        <v>0.99572693229999998</v>
      </c>
      <c r="F31" s="26">
        <v>0.12591935530000001</v>
      </c>
      <c r="G31">
        <f t="shared" si="6"/>
        <v>2022</v>
      </c>
      <c r="H31" s="26">
        <v>0.59638320519999999</v>
      </c>
      <c r="I31" s="26">
        <v>0.39838349849999999</v>
      </c>
      <c r="J31">
        <f t="shared" si="0"/>
        <v>9.6022870000000982E-4</v>
      </c>
      <c r="L31" s="26">
        <v>0.99493957209999995</v>
      </c>
      <c r="M31" s="26">
        <v>0.99602305329999996</v>
      </c>
      <c r="N31" s="26">
        <v>0.12675296480000001</v>
      </c>
      <c r="O31">
        <f t="shared" si="7"/>
        <v>2022</v>
      </c>
      <c r="P31" s="26">
        <v>0.69287174480000002</v>
      </c>
      <c r="Q31" s="26">
        <v>0.31119719750000002</v>
      </c>
      <c r="R31">
        <f t="shared" si="1"/>
        <v>1.0834812000000138E-3</v>
      </c>
      <c r="W31">
        <v>77</v>
      </c>
      <c r="X31" s="26">
        <v>0.60028674360000001</v>
      </c>
      <c r="Y31" s="26">
        <v>0.39971325639999999</v>
      </c>
      <c r="Z31" s="26">
        <v>0.99500171820000005</v>
      </c>
      <c r="AA31" s="26">
        <v>0.99547300540000005</v>
      </c>
      <c r="AB31" s="26">
        <v>0.1237833064</v>
      </c>
      <c r="AC31">
        <f t="shared" si="8"/>
        <v>2022</v>
      </c>
      <c r="AD31" s="26">
        <v>0.59728634130000002</v>
      </c>
      <c r="AE31" s="26">
        <v>0.39771537689999997</v>
      </c>
      <c r="AF31">
        <f t="shared" si="2"/>
        <v>4.7128720000000346E-4</v>
      </c>
      <c r="AH31" s="26">
        <v>0.99518727819999997</v>
      </c>
      <c r="AI31" s="26">
        <v>0.99568582250000004</v>
      </c>
      <c r="AJ31" s="26">
        <v>0.12553953230000001</v>
      </c>
      <c r="AK31">
        <f t="shared" si="9"/>
        <v>2022</v>
      </c>
      <c r="AL31" s="26">
        <v>0.68374064629999998</v>
      </c>
      <c r="AM31" s="26">
        <v>0.31144663179999998</v>
      </c>
      <c r="AN31">
        <f t="shared" si="3"/>
        <v>4.9854430000007E-4</v>
      </c>
      <c r="AR31">
        <v>77</v>
      </c>
      <c r="AS31" s="26">
        <v>0.60017779989999998</v>
      </c>
      <c r="AT31" s="26">
        <v>0.39982220010000002</v>
      </c>
      <c r="AU31" s="26">
        <v>0.99485506619999997</v>
      </c>
      <c r="AV31" s="26">
        <v>0.99537584479999996</v>
      </c>
      <c r="AW31" s="26">
        <v>0.1245389251</v>
      </c>
      <c r="AX31">
        <f t="shared" si="10"/>
        <v>2022</v>
      </c>
      <c r="AY31" s="26">
        <v>0.59708992490000001</v>
      </c>
      <c r="AZ31" s="26">
        <v>0.39776514130000001</v>
      </c>
      <c r="BA31">
        <f t="shared" si="4"/>
        <v>5.2077859999999365E-4</v>
      </c>
      <c r="BC31" s="26">
        <v>0.99504563219999997</v>
      </c>
      <c r="BD31" s="26">
        <v>0.99560343829999998</v>
      </c>
      <c r="BE31" s="26">
        <v>0.12583104470000001</v>
      </c>
      <c r="BF31">
        <f t="shared" si="11"/>
        <v>2022</v>
      </c>
      <c r="BG31" s="26">
        <v>0.68379011229999997</v>
      </c>
      <c r="BH31" s="26">
        <v>0.3112555199</v>
      </c>
      <c r="BI31">
        <f t="shared" si="5"/>
        <v>5.578061000000023E-4</v>
      </c>
    </row>
    <row r="32" spans="1:61">
      <c r="A32">
        <v>78</v>
      </c>
      <c r="B32" s="26">
        <v>0.59371848059999999</v>
      </c>
      <c r="C32" s="26">
        <v>0.40628151940000001</v>
      </c>
      <c r="D32" s="26">
        <v>0.99482267349999998</v>
      </c>
      <c r="E32" s="26">
        <v>0.99578118829999995</v>
      </c>
      <c r="F32" s="26">
        <v>0.13179379159999999</v>
      </c>
      <c r="G32">
        <f t="shared" si="6"/>
        <v>2022</v>
      </c>
      <c r="H32" s="26">
        <v>0.59064460620000003</v>
      </c>
      <c r="I32" s="26">
        <v>0.4041780673</v>
      </c>
      <c r="J32">
        <f t="shared" si="0"/>
        <v>9.5851479999997657E-4</v>
      </c>
      <c r="L32" s="26">
        <v>0.99497748730000002</v>
      </c>
      <c r="M32" s="26">
        <v>0.99605763280000004</v>
      </c>
      <c r="N32" s="26">
        <v>0.1335586342</v>
      </c>
      <c r="O32">
        <f t="shared" si="7"/>
        <v>2022</v>
      </c>
      <c r="P32" s="26">
        <v>0.68707101680000005</v>
      </c>
      <c r="Q32" s="26">
        <v>0.31876442319999998</v>
      </c>
      <c r="R32">
        <f t="shared" si="1"/>
        <v>1.0801455000000182E-3</v>
      </c>
      <c r="W32">
        <v>78</v>
      </c>
      <c r="X32" s="26">
        <v>0.59256331939999995</v>
      </c>
      <c r="Y32" s="26">
        <v>0.40743668059999999</v>
      </c>
      <c r="Z32" s="26">
        <v>0.99501509340000005</v>
      </c>
      <c r="AA32" s="26">
        <v>0.99548511949999996</v>
      </c>
      <c r="AB32" s="26">
        <v>0.12755846539999999</v>
      </c>
      <c r="AC32">
        <f t="shared" si="8"/>
        <v>2022</v>
      </c>
      <c r="AD32" s="26">
        <v>0.58960944660000003</v>
      </c>
      <c r="AE32" s="26">
        <v>0.40540564690000003</v>
      </c>
      <c r="AF32">
        <f t="shared" si="2"/>
        <v>4.7002609999990952E-4</v>
      </c>
      <c r="AH32" s="26">
        <v>0.995204423</v>
      </c>
      <c r="AI32" s="26">
        <v>0.99570119130000001</v>
      </c>
      <c r="AJ32" s="26">
        <v>0.12875097869999999</v>
      </c>
      <c r="AK32">
        <f t="shared" si="9"/>
        <v>2022</v>
      </c>
      <c r="AL32" s="26">
        <v>0.67541802449999999</v>
      </c>
      <c r="AM32" s="26">
        <v>0.31978639850000001</v>
      </c>
      <c r="AN32">
        <f t="shared" si="3"/>
        <v>4.967683000000056E-4</v>
      </c>
      <c r="AR32">
        <v>78</v>
      </c>
      <c r="AS32" s="26">
        <v>0.59320318019999996</v>
      </c>
      <c r="AT32" s="26">
        <v>0.40679681979999999</v>
      </c>
      <c r="AU32" s="26">
        <v>0.99500517200000005</v>
      </c>
      <c r="AV32" s="26">
        <v>0.99546733399999998</v>
      </c>
      <c r="AW32" s="26">
        <v>0.12822311389999999</v>
      </c>
      <c r="AX32">
        <f t="shared" si="10"/>
        <v>2022</v>
      </c>
      <c r="AY32" s="26">
        <v>0.5902402323</v>
      </c>
      <c r="AZ32" s="26">
        <v>0.40476493969999999</v>
      </c>
      <c r="BA32">
        <f t="shared" si="4"/>
        <v>4.6216199999993268E-4</v>
      </c>
      <c r="BC32" s="26">
        <v>0.99513930679999996</v>
      </c>
      <c r="BD32" s="26">
        <v>0.99562656230000002</v>
      </c>
      <c r="BE32" s="26">
        <v>0.1288679804</v>
      </c>
      <c r="BF32">
        <f t="shared" si="11"/>
        <v>2022</v>
      </c>
      <c r="BG32" s="26">
        <v>0.67598867949999997</v>
      </c>
      <c r="BH32" s="26">
        <v>0.31915062719999998</v>
      </c>
      <c r="BI32">
        <f t="shared" si="5"/>
        <v>4.8725550000006113E-4</v>
      </c>
    </row>
    <row r="33" spans="1:61">
      <c r="A33">
        <v>79</v>
      </c>
      <c r="B33" s="26">
        <v>0.58664109909999995</v>
      </c>
      <c r="C33" s="26">
        <v>0.41335890089999999</v>
      </c>
      <c r="D33" s="26">
        <v>0.99475379460000002</v>
      </c>
      <c r="E33" s="26">
        <v>0.99581795480000002</v>
      </c>
      <c r="F33" s="26">
        <v>0.13790489319999999</v>
      </c>
      <c r="G33">
        <f t="shared" si="6"/>
        <v>2022</v>
      </c>
      <c r="H33" s="26">
        <v>0.58356345939999998</v>
      </c>
      <c r="I33" s="26">
        <v>0.41119033519999998</v>
      </c>
      <c r="J33">
        <f t="shared" si="0"/>
        <v>1.0641601999999972E-3</v>
      </c>
      <c r="L33" s="26">
        <v>0.99487738160000005</v>
      </c>
      <c r="M33" s="26">
        <v>0.99601445840000002</v>
      </c>
      <c r="N33" s="26">
        <v>0.13860791720000001</v>
      </c>
      <c r="O33">
        <f t="shared" si="7"/>
        <v>2022</v>
      </c>
      <c r="P33" s="26">
        <v>0.68022775810000002</v>
      </c>
      <c r="Q33" s="26">
        <v>0.32605329840000002</v>
      </c>
      <c r="R33">
        <f t="shared" si="1"/>
        <v>1.1370767999999698E-3</v>
      </c>
      <c r="W33">
        <v>79</v>
      </c>
      <c r="X33" s="26">
        <v>0.58471769279999997</v>
      </c>
      <c r="Y33" s="26">
        <v>0.41528230719999998</v>
      </c>
      <c r="Z33" s="26">
        <v>0.99502686409999996</v>
      </c>
      <c r="AA33" s="26">
        <v>0.9955411904</v>
      </c>
      <c r="AB33" s="26">
        <v>0.13209729000000001</v>
      </c>
      <c r="AC33">
        <f t="shared" si="8"/>
        <v>2022</v>
      </c>
      <c r="AD33" s="26">
        <v>0.58180981220000005</v>
      </c>
      <c r="AE33" s="26">
        <v>0.41321705190000002</v>
      </c>
      <c r="AF33">
        <f t="shared" si="2"/>
        <v>5.1432630000003421E-4</v>
      </c>
      <c r="AH33" s="26">
        <v>0.99519694729999997</v>
      </c>
      <c r="AI33" s="26">
        <v>0.99569095029999999</v>
      </c>
      <c r="AJ33" s="26">
        <v>0.13249974370000001</v>
      </c>
      <c r="AK33">
        <f t="shared" si="9"/>
        <v>2022</v>
      </c>
      <c r="AL33" s="26">
        <v>0.6676414168</v>
      </c>
      <c r="AM33" s="26">
        <v>0.32755553040000002</v>
      </c>
      <c r="AN33">
        <f t="shared" si="3"/>
        <v>4.9400300000002062E-4</v>
      </c>
      <c r="AR33">
        <v>79</v>
      </c>
      <c r="AS33" s="26">
        <v>0.58648407759999999</v>
      </c>
      <c r="AT33" s="26">
        <v>0.41351592240000001</v>
      </c>
      <c r="AU33" s="26">
        <v>0.99499378230000002</v>
      </c>
      <c r="AV33" s="26">
        <v>0.9954999792</v>
      </c>
      <c r="AW33" s="26">
        <v>0.13234679220000001</v>
      </c>
      <c r="AX33">
        <f t="shared" si="10"/>
        <v>2022</v>
      </c>
      <c r="AY33" s="26">
        <v>0.58354801059999994</v>
      </c>
      <c r="AZ33" s="26">
        <v>0.41144577170000002</v>
      </c>
      <c r="BA33">
        <f t="shared" si="4"/>
        <v>5.0619689999997775E-4</v>
      </c>
      <c r="BC33" s="26">
        <v>0.99510305830000001</v>
      </c>
      <c r="BD33" s="26">
        <v>0.99558729999999995</v>
      </c>
      <c r="BE33" s="26">
        <v>0.13160792399999999</v>
      </c>
      <c r="BF33">
        <f t="shared" si="11"/>
        <v>2022</v>
      </c>
      <c r="BG33" s="26">
        <v>0.66963754669999997</v>
      </c>
      <c r="BH33" s="26">
        <v>0.32546551159999998</v>
      </c>
      <c r="BI33">
        <f t="shared" si="5"/>
        <v>4.8424169999994326E-4</v>
      </c>
    </row>
    <row r="34" spans="1:61">
      <c r="A34">
        <v>80</v>
      </c>
      <c r="B34" s="26">
        <v>0.57913143359999997</v>
      </c>
      <c r="C34" s="26">
        <v>0.42086856639999998</v>
      </c>
      <c r="D34" s="26">
        <v>0.99472556599999995</v>
      </c>
      <c r="E34" s="26">
        <v>0.99578252040000004</v>
      </c>
      <c r="F34" s="26">
        <v>0.1410615721</v>
      </c>
      <c r="G34">
        <f t="shared" si="6"/>
        <v>2022</v>
      </c>
      <c r="H34" s="26">
        <v>0.57607684309999996</v>
      </c>
      <c r="I34" s="26">
        <v>0.41864872289999999</v>
      </c>
      <c r="J34">
        <f t="shared" si="0"/>
        <v>1.0569544000000874E-3</v>
      </c>
      <c r="L34" s="26">
        <v>0.99445177659999995</v>
      </c>
      <c r="M34" s="26">
        <v>0.99557754129999998</v>
      </c>
      <c r="N34" s="26">
        <v>0.14139235489999999</v>
      </c>
      <c r="O34">
        <f t="shared" si="7"/>
        <v>2022</v>
      </c>
      <c r="P34" s="26">
        <v>0.67074438260000002</v>
      </c>
      <c r="Q34" s="26">
        <v>0.33558984530000002</v>
      </c>
      <c r="R34">
        <f t="shared" si="1"/>
        <v>1.1257647000000315E-3</v>
      </c>
      <c r="W34">
        <v>80</v>
      </c>
      <c r="X34" s="26">
        <v>0.57778654569999999</v>
      </c>
      <c r="Y34" s="26">
        <v>0.42221345430000001</v>
      </c>
      <c r="Z34" s="26">
        <v>0.99487155989999998</v>
      </c>
      <c r="AA34" s="26">
        <v>0.99538268870000002</v>
      </c>
      <c r="AB34" s="26">
        <v>0.1355748349</v>
      </c>
      <c r="AC34">
        <f t="shared" si="8"/>
        <v>2022</v>
      </c>
      <c r="AD34" s="26">
        <v>0.57482340210000005</v>
      </c>
      <c r="AE34" s="26">
        <v>0.42004815779999999</v>
      </c>
      <c r="AF34">
        <f t="shared" si="2"/>
        <v>5.1112880000003802E-4</v>
      </c>
      <c r="AH34" s="26">
        <v>0.99462330619999995</v>
      </c>
      <c r="AI34" s="26">
        <v>0.99511249430000004</v>
      </c>
      <c r="AJ34" s="26">
        <v>0.1351929872</v>
      </c>
      <c r="AK34">
        <f t="shared" si="9"/>
        <v>2022</v>
      </c>
      <c r="AL34" s="26">
        <v>0.6581181747</v>
      </c>
      <c r="AM34" s="26">
        <v>0.3365051315</v>
      </c>
      <c r="AN34">
        <f t="shared" si="3"/>
        <v>4.8918810000009305E-4</v>
      </c>
      <c r="AR34">
        <v>80</v>
      </c>
      <c r="AS34" s="26">
        <v>0.57883206099999995</v>
      </c>
      <c r="AT34" s="26">
        <v>0.42116793899999999</v>
      </c>
      <c r="AU34" s="26">
        <v>0.99524893979999995</v>
      </c>
      <c r="AV34" s="26">
        <v>0.99575251300000001</v>
      </c>
      <c r="AW34" s="26">
        <v>0.13476666800000001</v>
      </c>
      <c r="AX34">
        <f t="shared" si="10"/>
        <v>2022</v>
      </c>
      <c r="AY34" s="26">
        <v>0.57608199510000002</v>
      </c>
      <c r="AZ34" s="26">
        <v>0.4191669448</v>
      </c>
      <c r="BA34">
        <f t="shared" si="4"/>
        <v>5.0357320000005146E-4</v>
      </c>
      <c r="BC34" s="26">
        <v>0.9950197408</v>
      </c>
      <c r="BD34" s="26">
        <v>0.99549971299999995</v>
      </c>
      <c r="BE34" s="26">
        <v>0.13408605900000001</v>
      </c>
      <c r="BF34">
        <f t="shared" si="11"/>
        <v>2022</v>
      </c>
      <c r="BG34" s="26">
        <v>0.65944322639999997</v>
      </c>
      <c r="BH34" s="26">
        <v>0.33557651440000003</v>
      </c>
      <c r="BI34">
        <f t="shared" si="5"/>
        <v>4.7997219999995622E-4</v>
      </c>
    </row>
    <row r="35" spans="1:61">
      <c r="A35">
        <v>81</v>
      </c>
      <c r="B35" s="26">
        <v>0.57124273560000005</v>
      </c>
      <c r="C35" s="26">
        <v>0.4287572644</v>
      </c>
      <c r="D35" s="26">
        <v>0.99460880480000002</v>
      </c>
      <c r="E35" s="26">
        <v>0.99569023239999999</v>
      </c>
      <c r="F35" s="26">
        <v>0.1450763769</v>
      </c>
      <c r="G35">
        <f t="shared" si="6"/>
        <v>2023</v>
      </c>
      <c r="H35" s="26">
        <v>0.56816305450000004</v>
      </c>
      <c r="I35" s="26">
        <v>0.42644575029999998</v>
      </c>
      <c r="J35">
        <f t="shared" ref="J35:J66" si="12">E35-D35</f>
        <v>1.0814275999999623E-3</v>
      </c>
      <c r="L35" s="26">
        <v>0.9944661857</v>
      </c>
      <c r="M35" s="26">
        <v>0.99558902670000005</v>
      </c>
      <c r="N35" s="26">
        <v>0.14468629590000001</v>
      </c>
      <c r="O35">
        <f t="shared" si="7"/>
        <v>2023</v>
      </c>
      <c r="P35" s="26">
        <v>0.6640713654</v>
      </c>
      <c r="Q35" s="26">
        <v>0.34306637620000002</v>
      </c>
      <c r="R35">
        <f t="shared" ref="R35:R66" si="13">M35-L35</f>
        <v>1.1228410000000411E-3</v>
      </c>
      <c r="W35">
        <v>81</v>
      </c>
      <c r="X35" s="26">
        <v>0.57034654900000004</v>
      </c>
      <c r="Y35" s="26">
        <v>0.42965345100000002</v>
      </c>
      <c r="Z35" s="26">
        <v>0.99486912419999995</v>
      </c>
      <c r="AA35" s="26">
        <v>0.99540650500000005</v>
      </c>
      <c r="AB35" s="26">
        <v>0.13992067959999999</v>
      </c>
      <c r="AC35">
        <f t="shared" si="8"/>
        <v>2023</v>
      </c>
      <c r="AD35" s="26">
        <v>0.56742017170000003</v>
      </c>
      <c r="AE35" s="26">
        <v>0.42744895249999998</v>
      </c>
      <c r="AF35">
        <f t="shared" ref="AF35:AF66" si="14">AA35-Z35</f>
        <v>5.3738080000009791E-4</v>
      </c>
      <c r="AH35" s="26">
        <v>0.99464764849999998</v>
      </c>
      <c r="AI35" s="26">
        <v>0.99513541579999998</v>
      </c>
      <c r="AJ35" s="26">
        <v>0.13903665239999999</v>
      </c>
      <c r="AK35">
        <f t="shared" si="9"/>
        <v>2023</v>
      </c>
      <c r="AL35" s="26">
        <v>0.65129642259999998</v>
      </c>
      <c r="AM35" s="26">
        <v>0.3433512259</v>
      </c>
      <c r="AN35">
        <f t="shared" ref="AN35:AN66" si="15">AI35-AH35</f>
        <v>4.8776729999999713E-4</v>
      </c>
      <c r="AR35">
        <v>81</v>
      </c>
      <c r="AS35" s="26">
        <v>0.57171651440000004</v>
      </c>
      <c r="AT35" s="26">
        <v>0.42828348560000001</v>
      </c>
      <c r="AU35" s="26">
        <v>0.99573967760000004</v>
      </c>
      <c r="AV35" s="26">
        <v>0.99601651550000003</v>
      </c>
      <c r="AW35" s="26">
        <v>0.1386737877</v>
      </c>
      <c r="AX35">
        <f t="shared" si="10"/>
        <v>2023</v>
      </c>
      <c r="AY35" s="26">
        <v>0.56928081770000005</v>
      </c>
      <c r="AZ35" s="26">
        <v>0.42645885989999999</v>
      </c>
      <c r="BA35">
        <f t="shared" ref="BA35:BA66" si="16">AV35-AU35</f>
        <v>2.768378999999932E-4</v>
      </c>
      <c r="BC35" s="26">
        <v>0.99563152399999999</v>
      </c>
      <c r="BD35" s="26">
        <v>0.99580877779999999</v>
      </c>
      <c r="BE35" s="26">
        <v>0.13761819829999999</v>
      </c>
      <c r="BF35">
        <f t="shared" si="11"/>
        <v>2023</v>
      </c>
      <c r="BG35" s="26">
        <v>0.65300405849999998</v>
      </c>
      <c r="BH35" s="26">
        <v>0.34262746550000001</v>
      </c>
      <c r="BI35">
        <f t="shared" si="5"/>
        <v>1.7725379999999902E-4</v>
      </c>
    </row>
    <row r="36" spans="1:61">
      <c r="A36">
        <v>82</v>
      </c>
      <c r="B36" s="26">
        <v>0.56264648760000002</v>
      </c>
      <c r="C36" s="26">
        <v>0.43735351239999998</v>
      </c>
      <c r="D36" s="26">
        <v>0.9946334792</v>
      </c>
      <c r="E36" s="26">
        <v>0.99573970680000001</v>
      </c>
      <c r="F36" s="26">
        <v>0.14789575320000001</v>
      </c>
      <c r="G36">
        <f t="shared" si="6"/>
        <v>2023</v>
      </c>
      <c r="H36" s="26">
        <v>0.55962703349999998</v>
      </c>
      <c r="I36" s="26">
        <v>0.43500644570000002</v>
      </c>
      <c r="J36">
        <f t="shared" si="12"/>
        <v>1.1062276000000093E-3</v>
      </c>
      <c r="L36" s="26">
        <v>0.99452736460000002</v>
      </c>
      <c r="M36" s="26">
        <v>0.99564380779999995</v>
      </c>
      <c r="N36" s="26">
        <v>0.14749519680000001</v>
      </c>
      <c r="O36">
        <f t="shared" si="7"/>
        <v>2023</v>
      </c>
      <c r="P36" s="26">
        <v>0.65652182849999996</v>
      </c>
      <c r="Q36" s="26">
        <v>0.35233214839999999</v>
      </c>
      <c r="R36">
        <f t="shared" si="13"/>
        <v>1.116443199999928E-3</v>
      </c>
      <c r="W36">
        <v>82</v>
      </c>
      <c r="X36" s="26">
        <v>0.56202511470000005</v>
      </c>
      <c r="Y36" s="26">
        <v>0.43797488530000001</v>
      </c>
      <c r="Z36" s="26">
        <v>0.99491378929999996</v>
      </c>
      <c r="AA36" s="26">
        <v>0.99542450179999997</v>
      </c>
      <c r="AB36" s="26">
        <v>0.14417221029999999</v>
      </c>
      <c r="AC36">
        <f t="shared" si="8"/>
        <v>2023</v>
      </c>
      <c r="AD36" s="26">
        <v>0.55916653660000004</v>
      </c>
      <c r="AE36" s="26">
        <v>0.43574725269999998</v>
      </c>
      <c r="AF36">
        <f t="shared" si="14"/>
        <v>5.1071250000001012E-4</v>
      </c>
      <c r="AH36" s="26">
        <v>0.99473158900000003</v>
      </c>
      <c r="AI36" s="26">
        <v>0.99515163569999998</v>
      </c>
      <c r="AJ36" s="26">
        <v>0.14306225880000001</v>
      </c>
      <c r="AK36">
        <f t="shared" si="9"/>
        <v>2023</v>
      </c>
      <c r="AL36" s="26">
        <v>0.64270642219999996</v>
      </c>
      <c r="AM36" s="26">
        <v>0.35202516690000002</v>
      </c>
      <c r="AN36">
        <f t="shared" si="15"/>
        <v>4.2004669999995414E-4</v>
      </c>
      <c r="AR36">
        <v>82</v>
      </c>
      <c r="AS36" s="26">
        <v>0.56342498460000001</v>
      </c>
      <c r="AT36" s="26">
        <v>0.43657501539999999</v>
      </c>
      <c r="AU36" s="26">
        <v>0.99572282190000005</v>
      </c>
      <c r="AV36" s="26">
        <v>0.99602967409999998</v>
      </c>
      <c r="AW36" s="26">
        <v>0.144433848</v>
      </c>
      <c r="AX36">
        <f t="shared" si="10"/>
        <v>2023</v>
      </c>
      <c r="AY36" s="26">
        <v>0.56101511559999995</v>
      </c>
      <c r="AZ36" s="26">
        <v>0.4347077063</v>
      </c>
      <c r="BA36">
        <f t="shared" si="16"/>
        <v>3.0685219999992963E-4</v>
      </c>
      <c r="BC36" s="26">
        <v>0.99564174059999999</v>
      </c>
      <c r="BD36" s="26">
        <v>0.99581857979999999</v>
      </c>
      <c r="BE36" s="26">
        <v>0.1424601153</v>
      </c>
      <c r="BF36">
        <f t="shared" si="11"/>
        <v>2023</v>
      </c>
      <c r="BG36" s="26">
        <v>0.64469398099999997</v>
      </c>
      <c r="BH36" s="26">
        <v>0.35094775950000001</v>
      </c>
      <c r="BI36">
        <f t="shared" si="5"/>
        <v>1.7683920000000075E-4</v>
      </c>
    </row>
    <row r="37" spans="1:61">
      <c r="A37">
        <v>83</v>
      </c>
      <c r="B37" s="26">
        <v>0.55528382220000005</v>
      </c>
      <c r="C37" s="26">
        <v>0.4447161778</v>
      </c>
      <c r="D37" s="26">
        <v>0.99440834229999997</v>
      </c>
      <c r="E37" s="26">
        <v>0.99552478280000001</v>
      </c>
      <c r="F37" s="26">
        <v>0.14994729330000001</v>
      </c>
      <c r="G37">
        <f t="shared" si="6"/>
        <v>2023</v>
      </c>
      <c r="H37" s="26">
        <v>0.55217886520000004</v>
      </c>
      <c r="I37" s="26">
        <v>0.44222947709999999</v>
      </c>
      <c r="J37">
        <f t="shared" si="12"/>
        <v>1.1164405000000377E-3</v>
      </c>
      <c r="L37" s="26">
        <v>0.9945585938</v>
      </c>
      <c r="M37" s="26">
        <v>0.99566866610000004</v>
      </c>
      <c r="N37" s="26">
        <v>0.14901354999999999</v>
      </c>
      <c r="O37">
        <f t="shared" si="7"/>
        <v>2023</v>
      </c>
      <c r="P37" s="26">
        <v>0.65049595969999996</v>
      </c>
      <c r="Q37" s="26">
        <v>0.35918280650000001</v>
      </c>
      <c r="R37">
        <f t="shared" si="13"/>
        <v>1.1100723000000423E-3</v>
      </c>
      <c r="W37">
        <v>83</v>
      </c>
      <c r="X37" s="26">
        <v>0.55546053390000005</v>
      </c>
      <c r="Y37" s="26">
        <v>0.4445394661</v>
      </c>
      <c r="Z37" s="26">
        <v>0.99463787329999997</v>
      </c>
      <c r="AA37" s="26">
        <v>0.99516231089999996</v>
      </c>
      <c r="AB37" s="26">
        <v>0.14775286100000001</v>
      </c>
      <c r="AC37">
        <f t="shared" si="8"/>
        <v>2023</v>
      </c>
      <c r="AD37" s="26">
        <v>0.55248208409999999</v>
      </c>
      <c r="AE37" s="26">
        <v>0.44215578919999998</v>
      </c>
      <c r="AF37">
        <f t="shared" si="14"/>
        <v>5.2443759999998285E-4</v>
      </c>
      <c r="AH37" s="26">
        <v>0.99475773940000001</v>
      </c>
      <c r="AI37" s="26">
        <v>0.99517570109999998</v>
      </c>
      <c r="AJ37" s="26">
        <v>0.1465418647</v>
      </c>
      <c r="AK37">
        <f t="shared" si="9"/>
        <v>2023</v>
      </c>
      <c r="AL37" s="26">
        <v>0.63714464959999995</v>
      </c>
      <c r="AM37" s="26">
        <v>0.35761308980000001</v>
      </c>
      <c r="AN37">
        <f t="shared" si="15"/>
        <v>4.1796169999996913E-4</v>
      </c>
      <c r="AR37">
        <v>83</v>
      </c>
      <c r="AS37" s="26">
        <v>0.55685339950000001</v>
      </c>
      <c r="AT37" s="26">
        <v>0.44314660049999999</v>
      </c>
      <c r="AU37" s="26">
        <v>0.99546636369999997</v>
      </c>
      <c r="AV37" s="26">
        <v>0.99577091029999998</v>
      </c>
      <c r="AW37" s="26">
        <v>0.147152114</v>
      </c>
      <c r="AX37">
        <f t="shared" si="10"/>
        <v>2023</v>
      </c>
      <c r="AY37" s="26">
        <v>0.5543288287</v>
      </c>
      <c r="AZ37" s="26">
        <v>0.44113753500000003</v>
      </c>
      <c r="BA37">
        <f t="shared" si="16"/>
        <v>3.0454660000001077E-4</v>
      </c>
      <c r="BC37" s="26">
        <v>0.99567315089999997</v>
      </c>
      <c r="BD37" s="26">
        <v>0.9958487157</v>
      </c>
      <c r="BE37" s="26">
        <v>0.14459672870000001</v>
      </c>
      <c r="BF37">
        <f t="shared" si="11"/>
        <v>2023</v>
      </c>
      <c r="BG37" s="26">
        <v>0.63902045829999998</v>
      </c>
      <c r="BH37" s="26">
        <v>0.35665269259999999</v>
      </c>
      <c r="BI37">
        <f t="shared" si="5"/>
        <v>1.7556480000002761E-4</v>
      </c>
    </row>
    <row r="38" spans="1:61">
      <c r="A38">
        <v>84</v>
      </c>
      <c r="B38" s="26">
        <v>0.54772386429999997</v>
      </c>
      <c r="C38" s="26">
        <v>0.45227613570000003</v>
      </c>
      <c r="D38" s="26">
        <v>0.99494279480000003</v>
      </c>
      <c r="E38" s="26">
        <v>0.99548457800000001</v>
      </c>
      <c r="F38" s="26">
        <v>0.15297533890000001</v>
      </c>
      <c r="G38">
        <f t="shared" si="6"/>
        <v>2023</v>
      </c>
      <c r="H38" s="26">
        <v>0.54495391230000001</v>
      </c>
      <c r="I38" s="26">
        <v>0.44998888250000002</v>
      </c>
      <c r="J38">
        <f t="shared" si="12"/>
        <v>5.4178319999997893E-4</v>
      </c>
      <c r="L38" s="26">
        <v>0.99522324409999996</v>
      </c>
      <c r="M38" s="26">
        <v>0.99564915119999997</v>
      </c>
      <c r="N38" s="26">
        <v>0.15080695769999999</v>
      </c>
      <c r="O38">
        <f t="shared" si="7"/>
        <v>2023</v>
      </c>
      <c r="P38" s="26">
        <v>0.64234181930000001</v>
      </c>
      <c r="Q38" s="26">
        <v>0.36824958790000001</v>
      </c>
      <c r="R38">
        <f t="shared" si="13"/>
        <v>4.2590710000001142E-4</v>
      </c>
      <c r="W38">
        <v>84</v>
      </c>
      <c r="X38" s="26">
        <v>0.54725178789999995</v>
      </c>
      <c r="Y38" s="26">
        <v>0.45274821209999999</v>
      </c>
      <c r="Z38" s="26">
        <v>0.99468628370000001</v>
      </c>
      <c r="AA38" s="26">
        <v>0.99520716099999995</v>
      </c>
      <c r="AB38" s="26">
        <v>0.15395872699999999</v>
      </c>
      <c r="AC38">
        <f t="shared" si="8"/>
        <v>2023</v>
      </c>
      <c r="AD38" s="26">
        <v>0.54434384719999995</v>
      </c>
      <c r="AE38" s="26">
        <v>0.45034243660000001</v>
      </c>
      <c r="AF38">
        <f t="shared" si="14"/>
        <v>5.2087729999994448E-4</v>
      </c>
      <c r="AH38" s="26">
        <v>0.99484795429999995</v>
      </c>
      <c r="AI38" s="26">
        <v>0.99526218769999997</v>
      </c>
      <c r="AJ38" s="26">
        <v>0.15198792010000001</v>
      </c>
      <c r="AK38">
        <f t="shared" si="9"/>
        <v>2023</v>
      </c>
      <c r="AL38" s="26">
        <v>0.62706216189999997</v>
      </c>
      <c r="AM38" s="26">
        <v>0.36778579249999999</v>
      </c>
      <c r="AN38">
        <f t="shared" si="15"/>
        <v>4.1423340000001918E-4</v>
      </c>
      <c r="AR38">
        <v>84</v>
      </c>
      <c r="AS38" s="26">
        <v>0.54919121790000003</v>
      </c>
      <c r="AT38" s="26">
        <v>0.45080878210000003</v>
      </c>
      <c r="AU38" s="26">
        <v>0.99559410910000001</v>
      </c>
      <c r="AV38" s="26">
        <v>0.99589746550000002</v>
      </c>
      <c r="AW38" s="26">
        <v>0.15209978020000001</v>
      </c>
      <c r="AX38">
        <f t="shared" si="10"/>
        <v>2023</v>
      </c>
      <c r="AY38" s="26">
        <v>0.54677154130000005</v>
      </c>
      <c r="AZ38" s="26">
        <v>0.44882256780000002</v>
      </c>
      <c r="BA38">
        <f t="shared" si="16"/>
        <v>3.0335640000000996E-4</v>
      </c>
      <c r="BC38" s="26">
        <v>0.9958229555</v>
      </c>
      <c r="BD38" s="26">
        <v>0.99599764440000005</v>
      </c>
      <c r="BE38" s="26">
        <v>0.14914619000000001</v>
      </c>
      <c r="BF38">
        <f t="shared" si="11"/>
        <v>2023</v>
      </c>
      <c r="BG38" s="26">
        <v>0.62981782149999999</v>
      </c>
      <c r="BH38" s="26">
        <v>0.36600513400000001</v>
      </c>
      <c r="BI38">
        <f t="shared" si="5"/>
        <v>1.7468890000005288E-4</v>
      </c>
    </row>
    <row r="39" spans="1:61">
      <c r="A39">
        <v>85</v>
      </c>
      <c r="B39" s="26">
        <v>0.5397128564</v>
      </c>
      <c r="C39" s="26">
        <v>0.4602871436</v>
      </c>
      <c r="D39" s="26">
        <v>0.99438090950000002</v>
      </c>
      <c r="E39" s="26">
        <v>0.99491967709999996</v>
      </c>
      <c r="F39" s="26">
        <v>0.15511669989999999</v>
      </c>
      <c r="G39">
        <f t="shared" si="6"/>
        <v>2024</v>
      </c>
      <c r="H39" s="26">
        <v>0.53668016100000004</v>
      </c>
      <c r="I39" s="26">
        <v>0.45770074849999998</v>
      </c>
      <c r="J39">
        <f t="shared" si="12"/>
        <v>5.3876759999993418E-4</v>
      </c>
      <c r="L39" s="26">
        <v>0.99508519390000005</v>
      </c>
      <c r="M39" s="26">
        <v>0.99550922870000003</v>
      </c>
      <c r="N39" s="26">
        <v>0.1531556613</v>
      </c>
      <c r="O39">
        <f t="shared" si="7"/>
        <v>2024</v>
      </c>
      <c r="P39" s="26">
        <v>0.63574373149999996</v>
      </c>
      <c r="Q39" s="26">
        <v>0.37780216329999999</v>
      </c>
      <c r="R39">
        <f t="shared" si="13"/>
        <v>4.2403479999997273E-4</v>
      </c>
      <c r="W39">
        <v>85</v>
      </c>
      <c r="X39" s="26">
        <v>0.53930347970000003</v>
      </c>
      <c r="Y39" s="26">
        <v>0.46069652030000002</v>
      </c>
      <c r="Z39" s="26">
        <v>0.99413939279999997</v>
      </c>
      <c r="AA39" s="26">
        <v>0.994656337</v>
      </c>
      <c r="AB39" s="26">
        <v>0.1572930716</v>
      </c>
      <c r="AC39">
        <f t="shared" si="8"/>
        <v>2024</v>
      </c>
      <c r="AD39" s="26">
        <v>0.53614283389999995</v>
      </c>
      <c r="AE39" s="26">
        <v>0.45799655890000002</v>
      </c>
      <c r="AF39">
        <f t="shared" si="14"/>
        <v>5.1694420000003571E-4</v>
      </c>
      <c r="AH39" s="26">
        <v>0.99471881880000002</v>
      </c>
      <c r="AI39" s="26">
        <v>0.9951307049</v>
      </c>
      <c r="AJ39" s="26">
        <v>0.15594905349999999</v>
      </c>
      <c r="AK39">
        <f t="shared" si="9"/>
        <v>2024</v>
      </c>
      <c r="AL39" s="26">
        <v>0.61816653560000001</v>
      </c>
      <c r="AM39" s="26">
        <v>0.3765522832</v>
      </c>
      <c r="AN39">
        <f t="shared" si="15"/>
        <v>4.1188609999998071E-4</v>
      </c>
      <c r="AR39">
        <v>85</v>
      </c>
      <c r="AS39" s="26">
        <v>0.5428540986</v>
      </c>
      <c r="AT39" s="26">
        <v>0.4571459014</v>
      </c>
      <c r="AU39" s="26">
        <v>0.99506084989999999</v>
      </c>
      <c r="AV39" s="26">
        <v>0.99536172639999998</v>
      </c>
      <c r="AW39" s="26">
        <v>0.1556763572</v>
      </c>
      <c r="AX39">
        <f t="shared" si="10"/>
        <v>2024</v>
      </c>
      <c r="AY39" s="26">
        <v>0.54017286070000003</v>
      </c>
      <c r="AZ39" s="26">
        <v>0.45488798920000001</v>
      </c>
      <c r="BA39">
        <f t="shared" si="16"/>
        <v>3.0087649999999133E-4</v>
      </c>
      <c r="BC39" s="26">
        <v>0.9957135573</v>
      </c>
      <c r="BD39" s="26">
        <v>0.99588712410000002</v>
      </c>
      <c r="BE39" s="26">
        <v>0.1534971131</v>
      </c>
      <c r="BF39">
        <f t="shared" si="11"/>
        <v>2024</v>
      </c>
      <c r="BG39" s="26">
        <v>0.62220308899999999</v>
      </c>
      <c r="BH39" s="26">
        <v>0.37351046830000001</v>
      </c>
      <c r="BI39">
        <f t="shared" si="5"/>
        <v>1.7356680000002456E-4</v>
      </c>
    </row>
    <row r="40" spans="1:61">
      <c r="A40">
        <v>86</v>
      </c>
      <c r="B40" s="26">
        <v>0.53403646039999997</v>
      </c>
      <c r="C40" s="26">
        <v>0.46596353959999998</v>
      </c>
      <c r="D40" s="26">
        <v>0.99419857069999995</v>
      </c>
      <c r="E40" s="26">
        <v>0.99473645310000003</v>
      </c>
      <c r="F40" s="26">
        <v>0.15907951070000001</v>
      </c>
      <c r="G40">
        <f t="shared" si="6"/>
        <v>2024</v>
      </c>
      <c r="H40" s="26">
        <v>0.5309382856</v>
      </c>
      <c r="I40" s="26">
        <v>0.4632602851</v>
      </c>
      <c r="J40">
        <f t="shared" si="12"/>
        <v>5.3788240000007814E-4</v>
      </c>
      <c r="L40" s="26">
        <v>0.9949878875</v>
      </c>
      <c r="M40" s="26">
        <v>0.99540992120000005</v>
      </c>
      <c r="N40" s="26">
        <v>0.15671320690000001</v>
      </c>
      <c r="O40">
        <f t="shared" si="7"/>
        <v>2024</v>
      </c>
      <c r="P40" s="26">
        <v>0.62661080290000004</v>
      </c>
      <c r="Q40" s="26">
        <v>0.38657580289999999</v>
      </c>
      <c r="R40">
        <f t="shared" si="13"/>
        <v>4.2203370000004625E-4</v>
      </c>
      <c r="W40">
        <v>86</v>
      </c>
      <c r="X40" s="26">
        <v>0.53356590749999999</v>
      </c>
      <c r="Y40" s="26">
        <v>0.46643409250000001</v>
      </c>
      <c r="Z40" s="26">
        <v>0.9943902537</v>
      </c>
      <c r="AA40" s="26">
        <v>0.9950034418</v>
      </c>
      <c r="AB40" s="26">
        <v>0.16051561859999999</v>
      </c>
      <c r="AC40">
        <f t="shared" si="8"/>
        <v>2024</v>
      </c>
      <c r="AD40" s="26">
        <v>0.53057273810000005</v>
      </c>
      <c r="AE40" s="26">
        <v>0.46381751560000001</v>
      </c>
      <c r="AF40">
        <f t="shared" si="14"/>
        <v>6.1318809999999502E-4</v>
      </c>
      <c r="AH40" s="26">
        <v>0.99502805890000001</v>
      </c>
      <c r="AI40" s="26">
        <v>0.99555379369999997</v>
      </c>
      <c r="AJ40" s="26">
        <v>0.15942781119999999</v>
      </c>
      <c r="AK40">
        <f t="shared" si="9"/>
        <v>2024</v>
      </c>
      <c r="AL40" s="26">
        <v>0.60914829270000004</v>
      </c>
      <c r="AM40" s="26">
        <v>0.38587976619999997</v>
      </c>
      <c r="AN40">
        <f t="shared" si="15"/>
        <v>5.2573479999995509E-4</v>
      </c>
      <c r="AR40">
        <v>86</v>
      </c>
      <c r="AS40" s="26">
        <v>0.53755227090000002</v>
      </c>
      <c r="AT40" s="26">
        <v>0.46244772909999998</v>
      </c>
      <c r="AU40" s="26">
        <v>0.99483834029999996</v>
      </c>
      <c r="AV40" s="26">
        <v>0.99523701860000002</v>
      </c>
      <c r="AW40" s="26">
        <v>0.1575314182</v>
      </c>
      <c r="AX40">
        <f t="shared" si="10"/>
        <v>2024</v>
      </c>
      <c r="AY40" s="26">
        <v>0.53477760910000005</v>
      </c>
      <c r="AZ40" s="26">
        <v>0.46006073130000003</v>
      </c>
      <c r="BA40">
        <f t="shared" si="16"/>
        <v>3.9867830000006599E-4</v>
      </c>
      <c r="BC40" s="26">
        <v>0.99556424619999995</v>
      </c>
      <c r="BD40" s="26">
        <v>0.99585429039999995</v>
      </c>
      <c r="BE40" s="26">
        <v>0.15578454410000001</v>
      </c>
      <c r="BF40">
        <f t="shared" si="11"/>
        <v>2024</v>
      </c>
      <c r="BG40" s="26">
        <v>0.61338551109999995</v>
      </c>
      <c r="BH40" s="26">
        <v>0.3821787351</v>
      </c>
      <c r="BI40">
        <f t="shared" si="5"/>
        <v>2.9004420000000586E-4</v>
      </c>
    </row>
    <row r="41" spans="1:61">
      <c r="A41">
        <v>87</v>
      </c>
      <c r="B41" s="26">
        <v>0.52806241759999994</v>
      </c>
      <c r="C41" s="26">
        <v>0.4719375824</v>
      </c>
      <c r="D41" s="26">
        <v>0.99414592619999997</v>
      </c>
      <c r="E41" s="26">
        <v>0.99468162270000005</v>
      </c>
      <c r="F41" s="26">
        <v>0.16151117379999999</v>
      </c>
      <c r="G41">
        <f t="shared" si="6"/>
        <v>2024</v>
      </c>
      <c r="H41" s="26">
        <v>0.52497110120000001</v>
      </c>
      <c r="I41" s="26">
        <v>0.46917482500000002</v>
      </c>
      <c r="J41">
        <f t="shared" si="12"/>
        <v>5.356965000000713E-4</v>
      </c>
      <c r="L41" s="26">
        <v>0.99481959450000002</v>
      </c>
      <c r="M41" s="26">
        <v>0.99523866640000003</v>
      </c>
      <c r="N41" s="26">
        <v>0.15872777120000001</v>
      </c>
      <c r="O41">
        <f t="shared" si="7"/>
        <v>2024</v>
      </c>
      <c r="P41" s="26">
        <v>0.62162978130000002</v>
      </c>
      <c r="Q41" s="26">
        <v>0.3949745241</v>
      </c>
      <c r="R41">
        <f t="shared" si="13"/>
        <v>4.1907190000001204E-4</v>
      </c>
      <c r="W41">
        <v>87</v>
      </c>
      <c r="X41" s="26">
        <v>0.52785280990000005</v>
      </c>
      <c r="Y41" s="26">
        <v>0.4721471901</v>
      </c>
      <c r="Z41" s="26">
        <v>0.99432006490000002</v>
      </c>
      <c r="AA41" s="26">
        <v>0.99493007</v>
      </c>
      <c r="AB41" s="26">
        <v>0.1649155558</v>
      </c>
      <c r="AC41">
        <f t="shared" si="8"/>
        <v>2024</v>
      </c>
      <c r="AD41" s="26">
        <v>0.52485464020000006</v>
      </c>
      <c r="AE41" s="26">
        <v>0.46946542470000002</v>
      </c>
      <c r="AF41">
        <f t="shared" si="14"/>
        <v>6.1000509999997732E-4</v>
      </c>
      <c r="AH41" s="26">
        <v>0.9948376324</v>
      </c>
      <c r="AI41" s="26">
        <v>0.99535920789999999</v>
      </c>
      <c r="AJ41" s="26">
        <v>0.1635122436</v>
      </c>
      <c r="AK41">
        <f t="shared" si="9"/>
        <v>2024</v>
      </c>
      <c r="AL41" s="26">
        <v>0.60082227799999999</v>
      </c>
      <c r="AM41" s="26">
        <v>0.39401535430000001</v>
      </c>
      <c r="AN41">
        <f t="shared" si="15"/>
        <v>5.2157549999998221E-4</v>
      </c>
      <c r="AR41">
        <v>87</v>
      </c>
      <c r="AS41" s="26">
        <v>0.5321288891</v>
      </c>
      <c r="AT41" s="26">
        <v>0.4678711109</v>
      </c>
      <c r="AU41" s="26">
        <v>0.99476431470000004</v>
      </c>
      <c r="AV41" s="26">
        <v>0.99511619179999999</v>
      </c>
      <c r="AW41" s="26">
        <v>0.16233756529999999</v>
      </c>
      <c r="AX41">
        <f t="shared" si="10"/>
        <v>2024</v>
      </c>
      <c r="AY41" s="26">
        <v>0.52934282970000002</v>
      </c>
      <c r="AZ41" s="26">
        <v>0.46542148500000002</v>
      </c>
      <c r="BA41">
        <f t="shared" si="16"/>
        <v>3.518770999999532E-4</v>
      </c>
      <c r="BC41" s="26">
        <v>0.99543378999999999</v>
      </c>
      <c r="BD41" s="26">
        <v>0.99566804119999996</v>
      </c>
      <c r="BE41" s="26">
        <v>0.16030218409999999</v>
      </c>
      <c r="BF41">
        <f t="shared" si="11"/>
        <v>2024</v>
      </c>
      <c r="BG41" s="26">
        <v>0.60636864950000002</v>
      </c>
      <c r="BH41" s="26">
        <v>0.38906514040000001</v>
      </c>
      <c r="BI41">
        <f t="shared" si="5"/>
        <v>2.3425119999997968E-4</v>
      </c>
    </row>
    <row r="42" spans="1:61">
      <c r="A42">
        <v>88</v>
      </c>
      <c r="B42" s="26">
        <v>0.52113244459999997</v>
      </c>
      <c r="C42" s="26">
        <v>0.47886755539999998</v>
      </c>
      <c r="D42" s="26">
        <v>0.9935346571</v>
      </c>
      <c r="E42" s="26">
        <v>0.99408816509999998</v>
      </c>
      <c r="F42" s="26">
        <v>0.16434701839999999</v>
      </c>
      <c r="G42">
        <f t="shared" si="6"/>
        <v>2024</v>
      </c>
      <c r="H42" s="26">
        <v>0.51776314459999995</v>
      </c>
      <c r="I42" s="26">
        <v>0.47577151249999999</v>
      </c>
      <c r="J42">
        <f t="shared" si="12"/>
        <v>5.5350799999998035E-4</v>
      </c>
      <c r="L42" s="26">
        <v>0.99468888450000004</v>
      </c>
      <c r="M42" s="26">
        <v>0.9951052172</v>
      </c>
      <c r="N42" s="26">
        <v>0.16253347830000001</v>
      </c>
      <c r="O42">
        <f t="shared" si="7"/>
        <v>2024</v>
      </c>
      <c r="P42" s="26">
        <v>0.61462577789999995</v>
      </c>
      <c r="Q42" s="26">
        <v>0.40284266909999999</v>
      </c>
      <c r="R42">
        <f t="shared" si="13"/>
        <v>4.1633269999996614E-4</v>
      </c>
      <c r="W42">
        <v>88</v>
      </c>
      <c r="X42" s="26">
        <v>0.52267583660000005</v>
      </c>
      <c r="Y42" s="26">
        <v>0.4773241634</v>
      </c>
      <c r="Z42" s="26">
        <v>0.9937081445</v>
      </c>
      <c r="AA42" s="26">
        <v>0.99431496730000002</v>
      </c>
      <c r="AB42" s="26">
        <v>0.1669311641</v>
      </c>
      <c r="AC42">
        <f t="shared" si="8"/>
        <v>2024</v>
      </c>
      <c r="AD42" s="26">
        <v>0.51938723570000001</v>
      </c>
      <c r="AE42" s="26">
        <v>0.4743209088</v>
      </c>
      <c r="AF42">
        <f t="shared" si="14"/>
        <v>6.0682280000001754E-4</v>
      </c>
      <c r="AH42" s="26">
        <v>0.99469947169999995</v>
      </c>
      <c r="AI42" s="26">
        <v>0.99521688050000001</v>
      </c>
      <c r="AJ42" s="26">
        <v>0.1658256233</v>
      </c>
      <c r="AK42">
        <f t="shared" si="9"/>
        <v>2024</v>
      </c>
      <c r="AL42" s="26">
        <v>0.59445967799999999</v>
      </c>
      <c r="AM42" s="26">
        <v>0.40023979370000001</v>
      </c>
      <c r="AN42">
        <f t="shared" si="15"/>
        <v>5.1740880000006317E-4</v>
      </c>
      <c r="AR42">
        <v>88</v>
      </c>
      <c r="AS42" s="26">
        <v>0.52614303060000001</v>
      </c>
      <c r="AT42" s="26">
        <v>0.47385696939999999</v>
      </c>
      <c r="AU42" s="26">
        <v>0.99415531830000003</v>
      </c>
      <c r="AV42" s="26">
        <v>0.9945490186</v>
      </c>
      <c r="AW42" s="26">
        <v>0.1650801958</v>
      </c>
      <c r="AX42">
        <f t="shared" si="10"/>
        <v>2024</v>
      </c>
      <c r="AY42" s="26">
        <v>0.52306789210000004</v>
      </c>
      <c r="AZ42" s="26">
        <v>0.47108742619999999</v>
      </c>
      <c r="BA42">
        <f t="shared" si="16"/>
        <v>3.9370029999996614E-4</v>
      </c>
      <c r="BC42" s="26">
        <v>0.99529829749999998</v>
      </c>
      <c r="BD42" s="26">
        <v>0.99558251379999996</v>
      </c>
      <c r="BE42" s="26">
        <v>0.16269642379999999</v>
      </c>
      <c r="BF42">
        <f t="shared" si="11"/>
        <v>2024</v>
      </c>
      <c r="BG42" s="26">
        <v>0.5990000271</v>
      </c>
      <c r="BH42" s="26">
        <v>0.39629827039999999</v>
      </c>
      <c r="BI42">
        <f t="shared" si="5"/>
        <v>2.8421629999997311E-4</v>
      </c>
    </row>
    <row r="43" spans="1:61">
      <c r="A43">
        <v>89</v>
      </c>
      <c r="B43" s="26">
        <v>0.51382332369999995</v>
      </c>
      <c r="C43" s="26">
        <v>0.4861766763</v>
      </c>
      <c r="D43" s="26">
        <v>0.99378250670000001</v>
      </c>
      <c r="E43" s="26">
        <v>0.99444825429999995</v>
      </c>
      <c r="F43" s="26">
        <v>0.16931316060000001</v>
      </c>
      <c r="G43">
        <f t="shared" si="6"/>
        <v>2025</v>
      </c>
      <c r="H43" s="26">
        <v>0.51062863069999997</v>
      </c>
      <c r="I43" s="26">
        <v>0.48315387609999999</v>
      </c>
      <c r="J43">
        <f t="shared" si="12"/>
        <v>6.6574759999993294E-4</v>
      </c>
      <c r="L43" s="26">
        <v>0.99435938310000005</v>
      </c>
      <c r="M43" s="26">
        <v>0.99491015599999999</v>
      </c>
      <c r="N43" s="26">
        <v>0.1686189807</v>
      </c>
      <c r="O43">
        <f t="shared" si="7"/>
        <v>2025</v>
      </c>
      <c r="P43" s="26">
        <v>0.6081102827</v>
      </c>
      <c r="Q43" s="26">
        <v>0.41096937989999999</v>
      </c>
      <c r="R43">
        <f t="shared" si="13"/>
        <v>5.5077289999994061E-4</v>
      </c>
      <c r="W43">
        <v>89</v>
      </c>
      <c r="X43" s="26">
        <v>0.51583941060000005</v>
      </c>
      <c r="Y43" s="26">
        <v>0.48416058940000001</v>
      </c>
      <c r="Z43" s="26">
        <v>0.99371865199999998</v>
      </c>
      <c r="AA43" s="26">
        <v>0.99432064460000003</v>
      </c>
      <c r="AB43" s="26">
        <v>0.16878163309999999</v>
      </c>
      <c r="AC43">
        <f t="shared" si="8"/>
        <v>2025</v>
      </c>
      <c r="AD43" s="26">
        <v>0.51259924379999999</v>
      </c>
      <c r="AE43" s="26">
        <v>0.48111940819999999</v>
      </c>
      <c r="AF43">
        <f t="shared" si="14"/>
        <v>6.0199260000004529E-4</v>
      </c>
      <c r="AH43" s="26">
        <v>0.99454589159999995</v>
      </c>
      <c r="AI43" s="26">
        <v>0.99505966639999999</v>
      </c>
      <c r="AJ43" s="26">
        <v>0.16848318849999999</v>
      </c>
      <c r="AK43">
        <f t="shared" si="9"/>
        <v>2025</v>
      </c>
      <c r="AL43" s="26">
        <v>0.58734489349999996</v>
      </c>
      <c r="AM43" s="26">
        <v>0.40720099799999998</v>
      </c>
      <c r="AN43">
        <f t="shared" si="15"/>
        <v>5.1377480000003306E-4</v>
      </c>
      <c r="AR43">
        <v>89</v>
      </c>
      <c r="AS43" s="26">
        <v>0.5192558343</v>
      </c>
      <c r="AT43" s="26">
        <v>0.4807441657</v>
      </c>
      <c r="AU43" s="26">
        <v>0.99389596499999999</v>
      </c>
      <c r="AV43" s="26">
        <v>0.99440169109999998</v>
      </c>
      <c r="AW43" s="26">
        <v>0.16755792520000001</v>
      </c>
      <c r="AX43">
        <f t="shared" si="10"/>
        <v>2025</v>
      </c>
      <c r="AY43" s="26">
        <v>0.5160862785</v>
      </c>
      <c r="AZ43" s="26">
        <v>0.4778096865</v>
      </c>
      <c r="BA43">
        <f t="shared" si="16"/>
        <v>5.0572609999999241E-4</v>
      </c>
      <c r="BC43" s="26">
        <v>0.99497349599999996</v>
      </c>
      <c r="BD43" s="26">
        <v>0.99539172549999999</v>
      </c>
      <c r="BE43" s="26">
        <v>0.16557486900000001</v>
      </c>
      <c r="BF43">
        <f t="shared" si="11"/>
        <v>2025</v>
      </c>
      <c r="BG43" s="26">
        <v>0.59114261349999997</v>
      </c>
      <c r="BH43" s="26">
        <v>0.40383088249999999</v>
      </c>
      <c r="BI43">
        <f t="shared" si="5"/>
        <v>4.1822950000003356E-4</v>
      </c>
    </row>
    <row r="44" spans="1:61">
      <c r="A44">
        <v>90</v>
      </c>
      <c r="B44" s="26">
        <v>0.50708484629999995</v>
      </c>
      <c r="C44" s="26">
        <v>0.4929151537</v>
      </c>
      <c r="D44" s="26">
        <v>0.99331952700000004</v>
      </c>
      <c r="E44" s="26">
        <v>0.99416618950000002</v>
      </c>
      <c r="F44" s="26">
        <v>0.17245632420000001</v>
      </c>
      <c r="G44">
        <f t="shared" si="6"/>
        <v>2025</v>
      </c>
      <c r="H44" s="26">
        <v>0.5036972797</v>
      </c>
      <c r="I44" s="26">
        <v>0.48962224729999998</v>
      </c>
      <c r="J44">
        <f t="shared" si="12"/>
        <v>8.4666249999998389E-4</v>
      </c>
      <c r="L44" s="26">
        <v>0.99394009159999996</v>
      </c>
      <c r="M44" s="26">
        <v>0.99443350730000002</v>
      </c>
      <c r="N44" s="26">
        <v>0.17145738329999999</v>
      </c>
      <c r="O44">
        <f t="shared" si="7"/>
        <v>2025</v>
      </c>
      <c r="P44" s="26">
        <v>0.59994262860000003</v>
      </c>
      <c r="Q44" s="26">
        <v>0.41661883789999998</v>
      </c>
      <c r="R44">
        <f t="shared" si="13"/>
        <v>4.9341570000005497E-4</v>
      </c>
      <c r="W44">
        <v>90</v>
      </c>
      <c r="X44" s="26">
        <v>0.50925557669999999</v>
      </c>
      <c r="Y44" s="26">
        <v>0.49074442330000001</v>
      </c>
      <c r="Z44" s="26">
        <v>0.99319197859999997</v>
      </c>
      <c r="AA44" s="26">
        <v>0.99383945799999995</v>
      </c>
      <c r="AB44" s="26">
        <v>0.1721346433</v>
      </c>
      <c r="AC44">
        <f t="shared" si="8"/>
        <v>2025</v>
      </c>
      <c r="AD44" s="26">
        <v>0.50578855379999998</v>
      </c>
      <c r="AE44" s="26">
        <v>0.48740342479999998</v>
      </c>
      <c r="AF44">
        <f t="shared" si="14"/>
        <v>6.4747939999998394E-4</v>
      </c>
      <c r="AH44" s="26">
        <v>0.99394588360000002</v>
      </c>
      <c r="AI44" s="26">
        <v>0.99451598620000004</v>
      </c>
      <c r="AJ44" s="26">
        <v>0.1714562966</v>
      </c>
      <c r="AK44">
        <f t="shared" si="9"/>
        <v>2025</v>
      </c>
      <c r="AL44" s="26">
        <v>0.5815211039</v>
      </c>
      <c r="AM44" s="26">
        <v>0.41242477970000002</v>
      </c>
      <c r="AN44">
        <f t="shared" si="15"/>
        <v>5.701026000000109E-4</v>
      </c>
      <c r="AR44">
        <v>90</v>
      </c>
      <c r="AS44" s="26">
        <v>0.51197949679999999</v>
      </c>
      <c r="AT44" s="26">
        <v>0.48802050320000001</v>
      </c>
      <c r="AU44" s="26">
        <v>0.99334768149999997</v>
      </c>
      <c r="AV44" s="26">
        <v>0.99390242770000004</v>
      </c>
      <c r="AW44" s="26">
        <v>0.17047678969999999</v>
      </c>
      <c r="AX44">
        <f t="shared" si="10"/>
        <v>2025</v>
      </c>
      <c r="AY44" s="26">
        <v>0.5085736461</v>
      </c>
      <c r="AZ44" s="26">
        <v>0.48477403540000003</v>
      </c>
      <c r="BA44">
        <f t="shared" si="16"/>
        <v>5.5474620000006691E-4</v>
      </c>
      <c r="BC44" s="26">
        <v>0.99447023079999997</v>
      </c>
      <c r="BD44" s="26">
        <v>0.99494912010000003</v>
      </c>
      <c r="BE44" s="26">
        <v>0.1675337257</v>
      </c>
      <c r="BF44">
        <f t="shared" si="11"/>
        <v>2025</v>
      </c>
      <c r="BG44" s="26">
        <v>0.58449784250000003</v>
      </c>
      <c r="BH44" s="26">
        <v>0.40997238829999999</v>
      </c>
      <c r="BI44">
        <f t="shared" si="5"/>
        <v>4.7888930000006269E-4</v>
      </c>
    </row>
    <row r="45" spans="1:61">
      <c r="A45">
        <v>91</v>
      </c>
      <c r="B45" s="26">
        <v>0.50180776540000005</v>
      </c>
      <c r="C45" s="26">
        <v>0.49819223460000001</v>
      </c>
      <c r="D45" s="26">
        <v>0.99375018209999999</v>
      </c>
      <c r="E45" s="26">
        <v>0.99459416619999996</v>
      </c>
      <c r="F45" s="26">
        <v>0.17664231359999999</v>
      </c>
      <c r="G45">
        <f t="shared" si="6"/>
        <v>2025</v>
      </c>
      <c r="H45" s="26">
        <v>0.49867155819999998</v>
      </c>
      <c r="I45" s="26">
        <v>0.49507862380000001</v>
      </c>
      <c r="J45">
        <f t="shared" si="12"/>
        <v>8.4398409999997259E-4</v>
      </c>
      <c r="L45" s="26">
        <v>0.9944379122</v>
      </c>
      <c r="M45" s="26">
        <v>0.99499970039999996</v>
      </c>
      <c r="N45" s="26">
        <v>0.1772950174</v>
      </c>
      <c r="O45">
        <f t="shared" si="7"/>
        <v>2025</v>
      </c>
      <c r="P45" s="26">
        <v>0.59258282129999995</v>
      </c>
      <c r="Q45" s="26">
        <v>0.42563727499999998</v>
      </c>
      <c r="R45">
        <f t="shared" si="13"/>
        <v>5.6178819999996854E-4</v>
      </c>
      <c r="W45">
        <v>91</v>
      </c>
      <c r="X45" s="26">
        <v>0.50359196900000003</v>
      </c>
      <c r="Y45" s="26">
        <v>0.49640803100000003</v>
      </c>
      <c r="Z45" s="26">
        <v>0.993184132</v>
      </c>
      <c r="AA45" s="26">
        <v>0.99389624799999998</v>
      </c>
      <c r="AB45" s="26">
        <v>0.17536171019999999</v>
      </c>
      <c r="AC45">
        <f t="shared" si="8"/>
        <v>2025</v>
      </c>
      <c r="AD45" s="26">
        <v>0.5001595526</v>
      </c>
      <c r="AE45" s="26">
        <v>0.4930245794</v>
      </c>
      <c r="AF45">
        <f t="shared" si="14"/>
        <v>7.1211599999998487E-4</v>
      </c>
      <c r="AH45" s="26">
        <v>0.99387577890000001</v>
      </c>
      <c r="AI45" s="26">
        <v>0.99458036900000002</v>
      </c>
      <c r="AJ45" s="26">
        <v>0.17615324260000001</v>
      </c>
      <c r="AK45">
        <f t="shared" si="9"/>
        <v>2025</v>
      </c>
      <c r="AL45" s="26">
        <v>0.57233746549999998</v>
      </c>
      <c r="AM45" s="26">
        <v>0.42153831339999998</v>
      </c>
      <c r="AN45">
        <f t="shared" si="15"/>
        <v>7.0459010000001321E-4</v>
      </c>
      <c r="AR45">
        <v>91</v>
      </c>
      <c r="AS45" s="26">
        <v>0.50698440030000003</v>
      </c>
      <c r="AT45" s="26">
        <v>0.49301559969999997</v>
      </c>
      <c r="AU45" s="26">
        <v>0.99319399799999997</v>
      </c>
      <c r="AV45" s="26">
        <v>0.99378981509999997</v>
      </c>
      <c r="AW45" s="26">
        <v>0.17303896530000001</v>
      </c>
      <c r="AX45">
        <f t="shared" si="10"/>
        <v>2025</v>
      </c>
      <c r="AY45" s="26">
        <v>0.50353386339999995</v>
      </c>
      <c r="AZ45" s="26">
        <v>0.48966013460000002</v>
      </c>
      <c r="BA45">
        <f t="shared" si="16"/>
        <v>5.9581710000000676E-4</v>
      </c>
      <c r="BC45" s="26">
        <v>0.9944104761</v>
      </c>
      <c r="BD45" s="26">
        <v>0.99499589960000001</v>
      </c>
      <c r="BE45" s="26">
        <v>0.17089639449999999</v>
      </c>
      <c r="BF45">
        <f t="shared" si="11"/>
        <v>2025</v>
      </c>
      <c r="BG45" s="26">
        <v>0.57594633449999999</v>
      </c>
      <c r="BH45" s="26">
        <v>0.41846414170000001</v>
      </c>
      <c r="BI45">
        <f t="shared" si="5"/>
        <v>5.854235000000152E-4</v>
      </c>
    </row>
    <row r="46" spans="1:61">
      <c r="A46">
        <v>92</v>
      </c>
      <c r="B46" s="26">
        <v>0.49646773630000002</v>
      </c>
      <c r="C46" s="26">
        <v>0.50353226370000004</v>
      </c>
      <c r="D46" s="26">
        <v>0.99371721359999998</v>
      </c>
      <c r="E46" s="26">
        <v>0.99474531860000004</v>
      </c>
      <c r="F46" s="26">
        <v>0.1804393058</v>
      </c>
      <c r="G46">
        <f t="shared" si="6"/>
        <v>2025</v>
      </c>
      <c r="H46" s="26">
        <v>0.49334853550000002</v>
      </c>
      <c r="I46" s="26">
        <v>0.50036867799999996</v>
      </c>
      <c r="J46">
        <f t="shared" si="12"/>
        <v>1.0281050000000569E-3</v>
      </c>
      <c r="L46" s="26">
        <v>0.9944315386</v>
      </c>
      <c r="M46" s="26">
        <v>0.99520936240000002</v>
      </c>
      <c r="N46" s="26">
        <v>0.1813931164</v>
      </c>
      <c r="O46">
        <f t="shared" si="7"/>
        <v>2025</v>
      </c>
      <c r="P46" s="26">
        <v>0.58807191260000002</v>
      </c>
      <c r="Q46" s="26">
        <v>0.43226076299999999</v>
      </c>
      <c r="R46">
        <f t="shared" si="13"/>
        <v>7.7782380000002149E-4</v>
      </c>
      <c r="W46">
        <v>92</v>
      </c>
      <c r="X46" s="26">
        <v>0.4984780633</v>
      </c>
      <c r="Y46" s="26">
        <v>0.5015219367</v>
      </c>
      <c r="Z46" s="26">
        <v>0.99315570990000002</v>
      </c>
      <c r="AA46" s="26">
        <v>0.99386637830000002</v>
      </c>
      <c r="AB46" s="26">
        <v>0.1781261653</v>
      </c>
      <c r="AC46">
        <f t="shared" si="8"/>
        <v>2025</v>
      </c>
      <c r="AD46" s="26">
        <v>0.49506633480000001</v>
      </c>
      <c r="AE46" s="26">
        <v>0.49808937510000001</v>
      </c>
      <c r="AF46">
        <f t="shared" si="14"/>
        <v>7.1066840000000298E-4</v>
      </c>
      <c r="AH46" s="26">
        <v>0.99363222579999999</v>
      </c>
      <c r="AI46" s="26">
        <v>0.99433367760000002</v>
      </c>
      <c r="AJ46" s="26">
        <v>0.17973985079999999</v>
      </c>
      <c r="AK46">
        <f t="shared" si="9"/>
        <v>2025</v>
      </c>
      <c r="AL46" s="26">
        <v>0.56567186899999999</v>
      </c>
      <c r="AM46" s="26">
        <v>0.42796035690000001</v>
      </c>
      <c r="AN46">
        <f t="shared" si="15"/>
        <v>7.0145180000003027E-4</v>
      </c>
      <c r="AR46">
        <v>92</v>
      </c>
      <c r="AS46" s="26">
        <v>0.50247910659999995</v>
      </c>
      <c r="AT46" s="26">
        <v>0.4975208934</v>
      </c>
      <c r="AU46" s="26">
        <v>0.99318358620000002</v>
      </c>
      <c r="AV46" s="26">
        <v>0.99377897979999996</v>
      </c>
      <c r="AW46" s="26">
        <v>0.1780804574</v>
      </c>
      <c r="AX46">
        <f t="shared" si="10"/>
        <v>2025</v>
      </c>
      <c r="AY46" s="26">
        <v>0.49905400109999998</v>
      </c>
      <c r="AZ46" s="26">
        <v>0.49412958509999999</v>
      </c>
      <c r="BA46">
        <f t="shared" si="16"/>
        <v>5.9539359999993824E-4</v>
      </c>
      <c r="BC46" s="26">
        <v>0.99416237060000001</v>
      </c>
      <c r="BD46" s="26">
        <v>0.99474610630000004</v>
      </c>
      <c r="BE46" s="26">
        <v>0.1753211908</v>
      </c>
      <c r="BF46">
        <f t="shared" si="11"/>
        <v>2025</v>
      </c>
      <c r="BG46" s="26">
        <v>0.57020000640000001</v>
      </c>
      <c r="BH46" s="26">
        <v>0.4239623642</v>
      </c>
      <c r="BI46">
        <f t="shared" si="5"/>
        <v>5.8373570000003205E-4</v>
      </c>
    </row>
    <row r="47" spans="1:61">
      <c r="A47">
        <v>93</v>
      </c>
      <c r="B47" s="26">
        <v>0.48998817639999998</v>
      </c>
      <c r="C47" s="26">
        <v>0.51001182359999997</v>
      </c>
      <c r="D47" s="26">
        <v>0.9942158002</v>
      </c>
      <c r="E47" s="26">
        <v>0.99523858639999996</v>
      </c>
      <c r="F47" s="26">
        <v>0.18200633420000001</v>
      </c>
      <c r="G47">
        <f t="shared" si="6"/>
        <v>2026</v>
      </c>
      <c r="H47" s="26">
        <v>0.4871539869</v>
      </c>
      <c r="I47" s="26">
        <v>0.5070618133</v>
      </c>
      <c r="J47">
        <f t="shared" si="12"/>
        <v>1.0227861999999588E-3</v>
      </c>
      <c r="L47" s="26">
        <v>0.99443497830000005</v>
      </c>
      <c r="M47" s="26">
        <v>0.99520851170000002</v>
      </c>
      <c r="N47" s="26">
        <v>0.1828629081</v>
      </c>
      <c r="O47">
        <f t="shared" si="7"/>
        <v>2026</v>
      </c>
      <c r="P47" s="26">
        <v>0.58345550440000005</v>
      </c>
      <c r="Q47" s="26">
        <v>0.43995556270000002</v>
      </c>
      <c r="R47">
        <f t="shared" si="13"/>
        <v>7.7353339999997051E-4</v>
      </c>
      <c r="W47">
        <v>93</v>
      </c>
      <c r="X47" s="26">
        <v>0.49153601409999997</v>
      </c>
      <c r="Y47" s="26">
        <v>0.50846398589999997</v>
      </c>
      <c r="Z47" s="26">
        <v>0.99338394620000003</v>
      </c>
      <c r="AA47" s="26">
        <v>0.99385606289999995</v>
      </c>
      <c r="AB47" s="26">
        <v>0.1790941046</v>
      </c>
      <c r="AC47">
        <f t="shared" si="8"/>
        <v>2026</v>
      </c>
      <c r="AD47" s="26">
        <v>0.48828398540000001</v>
      </c>
      <c r="AE47" s="26">
        <v>0.50509996079999997</v>
      </c>
      <c r="AF47">
        <f t="shared" si="14"/>
        <v>4.7211669999991379E-4</v>
      </c>
      <c r="AH47" s="26">
        <v>0.99389318010000005</v>
      </c>
      <c r="AI47" s="26">
        <v>0.99431404170000004</v>
      </c>
      <c r="AJ47" s="26">
        <v>0.1807781503</v>
      </c>
      <c r="AK47">
        <f t="shared" si="9"/>
        <v>2026</v>
      </c>
      <c r="AL47" s="26">
        <v>0.55828147849999998</v>
      </c>
      <c r="AM47" s="26">
        <v>0.43561170170000002</v>
      </c>
      <c r="AN47">
        <f t="shared" si="15"/>
        <v>4.2086159999998873E-4</v>
      </c>
      <c r="AR47">
        <v>93</v>
      </c>
      <c r="AS47" s="26">
        <v>0.49470398389999998</v>
      </c>
      <c r="AT47" s="26">
        <v>0.50529601609999997</v>
      </c>
      <c r="AU47" s="26">
        <v>0.99328968220000002</v>
      </c>
      <c r="AV47" s="26">
        <v>0.99388109150000004</v>
      </c>
      <c r="AW47" s="26">
        <v>0.18195176569999999</v>
      </c>
      <c r="AX47">
        <f t="shared" si="10"/>
        <v>2026</v>
      </c>
      <c r="AY47" s="26">
        <v>0.49138436299999999</v>
      </c>
      <c r="AZ47" s="26">
        <v>0.50190531920000003</v>
      </c>
      <c r="BA47">
        <f t="shared" si="16"/>
        <v>5.9140930000001202E-4</v>
      </c>
      <c r="BC47" s="26">
        <v>0.99415153980000004</v>
      </c>
      <c r="BD47" s="26">
        <v>0.99473119529999998</v>
      </c>
      <c r="BE47" s="26">
        <v>0.17990245050000001</v>
      </c>
      <c r="BF47">
        <f t="shared" si="11"/>
        <v>2026</v>
      </c>
      <c r="BG47" s="26">
        <v>0.56165789619999995</v>
      </c>
      <c r="BH47" s="26">
        <v>0.43249364359999998</v>
      </c>
      <c r="BI47">
        <f t="shared" si="5"/>
        <v>5.7965549999994259E-4</v>
      </c>
    </row>
    <row r="48" spans="1:61">
      <c r="A48">
        <v>94</v>
      </c>
      <c r="B48" s="26">
        <v>0.4832405414</v>
      </c>
      <c r="C48" s="26">
        <v>0.51675945860000005</v>
      </c>
      <c r="D48" s="26">
        <v>0.99409666730000001</v>
      </c>
      <c r="E48" s="26">
        <v>0.99539431030000003</v>
      </c>
      <c r="F48" s="26">
        <v>0.1862113125</v>
      </c>
      <c r="G48">
        <f t="shared" si="6"/>
        <v>2026</v>
      </c>
      <c r="H48" s="26">
        <v>0.4803878117</v>
      </c>
      <c r="I48" s="26">
        <v>0.51370885560000001</v>
      </c>
      <c r="J48">
        <f t="shared" si="12"/>
        <v>1.297643000000015E-3</v>
      </c>
      <c r="L48" s="26">
        <v>0.99442589849999996</v>
      </c>
      <c r="M48" s="26">
        <v>0.995529157</v>
      </c>
      <c r="N48" s="26">
        <v>0.18748256229999999</v>
      </c>
      <c r="O48">
        <f t="shared" si="7"/>
        <v>2026</v>
      </c>
      <c r="P48" s="26">
        <v>0.57861603880000001</v>
      </c>
      <c r="Q48" s="26">
        <v>0.4465235823</v>
      </c>
      <c r="R48">
        <f t="shared" si="13"/>
        <v>1.1032585000000372E-3</v>
      </c>
      <c r="W48">
        <v>94</v>
      </c>
      <c r="X48" s="26">
        <v>0.48412450229999998</v>
      </c>
      <c r="Y48" s="26">
        <v>0.51587549769999996</v>
      </c>
      <c r="Z48" s="26">
        <v>0.99322044939999998</v>
      </c>
      <c r="AA48" s="26">
        <v>0.99368930020000001</v>
      </c>
      <c r="AB48" s="26">
        <v>0.18083705010000001</v>
      </c>
      <c r="AC48">
        <f t="shared" si="8"/>
        <v>2026</v>
      </c>
      <c r="AD48" s="26">
        <v>0.4808423557</v>
      </c>
      <c r="AE48" s="26">
        <v>0.51237809369999998</v>
      </c>
      <c r="AF48">
        <f t="shared" si="14"/>
        <v>4.6885080000003132E-4</v>
      </c>
      <c r="AH48" s="26">
        <v>0.99387813520000001</v>
      </c>
      <c r="AI48" s="26">
        <v>0.99429752589999998</v>
      </c>
      <c r="AJ48" s="26">
        <v>0.1817064243</v>
      </c>
      <c r="AK48">
        <f t="shared" si="9"/>
        <v>2026</v>
      </c>
      <c r="AL48" s="26">
        <v>0.55080611430000004</v>
      </c>
      <c r="AM48" s="26">
        <v>0.44307202089999997</v>
      </c>
      <c r="AN48">
        <f t="shared" si="15"/>
        <v>4.1939069999996637E-4</v>
      </c>
      <c r="AR48">
        <v>94</v>
      </c>
      <c r="AS48" s="26">
        <v>0.48856866300000001</v>
      </c>
      <c r="AT48" s="26">
        <v>0.51143133699999999</v>
      </c>
      <c r="AU48" s="26">
        <v>0.99329435290000001</v>
      </c>
      <c r="AV48" s="26">
        <v>0.99388113990000004</v>
      </c>
      <c r="AW48" s="26">
        <v>0.18391554469999999</v>
      </c>
      <c r="AX48">
        <f t="shared" si="10"/>
        <v>2026</v>
      </c>
      <c r="AY48" s="26">
        <v>0.48529249400000002</v>
      </c>
      <c r="AZ48" s="26">
        <v>0.50800185890000005</v>
      </c>
      <c r="BA48">
        <f t="shared" si="16"/>
        <v>5.8678700000003303E-4</v>
      </c>
      <c r="BC48" s="26">
        <v>0.99418013169999997</v>
      </c>
      <c r="BD48" s="26">
        <v>0.99475695340000003</v>
      </c>
      <c r="BE48" s="26">
        <v>0.18246359370000001</v>
      </c>
      <c r="BF48">
        <f t="shared" si="11"/>
        <v>2026</v>
      </c>
      <c r="BG48" s="26">
        <v>0.55577727600000004</v>
      </c>
      <c r="BH48" s="26">
        <v>0.43840285569999998</v>
      </c>
      <c r="BI48">
        <f t="shared" si="5"/>
        <v>5.7682170000006305E-4</v>
      </c>
    </row>
    <row r="49" spans="1:61">
      <c r="A49">
        <v>95</v>
      </c>
      <c r="B49" s="26">
        <v>0.47578239249999998</v>
      </c>
      <c r="C49" s="26">
        <v>0.52421760750000002</v>
      </c>
      <c r="D49" s="26">
        <v>0.99399846309999995</v>
      </c>
      <c r="E49" s="26">
        <v>0.99528922929999997</v>
      </c>
      <c r="F49" s="26">
        <v>0.187385997</v>
      </c>
      <c r="G49">
        <f t="shared" si="6"/>
        <v>2026</v>
      </c>
      <c r="H49" s="26">
        <v>0.47292696690000002</v>
      </c>
      <c r="I49" s="26">
        <v>0.52107149610000003</v>
      </c>
      <c r="J49">
        <f t="shared" si="12"/>
        <v>1.2907662000000153E-3</v>
      </c>
      <c r="L49" s="26">
        <v>0.994314162</v>
      </c>
      <c r="M49" s="26">
        <v>0.99540935389999996</v>
      </c>
      <c r="N49" s="26">
        <v>0.18875775319999999</v>
      </c>
      <c r="O49">
        <f t="shared" si="7"/>
        <v>2026</v>
      </c>
      <c r="P49" s="26">
        <v>0.57048997079999997</v>
      </c>
      <c r="Q49" s="26">
        <v>0.45609937070000001</v>
      </c>
      <c r="R49">
        <f t="shared" si="13"/>
        <v>1.0951918999999588E-3</v>
      </c>
      <c r="W49">
        <v>95</v>
      </c>
      <c r="X49" s="26">
        <v>0.4758561905</v>
      </c>
      <c r="Y49" s="26">
        <v>0.52414380949999995</v>
      </c>
      <c r="Z49" s="26">
        <v>0.99310136739999999</v>
      </c>
      <c r="AA49" s="26">
        <v>0.9936051454</v>
      </c>
      <c r="AB49" s="26">
        <v>0.1832784667</v>
      </c>
      <c r="AC49">
        <f t="shared" si="8"/>
        <v>2026</v>
      </c>
      <c r="AD49" s="26">
        <v>0.47257343349999997</v>
      </c>
      <c r="AE49" s="26">
        <v>0.52052793399999997</v>
      </c>
      <c r="AF49">
        <f t="shared" si="14"/>
        <v>5.0377800000001027E-4</v>
      </c>
      <c r="AH49" s="26">
        <v>0.99390338739999995</v>
      </c>
      <c r="AI49" s="26">
        <v>0.99436407979999997</v>
      </c>
      <c r="AJ49" s="26">
        <v>0.18402909670000001</v>
      </c>
      <c r="AK49">
        <f t="shared" si="9"/>
        <v>2026</v>
      </c>
      <c r="AL49" s="26">
        <v>0.54016657199999996</v>
      </c>
      <c r="AM49" s="26">
        <v>0.45373681529999998</v>
      </c>
      <c r="AN49">
        <f t="shared" si="15"/>
        <v>4.6069240000001788E-4</v>
      </c>
      <c r="AR49">
        <v>95</v>
      </c>
      <c r="AS49" s="26">
        <v>0.48104951060000001</v>
      </c>
      <c r="AT49" s="26">
        <v>0.51895048939999999</v>
      </c>
      <c r="AU49" s="26">
        <v>0.99323599250000005</v>
      </c>
      <c r="AV49" s="26">
        <v>0.99383011300000001</v>
      </c>
      <c r="AW49" s="26">
        <v>0.18667281650000001</v>
      </c>
      <c r="AX49">
        <f t="shared" si="10"/>
        <v>2026</v>
      </c>
      <c r="AY49" s="26">
        <v>0.4777956881</v>
      </c>
      <c r="AZ49" s="26">
        <v>0.51544030439999999</v>
      </c>
      <c r="BA49">
        <f t="shared" si="16"/>
        <v>5.9412049999996164E-4</v>
      </c>
      <c r="BC49" s="26">
        <v>0.99428451019999997</v>
      </c>
      <c r="BD49" s="26">
        <v>0.99486889030000003</v>
      </c>
      <c r="BE49" s="26">
        <v>0.18627605990000001</v>
      </c>
      <c r="BF49">
        <f t="shared" si="11"/>
        <v>2026</v>
      </c>
      <c r="BG49" s="26">
        <v>0.54548514690000005</v>
      </c>
      <c r="BH49" s="26">
        <v>0.44879936329999998</v>
      </c>
      <c r="BI49">
        <f t="shared" si="5"/>
        <v>5.8438010000005924E-4</v>
      </c>
    </row>
    <row r="50" spans="1:61">
      <c r="A50">
        <v>96</v>
      </c>
      <c r="B50" s="26">
        <v>0.46934096800000003</v>
      </c>
      <c r="C50" s="26">
        <v>0.53065903199999997</v>
      </c>
      <c r="D50" s="26">
        <v>0.99389632679999995</v>
      </c>
      <c r="E50" s="26">
        <v>0.99518460350000004</v>
      </c>
      <c r="F50" s="26">
        <v>0.18952668959999999</v>
      </c>
      <c r="G50">
        <f t="shared" si="6"/>
        <v>2026</v>
      </c>
      <c r="H50" s="26">
        <v>0.46647626419999999</v>
      </c>
      <c r="I50" s="26">
        <v>0.52742006269999997</v>
      </c>
      <c r="J50">
        <f t="shared" si="12"/>
        <v>1.2882767000000905E-3</v>
      </c>
      <c r="L50" s="26">
        <v>0.99437324220000001</v>
      </c>
      <c r="M50" s="26">
        <v>0.99546559479999996</v>
      </c>
      <c r="N50" s="26">
        <v>0.1920586909</v>
      </c>
      <c r="O50">
        <f t="shared" si="7"/>
        <v>2026</v>
      </c>
      <c r="P50" s="26">
        <v>0.56542667219999998</v>
      </c>
      <c r="Q50" s="26">
        <v>0.46418131600000001</v>
      </c>
      <c r="R50">
        <f t="shared" si="13"/>
        <v>1.0923525999999573E-3</v>
      </c>
      <c r="W50">
        <v>96</v>
      </c>
      <c r="X50" s="26">
        <v>0.47078816210000002</v>
      </c>
      <c r="Y50" s="26">
        <v>0.52921183790000004</v>
      </c>
      <c r="Z50" s="26">
        <v>0.99295875420000002</v>
      </c>
      <c r="AA50" s="26">
        <v>0.99347875640000005</v>
      </c>
      <c r="AB50" s="26">
        <v>0.18510997009999999</v>
      </c>
      <c r="AC50">
        <f t="shared" si="8"/>
        <v>2026</v>
      </c>
      <c r="AD50" s="26">
        <v>0.46747322689999998</v>
      </c>
      <c r="AE50" s="26">
        <v>0.52548552729999998</v>
      </c>
      <c r="AF50">
        <f t="shared" si="14"/>
        <v>5.2000220000003594E-4</v>
      </c>
      <c r="AH50" s="26">
        <v>0.99393140020000004</v>
      </c>
      <c r="AI50" s="26">
        <v>0.99438997579999999</v>
      </c>
      <c r="AJ50" s="26">
        <v>0.18594935949999999</v>
      </c>
      <c r="AK50">
        <f t="shared" si="9"/>
        <v>2026</v>
      </c>
      <c r="AL50" s="26">
        <v>0.53342899210000005</v>
      </c>
      <c r="AM50" s="26">
        <v>0.46050240809999998</v>
      </c>
      <c r="AN50">
        <f t="shared" si="15"/>
        <v>4.5857559999995523E-4</v>
      </c>
      <c r="AR50">
        <v>96</v>
      </c>
      <c r="AS50" s="26">
        <v>0.47593081120000003</v>
      </c>
      <c r="AT50" s="26">
        <v>0.52406918879999997</v>
      </c>
      <c r="AU50" s="26">
        <v>0.99312275620000001</v>
      </c>
      <c r="AV50" s="26">
        <v>0.99371532070000002</v>
      </c>
      <c r="AW50" s="26">
        <v>0.18924301299999999</v>
      </c>
      <c r="AX50">
        <f t="shared" si="10"/>
        <v>2026</v>
      </c>
      <c r="AY50" s="26">
        <v>0.47265771899999998</v>
      </c>
      <c r="AZ50" s="26">
        <v>0.52046503720000004</v>
      </c>
      <c r="BA50">
        <f t="shared" si="16"/>
        <v>5.9256450000000349E-4</v>
      </c>
      <c r="BC50" s="26">
        <v>0.99430892240000002</v>
      </c>
      <c r="BD50" s="26">
        <v>0.99489080649999995</v>
      </c>
      <c r="BE50" s="26">
        <v>0.18982491360000001</v>
      </c>
      <c r="BF50">
        <f t="shared" si="11"/>
        <v>2026</v>
      </c>
      <c r="BG50" s="26">
        <v>0.53820695780000005</v>
      </c>
      <c r="BH50" s="26">
        <v>0.45610196469999997</v>
      </c>
      <c r="BI50">
        <f t="shared" si="5"/>
        <v>5.8188409999992974E-4</v>
      </c>
    </row>
    <row r="51" spans="1:61">
      <c r="A51">
        <v>97</v>
      </c>
      <c r="B51" s="26">
        <v>0.46327444379999999</v>
      </c>
      <c r="C51" s="26">
        <v>0.53672555619999995</v>
      </c>
      <c r="D51" s="26">
        <v>0.99383935459999995</v>
      </c>
      <c r="E51" s="26">
        <v>0.99511794060000003</v>
      </c>
      <c r="F51" s="26">
        <v>0.1895740622</v>
      </c>
      <c r="G51">
        <f t="shared" si="6"/>
        <v>2027</v>
      </c>
      <c r="H51" s="26">
        <v>0.46042037429999999</v>
      </c>
      <c r="I51" s="26">
        <v>0.53341898030000001</v>
      </c>
      <c r="J51">
        <f t="shared" si="12"/>
        <v>1.2785860000000815E-3</v>
      </c>
      <c r="L51" s="26">
        <v>0.99425420109999996</v>
      </c>
      <c r="M51" s="26">
        <v>0.99536213060000001</v>
      </c>
      <c r="N51" s="26">
        <v>0.19311833959999999</v>
      </c>
      <c r="O51">
        <f t="shared" si="7"/>
        <v>2027</v>
      </c>
      <c r="P51" s="26">
        <v>0.55841017179999997</v>
      </c>
      <c r="Q51" s="26">
        <v>0.46995839319999999</v>
      </c>
      <c r="R51">
        <f t="shared" si="13"/>
        <v>1.1079295000000489E-3</v>
      </c>
      <c r="W51">
        <v>97</v>
      </c>
      <c r="X51" s="26">
        <v>0.4632821849</v>
      </c>
      <c r="Y51" s="26">
        <v>0.53671781510000005</v>
      </c>
      <c r="Z51" s="26">
        <v>0.99269629159999995</v>
      </c>
      <c r="AA51" s="26">
        <v>0.99341395570000002</v>
      </c>
      <c r="AB51" s="26">
        <v>0.1861532893</v>
      </c>
      <c r="AC51">
        <f t="shared" si="8"/>
        <v>2027</v>
      </c>
      <c r="AD51" s="26">
        <v>0.4598985069</v>
      </c>
      <c r="AE51" s="26">
        <v>0.53279778470000005</v>
      </c>
      <c r="AF51">
        <f t="shared" si="14"/>
        <v>7.1766410000007053E-4</v>
      </c>
      <c r="AH51" s="26">
        <v>0.99353914219999995</v>
      </c>
      <c r="AI51" s="26">
        <v>0.99423301959999999</v>
      </c>
      <c r="AJ51" s="26">
        <v>0.18752321189999999</v>
      </c>
      <c r="AK51">
        <f t="shared" si="9"/>
        <v>2027</v>
      </c>
      <c r="AL51" s="26">
        <v>0.52593052929999995</v>
      </c>
      <c r="AM51" s="26">
        <v>0.46760861300000001</v>
      </c>
      <c r="AN51">
        <f t="shared" si="15"/>
        <v>6.938774000000425E-4</v>
      </c>
      <c r="AR51">
        <v>97</v>
      </c>
      <c r="AS51" s="26">
        <v>0.46737573539999999</v>
      </c>
      <c r="AT51" s="26">
        <v>0.53262426460000001</v>
      </c>
      <c r="AU51" s="26">
        <v>0.99309754490000002</v>
      </c>
      <c r="AV51" s="26">
        <v>0.99368539499999997</v>
      </c>
      <c r="AW51" s="26">
        <v>0.1915920991</v>
      </c>
      <c r="AX51">
        <f t="shared" si="10"/>
        <v>2027</v>
      </c>
      <c r="AY51" s="26">
        <v>0.4641496953</v>
      </c>
      <c r="AZ51" s="26">
        <v>0.52894784949999996</v>
      </c>
      <c r="BA51">
        <f t="shared" si="16"/>
        <v>5.8785009999995363E-4</v>
      </c>
      <c r="BC51" s="26">
        <v>0.99406161429999995</v>
      </c>
      <c r="BD51" s="26">
        <v>0.99463952509999998</v>
      </c>
      <c r="BE51" s="26">
        <v>0.19342731930000001</v>
      </c>
      <c r="BF51">
        <f t="shared" si="11"/>
        <v>2027</v>
      </c>
      <c r="BG51" s="26">
        <v>0.53005707170000005</v>
      </c>
      <c r="BH51" s="26">
        <v>0.46400454260000001</v>
      </c>
      <c r="BI51">
        <f t="shared" si="5"/>
        <v>5.7791080000002548E-4</v>
      </c>
    </row>
    <row r="52" spans="1:61">
      <c r="A52">
        <v>98</v>
      </c>
      <c r="B52" s="26">
        <v>0.45729888270000002</v>
      </c>
      <c r="C52" s="26">
        <v>0.54270111730000004</v>
      </c>
      <c r="D52" s="26">
        <v>0.99387979820000005</v>
      </c>
      <c r="E52" s="26">
        <v>0.9951765561</v>
      </c>
      <c r="F52" s="26">
        <v>0.19405193379999999</v>
      </c>
      <c r="G52">
        <f t="shared" si="6"/>
        <v>2027</v>
      </c>
      <c r="H52" s="26">
        <v>0.4545001212</v>
      </c>
      <c r="I52" s="26">
        <v>0.539379677</v>
      </c>
      <c r="J52">
        <f t="shared" si="12"/>
        <v>1.2967578999999452E-3</v>
      </c>
      <c r="L52" s="26">
        <v>0.99428586600000002</v>
      </c>
      <c r="M52" s="26">
        <v>0.99541902630000001</v>
      </c>
      <c r="N52" s="26">
        <v>0.19636443310000001</v>
      </c>
      <c r="O52">
        <f t="shared" si="7"/>
        <v>2027</v>
      </c>
      <c r="P52" s="26">
        <v>0.5522498347</v>
      </c>
      <c r="Q52" s="26">
        <v>0.47594431129999998</v>
      </c>
      <c r="R52">
        <f t="shared" si="13"/>
        <v>1.1331602999999912E-3</v>
      </c>
      <c r="W52">
        <v>98</v>
      </c>
      <c r="X52" s="26">
        <v>0.45748981960000001</v>
      </c>
      <c r="Y52" s="26">
        <v>0.54251018039999999</v>
      </c>
      <c r="Z52" s="26">
        <v>0.99308433409999997</v>
      </c>
      <c r="AA52" s="26">
        <v>0.99388695000000005</v>
      </c>
      <c r="AB52" s="26">
        <v>0.18973101019999999</v>
      </c>
      <c r="AC52">
        <f t="shared" si="8"/>
        <v>2027</v>
      </c>
      <c r="AD52" s="26">
        <v>0.45432597279999998</v>
      </c>
      <c r="AE52" s="26">
        <v>0.53875836119999998</v>
      </c>
      <c r="AF52">
        <f t="shared" si="14"/>
        <v>8.0261590000008098E-4</v>
      </c>
      <c r="AH52" s="26">
        <v>0.99359491280000001</v>
      </c>
      <c r="AI52" s="26">
        <v>0.99439104170000003</v>
      </c>
      <c r="AJ52" s="26">
        <v>0.19145991879999999</v>
      </c>
      <c r="AK52">
        <f t="shared" si="9"/>
        <v>2027</v>
      </c>
      <c r="AL52" s="26">
        <v>0.5192381586</v>
      </c>
      <c r="AM52" s="26">
        <v>0.47435675420000001</v>
      </c>
      <c r="AN52">
        <f t="shared" si="15"/>
        <v>7.9612890000002601E-4</v>
      </c>
      <c r="AR52">
        <v>98</v>
      </c>
      <c r="AS52" s="26">
        <v>0.4616814186</v>
      </c>
      <c r="AT52" s="26">
        <v>0.5383185814</v>
      </c>
      <c r="AU52" s="26">
        <v>0.99313456150000001</v>
      </c>
      <c r="AV52" s="26">
        <v>0.99371925910000003</v>
      </c>
      <c r="AW52" s="26">
        <v>0.19549099819999999</v>
      </c>
      <c r="AX52">
        <f t="shared" si="10"/>
        <v>2027</v>
      </c>
      <c r="AY52" s="26">
        <v>0.45851177319999997</v>
      </c>
      <c r="AZ52" s="26">
        <v>0.53462278829999998</v>
      </c>
      <c r="BA52">
        <f t="shared" si="16"/>
        <v>5.8469760000001703E-4</v>
      </c>
      <c r="BC52" s="26">
        <v>0.99408834609999996</v>
      </c>
      <c r="BD52" s="26">
        <v>0.99466365540000001</v>
      </c>
      <c r="BE52" s="26">
        <v>0.19789188890000001</v>
      </c>
      <c r="BF52">
        <f t="shared" si="11"/>
        <v>2027</v>
      </c>
      <c r="BG52" s="26">
        <v>0.52402015719999995</v>
      </c>
      <c r="BH52" s="26">
        <v>0.47006818880000001</v>
      </c>
      <c r="BI52">
        <f t="shared" si="5"/>
        <v>5.7530930000004865E-4</v>
      </c>
    </row>
    <row r="53" spans="1:61">
      <c r="A53">
        <v>99</v>
      </c>
      <c r="B53" s="26">
        <v>0.45223431739999997</v>
      </c>
      <c r="C53" s="26">
        <v>0.54776568260000003</v>
      </c>
      <c r="D53" s="26">
        <v>0.9938458617</v>
      </c>
      <c r="E53" s="26">
        <v>0.99513590590000001</v>
      </c>
      <c r="F53" s="26">
        <v>0.1948985915</v>
      </c>
      <c r="G53">
        <f t="shared" si="6"/>
        <v>2027</v>
      </c>
      <c r="H53" s="26">
        <v>0.44945120490000001</v>
      </c>
      <c r="I53" s="26">
        <v>0.54439465679999999</v>
      </c>
      <c r="J53">
        <f t="shared" si="12"/>
        <v>1.2900442000000067E-3</v>
      </c>
      <c r="L53" s="26">
        <v>0.99420213629999998</v>
      </c>
      <c r="M53" s="26">
        <v>0.99537715100000002</v>
      </c>
      <c r="N53" s="26">
        <v>0.19821410410000001</v>
      </c>
      <c r="O53">
        <f t="shared" si="7"/>
        <v>2027</v>
      </c>
      <c r="P53" s="26">
        <v>0.54480288619999995</v>
      </c>
      <c r="Q53" s="26">
        <v>0.48278797080000002</v>
      </c>
      <c r="R53">
        <f t="shared" si="13"/>
        <v>1.1750147000000322E-3</v>
      </c>
      <c r="W53">
        <v>99</v>
      </c>
      <c r="X53" s="26">
        <v>0.45144387899999999</v>
      </c>
      <c r="Y53" s="26">
        <v>0.54855612099999995</v>
      </c>
      <c r="Z53" s="26">
        <v>0.99317594350000005</v>
      </c>
      <c r="AA53" s="26">
        <v>0.9939968227</v>
      </c>
      <c r="AB53" s="26">
        <v>0.1903166805</v>
      </c>
      <c r="AC53">
        <f t="shared" si="8"/>
        <v>2027</v>
      </c>
      <c r="AD53" s="26">
        <v>0.4483632005</v>
      </c>
      <c r="AE53" s="26">
        <v>0.54481274300000004</v>
      </c>
      <c r="AF53">
        <f t="shared" si="14"/>
        <v>8.2087919999995762E-4</v>
      </c>
      <c r="AH53" s="26">
        <v>0.99375172560000002</v>
      </c>
      <c r="AI53" s="26">
        <v>0.99461814110000002</v>
      </c>
      <c r="AJ53" s="26">
        <v>0.19311271469999999</v>
      </c>
      <c r="AK53">
        <f t="shared" si="9"/>
        <v>2027</v>
      </c>
      <c r="AL53" s="26">
        <v>0.51109374969999999</v>
      </c>
      <c r="AM53" s="26">
        <v>0.48265797589999998</v>
      </c>
      <c r="AN53">
        <f t="shared" si="15"/>
        <v>8.6641549999999512E-4</v>
      </c>
      <c r="AR53">
        <v>99</v>
      </c>
      <c r="AS53" s="26">
        <v>0.45532053900000002</v>
      </c>
      <c r="AT53" s="26">
        <v>0.54467946099999998</v>
      </c>
      <c r="AU53" s="26">
        <v>0.99310750349999999</v>
      </c>
      <c r="AV53" s="26">
        <v>0.99369126860000001</v>
      </c>
      <c r="AW53" s="26">
        <v>0.19980749840000001</v>
      </c>
      <c r="AX53">
        <f t="shared" si="10"/>
        <v>2027</v>
      </c>
      <c r="AY53" s="26">
        <v>0.45218224379999999</v>
      </c>
      <c r="AZ53" s="26">
        <v>0.54092525970000005</v>
      </c>
      <c r="BA53">
        <f t="shared" si="16"/>
        <v>5.8376510000002213E-4</v>
      </c>
      <c r="BC53" s="26">
        <v>0.99403539900000004</v>
      </c>
      <c r="BD53" s="26">
        <v>0.99465916359999995</v>
      </c>
      <c r="BE53" s="26">
        <v>0.20264424589999999</v>
      </c>
      <c r="BF53">
        <f t="shared" si="11"/>
        <v>2027</v>
      </c>
      <c r="BG53" s="26">
        <v>0.51563031950000004</v>
      </c>
      <c r="BH53" s="26">
        <v>0.47840507939999999</v>
      </c>
      <c r="BI53">
        <f t="shared" si="5"/>
        <v>6.2376459999990974E-4</v>
      </c>
    </row>
    <row r="54" spans="1:61">
      <c r="A54">
        <v>100</v>
      </c>
      <c r="B54" s="26">
        <v>0.44584188609999997</v>
      </c>
      <c r="C54" s="26">
        <v>0.55415811390000003</v>
      </c>
      <c r="D54" s="26">
        <v>0.99381199639999995</v>
      </c>
      <c r="E54" s="26">
        <v>0.99517857229999995</v>
      </c>
      <c r="F54" s="26">
        <v>0.1983410031</v>
      </c>
      <c r="G54">
        <f t="shared" si="6"/>
        <v>2027</v>
      </c>
      <c r="H54" s="26">
        <v>0.44308301490000002</v>
      </c>
      <c r="I54" s="26">
        <v>0.55072898150000005</v>
      </c>
      <c r="J54">
        <f t="shared" si="12"/>
        <v>1.3665759E-3</v>
      </c>
      <c r="L54" s="26">
        <v>0.99404942669999996</v>
      </c>
      <c r="M54" s="26">
        <v>0.9953187563</v>
      </c>
      <c r="N54" s="26">
        <v>0.20093388649999999</v>
      </c>
      <c r="O54">
        <f t="shared" si="7"/>
        <v>2027</v>
      </c>
      <c r="P54" s="26">
        <v>0.53914345890000004</v>
      </c>
      <c r="Q54" s="26">
        <v>0.48829531599999998</v>
      </c>
      <c r="R54">
        <f t="shared" si="13"/>
        <v>1.2693296000000354E-3</v>
      </c>
      <c r="W54">
        <v>100</v>
      </c>
      <c r="X54" s="26">
        <v>0.4435854494</v>
      </c>
      <c r="Y54" s="26">
        <v>0.5564145506</v>
      </c>
      <c r="Z54" s="26">
        <v>0.99301991680000001</v>
      </c>
      <c r="AA54" s="26">
        <v>0.99383484590000004</v>
      </c>
      <c r="AB54" s="26">
        <v>0.19252304740000001</v>
      </c>
      <c r="AC54">
        <f t="shared" si="8"/>
        <v>2027</v>
      </c>
      <c r="AD54" s="26">
        <v>0.44048918599999998</v>
      </c>
      <c r="AE54" s="26">
        <v>0.55253073070000003</v>
      </c>
      <c r="AF54">
        <f t="shared" si="14"/>
        <v>8.1492910000002805E-4</v>
      </c>
      <c r="AH54" s="26">
        <v>0.99368423130000005</v>
      </c>
      <c r="AI54" s="26">
        <v>0.9945451421</v>
      </c>
      <c r="AJ54" s="26">
        <v>0.19481787210000001</v>
      </c>
      <c r="AK54">
        <f t="shared" si="9"/>
        <v>2027</v>
      </c>
      <c r="AL54" s="26">
        <v>0.50353630100000002</v>
      </c>
      <c r="AM54" s="26">
        <v>0.49014793029999998</v>
      </c>
      <c r="AN54">
        <f t="shared" si="15"/>
        <v>8.6091079999994768E-4</v>
      </c>
      <c r="AR54">
        <v>100</v>
      </c>
      <c r="AS54" s="26">
        <v>0.44951767999999998</v>
      </c>
      <c r="AT54" s="26">
        <v>0.55048231999999997</v>
      </c>
      <c r="AU54" s="26">
        <v>0.99326287260000001</v>
      </c>
      <c r="AV54" s="26">
        <v>0.99384279009999998</v>
      </c>
      <c r="AW54" s="26">
        <v>0.2044708069</v>
      </c>
      <c r="AX54">
        <f t="shared" si="10"/>
        <v>2027</v>
      </c>
      <c r="AY54" s="26">
        <v>0.44648922210000003</v>
      </c>
      <c r="AZ54" s="26">
        <v>0.54677365050000004</v>
      </c>
      <c r="BA54">
        <f t="shared" si="16"/>
        <v>5.7991749999997122E-4</v>
      </c>
      <c r="BC54" s="26">
        <v>0.9941766339</v>
      </c>
      <c r="BD54" s="26">
        <v>0.99479693759999999</v>
      </c>
      <c r="BE54" s="26">
        <v>0.2083212341</v>
      </c>
      <c r="BF54">
        <f t="shared" si="11"/>
        <v>2027</v>
      </c>
      <c r="BG54" s="26">
        <v>0.51013891499999997</v>
      </c>
      <c r="BH54" s="26">
        <v>0.48403771890000002</v>
      </c>
      <c r="BI54">
        <f t="shared" si="5"/>
        <v>6.2030369999999113E-4</v>
      </c>
    </row>
    <row r="55" spans="1:61">
      <c r="A55">
        <v>101</v>
      </c>
      <c r="B55" s="26">
        <v>0.4398676936</v>
      </c>
      <c r="C55" s="26">
        <v>0.5601323064</v>
      </c>
      <c r="D55" s="26">
        <v>0.99371324940000005</v>
      </c>
      <c r="E55" s="26">
        <v>0.99518803960000002</v>
      </c>
      <c r="F55" s="26">
        <v>0.2019430002</v>
      </c>
      <c r="G55">
        <f t="shared" si="6"/>
        <v>2028</v>
      </c>
      <c r="H55" s="26">
        <v>0.43710235510000001</v>
      </c>
      <c r="I55" s="26">
        <v>0.55661089429999999</v>
      </c>
      <c r="J55">
        <f t="shared" si="12"/>
        <v>1.4747901999999646E-3</v>
      </c>
      <c r="L55" s="26">
        <v>0.99378975489999999</v>
      </c>
      <c r="M55" s="26">
        <v>0.9952166267</v>
      </c>
      <c r="N55" s="26">
        <v>0.20550841929999999</v>
      </c>
      <c r="O55">
        <f t="shared" si="7"/>
        <v>2028</v>
      </c>
      <c r="P55" s="26">
        <v>0.53377431659999997</v>
      </c>
      <c r="Q55" s="26">
        <v>0.49537995130000001</v>
      </c>
      <c r="R55">
        <f t="shared" si="13"/>
        <v>1.4268718000000069E-3</v>
      </c>
      <c r="W55">
        <v>101</v>
      </c>
      <c r="X55" s="26">
        <v>0.4376948551</v>
      </c>
      <c r="Y55" s="26">
        <v>0.56230514490000005</v>
      </c>
      <c r="Z55" s="26">
        <v>0.99269960889999997</v>
      </c>
      <c r="AA55" s="26">
        <v>0.99357496440000004</v>
      </c>
      <c r="AB55" s="26">
        <v>0.1958122954</v>
      </c>
      <c r="AC55">
        <f t="shared" si="8"/>
        <v>2028</v>
      </c>
      <c r="AD55" s="26">
        <v>0.43449951149999999</v>
      </c>
      <c r="AE55" s="26">
        <v>0.55820009739999998</v>
      </c>
      <c r="AF55">
        <f t="shared" si="14"/>
        <v>8.7535550000006346E-4</v>
      </c>
      <c r="AH55" s="26">
        <v>0.99354106819999999</v>
      </c>
      <c r="AI55" s="26">
        <v>0.99450233399999999</v>
      </c>
      <c r="AJ55" s="26">
        <v>0.1991618795</v>
      </c>
      <c r="AK55">
        <f t="shared" si="9"/>
        <v>2028</v>
      </c>
      <c r="AL55" s="26">
        <v>0.49620745170000002</v>
      </c>
      <c r="AM55" s="26">
        <v>0.49733361650000002</v>
      </c>
      <c r="AN55">
        <f t="shared" si="15"/>
        <v>9.6126579999999962E-4</v>
      </c>
      <c r="AR55">
        <v>101</v>
      </c>
      <c r="AS55" s="26">
        <v>0.44470881299999998</v>
      </c>
      <c r="AT55" s="26">
        <v>0.55529118700000002</v>
      </c>
      <c r="AU55" s="26">
        <v>0.99303095990000001</v>
      </c>
      <c r="AV55" s="26">
        <v>0.99367419459999995</v>
      </c>
      <c r="AW55" s="26">
        <v>0.20717738259999999</v>
      </c>
      <c r="AX55">
        <f t="shared" si="10"/>
        <v>2028</v>
      </c>
      <c r="AY55" s="26">
        <v>0.44160961949999999</v>
      </c>
      <c r="AZ55" s="26">
        <v>0.55142134040000002</v>
      </c>
      <c r="BA55">
        <f t="shared" si="16"/>
        <v>6.4323469999993943E-4</v>
      </c>
      <c r="BC55" s="26">
        <v>0.99401644320000004</v>
      </c>
      <c r="BD55" s="26">
        <v>0.99474081380000001</v>
      </c>
      <c r="BE55" s="26">
        <v>0.210991913</v>
      </c>
      <c r="BF55">
        <f t="shared" si="11"/>
        <v>2028</v>
      </c>
      <c r="BG55" s="26">
        <v>0.50413950279999997</v>
      </c>
      <c r="BH55" s="26">
        <v>0.48987694050000002</v>
      </c>
      <c r="BI55">
        <f t="shared" si="5"/>
        <v>7.2437059999996833E-4</v>
      </c>
    </row>
    <row r="56" spans="1:61">
      <c r="A56">
        <v>102</v>
      </c>
      <c r="B56" s="26">
        <v>0.4335301761</v>
      </c>
      <c r="C56" s="26">
        <v>0.5664698239</v>
      </c>
      <c r="D56" s="26">
        <v>0.99329265710000003</v>
      </c>
      <c r="E56" s="26">
        <v>0.9947589657</v>
      </c>
      <c r="F56" s="26">
        <v>0.2035209915</v>
      </c>
      <c r="G56">
        <f t="shared" si="6"/>
        <v>2028</v>
      </c>
      <c r="H56" s="26">
        <v>0.43062234059999999</v>
      </c>
      <c r="I56" s="26">
        <v>0.56267031649999999</v>
      </c>
      <c r="J56">
        <f t="shared" si="12"/>
        <v>1.4663085999999659E-3</v>
      </c>
      <c r="L56" s="26">
        <v>0.99379026079999999</v>
      </c>
      <c r="M56" s="26">
        <v>0.9952424004</v>
      </c>
      <c r="N56" s="26">
        <v>0.2071382678</v>
      </c>
      <c r="O56">
        <f t="shared" si="7"/>
        <v>2028</v>
      </c>
      <c r="P56" s="26">
        <v>0.52760213879999995</v>
      </c>
      <c r="Q56" s="26">
        <v>0.50279503140000004</v>
      </c>
      <c r="R56">
        <f t="shared" si="13"/>
        <v>1.4521396000000131E-3</v>
      </c>
      <c r="W56">
        <v>102</v>
      </c>
      <c r="X56" s="26">
        <v>0.43209478000000001</v>
      </c>
      <c r="Y56" s="26">
        <v>0.56790521999999999</v>
      </c>
      <c r="Z56" s="26">
        <v>0.99204532680000002</v>
      </c>
      <c r="AA56" s="26">
        <v>0.99294334019999997</v>
      </c>
      <c r="AB56" s="26">
        <v>0.1979775309</v>
      </c>
      <c r="AC56">
        <f t="shared" si="8"/>
        <v>2028</v>
      </c>
      <c r="AD56" s="26">
        <v>0.42865760720000001</v>
      </c>
      <c r="AE56" s="26">
        <v>0.5633877196</v>
      </c>
      <c r="AF56">
        <f t="shared" si="14"/>
        <v>8.9801339999995289E-4</v>
      </c>
      <c r="AH56" s="26">
        <v>0.99349055119999996</v>
      </c>
      <c r="AI56" s="26">
        <v>0.99451171679999995</v>
      </c>
      <c r="AJ56" s="26">
        <v>0.2020095861</v>
      </c>
      <c r="AK56">
        <f t="shared" si="9"/>
        <v>2028</v>
      </c>
      <c r="AL56" s="26">
        <v>0.489329552</v>
      </c>
      <c r="AM56" s="26">
        <v>0.50416099920000002</v>
      </c>
      <c r="AN56">
        <f t="shared" si="15"/>
        <v>1.0211655999999847E-3</v>
      </c>
      <c r="AR56">
        <v>102</v>
      </c>
      <c r="AS56" s="26">
        <v>0.43869632660000002</v>
      </c>
      <c r="AT56" s="26">
        <v>0.56130367339999998</v>
      </c>
      <c r="AU56" s="26">
        <v>0.99299563560000004</v>
      </c>
      <c r="AV56" s="26">
        <v>0.993595279</v>
      </c>
      <c r="AW56" s="26">
        <v>0.20772662610000001</v>
      </c>
      <c r="AX56">
        <f t="shared" si="10"/>
        <v>2028</v>
      </c>
      <c r="AY56" s="26">
        <v>0.43562353770000001</v>
      </c>
      <c r="AZ56" s="26">
        <v>0.55737209789999997</v>
      </c>
      <c r="BA56">
        <f t="shared" si="16"/>
        <v>5.9964339999996064E-4</v>
      </c>
      <c r="BC56" s="26">
        <v>0.99403392000000002</v>
      </c>
      <c r="BD56" s="26">
        <v>0.99474005720000003</v>
      </c>
      <c r="BE56" s="26">
        <v>0.21232920629999999</v>
      </c>
      <c r="BF56">
        <f t="shared" si="11"/>
        <v>2028</v>
      </c>
      <c r="BG56" s="26">
        <v>0.49657640310000001</v>
      </c>
      <c r="BH56" s="26">
        <v>0.49745751690000001</v>
      </c>
      <c r="BI56">
        <f t="shared" si="5"/>
        <v>7.0613720000001212E-4</v>
      </c>
    </row>
    <row r="57" spans="1:61">
      <c r="A57">
        <v>103</v>
      </c>
      <c r="B57" s="26">
        <v>0.42797594239999998</v>
      </c>
      <c r="C57" s="26">
        <v>0.57202405759999997</v>
      </c>
      <c r="D57" s="26">
        <v>0.99320393399999995</v>
      </c>
      <c r="E57" s="26">
        <v>0.9948429003</v>
      </c>
      <c r="F57" s="26">
        <v>0.20583749379999999</v>
      </c>
      <c r="G57">
        <f t="shared" si="6"/>
        <v>2028</v>
      </c>
      <c r="H57" s="26">
        <v>0.42506738970000002</v>
      </c>
      <c r="I57" s="26">
        <v>0.56813654440000005</v>
      </c>
      <c r="J57">
        <f t="shared" si="12"/>
        <v>1.6389663000000443E-3</v>
      </c>
      <c r="L57" s="26">
        <v>0.99352208799999997</v>
      </c>
      <c r="M57" s="26">
        <v>0.9953266087</v>
      </c>
      <c r="N57" s="26">
        <v>0.210007314</v>
      </c>
      <c r="O57">
        <f t="shared" si="7"/>
        <v>2028</v>
      </c>
      <c r="P57" s="26">
        <v>0.5225622862</v>
      </c>
      <c r="Q57" s="26">
        <v>0.50874819859999998</v>
      </c>
      <c r="R57">
        <f t="shared" si="13"/>
        <v>1.8045207000000341E-3</v>
      </c>
      <c r="W57">
        <v>103</v>
      </c>
      <c r="X57" s="26">
        <v>0.42588360089999999</v>
      </c>
      <c r="Y57" s="26">
        <v>0.57411639910000001</v>
      </c>
      <c r="Z57" s="26">
        <v>0.99207865200000001</v>
      </c>
      <c r="AA57" s="26">
        <v>0.99297014429999997</v>
      </c>
      <c r="AB57" s="26">
        <v>0.1987562796</v>
      </c>
      <c r="AC57">
        <f t="shared" si="8"/>
        <v>2028</v>
      </c>
      <c r="AD57" s="26">
        <v>0.42251002869999998</v>
      </c>
      <c r="AE57" s="26">
        <v>0.56956862330000002</v>
      </c>
      <c r="AF57">
        <f t="shared" si="14"/>
        <v>8.9149229999996304E-4</v>
      </c>
      <c r="AH57" s="26">
        <v>0.99318479690000006</v>
      </c>
      <c r="AI57" s="26">
        <v>0.9942164443</v>
      </c>
      <c r="AJ57" s="26">
        <v>0.20379657500000001</v>
      </c>
      <c r="AK57">
        <f t="shared" si="9"/>
        <v>2028</v>
      </c>
      <c r="AL57" s="26">
        <v>0.48231459630000001</v>
      </c>
      <c r="AM57" s="26">
        <v>0.51087020049999998</v>
      </c>
      <c r="AN57">
        <f t="shared" si="15"/>
        <v>1.0316473999999465E-3</v>
      </c>
      <c r="AR57">
        <v>103</v>
      </c>
      <c r="AS57" s="26">
        <v>0.43382273970000002</v>
      </c>
      <c r="AT57" s="26">
        <v>0.56617726030000004</v>
      </c>
      <c r="AU57" s="26">
        <v>0.99290342870000003</v>
      </c>
      <c r="AV57" s="26">
        <v>0.99360885109999997</v>
      </c>
      <c r="AW57" s="26">
        <v>0.21128904039999999</v>
      </c>
      <c r="AX57">
        <f t="shared" si="10"/>
        <v>2028</v>
      </c>
      <c r="AY57" s="26">
        <v>0.4307440857</v>
      </c>
      <c r="AZ57" s="26">
        <v>0.56215934300000003</v>
      </c>
      <c r="BA57">
        <f t="shared" si="16"/>
        <v>7.0542239999993317E-4</v>
      </c>
      <c r="BC57" s="26">
        <v>0.99356637849999996</v>
      </c>
      <c r="BD57" s="26">
        <v>0.99426897020000005</v>
      </c>
      <c r="BE57" s="26">
        <v>0.21632642199999999</v>
      </c>
      <c r="BF57">
        <f t="shared" si="11"/>
        <v>2028</v>
      </c>
      <c r="BG57" s="26">
        <v>0.49059005039999998</v>
      </c>
      <c r="BH57" s="26">
        <v>0.50297632810000004</v>
      </c>
      <c r="BI57">
        <f t="shared" si="5"/>
        <v>7.0259170000008808E-4</v>
      </c>
    </row>
    <row r="58" spans="1:61">
      <c r="A58">
        <v>104</v>
      </c>
      <c r="B58" s="26">
        <v>0.42315596979999998</v>
      </c>
      <c r="C58" s="26">
        <v>0.57684403019999997</v>
      </c>
      <c r="D58" s="26">
        <v>0.99308609879999998</v>
      </c>
      <c r="E58" s="26">
        <v>0.99455572660000002</v>
      </c>
      <c r="F58" s="26">
        <v>0.20800775460000001</v>
      </c>
      <c r="G58">
        <f t="shared" si="6"/>
        <v>2028</v>
      </c>
      <c r="H58" s="26">
        <v>0.42023031119999998</v>
      </c>
      <c r="I58" s="26">
        <v>0.5728557876</v>
      </c>
      <c r="J58">
        <f t="shared" si="12"/>
        <v>1.4696278000000396E-3</v>
      </c>
      <c r="L58" s="26">
        <v>0.99340200550000002</v>
      </c>
      <c r="M58" s="26">
        <v>0.99496052639999999</v>
      </c>
      <c r="N58" s="26">
        <v>0.2136345757</v>
      </c>
      <c r="O58">
        <f t="shared" si="7"/>
        <v>2028</v>
      </c>
      <c r="P58" s="26">
        <v>0.51784399560000005</v>
      </c>
      <c r="Q58" s="26">
        <v>0.5150553377</v>
      </c>
      <c r="R58">
        <f t="shared" si="13"/>
        <v>1.5585208999999711E-3</v>
      </c>
      <c r="W58">
        <v>104</v>
      </c>
      <c r="X58" s="26">
        <v>0.42061319139999997</v>
      </c>
      <c r="Y58" s="26">
        <v>0.57938680860000003</v>
      </c>
      <c r="Z58" s="26">
        <v>0.99170655190000001</v>
      </c>
      <c r="AA58" s="26">
        <v>0.99279700859999997</v>
      </c>
      <c r="AB58" s="26">
        <v>0.1997187</v>
      </c>
      <c r="AC58">
        <f t="shared" si="8"/>
        <v>2028</v>
      </c>
      <c r="AD58" s="26">
        <v>0.41712485770000002</v>
      </c>
      <c r="AE58" s="26">
        <v>0.57458169420000005</v>
      </c>
      <c r="AF58">
        <f t="shared" si="14"/>
        <v>1.0904566999999643E-3</v>
      </c>
      <c r="AH58" s="26">
        <v>0.99278796039999995</v>
      </c>
      <c r="AI58" s="26">
        <v>0.99405400470000005</v>
      </c>
      <c r="AJ58" s="26">
        <v>0.20486027100000001</v>
      </c>
      <c r="AK58">
        <f t="shared" si="9"/>
        <v>2028</v>
      </c>
      <c r="AL58" s="26">
        <v>0.47588606620000001</v>
      </c>
      <c r="AM58" s="26">
        <v>0.51690189419999999</v>
      </c>
      <c r="AN58">
        <f t="shared" si="15"/>
        <v>1.266044300000102E-3</v>
      </c>
      <c r="AR58">
        <v>104</v>
      </c>
      <c r="AS58" s="26">
        <v>0.42910910219999998</v>
      </c>
      <c r="AT58" s="26">
        <v>0.57089089780000002</v>
      </c>
      <c r="AU58" s="26">
        <v>0.99244461409999996</v>
      </c>
      <c r="AV58" s="26">
        <v>0.99308017479999999</v>
      </c>
      <c r="AW58" s="26">
        <v>0.2128410674</v>
      </c>
      <c r="AX58">
        <f t="shared" si="10"/>
        <v>2028</v>
      </c>
      <c r="AY58" s="26">
        <v>0.42586701729999998</v>
      </c>
      <c r="AZ58" s="26">
        <v>0.56657759679999997</v>
      </c>
      <c r="BA58">
        <f t="shared" si="16"/>
        <v>6.3556070000003739E-4</v>
      </c>
      <c r="BC58" s="26">
        <v>0.99301605879999999</v>
      </c>
      <c r="BD58" s="26">
        <v>0.99363689340000005</v>
      </c>
      <c r="BE58" s="26">
        <v>0.2200148673</v>
      </c>
      <c r="BF58">
        <f t="shared" si="11"/>
        <v>2028</v>
      </c>
      <c r="BG58" s="26">
        <v>0.48447913590000002</v>
      </c>
      <c r="BH58" s="26">
        <v>0.50853692289999997</v>
      </c>
      <c r="BI58">
        <f t="shared" si="5"/>
        <v>6.2083460000006419E-4</v>
      </c>
    </row>
    <row r="59" spans="1:61">
      <c r="A59">
        <v>105</v>
      </c>
      <c r="B59" s="26">
        <v>0.4164517948</v>
      </c>
      <c r="C59" s="26">
        <v>0.58354820519999995</v>
      </c>
      <c r="D59" s="26">
        <v>0.99288758600000004</v>
      </c>
      <c r="E59" s="26">
        <v>0.99426140549999997</v>
      </c>
      <c r="F59" s="26">
        <v>0.20976614360000001</v>
      </c>
      <c r="G59">
        <f t="shared" si="6"/>
        <v>2029</v>
      </c>
      <c r="H59" s="26">
        <v>0.41348981730000001</v>
      </c>
      <c r="I59" s="26">
        <v>0.57939776880000005</v>
      </c>
      <c r="J59">
        <f t="shared" si="12"/>
        <v>1.3738194999999287E-3</v>
      </c>
      <c r="L59" s="26">
        <v>0.99356476540000005</v>
      </c>
      <c r="M59" s="26">
        <v>0.99500541379999996</v>
      </c>
      <c r="N59" s="26">
        <v>0.21558213479999999</v>
      </c>
      <c r="O59">
        <f t="shared" si="7"/>
        <v>2029</v>
      </c>
      <c r="P59" s="26">
        <v>0.51405488300000002</v>
      </c>
      <c r="Q59" s="26">
        <v>0.52258076949999999</v>
      </c>
      <c r="R59">
        <f t="shared" si="13"/>
        <v>1.4406483999999109E-3</v>
      </c>
      <c r="W59">
        <v>105</v>
      </c>
      <c r="X59" s="26">
        <v>0.41558938969999998</v>
      </c>
      <c r="Y59" s="26">
        <v>0.58441061029999997</v>
      </c>
      <c r="Z59" s="26">
        <v>0.99160282060000005</v>
      </c>
      <c r="AA59" s="26">
        <v>0.99268621739999996</v>
      </c>
      <c r="AB59" s="26">
        <v>0.20305957059999999</v>
      </c>
      <c r="AC59">
        <f t="shared" si="8"/>
        <v>2029</v>
      </c>
      <c r="AD59" s="26">
        <v>0.41209961099999998</v>
      </c>
      <c r="AE59" s="26">
        <v>0.57950320960000001</v>
      </c>
      <c r="AF59">
        <f t="shared" si="14"/>
        <v>1.0833967999999139E-3</v>
      </c>
      <c r="AH59" s="26">
        <v>0.99239077939999998</v>
      </c>
      <c r="AI59" s="26">
        <v>0.99364264069999997</v>
      </c>
      <c r="AJ59" s="26">
        <v>0.20751909260000001</v>
      </c>
      <c r="AK59">
        <f t="shared" si="9"/>
        <v>2029</v>
      </c>
      <c r="AL59" s="26">
        <v>0.46909843410000002</v>
      </c>
      <c r="AM59" s="26">
        <v>0.52329234520000001</v>
      </c>
      <c r="AN59">
        <f t="shared" si="15"/>
        <v>1.2518612999999901E-3</v>
      </c>
      <c r="AR59">
        <v>105</v>
      </c>
      <c r="AS59" s="26">
        <v>0.42397228679999999</v>
      </c>
      <c r="AT59" s="26">
        <v>0.57602771320000001</v>
      </c>
      <c r="AU59" s="26">
        <v>0.99225372249999999</v>
      </c>
      <c r="AV59" s="26">
        <v>0.99288760350000005</v>
      </c>
      <c r="AW59" s="26">
        <v>0.21695195649999999</v>
      </c>
      <c r="AX59">
        <f t="shared" si="10"/>
        <v>2029</v>
      </c>
      <c r="AY59" s="26">
        <v>0.4206880798</v>
      </c>
      <c r="AZ59" s="26">
        <v>0.57156564269999999</v>
      </c>
      <c r="BA59">
        <f t="shared" si="16"/>
        <v>6.3388100000005831E-4</v>
      </c>
      <c r="BC59" s="26">
        <v>0.99273337070000001</v>
      </c>
      <c r="BD59" s="26">
        <v>0.99335068699999995</v>
      </c>
      <c r="BE59" s="26">
        <v>0.22490864890000001</v>
      </c>
      <c r="BF59">
        <f t="shared" si="11"/>
        <v>2029</v>
      </c>
      <c r="BG59" s="26">
        <v>0.47813525200000001</v>
      </c>
      <c r="BH59" s="26">
        <v>0.51459811870000005</v>
      </c>
      <c r="BI59">
        <f t="shared" si="5"/>
        <v>6.1731629999994819E-4</v>
      </c>
    </row>
    <row r="60" spans="1:61">
      <c r="A60">
        <v>106</v>
      </c>
      <c r="B60" s="26">
        <v>0.40973133699999997</v>
      </c>
      <c r="C60" s="26">
        <v>0.59026866300000003</v>
      </c>
      <c r="D60" s="26">
        <v>0.99288254850000002</v>
      </c>
      <c r="E60" s="26">
        <v>0.99435824350000002</v>
      </c>
      <c r="F60" s="26">
        <v>0.212434336</v>
      </c>
      <c r="G60">
        <f t="shared" si="6"/>
        <v>2029</v>
      </c>
      <c r="H60" s="26">
        <v>0.4068150941</v>
      </c>
      <c r="I60" s="26">
        <v>0.58606745439999997</v>
      </c>
      <c r="J60">
        <f t="shared" si="12"/>
        <v>1.4756949999999991E-3</v>
      </c>
      <c r="L60" s="26">
        <v>0.99349455009999998</v>
      </c>
      <c r="M60" s="26">
        <v>0.99499831480000001</v>
      </c>
      <c r="N60" s="26">
        <v>0.2182808473</v>
      </c>
      <c r="O60">
        <f t="shared" si="7"/>
        <v>2029</v>
      </c>
      <c r="P60" s="26">
        <v>0.50910095190000004</v>
      </c>
      <c r="Q60" s="26">
        <v>0.52814581670000005</v>
      </c>
      <c r="R60">
        <f t="shared" si="13"/>
        <v>1.5037647000000209E-3</v>
      </c>
      <c r="W60">
        <v>106</v>
      </c>
      <c r="X60" s="26">
        <v>0.40891391259999998</v>
      </c>
      <c r="Y60" s="26">
        <v>0.59108608740000002</v>
      </c>
      <c r="Z60" s="26">
        <v>0.99151317969999997</v>
      </c>
      <c r="AA60" s="26">
        <v>0.99259257369999998</v>
      </c>
      <c r="AB60" s="26">
        <v>0.20632982</v>
      </c>
      <c r="AC60">
        <f t="shared" si="8"/>
        <v>2029</v>
      </c>
      <c r="AD60" s="26">
        <v>0.40544353370000003</v>
      </c>
      <c r="AE60" s="26">
        <v>0.586069646</v>
      </c>
      <c r="AF60">
        <f t="shared" si="14"/>
        <v>1.0793940000000113E-3</v>
      </c>
      <c r="AH60" s="26">
        <v>0.99239581170000002</v>
      </c>
      <c r="AI60" s="26">
        <v>0.99364684520000002</v>
      </c>
      <c r="AJ60" s="26">
        <v>0.21084173849999999</v>
      </c>
      <c r="AK60">
        <f t="shared" si="9"/>
        <v>2029</v>
      </c>
      <c r="AL60" s="26">
        <v>0.46359259609999998</v>
      </c>
      <c r="AM60" s="26">
        <v>0.52880321559999999</v>
      </c>
      <c r="AN60">
        <f t="shared" si="15"/>
        <v>1.2510334999999984E-3</v>
      </c>
      <c r="AR60">
        <v>106</v>
      </c>
      <c r="AS60" s="26">
        <v>0.41728900330000002</v>
      </c>
      <c r="AT60" s="26">
        <v>0.58271099670000004</v>
      </c>
      <c r="AU60" s="26">
        <v>0.99220353449999998</v>
      </c>
      <c r="AV60" s="26">
        <v>0.9927907413</v>
      </c>
      <c r="AW60" s="26">
        <v>0.21902748620000001</v>
      </c>
      <c r="AX60">
        <f t="shared" si="10"/>
        <v>2029</v>
      </c>
      <c r="AY60" s="26">
        <v>0.41403562399999999</v>
      </c>
      <c r="AZ60" s="26">
        <v>0.57816791050000005</v>
      </c>
      <c r="BA60">
        <f t="shared" si="16"/>
        <v>5.8720680000001746E-4</v>
      </c>
      <c r="BC60" s="26">
        <v>0.99269730410000001</v>
      </c>
      <c r="BD60" s="26">
        <v>0.99326178210000005</v>
      </c>
      <c r="BE60" s="26">
        <v>0.2273067805</v>
      </c>
      <c r="BF60">
        <f t="shared" si="11"/>
        <v>2029</v>
      </c>
      <c r="BG60" s="26">
        <v>0.47226611899999998</v>
      </c>
      <c r="BH60" s="26">
        <v>0.52043118509999997</v>
      </c>
      <c r="BI60">
        <f t="shared" si="5"/>
        <v>5.644780000000349E-4</v>
      </c>
    </row>
    <row r="61" spans="1:61">
      <c r="A61">
        <v>107</v>
      </c>
      <c r="B61" s="26">
        <v>0.4045801329</v>
      </c>
      <c r="C61" s="26">
        <v>0.59541986710000006</v>
      </c>
      <c r="D61" s="26">
        <v>0.99290860599999997</v>
      </c>
      <c r="E61" s="26">
        <v>0.99437889830000004</v>
      </c>
      <c r="F61" s="26">
        <v>0.21367378300000001</v>
      </c>
      <c r="G61">
        <f t="shared" si="6"/>
        <v>2029</v>
      </c>
      <c r="H61" s="26">
        <v>0.40171109579999997</v>
      </c>
      <c r="I61" s="26">
        <v>0.5911975102</v>
      </c>
      <c r="J61">
        <f t="shared" si="12"/>
        <v>1.4702923000000645E-3</v>
      </c>
      <c r="L61" s="26">
        <v>0.9935196476</v>
      </c>
      <c r="M61" s="26">
        <v>0.99501761089999996</v>
      </c>
      <c r="N61" s="26">
        <v>0.22058718050000001</v>
      </c>
      <c r="O61">
        <f t="shared" si="7"/>
        <v>2029</v>
      </c>
      <c r="P61" s="26">
        <v>0.50545086849999998</v>
      </c>
      <c r="Q61" s="26">
        <v>0.53364188560000003</v>
      </c>
      <c r="R61">
        <f t="shared" si="13"/>
        <v>1.4979632999999604E-3</v>
      </c>
      <c r="W61">
        <v>107</v>
      </c>
      <c r="X61" s="26">
        <v>0.40394698759999997</v>
      </c>
      <c r="Y61" s="26">
        <v>0.59605301239999997</v>
      </c>
      <c r="Z61" s="26">
        <v>0.99151428149999998</v>
      </c>
      <c r="AA61" s="26">
        <v>0.99259072810000004</v>
      </c>
      <c r="AB61" s="26">
        <v>0.20669557420000001</v>
      </c>
      <c r="AC61">
        <f t="shared" si="8"/>
        <v>2029</v>
      </c>
      <c r="AD61" s="26">
        <v>0.4005192072</v>
      </c>
      <c r="AE61" s="26">
        <v>0.59099507429999998</v>
      </c>
      <c r="AF61">
        <f t="shared" si="14"/>
        <v>1.0764466000000583E-3</v>
      </c>
      <c r="AH61" s="26">
        <v>0.99240129509999997</v>
      </c>
      <c r="AI61" s="26">
        <v>0.99364715619999999</v>
      </c>
      <c r="AJ61" s="26">
        <v>0.21281440090000001</v>
      </c>
      <c r="AK61">
        <f t="shared" si="9"/>
        <v>2029</v>
      </c>
      <c r="AL61" s="26">
        <v>0.45762886559999999</v>
      </c>
      <c r="AM61" s="26">
        <v>0.53477242940000003</v>
      </c>
      <c r="AN61">
        <f t="shared" si="15"/>
        <v>1.245861100000023E-3</v>
      </c>
      <c r="AR61">
        <v>107</v>
      </c>
      <c r="AS61" s="26">
        <v>0.41253083489999998</v>
      </c>
      <c r="AT61" s="26">
        <v>0.58746916510000002</v>
      </c>
      <c r="AU61" s="26">
        <v>0.99219899570000003</v>
      </c>
      <c r="AV61" s="26">
        <v>0.99296515809999997</v>
      </c>
      <c r="AW61" s="26">
        <v>0.22059453940000001</v>
      </c>
      <c r="AX61">
        <f t="shared" si="10"/>
        <v>2029</v>
      </c>
      <c r="AY61" s="26">
        <v>0.40931268009999999</v>
      </c>
      <c r="AZ61" s="26">
        <v>0.58288631570000005</v>
      </c>
      <c r="BA61">
        <f t="shared" si="16"/>
        <v>7.6616239999993674E-4</v>
      </c>
      <c r="BC61" s="26">
        <v>0.99263069729999998</v>
      </c>
      <c r="BD61" s="26">
        <v>0.99340560219999996</v>
      </c>
      <c r="BE61" s="26">
        <v>0.22975614620000001</v>
      </c>
      <c r="BF61">
        <f t="shared" si="11"/>
        <v>2029</v>
      </c>
      <c r="BG61" s="26">
        <v>0.4666837633</v>
      </c>
      <c r="BH61" s="26">
        <v>0.52594693400000003</v>
      </c>
      <c r="BI61">
        <f t="shared" si="5"/>
        <v>7.7490489999998413E-4</v>
      </c>
    </row>
    <row r="62" spans="1:61">
      <c r="A62">
        <v>108</v>
      </c>
      <c r="B62" s="26">
        <v>0.40031352679999999</v>
      </c>
      <c r="C62" s="26">
        <v>0.59968647320000001</v>
      </c>
      <c r="D62" s="26">
        <v>0.99295634659999998</v>
      </c>
      <c r="E62" s="26">
        <v>0.99438212179999996</v>
      </c>
      <c r="F62" s="26">
        <v>0.2151533571</v>
      </c>
      <c r="G62">
        <f t="shared" si="6"/>
        <v>2029</v>
      </c>
      <c r="H62" s="26">
        <v>0.39749385700000001</v>
      </c>
      <c r="I62" s="26">
        <v>0.59546248960000003</v>
      </c>
      <c r="J62">
        <f t="shared" si="12"/>
        <v>1.425775199999979E-3</v>
      </c>
      <c r="L62" s="26">
        <v>0.99343545300000002</v>
      </c>
      <c r="M62" s="26">
        <v>0.99492267069999996</v>
      </c>
      <c r="N62" s="26">
        <v>0.22156945450000001</v>
      </c>
      <c r="O62">
        <f t="shared" si="7"/>
        <v>2029</v>
      </c>
      <c r="P62" s="26">
        <v>0.50114851829999996</v>
      </c>
      <c r="Q62" s="26">
        <v>0.53895351049999995</v>
      </c>
      <c r="R62">
        <f t="shared" si="13"/>
        <v>1.487217699999932E-3</v>
      </c>
      <c r="W62">
        <v>108</v>
      </c>
      <c r="X62" s="26">
        <v>0.39907100960000003</v>
      </c>
      <c r="Y62" s="26">
        <v>0.60092899040000003</v>
      </c>
      <c r="Z62" s="26">
        <v>0.99139797119999995</v>
      </c>
      <c r="AA62" s="26">
        <v>0.99251741189999998</v>
      </c>
      <c r="AB62" s="26">
        <v>0.20872001640000001</v>
      </c>
      <c r="AC62">
        <f t="shared" si="8"/>
        <v>2029</v>
      </c>
      <c r="AD62" s="26">
        <v>0.3956381893</v>
      </c>
      <c r="AE62" s="26">
        <v>0.59575978190000001</v>
      </c>
      <c r="AF62">
        <f t="shared" si="14"/>
        <v>1.1194407000000295E-3</v>
      </c>
      <c r="AH62" s="26">
        <v>0.99224899190000004</v>
      </c>
      <c r="AI62" s="26">
        <v>0.99349134319999999</v>
      </c>
      <c r="AJ62" s="26">
        <v>0.21510497149999999</v>
      </c>
      <c r="AK62">
        <f t="shared" si="9"/>
        <v>2029</v>
      </c>
      <c r="AL62" s="26">
        <v>0.45239681479999999</v>
      </c>
      <c r="AM62" s="26">
        <v>0.5398521771</v>
      </c>
      <c r="AN62">
        <f t="shared" si="15"/>
        <v>1.2423512999999442E-3</v>
      </c>
      <c r="AR62">
        <v>108</v>
      </c>
      <c r="AS62" s="26">
        <v>0.40591638289999998</v>
      </c>
      <c r="AT62" s="26">
        <v>0.59408361710000002</v>
      </c>
      <c r="AU62" s="26">
        <v>0.9920314361</v>
      </c>
      <c r="AV62" s="26">
        <v>0.99279801249999999</v>
      </c>
      <c r="AW62" s="26">
        <v>0.22239539420000001</v>
      </c>
      <c r="AX62">
        <f t="shared" si="10"/>
        <v>2029</v>
      </c>
      <c r="AY62" s="26">
        <v>0.4026818123</v>
      </c>
      <c r="AZ62" s="26">
        <v>0.5893496238</v>
      </c>
      <c r="BA62">
        <f t="shared" si="16"/>
        <v>7.6657639999999638E-4</v>
      </c>
      <c r="BC62" s="26">
        <v>0.99195721680000004</v>
      </c>
      <c r="BD62" s="26">
        <v>0.99273067770000001</v>
      </c>
      <c r="BE62" s="26">
        <v>0.23045479099999999</v>
      </c>
      <c r="BF62">
        <f t="shared" si="11"/>
        <v>2029</v>
      </c>
      <c r="BG62" s="26">
        <v>0.45891981780000002</v>
      </c>
      <c r="BH62" s="26">
        <v>0.53303739900000002</v>
      </c>
      <c r="BI62">
        <f t="shared" si="5"/>
        <v>7.7346089999996703E-4</v>
      </c>
    </row>
    <row r="63" spans="1:61">
      <c r="A63">
        <v>109</v>
      </c>
      <c r="B63" s="26">
        <v>0.39565555879999997</v>
      </c>
      <c r="C63" s="26">
        <v>0.60434444119999997</v>
      </c>
      <c r="D63" s="26">
        <v>0.99242259479999995</v>
      </c>
      <c r="E63" s="26">
        <v>0.99386335110000001</v>
      </c>
      <c r="F63" s="26">
        <v>0.216012748</v>
      </c>
      <c r="G63">
        <f t="shared" si="6"/>
        <v>2030</v>
      </c>
      <c r="H63" s="26">
        <v>0.39265751630000001</v>
      </c>
      <c r="I63" s="26">
        <v>0.59976507840000004</v>
      </c>
      <c r="J63">
        <f t="shared" si="12"/>
        <v>1.4407563000000678E-3</v>
      </c>
      <c r="L63" s="26">
        <v>0.99300243460000004</v>
      </c>
      <c r="M63" s="26">
        <v>0.99447879159999997</v>
      </c>
      <c r="N63" s="26">
        <v>0.22313753159999999</v>
      </c>
      <c r="O63">
        <f t="shared" si="7"/>
        <v>2030</v>
      </c>
      <c r="P63" s="26">
        <v>0.49560688670000003</v>
      </c>
      <c r="Q63" s="26">
        <v>0.54483504459999998</v>
      </c>
      <c r="R63">
        <f t="shared" si="13"/>
        <v>1.4763569999999282E-3</v>
      </c>
      <c r="W63">
        <v>109</v>
      </c>
      <c r="X63" s="26">
        <v>0.39383876769999998</v>
      </c>
      <c r="Y63" s="26">
        <v>0.60616123229999996</v>
      </c>
      <c r="Z63" s="26">
        <v>0.9908199406</v>
      </c>
      <c r="AA63" s="26">
        <v>0.99189476480000005</v>
      </c>
      <c r="AB63" s="26">
        <v>0.2100008304</v>
      </c>
      <c r="AC63">
        <f t="shared" si="8"/>
        <v>2030</v>
      </c>
      <c r="AD63" s="26">
        <v>0.39022330440000003</v>
      </c>
      <c r="AE63" s="26">
        <v>0.60059663620000003</v>
      </c>
      <c r="AF63">
        <f t="shared" si="14"/>
        <v>1.0748242000000463E-3</v>
      </c>
      <c r="AH63" s="26">
        <v>0.99189664580000003</v>
      </c>
      <c r="AI63" s="26">
        <v>0.99308612900000004</v>
      </c>
      <c r="AJ63" s="26">
        <v>0.2170120381</v>
      </c>
      <c r="AK63">
        <f t="shared" si="9"/>
        <v>2030</v>
      </c>
      <c r="AL63" s="26">
        <v>0.44565474360000001</v>
      </c>
      <c r="AM63" s="26">
        <v>0.54624190220000002</v>
      </c>
      <c r="AN63">
        <f t="shared" si="15"/>
        <v>1.1894832000000077E-3</v>
      </c>
      <c r="AR63">
        <v>109</v>
      </c>
      <c r="AS63" s="26">
        <v>0.40120100130000003</v>
      </c>
      <c r="AT63" s="26">
        <v>0.59879899869999997</v>
      </c>
      <c r="AU63" s="26">
        <v>0.99179574550000005</v>
      </c>
      <c r="AV63" s="26">
        <v>0.99255794669999997</v>
      </c>
      <c r="AW63" s="26">
        <v>0.22378585440000001</v>
      </c>
      <c r="AX63">
        <f t="shared" si="10"/>
        <v>2030</v>
      </c>
      <c r="AY63" s="26">
        <v>0.39790944610000001</v>
      </c>
      <c r="AZ63" s="26">
        <v>0.59388629940000004</v>
      </c>
      <c r="BA63">
        <f t="shared" si="16"/>
        <v>7.6220119999992342E-4</v>
      </c>
      <c r="BC63" s="26">
        <v>0.99158397060000003</v>
      </c>
      <c r="BD63" s="26">
        <v>0.99235250399999997</v>
      </c>
      <c r="BE63" s="26">
        <v>0.23152249799999999</v>
      </c>
      <c r="BF63">
        <f t="shared" si="11"/>
        <v>2030</v>
      </c>
      <c r="BG63" s="26">
        <v>0.45292426070000003</v>
      </c>
      <c r="BH63" s="26">
        <v>0.53865970990000001</v>
      </c>
      <c r="BI63">
        <f t="shared" si="5"/>
        <v>7.6853339999993775E-4</v>
      </c>
    </row>
    <row r="64" spans="1:61">
      <c r="A64">
        <v>110</v>
      </c>
      <c r="B64" s="26">
        <v>0.3927908739</v>
      </c>
      <c r="C64" s="26">
        <v>0.6072091261</v>
      </c>
      <c r="D64" s="26">
        <v>0.99222539109999996</v>
      </c>
      <c r="E64" s="26">
        <v>0.9936586248</v>
      </c>
      <c r="F64" s="26">
        <v>0.21708355670000001</v>
      </c>
      <c r="G64">
        <f t="shared" si="6"/>
        <v>2030</v>
      </c>
      <c r="H64" s="26">
        <v>0.38973707839999999</v>
      </c>
      <c r="I64" s="26">
        <v>0.60248831260000002</v>
      </c>
      <c r="J64">
        <f t="shared" si="12"/>
        <v>1.4332337000000361E-3</v>
      </c>
      <c r="L64" s="26">
        <v>0.99256892939999997</v>
      </c>
      <c r="M64" s="26">
        <v>0.99403582150000003</v>
      </c>
      <c r="N64" s="26">
        <v>0.226111124</v>
      </c>
      <c r="O64">
        <f t="shared" si="7"/>
        <v>2030</v>
      </c>
      <c r="P64" s="26">
        <v>0.49029208159999998</v>
      </c>
      <c r="Q64" s="26">
        <v>0.54969861180000001</v>
      </c>
      <c r="R64">
        <f t="shared" si="13"/>
        <v>1.4668921000000612E-3</v>
      </c>
      <c r="W64">
        <v>110</v>
      </c>
      <c r="X64" s="26">
        <v>0.39043528560000001</v>
      </c>
      <c r="Y64" s="26">
        <v>0.60956471440000004</v>
      </c>
      <c r="Z64" s="26">
        <v>0.99068711740000004</v>
      </c>
      <c r="AA64" s="26">
        <v>0.99175681199999999</v>
      </c>
      <c r="AB64" s="26">
        <v>0.21263434000000001</v>
      </c>
      <c r="AC64">
        <f t="shared" si="8"/>
        <v>2030</v>
      </c>
      <c r="AD64" s="26">
        <v>0.38679920759999997</v>
      </c>
      <c r="AE64" s="26">
        <v>0.60388790979999996</v>
      </c>
      <c r="AF64">
        <f t="shared" si="14"/>
        <v>1.0696945999999485E-3</v>
      </c>
      <c r="AH64" s="26">
        <v>0.99163875609999996</v>
      </c>
      <c r="AI64" s="26">
        <v>0.99282041809999999</v>
      </c>
      <c r="AJ64" s="26">
        <v>0.22162195430000001</v>
      </c>
      <c r="AK64">
        <f t="shared" si="9"/>
        <v>2030</v>
      </c>
      <c r="AL64" s="26">
        <v>0.43992122249999999</v>
      </c>
      <c r="AM64" s="26">
        <v>0.55171753349999997</v>
      </c>
      <c r="AN64">
        <f t="shared" si="15"/>
        <v>1.1816620000000277E-3</v>
      </c>
      <c r="AR64">
        <v>110</v>
      </c>
      <c r="AS64" s="26">
        <v>0.39845958170000001</v>
      </c>
      <c r="AT64" s="26">
        <v>0.60154041830000005</v>
      </c>
      <c r="AU64" s="26">
        <v>0.99145299149999999</v>
      </c>
      <c r="AV64" s="26">
        <v>0.99221148579999996</v>
      </c>
      <c r="AW64" s="26">
        <v>0.22476175139999999</v>
      </c>
      <c r="AX64">
        <f t="shared" si="10"/>
        <v>2030</v>
      </c>
      <c r="AY64" s="26">
        <v>0.39505394420000001</v>
      </c>
      <c r="AZ64" s="26">
        <v>0.59639904720000003</v>
      </c>
      <c r="BA64">
        <f t="shared" si="16"/>
        <v>7.5849429999996776E-4</v>
      </c>
      <c r="BC64" s="26">
        <v>0.99124373379999997</v>
      </c>
      <c r="BD64" s="26">
        <v>0.99200723719999995</v>
      </c>
      <c r="BE64" s="26">
        <v>0.23307490719999999</v>
      </c>
      <c r="BF64">
        <f t="shared" si="11"/>
        <v>2030</v>
      </c>
      <c r="BG64" s="26">
        <v>0.44774134189999998</v>
      </c>
      <c r="BH64" s="26">
        <v>0.54350239199999995</v>
      </c>
      <c r="BI64">
        <f t="shared" si="5"/>
        <v>7.635033999999763E-4</v>
      </c>
    </row>
    <row r="65" spans="1:61">
      <c r="A65">
        <v>111</v>
      </c>
      <c r="B65" s="26">
        <v>0.38702316370000001</v>
      </c>
      <c r="C65" s="26">
        <v>0.61297683629999999</v>
      </c>
      <c r="D65" s="26">
        <v>0.99199693850000004</v>
      </c>
      <c r="E65" s="26">
        <v>0.99342179730000002</v>
      </c>
      <c r="F65" s="26">
        <v>0.21854823000000001</v>
      </c>
      <c r="G65">
        <f t="shared" si="6"/>
        <v>2030</v>
      </c>
      <c r="H65" s="26">
        <v>0.3839257935</v>
      </c>
      <c r="I65" s="26">
        <v>0.60807114500000004</v>
      </c>
      <c r="J65">
        <f t="shared" si="12"/>
        <v>1.424858799999984E-3</v>
      </c>
      <c r="L65" s="26">
        <v>0.99237911840000004</v>
      </c>
      <c r="M65" s="26">
        <v>0.99384034789999998</v>
      </c>
      <c r="N65" s="26">
        <v>0.2281064753</v>
      </c>
      <c r="O65">
        <f t="shared" si="7"/>
        <v>2030</v>
      </c>
      <c r="P65" s="26">
        <v>0.48655186659999999</v>
      </c>
      <c r="Q65" s="26">
        <v>0.55463579490000003</v>
      </c>
      <c r="R65">
        <f t="shared" si="13"/>
        <v>1.4612294999999387E-3</v>
      </c>
      <c r="W65">
        <v>111</v>
      </c>
      <c r="X65" s="26">
        <v>0.3846614558</v>
      </c>
      <c r="Y65" s="26">
        <v>0.6153385442</v>
      </c>
      <c r="Z65" s="26">
        <v>0.99061177249999999</v>
      </c>
      <c r="AA65" s="26">
        <v>0.99167824969999996</v>
      </c>
      <c r="AB65" s="26">
        <v>0.21303399849999999</v>
      </c>
      <c r="AC65">
        <f t="shared" si="8"/>
        <v>2030</v>
      </c>
      <c r="AD65" s="26">
        <v>0.38105016660000002</v>
      </c>
      <c r="AE65" s="26">
        <v>0.60956160599999998</v>
      </c>
      <c r="AF65">
        <f t="shared" si="14"/>
        <v>1.0664771999999711E-3</v>
      </c>
      <c r="AH65" s="26">
        <v>0.9916636472</v>
      </c>
      <c r="AI65" s="26">
        <v>0.99284436409999999</v>
      </c>
      <c r="AJ65" s="26">
        <v>0.22187194290000001</v>
      </c>
      <c r="AK65">
        <f t="shared" si="9"/>
        <v>2030</v>
      </c>
      <c r="AL65" s="26">
        <v>0.4342346876</v>
      </c>
      <c r="AM65" s="26">
        <v>0.55742895960000005</v>
      </c>
      <c r="AN65">
        <f t="shared" si="15"/>
        <v>1.1807168999999895E-3</v>
      </c>
      <c r="AR65">
        <v>111</v>
      </c>
      <c r="AS65" s="26">
        <v>0.39290527409999998</v>
      </c>
      <c r="AT65" s="26">
        <v>0.60709472590000002</v>
      </c>
      <c r="AU65" s="26">
        <v>0.99112605279999999</v>
      </c>
      <c r="AV65" s="26">
        <v>0.9919290932</v>
      </c>
      <c r="AW65" s="26">
        <v>0.2250462114</v>
      </c>
      <c r="AX65">
        <f t="shared" si="10"/>
        <v>2030</v>
      </c>
      <c r="AY65" s="26">
        <v>0.38941865339999998</v>
      </c>
      <c r="AZ65" s="26">
        <v>0.60170739939999995</v>
      </c>
      <c r="BA65">
        <f t="shared" si="16"/>
        <v>8.030404000000102E-4</v>
      </c>
      <c r="BC65" s="26">
        <v>0.99097563170000003</v>
      </c>
      <c r="BD65" s="26">
        <v>0.99179365689999999</v>
      </c>
      <c r="BE65" s="26">
        <v>0.23424344850000001</v>
      </c>
      <c r="BF65">
        <f t="shared" si="11"/>
        <v>2030</v>
      </c>
      <c r="BG65" s="26">
        <v>0.44236724360000002</v>
      </c>
      <c r="BH65" s="26">
        <v>0.54860838810000001</v>
      </c>
      <c r="BI65">
        <f t="shared" si="5"/>
        <v>8.1802519999996104E-4</v>
      </c>
    </row>
    <row r="66" spans="1:61">
      <c r="A66">
        <v>112</v>
      </c>
      <c r="B66" s="26">
        <v>0.3823246038</v>
      </c>
      <c r="C66" s="26">
        <v>0.6176753962</v>
      </c>
      <c r="D66" s="26">
        <v>0.99204541270000002</v>
      </c>
      <c r="E66" s="26">
        <v>0.99341545840000001</v>
      </c>
      <c r="F66" s="26">
        <v>0.2193182062</v>
      </c>
      <c r="G66">
        <f t="shared" si="6"/>
        <v>2030</v>
      </c>
      <c r="H66" s="26">
        <v>0.37928336940000001</v>
      </c>
      <c r="I66" s="26">
        <v>0.61276204329999995</v>
      </c>
      <c r="J66">
        <f t="shared" si="12"/>
        <v>1.3700456999999888E-3</v>
      </c>
      <c r="L66" s="26">
        <v>0.99243034720000001</v>
      </c>
      <c r="M66" s="26">
        <v>0.9938330782</v>
      </c>
      <c r="N66" s="26">
        <v>0.2297177148</v>
      </c>
      <c r="O66">
        <f t="shared" si="7"/>
        <v>2030</v>
      </c>
      <c r="P66" s="26">
        <v>0.48321705710000001</v>
      </c>
      <c r="Q66" s="26">
        <v>0.55876896700000001</v>
      </c>
      <c r="R66">
        <f t="shared" si="13"/>
        <v>1.4027309999999904E-3</v>
      </c>
      <c r="W66">
        <v>112</v>
      </c>
      <c r="X66" s="26">
        <v>0.37942539339999998</v>
      </c>
      <c r="Y66" s="26">
        <v>0.62057460659999997</v>
      </c>
      <c r="Z66" s="26">
        <v>0.99058796900000001</v>
      </c>
      <c r="AA66" s="26">
        <v>0.99165010580000001</v>
      </c>
      <c r="AB66" s="26">
        <v>0.21539139960000001</v>
      </c>
      <c r="AC66">
        <f t="shared" si="8"/>
        <v>2030</v>
      </c>
      <c r="AD66" s="26">
        <v>0.37585422979999999</v>
      </c>
      <c r="AE66" s="26">
        <v>0.61473373919999996</v>
      </c>
      <c r="AF66">
        <f t="shared" si="14"/>
        <v>1.062136800000002E-3</v>
      </c>
      <c r="AH66" s="26">
        <v>0.99166833509999996</v>
      </c>
      <c r="AI66" s="26">
        <v>0.99284894530000001</v>
      </c>
      <c r="AJ66" s="26">
        <v>0.22447532940000001</v>
      </c>
      <c r="AK66">
        <f t="shared" si="9"/>
        <v>2030</v>
      </c>
      <c r="AL66" s="26">
        <v>0.42995808340000002</v>
      </c>
      <c r="AM66" s="26">
        <v>0.5617102517</v>
      </c>
      <c r="AN66">
        <f t="shared" si="15"/>
        <v>1.1806102000000429E-3</v>
      </c>
      <c r="AR66">
        <v>112</v>
      </c>
      <c r="AS66" s="26">
        <v>0.38762132960000001</v>
      </c>
      <c r="AT66" s="26">
        <v>0.61237867040000005</v>
      </c>
      <c r="AU66" s="26">
        <v>0.9910127675</v>
      </c>
      <c r="AV66" s="26">
        <v>0.99181230350000005</v>
      </c>
      <c r="AW66" s="26">
        <v>0.22590218049999999</v>
      </c>
      <c r="AX66">
        <f t="shared" si="10"/>
        <v>2030</v>
      </c>
      <c r="AY66" s="26">
        <v>0.38413768659999997</v>
      </c>
      <c r="AZ66" s="26">
        <v>0.60687508089999997</v>
      </c>
      <c r="BA66">
        <f t="shared" si="16"/>
        <v>7.995360000000451E-4</v>
      </c>
      <c r="BC66" s="26">
        <v>0.99097464719999995</v>
      </c>
      <c r="BD66" s="26">
        <v>0.99179276159999996</v>
      </c>
      <c r="BE66" s="26">
        <v>0.2356119841</v>
      </c>
      <c r="BF66">
        <f t="shared" si="11"/>
        <v>2030</v>
      </c>
      <c r="BG66" s="26">
        <v>0.4377501157</v>
      </c>
      <c r="BH66" s="26">
        <v>0.55322453140000005</v>
      </c>
      <c r="BI66">
        <f t="shared" si="5"/>
        <v>8.1811440000001401E-4</v>
      </c>
    </row>
    <row r="67" spans="1:61">
      <c r="A67">
        <v>113</v>
      </c>
      <c r="B67" s="26">
        <v>0.37800072629999998</v>
      </c>
      <c r="C67" s="26">
        <v>0.62199927369999997</v>
      </c>
      <c r="D67" s="26">
        <v>0.99199966439999998</v>
      </c>
      <c r="E67" s="26">
        <v>0.99336064530000001</v>
      </c>
      <c r="F67" s="26">
        <v>0.21951247739999999</v>
      </c>
      <c r="G67">
        <f t="shared" si="6"/>
        <v>2031</v>
      </c>
      <c r="H67" s="26">
        <v>0.37497659360000002</v>
      </c>
      <c r="I67" s="26">
        <v>0.61702307069999995</v>
      </c>
      <c r="J67">
        <f t="shared" ref="J67:J98" si="17">E67-D67</f>
        <v>1.3609809000000306E-3</v>
      </c>
      <c r="L67" s="26">
        <v>0.99259515919999997</v>
      </c>
      <c r="M67" s="26">
        <v>0.9939925798</v>
      </c>
      <c r="N67" s="26">
        <v>0.23088136079999999</v>
      </c>
      <c r="O67">
        <f t="shared" si="7"/>
        <v>2031</v>
      </c>
      <c r="P67" s="26">
        <v>0.47895229049999999</v>
      </c>
      <c r="Q67" s="26">
        <v>0.56343623460000003</v>
      </c>
      <c r="R67">
        <f t="shared" ref="R67:R98" si="18">M67-L67</f>
        <v>1.3974206000000322E-3</v>
      </c>
      <c r="W67">
        <v>113</v>
      </c>
      <c r="X67" s="26">
        <v>0.37335048710000002</v>
      </c>
      <c r="Y67" s="26">
        <v>0.62664951290000004</v>
      </c>
      <c r="Z67" s="26">
        <v>0.99080797980000002</v>
      </c>
      <c r="AA67" s="26">
        <v>0.99192741579999999</v>
      </c>
      <c r="AB67" s="26">
        <v>0.21518046339999999</v>
      </c>
      <c r="AC67">
        <f t="shared" si="8"/>
        <v>2031</v>
      </c>
      <c r="AD67" s="26">
        <v>0.36991864190000001</v>
      </c>
      <c r="AE67" s="26">
        <v>0.62088933800000001</v>
      </c>
      <c r="AF67">
        <f t="shared" ref="AF67:AF98" si="19">AA67-Z67</f>
        <v>1.1194359999999737E-3</v>
      </c>
      <c r="AH67" s="26">
        <v>0.99170527649999995</v>
      </c>
      <c r="AI67" s="26">
        <v>0.99295729639999997</v>
      </c>
      <c r="AJ67" s="26">
        <v>0.22522595979999999</v>
      </c>
      <c r="AK67">
        <f t="shared" si="9"/>
        <v>2031</v>
      </c>
      <c r="AL67" s="26">
        <v>0.4237422441</v>
      </c>
      <c r="AM67" s="26">
        <v>0.56796303250000002</v>
      </c>
      <c r="AN67">
        <f t="shared" ref="AN67:AN98" si="20">AI67-AH67</f>
        <v>1.2520199000000121E-3</v>
      </c>
      <c r="AR67">
        <v>113</v>
      </c>
      <c r="AS67" s="26">
        <v>0.38135902869999999</v>
      </c>
      <c r="AT67" s="26">
        <v>0.61864097129999995</v>
      </c>
      <c r="AU67" s="26">
        <v>0.99110468429999998</v>
      </c>
      <c r="AV67" s="26">
        <v>0.9918978691</v>
      </c>
      <c r="AW67" s="26">
        <v>0.22577869619999999</v>
      </c>
      <c r="AX67">
        <f t="shared" si="10"/>
        <v>2031</v>
      </c>
      <c r="AY67" s="26">
        <v>0.37796671970000001</v>
      </c>
      <c r="AZ67" s="26">
        <v>0.61313796450000002</v>
      </c>
      <c r="BA67">
        <f t="shared" ref="BA67:BA98" si="21">AV67-AU67</f>
        <v>7.9318480000001301E-4</v>
      </c>
      <c r="BC67" s="26">
        <v>0.99105058459999995</v>
      </c>
      <c r="BD67" s="26">
        <v>0.99186401059999996</v>
      </c>
      <c r="BE67" s="26">
        <v>0.2371635846</v>
      </c>
      <c r="BF67">
        <f t="shared" si="11"/>
        <v>2031</v>
      </c>
      <c r="BG67" s="26">
        <v>0.4318466648</v>
      </c>
      <c r="BH67" s="26">
        <v>0.55920391989999996</v>
      </c>
      <c r="BI67">
        <f t="shared" si="5"/>
        <v>8.1342600000000598E-4</v>
      </c>
    </row>
    <row r="68" spans="1:61">
      <c r="A68">
        <v>114</v>
      </c>
      <c r="B68" s="26">
        <v>0.3716106005</v>
      </c>
      <c r="C68" s="26">
        <v>0.62838939949999995</v>
      </c>
      <c r="D68" s="26">
        <v>0.99214622350000004</v>
      </c>
      <c r="E68" s="26">
        <v>0.99358278190000004</v>
      </c>
      <c r="F68" s="26">
        <v>0.21968668150000001</v>
      </c>
      <c r="G68">
        <f t="shared" si="6"/>
        <v>2031</v>
      </c>
      <c r="H68" s="26">
        <v>0.36869205389999998</v>
      </c>
      <c r="I68" s="26">
        <v>0.6234541696</v>
      </c>
      <c r="J68">
        <f t="shared" si="17"/>
        <v>1.4365584000000098E-3</v>
      </c>
      <c r="L68" s="26">
        <v>0.99247403580000004</v>
      </c>
      <c r="M68" s="26">
        <v>0.99395753310000001</v>
      </c>
      <c r="N68" s="26">
        <v>0.23181751110000001</v>
      </c>
      <c r="O68">
        <f t="shared" si="7"/>
        <v>2031</v>
      </c>
      <c r="P68" s="26">
        <v>0.47265917349999997</v>
      </c>
      <c r="Q68" s="26">
        <v>0.57190654519999995</v>
      </c>
      <c r="R68">
        <f t="shared" si="18"/>
        <v>1.4834972999999696E-3</v>
      </c>
      <c r="W68">
        <v>114</v>
      </c>
      <c r="X68" s="26">
        <v>0.36771448600000001</v>
      </c>
      <c r="Y68" s="26">
        <v>0.63228551399999999</v>
      </c>
      <c r="Z68" s="26">
        <v>0.99085252779999999</v>
      </c>
      <c r="AA68" s="26">
        <v>0.99194349179999997</v>
      </c>
      <c r="AB68" s="26">
        <v>0.215632984</v>
      </c>
      <c r="AC68">
        <f t="shared" si="8"/>
        <v>2031</v>
      </c>
      <c r="AD68" s="26">
        <v>0.36435082790000001</v>
      </c>
      <c r="AE68" s="26">
        <v>0.62650169990000004</v>
      </c>
      <c r="AF68">
        <f t="shared" si="19"/>
        <v>1.0909639999999721E-3</v>
      </c>
      <c r="AH68" s="26">
        <v>0.99147007590000003</v>
      </c>
      <c r="AI68" s="26">
        <v>0.99268568550000003</v>
      </c>
      <c r="AJ68" s="26">
        <v>0.22643219319999999</v>
      </c>
      <c r="AK68">
        <f t="shared" si="9"/>
        <v>2031</v>
      </c>
      <c r="AL68" s="26">
        <v>0.41652174289999999</v>
      </c>
      <c r="AM68" s="26">
        <v>0.57494833290000003</v>
      </c>
      <c r="AN68">
        <f t="shared" si="20"/>
        <v>1.2156096000000005E-3</v>
      </c>
      <c r="AR68">
        <v>114</v>
      </c>
      <c r="AS68" s="26">
        <v>0.37580809339999999</v>
      </c>
      <c r="AT68" s="26">
        <v>0.62419190660000001</v>
      </c>
      <c r="AU68" s="26">
        <v>0.99123907359999996</v>
      </c>
      <c r="AV68" s="26">
        <v>0.9920286975</v>
      </c>
      <c r="AW68" s="26">
        <v>0.22598089969999999</v>
      </c>
      <c r="AX68">
        <f t="shared" si="10"/>
        <v>2031</v>
      </c>
      <c r="AY68" s="26">
        <v>0.37251566629999999</v>
      </c>
      <c r="AZ68" s="26">
        <v>0.61872340729999997</v>
      </c>
      <c r="BA68">
        <f t="shared" si="21"/>
        <v>7.8962390000003602E-4</v>
      </c>
      <c r="BC68" s="26">
        <v>0.99123075000000005</v>
      </c>
      <c r="BD68" s="26">
        <v>0.99203855060000001</v>
      </c>
      <c r="BE68" s="26">
        <v>0.23677588420000001</v>
      </c>
      <c r="BF68">
        <f t="shared" si="11"/>
        <v>2031</v>
      </c>
      <c r="BG68" s="26">
        <v>0.42464155069999998</v>
      </c>
      <c r="BH68" s="26">
        <v>0.56658919929999996</v>
      </c>
      <c r="BI68">
        <f t="shared" ref="BI68:BI106" si="22">BD68-BC68</f>
        <v>8.0780059999996379E-4</v>
      </c>
    </row>
    <row r="69" spans="1:61">
      <c r="A69">
        <v>115</v>
      </c>
      <c r="B69" s="26">
        <v>0.36741818129999998</v>
      </c>
      <c r="C69" s="26">
        <v>0.63258181869999996</v>
      </c>
      <c r="D69" s="26">
        <v>0.99218763310000002</v>
      </c>
      <c r="E69" s="26">
        <v>0.99375433410000003</v>
      </c>
      <c r="F69" s="26">
        <v>0.22300472900000001</v>
      </c>
      <c r="G69">
        <f t="shared" si="6"/>
        <v>2031</v>
      </c>
      <c r="H69" s="26">
        <v>0.36454777570000002</v>
      </c>
      <c r="I69" s="26">
        <v>0.62763985739999995</v>
      </c>
      <c r="J69">
        <f t="shared" si="17"/>
        <v>1.5667010000000037E-3</v>
      </c>
      <c r="L69" s="26">
        <v>0.99250539869999999</v>
      </c>
      <c r="M69" s="26">
        <v>0.99398481279999995</v>
      </c>
      <c r="N69" s="26">
        <v>0.2355114579</v>
      </c>
      <c r="O69">
        <f t="shared" si="7"/>
        <v>2031</v>
      </c>
      <c r="P69" s="26">
        <v>0.46864769760000002</v>
      </c>
      <c r="Q69" s="26">
        <v>0.5768321273</v>
      </c>
      <c r="R69">
        <f t="shared" si="18"/>
        <v>1.479414099999965E-3</v>
      </c>
      <c r="W69">
        <v>115</v>
      </c>
      <c r="X69" s="26">
        <v>0.3625246795</v>
      </c>
      <c r="Y69" s="26">
        <v>0.6374753205</v>
      </c>
      <c r="Z69" s="26">
        <v>0.990781672</v>
      </c>
      <c r="AA69" s="26">
        <v>0.99184932329999997</v>
      </c>
      <c r="AB69" s="26">
        <v>0.21651340450000001</v>
      </c>
      <c r="AC69">
        <f t="shared" si="8"/>
        <v>2031</v>
      </c>
      <c r="AD69" s="26">
        <v>0.35918280809999997</v>
      </c>
      <c r="AE69" s="26">
        <v>0.63159886389999997</v>
      </c>
      <c r="AF69">
        <f t="shared" si="19"/>
        <v>1.0676512999999721E-3</v>
      </c>
      <c r="AH69" s="26">
        <v>0.991222347</v>
      </c>
      <c r="AI69" s="26">
        <v>0.99241146179999995</v>
      </c>
      <c r="AJ69" s="26">
        <v>0.22845123010000001</v>
      </c>
      <c r="AK69">
        <f t="shared" si="9"/>
        <v>2031</v>
      </c>
      <c r="AL69" s="26">
        <v>0.41038603359999998</v>
      </c>
      <c r="AM69" s="26">
        <v>0.58083631339999997</v>
      </c>
      <c r="AN69">
        <f t="shared" si="20"/>
        <v>1.1891147999999463E-3</v>
      </c>
      <c r="AR69">
        <v>115</v>
      </c>
      <c r="AS69" s="26">
        <v>0.37007901739999999</v>
      </c>
      <c r="AT69" s="26">
        <v>0.62992098259999996</v>
      </c>
      <c r="AU69" s="26">
        <v>0.99109499030000003</v>
      </c>
      <c r="AV69" s="26">
        <v>0.99188157560000001</v>
      </c>
      <c r="AW69" s="26">
        <v>0.22932149900000001</v>
      </c>
      <c r="AX69">
        <f t="shared" si="10"/>
        <v>2031</v>
      </c>
      <c r="AY69" s="26">
        <v>0.36678346010000001</v>
      </c>
      <c r="AZ69" s="26">
        <v>0.62431153019999996</v>
      </c>
      <c r="BA69">
        <f t="shared" si="21"/>
        <v>7.8658529999997562E-4</v>
      </c>
      <c r="BC69" s="26">
        <v>0.99108745310000002</v>
      </c>
      <c r="BD69" s="26">
        <v>0.99189294670000006</v>
      </c>
      <c r="BE69" s="26">
        <v>0.2407598849</v>
      </c>
      <c r="BF69">
        <f t="shared" si="11"/>
        <v>2031</v>
      </c>
      <c r="BG69" s="26">
        <v>0.4178539664</v>
      </c>
      <c r="BH69" s="26">
        <v>0.57323348669999996</v>
      </c>
      <c r="BI69">
        <f t="shared" si="22"/>
        <v>8.0549360000004011E-4</v>
      </c>
    </row>
    <row r="70" spans="1:61">
      <c r="A70">
        <v>116</v>
      </c>
      <c r="B70" s="26">
        <v>0.3634444429</v>
      </c>
      <c r="C70" s="26">
        <v>0.6365555571</v>
      </c>
      <c r="D70" s="26">
        <v>0.99223245299999996</v>
      </c>
      <c r="E70" s="26">
        <v>0.99404025829999998</v>
      </c>
      <c r="F70" s="26">
        <v>0.2240002317</v>
      </c>
      <c r="G70">
        <f t="shared" si="6"/>
        <v>2031</v>
      </c>
      <c r="H70" s="26">
        <v>0.36062137109999998</v>
      </c>
      <c r="I70" s="26">
        <v>0.63161108180000003</v>
      </c>
      <c r="J70">
        <f t="shared" si="17"/>
        <v>1.8078053000000205E-3</v>
      </c>
      <c r="L70" s="26">
        <v>0.99243989860000004</v>
      </c>
      <c r="M70" s="26">
        <v>0.99436490440000003</v>
      </c>
      <c r="N70" s="26">
        <v>0.23611433000000001</v>
      </c>
      <c r="O70">
        <f t="shared" si="7"/>
        <v>2031</v>
      </c>
      <c r="P70" s="26">
        <v>0.46575657929999997</v>
      </c>
      <c r="Q70" s="26">
        <v>0.58051438310000003</v>
      </c>
      <c r="R70">
        <f t="shared" si="18"/>
        <v>1.9250057999999903E-3</v>
      </c>
      <c r="W70">
        <v>116</v>
      </c>
      <c r="X70" s="26">
        <v>0.36014318229999998</v>
      </c>
      <c r="Y70" s="26">
        <v>0.63985681770000002</v>
      </c>
      <c r="Z70" s="26">
        <v>0.99123986740000003</v>
      </c>
      <c r="AA70" s="26">
        <v>0.99226447179999999</v>
      </c>
      <c r="AB70" s="26">
        <v>0.21856530860000001</v>
      </c>
      <c r="AC70">
        <f t="shared" si="8"/>
        <v>2031</v>
      </c>
      <c r="AD70" s="26">
        <v>0.35698828030000002</v>
      </c>
      <c r="AE70" s="26">
        <v>0.63425158709999996</v>
      </c>
      <c r="AF70">
        <f t="shared" si="19"/>
        <v>1.0246043999999621E-3</v>
      </c>
      <c r="AH70" s="26">
        <v>0.991626338</v>
      </c>
      <c r="AI70" s="26">
        <v>0.99278433359999996</v>
      </c>
      <c r="AJ70" s="26">
        <v>0.22953924740000001</v>
      </c>
      <c r="AK70">
        <f t="shared" si="9"/>
        <v>2031</v>
      </c>
      <c r="AL70" s="26">
        <v>0.4070342327</v>
      </c>
      <c r="AM70" s="26">
        <v>0.58459210530000005</v>
      </c>
      <c r="AN70">
        <f t="shared" si="20"/>
        <v>1.1579955999999614E-3</v>
      </c>
      <c r="AR70">
        <v>116</v>
      </c>
      <c r="AS70" s="26">
        <v>0.36641295060000001</v>
      </c>
      <c r="AT70" s="26">
        <v>0.63358704939999999</v>
      </c>
      <c r="AU70" s="26">
        <v>0.99078617479999997</v>
      </c>
      <c r="AV70" s="26">
        <v>0.99168275689999996</v>
      </c>
      <c r="AW70" s="26">
        <v>0.2288990092</v>
      </c>
      <c r="AX70">
        <f t="shared" si="10"/>
        <v>2031</v>
      </c>
      <c r="AY70" s="26">
        <v>0.36303688569999998</v>
      </c>
      <c r="AZ70" s="26">
        <v>0.62774928910000005</v>
      </c>
      <c r="BA70">
        <f t="shared" si="21"/>
        <v>8.9658209999998739E-4</v>
      </c>
      <c r="BC70" s="26">
        <v>0.99103745389999998</v>
      </c>
      <c r="BD70" s="26">
        <v>0.99191892780000002</v>
      </c>
      <c r="BE70" s="26">
        <v>0.23975530440000001</v>
      </c>
      <c r="BF70">
        <f t="shared" si="11"/>
        <v>2031</v>
      </c>
      <c r="BG70" s="26">
        <v>0.41308615640000002</v>
      </c>
      <c r="BH70" s="26">
        <v>0.57795129749999996</v>
      </c>
      <c r="BI70">
        <f t="shared" si="22"/>
        <v>8.8147390000004044E-4</v>
      </c>
    </row>
    <row r="71" spans="1:61">
      <c r="A71">
        <v>117</v>
      </c>
      <c r="B71" s="26">
        <v>0.35688319340000002</v>
      </c>
      <c r="C71" s="26">
        <v>0.64311680660000003</v>
      </c>
      <c r="D71" s="26">
        <v>0.99222544639999999</v>
      </c>
      <c r="E71" s="26">
        <v>0.99402247450000003</v>
      </c>
      <c r="F71" s="26">
        <v>0.2245012056</v>
      </c>
      <c r="G71">
        <f t="shared" si="6"/>
        <v>2032</v>
      </c>
      <c r="H71" s="26">
        <v>0.35410858589999999</v>
      </c>
      <c r="I71" s="26">
        <v>0.63811686050000005</v>
      </c>
      <c r="J71">
        <f t="shared" si="17"/>
        <v>1.7970281000000421E-3</v>
      </c>
      <c r="L71" s="26">
        <v>0.99242099569999997</v>
      </c>
      <c r="M71" s="26">
        <v>0.99433589550000001</v>
      </c>
      <c r="N71" s="26">
        <v>0.23645221</v>
      </c>
      <c r="O71">
        <f t="shared" si="7"/>
        <v>2032</v>
      </c>
      <c r="P71" s="26">
        <v>0.46102002939999998</v>
      </c>
      <c r="Q71" s="26">
        <v>0.58792419799999995</v>
      </c>
      <c r="R71">
        <f t="shared" si="18"/>
        <v>1.9148998000000361E-3</v>
      </c>
      <c r="W71">
        <v>117</v>
      </c>
      <c r="X71" s="26">
        <v>0.35617375569999998</v>
      </c>
      <c r="Y71" s="26">
        <v>0.64382624430000002</v>
      </c>
      <c r="Z71" s="26">
        <v>0.99057203149999995</v>
      </c>
      <c r="AA71" s="26">
        <v>0.99156498280000005</v>
      </c>
      <c r="AB71" s="26">
        <v>0.2190197394</v>
      </c>
      <c r="AC71">
        <f t="shared" si="8"/>
        <v>2032</v>
      </c>
      <c r="AD71" s="26">
        <v>0.35281576069999998</v>
      </c>
      <c r="AE71" s="26">
        <v>0.63775627079999997</v>
      </c>
      <c r="AF71">
        <f t="shared" si="19"/>
        <v>9.9295130000010001E-4</v>
      </c>
      <c r="AH71" s="26">
        <v>0.99109496529999996</v>
      </c>
      <c r="AI71" s="26">
        <v>0.99221537940000004</v>
      </c>
      <c r="AJ71" s="26">
        <v>0.2307248059</v>
      </c>
      <c r="AK71">
        <f t="shared" si="9"/>
        <v>2032</v>
      </c>
      <c r="AL71" s="26">
        <v>0.40164443630000002</v>
      </c>
      <c r="AM71" s="26">
        <v>0.58945052899999995</v>
      </c>
      <c r="AN71">
        <f t="shared" si="20"/>
        <v>1.1204141000000778E-3</v>
      </c>
      <c r="AR71">
        <v>117</v>
      </c>
      <c r="AS71" s="26">
        <v>0.36219548540000002</v>
      </c>
      <c r="AT71" s="26">
        <v>0.63780451459999998</v>
      </c>
      <c r="AU71" s="26">
        <v>0.9902086323</v>
      </c>
      <c r="AV71" s="26">
        <v>0.99112543779999995</v>
      </c>
      <c r="AW71" s="26">
        <v>0.2290864393</v>
      </c>
      <c r="AX71">
        <f t="shared" si="10"/>
        <v>2032</v>
      </c>
      <c r="AY71" s="26">
        <v>0.35864909620000002</v>
      </c>
      <c r="AZ71" s="26">
        <v>0.63155953600000003</v>
      </c>
      <c r="BA71">
        <f t="shared" si="21"/>
        <v>9.1680549999995087E-4</v>
      </c>
      <c r="BC71" s="26">
        <v>0.99062742290000005</v>
      </c>
      <c r="BD71" s="26">
        <v>0.9915014164</v>
      </c>
      <c r="BE71" s="26">
        <v>0.239930332</v>
      </c>
      <c r="BF71">
        <f t="shared" si="11"/>
        <v>2032</v>
      </c>
      <c r="BG71" s="26">
        <v>0.40771484299999999</v>
      </c>
      <c r="BH71" s="26">
        <v>0.5829125798</v>
      </c>
      <c r="BI71">
        <f t="shared" si="22"/>
        <v>8.7399349999994769E-4</v>
      </c>
    </row>
    <row r="72" spans="1:61">
      <c r="A72">
        <v>118</v>
      </c>
      <c r="B72" s="26">
        <v>0.35252114029999998</v>
      </c>
      <c r="C72" s="26">
        <v>0.64747885969999996</v>
      </c>
      <c r="D72" s="26">
        <v>0.99231556720000003</v>
      </c>
      <c r="E72" s="26">
        <v>0.99406236879999998</v>
      </c>
      <c r="F72" s="26">
        <v>0.22635305950000001</v>
      </c>
      <c r="G72">
        <f t="shared" ref="G72:G106" si="23">G68+1</f>
        <v>2032</v>
      </c>
      <c r="H72" s="26">
        <v>0.34981221530000001</v>
      </c>
      <c r="I72" s="26">
        <v>0.64250335189999996</v>
      </c>
      <c r="J72">
        <f t="shared" si="17"/>
        <v>1.7468015999999587E-3</v>
      </c>
      <c r="L72" s="26">
        <v>0.99252621890000003</v>
      </c>
      <c r="M72" s="26">
        <v>0.99438139260000002</v>
      </c>
      <c r="N72" s="26">
        <v>0.2402784308</v>
      </c>
      <c r="O72">
        <f t="shared" ref="O72:O106" si="24">O68+1</f>
        <v>2032</v>
      </c>
      <c r="P72" s="26">
        <v>0.45668826420000003</v>
      </c>
      <c r="Q72" s="26">
        <v>0.5947991816</v>
      </c>
      <c r="R72">
        <f t="shared" si="18"/>
        <v>1.8551736999999902E-3</v>
      </c>
      <c r="W72">
        <v>118</v>
      </c>
      <c r="X72" s="26">
        <v>0.35238385890000001</v>
      </c>
      <c r="Y72" s="26">
        <v>0.64761614109999999</v>
      </c>
      <c r="Z72" s="26">
        <v>0.9906115244</v>
      </c>
      <c r="AA72" s="26">
        <v>0.99151929230000002</v>
      </c>
      <c r="AB72" s="26">
        <v>0.2211603567</v>
      </c>
      <c r="AC72">
        <f t="shared" ref="AC72:AC106" si="25">AC68+1</f>
        <v>2032</v>
      </c>
      <c r="AD72" s="26">
        <v>0.3490755116</v>
      </c>
      <c r="AE72" s="26">
        <v>0.64153601270000005</v>
      </c>
      <c r="AF72">
        <f t="shared" si="19"/>
        <v>9.0776790000002272E-4</v>
      </c>
      <c r="AH72" s="26">
        <v>0.99118326999999995</v>
      </c>
      <c r="AI72" s="26">
        <v>0.99220309870000001</v>
      </c>
      <c r="AJ72" s="26">
        <v>0.2341043011</v>
      </c>
      <c r="AK72">
        <f t="shared" ref="AK72:AK106" si="26">AK68+1</f>
        <v>2032</v>
      </c>
      <c r="AL72" s="26">
        <v>0.39594383360000002</v>
      </c>
      <c r="AM72" s="26">
        <v>0.59523943639999999</v>
      </c>
      <c r="AN72">
        <f t="shared" si="20"/>
        <v>1.0198287000000583E-3</v>
      </c>
      <c r="AR72">
        <v>118</v>
      </c>
      <c r="AS72" s="26">
        <v>0.35776338419999998</v>
      </c>
      <c r="AT72" s="26">
        <v>0.64223661580000002</v>
      </c>
      <c r="AU72" s="26">
        <v>0.99012891830000005</v>
      </c>
      <c r="AV72" s="26">
        <v>0.99108667169999998</v>
      </c>
      <c r="AW72" s="26">
        <v>0.2309164833</v>
      </c>
      <c r="AX72">
        <f t="shared" ref="AX72:AX106" si="27">AX68+1</f>
        <v>2032</v>
      </c>
      <c r="AY72" s="26">
        <v>0.3542318726</v>
      </c>
      <c r="AZ72" s="26">
        <v>0.63589704570000005</v>
      </c>
      <c r="BA72">
        <f t="shared" si="21"/>
        <v>9.577533999999277E-4</v>
      </c>
      <c r="BC72" s="26">
        <v>0.99057355329999996</v>
      </c>
      <c r="BD72" s="26">
        <v>0.99149657000000002</v>
      </c>
      <c r="BE72" s="26">
        <v>0.24337059189999999</v>
      </c>
      <c r="BF72">
        <f t="shared" ref="BF72:BF106" si="28">BF68+1</f>
        <v>2032</v>
      </c>
      <c r="BG72" s="26">
        <v>0.40117066010000002</v>
      </c>
      <c r="BH72" s="26">
        <v>0.58940289320000006</v>
      </c>
      <c r="BI72">
        <f t="shared" si="22"/>
        <v>9.2301670000005664E-4</v>
      </c>
    </row>
    <row r="73" spans="1:61">
      <c r="A73">
        <v>119</v>
      </c>
      <c r="B73" s="26">
        <v>0.34650595410000001</v>
      </c>
      <c r="C73" s="26">
        <v>0.65349404590000004</v>
      </c>
      <c r="D73" s="26">
        <v>0.99173103380000005</v>
      </c>
      <c r="E73" s="26">
        <v>0.99344574819999998</v>
      </c>
      <c r="F73" s="26">
        <v>0.22819626270000001</v>
      </c>
      <c r="G73">
        <f t="shared" si="23"/>
        <v>2032</v>
      </c>
      <c r="H73" s="26">
        <v>0.34364070810000003</v>
      </c>
      <c r="I73" s="26">
        <v>0.64809032570000003</v>
      </c>
      <c r="J73">
        <f t="shared" si="17"/>
        <v>1.7147143999999281E-3</v>
      </c>
      <c r="L73" s="26">
        <v>0.99205810120000004</v>
      </c>
      <c r="M73" s="26">
        <v>0.9938792219</v>
      </c>
      <c r="N73" s="26">
        <v>0.24297915980000001</v>
      </c>
      <c r="O73">
        <f t="shared" si="24"/>
        <v>2032</v>
      </c>
      <c r="P73" s="26">
        <v>0.4525900772</v>
      </c>
      <c r="Q73" s="26">
        <v>0.60084052450000003</v>
      </c>
      <c r="R73">
        <f t="shared" si="18"/>
        <v>1.8211206999999563E-3</v>
      </c>
      <c r="W73">
        <v>119</v>
      </c>
      <c r="X73" s="26">
        <v>0.34785919180000002</v>
      </c>
      <c r="Y73" s="26">
        <v>0.65214080819999998</v>
      </c>
      <c r="Z73" s="26">
        <v>0.99037715640000001</v>
      </c>
      <c r="AA73" s="26">
        <v>0.99127900970000005</v>
      </c>
      <c r="AB73" s="26">
        <v>0.22299076470000001</v>
      </c>
      <c r="AC73">
        <f t="shared" si="25"/>
        <v>2032</v>
      </c>
      <c r="AD73" s="26">
        <v>0.34451179720000003</v>
      </c>
      <c r="AE73" s="26">
        <v>0.64586535919999999</v>
      </c>
      <c r="AF73">
        <f t="shared" si="19"/>
        <v>9.0185330000003283E-4</v>
      </c>
      <c r="AH73" s="26">
        <v>0.99102520670000005</v>
      </c>
      <c r="AI73" s="26">
        <v>0.99203958410000004</v>
      </c>
      <c r="AJ73" s="26">
        <v>0.2363170748</v>
      </c>
      <c r="AK73">
        <f t="shared" si="26"/>
        <v>2032</v>
      </c>
      <c r="AL73" s="26">
        <v>0.39124141499999998</v>
      </c>
      <c r="AM73" s="26">
        <v>0.59978379179999997</v>
      </c>
      <c r="AN73">
        <f t="shared" si="20"/>
        <v>1.0143773999999883E-3</v>
      </c>
      <c r="AR73">
        <v>119</v>
      </c>
      <c r="AS73" s="26">
        <v>0.35278189570000001</v>
      </c>
      <c r="AT73" s="26">
        <v>0.64721810430000004</v>
      </c>
      <c r="AU73" s="26">
        <v>0.99004066270000002</v>
      </c>
      <c r="AV73" s="26">
        <v>0.99112548980000004</v>
      </c>
      <c r="AW73" s="26">
        <v>0.2311481363</v>
      </c>
      <c r="AX73">
        <f t="shared" si="27"/>
        <v>2032</v>
      </c>
      <c r="AY73" s="26">
        <v>0.34926842180000001</v>
      </c>
      <c r="AZ73" s="26">
        <v>0.64077224089999996</v>
      </c>
      <c r="BA73">
        <f t="shared" si="21"/>
        <v>1.0848271000000187E-3</v>
      </c>
      <c r="BC73" s="26">
        <v>0.99055057520000001</v>
      </c>
      <c r="BD73" s="26">
        <v>0.99162515650000005</v>
      </c>
      <c r="BE73" s="26">
        <v>0.24354976019999999</v>
      </c>
      <c r="BF73">
        <f t="shared" si="28"/>
        <v>2032</v>
      </c>
      <c r="BG73" s="26">
        <v>0.3954801543</v>
      </c>
      <c r="BH73" s="26">
        <v>0.59507042089999995</v>
      </c>
      <c r="BI73">
        <f t="shared" si="22"/>
        <v>1.0745813000000437E-3</v>
      </c>
    </row>
    <row r="74" spans="1:61">
      <c r="A74">
        <v>120</v>
      </c>
      <c r="B74" s="26">
        <v>0.34198278850000002</v>
      </c>
      <c r="C74" s="26">
        <v>0.65801721150000003</v>
      </c>
      <c r="D74" s="26">
        <v>0.99168667290000001</v>
      </c>
      <c r="E74" s="26">
        <v>0.99338932079999998</v>
      </c>
      <c r="F74" s="26">
        <v>0.22860153229999999</v>
      </c>
      <c r="G74">
        <f t="shared" si="23"/>
        <v>2032</v>
      </c>
      <c r="H74" s="26">
        <v>0.33913977369999998</v>
      </c>
      <c r="I74" s="26">
        <v>0.65254689909999997</v>
      </c>
      <c r="J74">
        <f t="shared" si="17"/>
        <v>1.702647899999965E-3</v>
      </c>
      <c r="L74" s="26">
        <v>0.99202545060000002</v>
      </c>
      <c r="M74" s="26">
        <v>0.99383781599999999</v>
      </c>
      <c r="N74" s="26">
        <v>0.2429549489</v>
      </c>
      <c r="O74">
        <f t="shared" si="24"/>
        <v>2032</v>
      </c>
      <c r="P74" s="26">
        <v>0.44808732080000002</v>
      </c>
      <c r="Q74" s="26">
        <v>0.60631721260000004</v>
      </c>
      <c r="R74">
        <f t="shared" si="18"/>
        <v>1.81236539999996E-3</v>
      </c>
      <c r="W74">
        <v>120</v>
      </c>
      <c r="X74" s="26">
        <v>0.34090414060000002</v>
      </c>
      <c r="Y74" s="26">
        <v>0.65909585940000004</v>
      </c>
      <c r="Z74" s="26">
        <v>0.99023005990000001</v>
      </c>
      <c r="AA74" s="26">
        <v>0.99114926560000005</v>
      </c>
      <c r="AB74" s="26">
        <v>0.2254632308</v>
      </c>
      <c r="AC74">
        <f t="shared" si="25"/>
        <v>2032</v>
      </c>
      <c r="AD74" s="26">
        <v>0.33757352750000003</v>
      </c>
      <c r="AE74" s="26">
        <v>0.65265653229999998</v>
      </c>
      <c r="AF74">
        <f t="shared" si="19"/>
        <v>9.1920570000003643E-4</v>
      </c>
      <c r="AH74" s="26">
        <v>0.99079508100000002</v>
      </c>
      <c r="AI74" s="26">
        <v>0.9918024339</v>
      </c>
      <c r="AJ74" s="26">
        <v>0.2390623801</v>
      </c>
      <c r="AK74">
        <f t="shared" si="26"/>
        <v>2032</v>
      </c>
      <c r="AL74" s="26">
        <v>0.38323803270000001</v>
      </c>
      <c r="AM74" s="26">
        <v>0.60755704830000001</v>
      </c>
      <c r="AN74">
        <f t="shared" si="20"/>
        <v>1.0073528999999803E-3</v>
      </c>
      <c r="AR74">
        <v>120</v>
      </c>
      <c r="AS74" s="26">
        <v>0.34728422320000002</v>
      </c>
      <c r="AT74" s="26">
        <v>0.65271577680000004</v>
      </c>
      <c r="AU74" s="26">
        <v>0.98994343689999997</v>
      </c>
      <c r="AV74" s="26">
        <v>0.99126554550000001</v>
      </c>
      <c r="AW74" s="26">
        <v>0.23309161789999999</v>
      </c>
      <c r="AX74">
        <f t="shared" si="27"/>
        <v>2032</v>
      </c>
      <c r="AY74" s="26">
        <v>0.34379173750000003</v>
      </c>
      <c r="AZ74" s="26">
        <v>0.64615169939999995</v>
      </c>
      <c r="BA74">
        <f t="shared" si="21"/>
        <v>1.3221086000000382E-3</v>
      </c>
      <c r="BC74" s="26">
        <v>0.99037761869999996</v>
      </c>
      <c r="BD74" s="26">
        <v>0.99144555680000002</v>
      </c>
      <c r="BE74" s="26">
        <v>0.2449986921</v>
      </c>
      <c r="BF74">
        <f t="shared" si="28"/>
        <v>2032</v>
      </c>
      <c r="BG74" s="26">
        <v>0.38903906970000002</v>
      </c>
      <c r="BH74" s="26">
        <v>0.60133854900000006</v>
      </c>
      <c r="BI74">
        <f t="shared" si="22"/>
        <v>1.0679381000000543E-3</v>
      </c>
    </row>
    <row r="75" spans="1:61">
      <c r="A75">
        <v>121</v>
      </c>
      <c r="B75" s="26">
        <v>0.33907473729999998</v>
      </c>
      <c r="C75" s="26">
        <v>0.66092526269999996</v>
      </c>
      <c r="D75" s="26">
        <v>0.99146841470000002</v>
      </c>
      <c r="E75" s="26">
        <v>0.99316218820000002</v>
      </c>
      <c r="F75" s="26">
        <v>0.2291454879</v>
      </c>
      <c r="G75">
        <f t="shared" si="23"/>
        <v>2033</v>
      </c>
      <c r="H75" s="26">
        <v>0.33618189230000001</v>
      </c>
      <c r="I75" s="26">
        <v>0.65528652239999996</v>
      </c>
      <c r="J75">
        <f t="shared" si="17"/>
        <v>1.6937734999999954E-3</v>
      </c>
      <c r="L75" s="26">
        <v>0.99191311829999995</v>
      </c>
      <c r="M75" s="26">
        <v>0.99371688719999995</v>
      </c>
      <c r="N75" s="26">
        <v>0.2443923606</v>
      </c>
      <c r="O75">
        <f t="shared" si="24"/>
        <v>2033</v>
      </c>
      <c r="P75" s="26">
        <v>0.44454533169999999</v>
      </c>
      <c r="Q75" s="26">
        <v>0.60921614069999996</v>
      </c>
      <c r="R75">
        <f t="shared" si="18"/>
        <v>1.8037689000000023E-3</v>
      </c>
      <c r="W75">
        <v>121</v>
      </c>
      <c r="X75" s="26">
        <v>0.33604934609999998</v>
      </c>
      <c r="Y75" s="26">
        <v>0.66395065389999997</v>
      </c>
      <c r="Z75" s="26">
        <v>0.99012979810000001</v>
      </c>
      <c r="AA75" s="26">
        <v>0.99104675740000003</v>
      </c>
      <c r="AB75" s="26">
        <v>0.22805078340000001</v>
      </c>
      <c r="AC75">
        <f t="shared" si="25"/>
        <v>2033</v>
      </c>
      <c r="AD75" s="26">
        <v>0.33273247119999999</v>
      </c>
      <c r="AE75" s="26">
        <v>0.65739732689999997</v>
      </c>
      <c r="AF75">
        <f t="shared" si="19"/>
        <v>9.1695930000001979E-4</v>
      </c>
      <c r="AH75" s="26">
        <v>0.99054782500000005</v>
      </c>
      <c r="AI75" s="26">
        <v>0.99155316120000003</v>
      </c>
      <c r="AJ75" s="26">
        <v>0.24272273429999999</v>
      </c>
      <c r="AK75">
        <f t="shared" si="26"/>
        <v>2033</v>
      </c>
      <c r="AL75" s="26">
        <v>0.37771892950000002</v>
      </c>
      <c r="AM75" s="26">
        <v>0.61282889559999998</v>
      </c>
      <c r="AN75">
        <f t="shared" si="20"/>
        <v>1.0053361999999844E-3</v>
      </c>
      <c r="AR75">
        <v>121</v>
      </c>
      <c r="AS75" s="26">
        <v>0.34262992060000003</v>
      </c>
      <c r="AT75" s="26">
        <v>0.65737007940000003</v>
      </c>
      <c r="AU75" s="26">
        <v>0.98999670660000005</v>
      </c>
      <c r="AV75" s="26">
        <v>0.99131204910000004</v>
      </c>
      <c r="AW75" s="26">
        <v>0.23357504700000001</v>
      </c>
      <c r="AX75">
        <f t="shared" si="27"/>
        <v>2033</v>
      </c>
      <c r="AY75" s="26">
        <v>0.33920249299999999</v>
      </c>
      <c r="AZ75" s="26">
        <v>0.6507942136</v>
      </c>
      <c r="BA75">
        <f t="shared" si="21"/>
        <v>1.315342499999983E-3</v>
      </c>
      <c r="BC75" s="26">
        <v>0.99018680719999996</v>
      </c>
      <c r="BD75" s="26">
        <v>0.99124988729999997</v>
      </c>
      <c r="BE75" s="26">
        <v>0.2472202148</v>
      </c>
      <c r="BF75">
        <f t="shared" si="28"/>
        <v>2033</v>
      </c>
      <c r="BG75" s="26">
        <v>0.38384506439999999</v>
      </c>
      <c r="BH75" s="26">
        <v>0.60634174269999996</v>
      </c>
      <c r="BI75">
        <f t="shared" si="22"/>
        <v>1.0630801000000023E-3</v>
      </c>
    </row>
    <row r="76" spans="1:61">
      <c r="A76">
        <v>122</v>
      </c>
      <c r="B76" s="26">
        <v>0.33485217379999999</v>
      </c>
      <c r="C76" s="26">
        <v>0.66514782620000001</v>
      </c>
      <c r="D76" s="26">
        <v>0.99155904969999997</v>
      </c>
      <c r="E76" s="26">
        <v>0.99337467430000004</v>
      </c>
      <c r="F76" s="26">
        <v>0.23082266379999999</v>
      </c>
      <c r="G76">
        <f t="shared" si="23"/>
        <v>2033</v>
      </c>
      <c r="H76" s="26">
        <v>0.33202570329999997</v>
      </c>
      <c r="I76" s="26">
        <v>0.65953334640000005</v>
      </c>
      <c r="J76">
        <f t="shared" si="17"/>
        <v>1.8156246000000653E-3</v>
      </c>
      <c r="L76" s="26">
        <v>0.99162452109999999</v>
      </c>
      <c r="M76" s="26">
        <v>0.99356984500000001</v>
      </c>
      <c r="N76" s="26">
        <v>0.24586050719999999</v>
      </c>
      <c r="O76">
        <f t="shared" si="24"/>
        <v>2033</v>
      </c>
      <c r="P76" s="26">
        <v>0.44050347950000002</v>
      </c>
      <c r="Q76" s="26">
        <v>0.61490339189999998</v>
      </c>
      <c r="R76">
        <f t="shared" si="18"/>
        <v>1.9453239000000178E-3</v>
      </c>
      <c r="W76">
        <v>122</v>
      </c>
      <c r="X76" s="26">
        <v>0.33161661650000002</v>
      </c>
      <c r="Y76" s="26">
        <v>0.66838338350000004</v>
      </c>
      <c r="Z76" s="26">
        <v>0.99008454260000001</v>
      </c>
      <c r="AA76" s="26">
        <v>0.99099870840000004</v>
      </c>
      <c r="AB76" s="26">
        <v>0.22824274350000001</v>
      </c>
      <c r="AC76">
        <f t="shared" si="25"/>
        <v>2033</v>
      </c>
      <c r="AD76" s="26">
        <v>0.32832848609999998</v>
      </c>
      <c r="AE76" s="26">
        <v>0.66175605650000002</v>
      </c>
      <c r="AF76">
        <f t="shared" si="19"/>
        <v>9.14165800000033E-4</v>
      </c>
      <c r="AH76" s="26">
        <v>0.99002677130000005</v>
      </c>
      <c r="AI76" s="26">
        <v>0.99102742889999995</v>
      </c>
      <c r="AJ76" s="26">
        <v>0.24289721980000001</v>
      </c>
      <c r="AK76">
        <f t="shared" si="26"/>
        <v>2033</v>
      </c>
      <c r="AL76" s="26">
        <v>0.37233091889999997</v>
      </c>
      <c r="AM76" s="26">
        <v>0.61769585230000001</v>
      </c>
      <c r="AN76">
        <f t="shared" si="20"/>
        <v>1.000657599999899E-3</v>
      </c>
      <c r="AR76">
        <v>122</v>
      </c>
      <c r="AS76" s="26">
        <v>0.33743748220000003</v>
      </c>
      <c r="AT76" s="26">
        <v>0.66256251779999997</v>
      </c>
      <c r="AU76" s="26">
        <v>0.98991699180000003</v>
      </c>
      <c r="AV76" s="26">
        <v>0.99122738570000002</v>
      </c>
      <c r="AW76" s="26">
        <v>0.23579367139999999</v>
      </c>
      <c r="AX76">
        <f t="shared" si="27"/>
        <v>2033</v>
      </c>
      <c r="AY76" s="26">
        <v>0.33403509720000002</v>
      </c>
      <c r="AZ76" s="26">
        <v>0.65588189450000001</v>
      </c>
      <c r="BA76">
        <f t="shared" si="21"/>
        <v>1.3103938999999842E-3</v>
      </c>
      <c r="BC76" s="26">
        <v>0.99008466689999997</v>
      </c>
      <c r="BD76" s="26">
        <v>0.9911425317</v>
      </c>
      <c r="BE76" s="26">
        <v>0.2500819722</v>
      </c>
      <c r="BF76">
        <f t="shared" si="28"/>
        <v>2033</v>
      </c>
      <c r="BG76" s="26">
        <v>0.37750792399999999</v>
      </c>
      <c r="BH76" s="26">
        <v>0.61257674289999997</v>
      </c>
      <c r="BI76">
        <f t="shared" si="22"/>
        <v>1.0578648000000301E-3</v>
      </c>
    </row>
    <row r="77" spans="1:61">
      <c r="A77">
        <v>123</v>
      </c>
      <c r="B77" s="26">
        <v>0.3300490975</v>
      </c>
      <c r="C77" s="26">
        <v>0.6699509025</v>
      </c>
      <c r="D77" s="26">
        <v>0.99101359190000005</v>
      </c>
      <c r="E77" s="26">
        <v>0.99281982189999995</v>
      </c>
      <c r="F77" s="26">
        <v>0.23291891619999999</v>
      </c>
      <c r="G77">
        <f t="shared" si="23"/>
        <v>2033</v>
      </c>
      <c r="H77" s="26">
        <v>0.32708314160000002</v>
      </c>
      <c r="I77" s="26">
        <v>0.66393045029999997</v>
      </c>
      <c r="J77">
        <f t="shared" si="17"/>
        <v>1.8062299999999087E-3</v>
      </c>
      <c r="L77" s="26">
        <v>0.99094736660000005</v>
      </c>
      <c r="M77" s="26">
        <v>0.99300209839999998</v>
      </c>
      <c r="N77" s="26">
        <v>0.2482709528</v>
      </c>
      <c r="O77">
        <f t="shared" si="24"/>
        <v>2033</v>
      </c>
      <c r="P77" s="26">
        <v>0.43590884029999999</v>
      </c>
      <c r="Q77" s="26">
        <v>0.61879179620000002</v>
      </c>
      <c r="R77">
        <f t="shared" si="18"/>
        <v>2.0547317999999315E-3</v>
      </c>
      <c r="W77">
        <v>123</v>
      </c>
      <c r="X77" s="26">
        <v>0.32649133029999999</v>
      </c>
      <c r="Y77" s="26">
        <v>0.67350866970000001</v>
      </c>
      <c r="Z77" s="26">
        <v>0.98993269220000002</v>
      </c>
      <c r="AA77" s="26">
        <v>0.99084054830000001</v>
      </c>
      <c r="AB77" s="26">
        <v>0.2286578219</v>
      </c>
      <c r="AC77">
        <f t="shared" si="25"/>
        <v>2033</v>
      </c>
      <c r="AD77" s="26">
        <v>0.3232044416</v>
      </c>
      <c r="AE77" s="26">
        <v>0.66672825059999996</v>
      </c>
      <c r="AF77">
        <f t="shared" si="19"/>
        <v>9.0785609999999295E-4</v>
      </c>
      <c r="AH77" s="26">
        <v>0.98987194460000005</v>
      </c>
      <c r="AI77" s="26">
        <v>0.99086753439999997</v>
      </c>
      <c r="AJ77" s="26">
        <v>0.24250651040000001</v>
      </c>
      <c r="AK77">
        <f t="shared" si="26"/>
        <v>2033</v>
      </c>
      <c r="AL77" s="26">
        <v>0.3670617317</v>
      </c>
      <c r="AM77" s="26">
        <v>0.62281021290000005</v>
      </c>
      <c r="AN77">
        <f t="shared" si="20"/>
        <v>9.9558979999991859E-4</v>
      </c>
      <c r="AR77">
        <v>123</v>
      </c>
      <c r="AS77" s="26">
        <v>0.33200030819999998</v>
      </c>
      <c r="AT77" s="26">
        <v>0.66799969179999996</v>
      </c>
      <c r="AU77" s="26">
        <v>0.9898299599</v>
      </c>
      <c r="AV77" s="26">
        <v>0.9911304796</v>
      </c>
      <c r="AW77" s="26">
        <v>0.23662822750000001</v>
      </c>
      <c r="AX77">
        <f t="shared" si="27"/>
        <v>2033</v>
      </c>
      <c r="AY77" s="26">
        <v>0.32862385170000002</v>
      </c>
      <c r="AZ77" s="26">
        <v>0.66120610820000003</v>
      </c>
      <c r="BA77">
        <f t="shared" si="21"/>
        <v>1.3005197000000024E-3</v>
      </c>
      <c r="BC77" s="26">
        <v>0.98992806359999996</v>
      </c>
      <c r="BD77" s="26">
        <v>0.99109596690000001</v>
      </c>
      <c r="BE77" s="26">
        <v>0.25082211160000001</v>
      </c>
      <c r="BF77">
        <f t="shared" si="28"/>
        <v>2033</v>
      </c>
      <c r="BG77" s="26">
        <v>0.37250049130000001</v>
      </c>
      <c r="BH77" s="26">
        <v>0.6174275723</v>
      </c>
      <c r="BI77">
        <f t="shared" si="22"/>
        <v>1.1679033000000505E-3</v>
      </c>
    </row>
    <row r="78" spans="1:61">
      <c r="A78">
        <v>124</v>
      </c>
      <c r="B78" s="26">
        <v>0.32684733999999999</v>
      </c>
      <c r="C78" s="26">
        <v>0.67315265999999996</v>
      </c>
      <c r="D78" s="26">
        <v>0.99107121119999997</v>
      </c>
      <c r="E78" s="26">
        <v>0.99287079369999998</v>
      </c>
      <c r="F78" s="26">
        <v>0.23393689910000001</v>
      </c>
      <c r="G78">
        <f t="shared" si="23"/>
        <v>2033</v>
      </c>
      <c r="H78" s="26">
        <v>0.32392898910000001</v>
      </c>
      <c r="I78" s="26">
        <v>0.66714222199999995</v>
      </c>
      <c r="J78">
        <f t="shared" si="17"/>
        <v>1.7995825000000076E-3</v>
      </c>
      <c r="L78" s="26">
        <v>0.99104840750000001</v>
      </c>
      <c r="M78" s="26">
        <v>0.99309514359999995</v>
      </c>
      <c r="N78" s="26">
        <v>0.24970389649999999</v>
      </c>
      <c r="O78">
        <f t="shared" si="24"/>
        <v>2033</v>
      </c>
      <c r="P78" s="26">
        <v>0.43116833729999998</v>
      </c>
      <c r="Q78" s="26">
        <v>0.6233438147</v>
      </c>
      <c r="R78">
        <f t="shared" si="18"/>
        <v>2.0467360999999462E-3</v>
      </c>
      <c r="W78">
        <v>124</v>
      </c>
      <c r="X78" s="26">
        <v>0.32341767170000002</v>
      </c>
      <c r="Y78" s="26">
        <v>0.67658232829999998</v>
      </c>
      <c r="Z78" s="26">
        <v>0.9903760895</v>
      </c>
      <c r="AA78" s="26">
        <v>0.99128177719999999</v>
      </c>
      <c r="AB78" s="26">
        <v>0.23114797670000001</v>
      </c>
      <c r="AC78">
        <f t="shared" si="25"/>
        <v>2033</v>
      </c>
      <c r="AD78" s="26">
        <v>0.32030512900000002</v>
      </c>
      <c r="AE78" s="26">
        <v>0.67007096050000003</v>
      </c>
      <c r="AF78">
        <f t="shared" si="19"/>
        <v>9.0568769999999077E-4</v>
      </c>
      <c r="AH78" s="26">
        <v>0.99039599209999996</v>
      </c>
      <c r="AI78" s="26">
        <v>0.9913887602</v>
      </c>
      <c r="AJ78" s="26">
        <v>0.24493771540000001</v>
      </c>
      <c r="AK78">
        <f t="shared" si="26"/>
        <v>2033</v>
      </c>
      <c r="AL78" s="26">
        <v>0.36271226750000002</v>
      </c>
      <c r="AM78" s="26">
        <v>0.62768372459999999</v>
      </c>
      <c r="AN78">
        <f t="shared" si="20"/>
        <v>9.9276810000004101E-4</v>
      </c>
      <c r="AR78">
        <v>124</v>
      </c>
      <c r="AS78" s="26">
        <v>0.33160497690000001</v>
      </c>
      <c r="AT78" s="26">
        <v>0.66839502309999999</v>
      </c>
      <c r="AU78" s="26">
        <v>0.98976422730000002</v>
      </c>
      <c r="AV78" s="26">
        <v>0.99108600349999998</v>
      </c>
      <c r="AW78" s="26">
        <v>0.23826997699999999</v>
      </c>
      <c r="AX78">
        <f t="shared" si="27"/>
        <v>2033</v>
      </c>
      <c r="AY78" s="26">
        <v>0.32821074379999998</v>
      </c>
      <c r="AZ78" s="26">
        <v>0.66155348359999999</v>
      </c>
      <c r="BA78">
        <f t="shared" si="21"/>
        <v>1.3217761999999578E-3</v>
      </c>
      <c r="BC78" s="26">
        <v>0.98993985449999999</v>
      </c>
      <c r="BD78" s="26">
        <v>0.99110193130000002</v>
      </c>
      <c r="BE78" s="26">
        <v>0.25193294910000003</v>
      </c>
      <c r="BF78">
        <f t="shared" si="28"/>
        <v>2033</v>
      </c>
      <c r="BG78" s="26">
        <v>0.36946912250000002</v>
      </c>
      <c r="BH78" s="26">
        <v>0.62047073200000002</v>
      </c>
      <c r="BI78">
        <f t="shared" si="22"/>
        <v>1.1620768000000226E-3</v>
      </c>
    </row>
    <row r="79" spans="1:61">
      <c r="A79">
        <v>125</v>
      </c>
      <c r="B79" s="26">
        <v>0.32237182739999998</v>
      </c>
      <c r="C79" s="26">
        <v>0.67762817259999997</v>
      </c>
      <c r="D79" s="26">
        <v>0.99104044579999995</v>
      </c>
      <c r="E79" s="26">
        <v>0.99276595069999996</v>
      </c>
      <c r="F79" s="26">
        <v>0.2329663045</v>
      </c>
      <c r="G79">
        <f t="shared" si="23"/>
        <v>2034</v>
      </c>
      <c r="H79" s="26">
        <v>0.31948351949999998</v>
      </c>
      <c r="I79" s="26">
        <v>0.67155692629999997</v>
      </c>
      <c r="J79">
        <f t="shared" si="17"/>
        <v>1.7255049000000078E-3</v>
      </c>
      <c r="L79" s="26">
        <v>0.99079053480000001</v>
      </c>
      <c r="M79" s="26">
        <v>0.99275321530000005</v>
      </c>
      <c r="N79" s="26">
        <v>0.24849407870000001</v>
      </c>
      <c r="O79">
        <f t="shared" si="24"/>
        <v>2034</v>
      </c>
      <c r="P79" s="26">
        <v>0.42772052970000002</v>
      </c>
      <c r="Q79" s="26">
        <v>0.62776500800000001</v>
      </c>
      <c r="R79">
        <f t="shared" si="18"/>
        <v>1.9626805000000358E-3</v>
      </c>
      <c r="W79">
        <v>125</v>
      </c>
      <c r="X79" s="26">
        <v>0.31814281210000001</v>
      </c>
      <c r="Y79" s="26">
        <v>0.68185718790000005</v>
      </c>
      <c r="Z79" s="26">
        <v>0.99019970749999997</v>
      </c>
      <c r="AA79" s="26">
        <v>0.99129057200000004</v>
      </c>
      <c r="AB79" s="26">
        <v>0.23170921990000001</v>
      </c>
      <c r="AC79">
        <f t="shared" si="25"/>
        <v>2034</v>
      </c>
      <c r="AD79" s="26">
        <v>0.3150249195</v>
      </c>
      <c r="AE79" s="26">
        <v>0.67517478799999997</v>
      </c>
      <c r="AF79">
        <f t="shared" si="19"/>
        <v>1.0908645000000661E-3</v>
      </c>
      <c r="AH79" s="26">
        <v>0.99019779620000004</v>
      </c>
      <c r="AI79" s="26">
        <v>0.99141212069999995</v>
      </c>
      <c r="AJ79" s="26">
        <v>0.246883824</v>
      </c>
      <c r="AK79">
        <f t="shared" si="26"/>
        <v>2034</v>
      </c>
      <c r="AL79" s="26">
        <v>0.35781665330000001</v>
      </c>
      <c r="AM79" s="26">
        <v>0.63238114290000003</v>
      </c>
      <c r="AN79">
        <f t="shared" si="20"/>
        <v>1.2143244999999192E-3</v>
      </c>
      <c r="AR79">
        <v>125</v>
      </c>
      <c r="AS79" s="26">
        <v>0.32609915490000002</v>
      </c>
      <c r="AT79" s="26">
        <v>0.67390084510000003</v>
      </c>
      <c r="AU79" s="26">
        <v>0.98964436609999995</v>
      </c>
      <c r="AV79" s="26">
        <v>0.99097856969999998</v>
      </c>
      <c r="AW79" s="26">
        <v>0.239438602</v>
      </c>
      <c r="AX79">
        <f t="shared" si="27"/>
        <v>2034</v>
      </c>
      <c r="AY79" s="26">
        <v>0.32272219140000002</v>
      </c>
      <c r="AZ79" s="26">
        <v>0.66692217470000004</v>
      </c>
      <c r="BA79">
        <f t="shared" si="21"/>
        <v>1.3342036000000279E-3</v>
      </c>
      <c r="BC79" s="26">
        <v>0.98954461739999999</v>
      </c>
      <c r="BD79" s="26">
        <v>0.99075705439999995</v>
      </c>
      <c r="BE79" s="26">
        <v>0.25399290279999998</v>
      </c>
      <c r="BF79">
        <f t="shared" si="28"/>
        <v>2034</v>
      </c>
      <c r="BG79" s="26">
        <v>0.36390249140000003</v>
      </c>
      <c r="BH79" s="26">
        <v>0.62564212600000002</v>
      </c>
      <c r="BI79">
        <f t="shared" si="22"/>
        <v>1.2124369999999551E-3</v>
      </c>
    </row>
    <row r="80" spans="1:61">
      <c r="A80">
        <v>126</v>
      </c>
      <c r="B80" s="26">
        <v>0.31769041549999999</v>
      </c>
      <c r="C80" s="26">
        <v>0.68230958450000001</v>
      </c>
      <c r="D80" s="26">
        <v>0.99099047910000004</v>
      </c>
      <c r="E80" s="26">
        <v>0.99269923110000002</v>
      </c>
      <c r="F80" s="26">
        <v>0.232350215</v>
      </c>
      <c r="G80">
        <f t="shared" si="23"/>
        <v>2034</v>
      </c>
      <c r="H80" s="26">
        <v>0.3148281771</v>
      </c>
      <c r="I80" s="26">
        <v>0.67616230200000005</v>
      </c>
      <c r="J80">
        <f t="shared" si="17"/>
        <v>1.7087519999999801E-3</v>
      </c>
      <c r="L80" s="26">
        <v>0.99064325499999994</v>
      </c>
      <c r="M80" s="26">
        <v>0.99264676770000004</v>
      </c>
      <c r="N80" s="26">
        <v>0.2485083525</v>
      </c>
      <c r="O80">
        <f t="shared" si="24"/>
        <v>2034</v>
      </c>
      <c r="P80" s="26">
        <v>0.42140083010000001</v>
      </c>
      <c r="Q80" s="26">
        <v>0.63341716209999999</v>
      </c>
      <c r="R80">
        <f t="shared" si="18"/>
        <v>2.0035127000000985E-3</v>
      </c>
      <c r="W80">
        <v>126</v>
      </c>
      <c r="X80" s="26">
        <v>0.31355372349999999</v>
      </c>
      <c r="Y80" s="26">
        <v>0.68644627650000001</v>
      </c>
      <c r="Z80" s="26">
        <v>0.9901224958</v>
      </c>
      <c r="AA80" s="26">
        <v>0.99122330950000004</v>
      </c>
      <c r="AB80" s="26">
        <v>0.23096984149999999</v>
      </c>
      <c r="AC80">
        <f t="shared" si="25"/>
        <v>2034</v>
      </c>
      <c r="AD80" s="26">
        <v>0.31045659530000003</v>
      </c>
      <c r="AE80" s="26">
        <v>0.67966590049999998</v>
      </c>
      <c r="AF80">
        <f t="shared" si="19"/>
        <v>1.1008137000000362E-3</v>
      </c>
      <c r="AH80" s="26">
        <v>0.99011270579999999</v>
      </c>
      <c r="AI80" s="26">
        <v>0.99134282529999995</v>
      </c>
      <c r="AJ80" s="26">
        <v>0.2470558964</v>
      </c>
      <c r="AK80">
        <f t="shared" si="26"/>
        <v>2034</v>
      </c>
      <c r="AL80" s="26">
        <v>0.3523227666</v>
      </c>
      <c r="AM80" s="26">
        <v>0.63778993920000004</v>
      </c>
      <c r="AN80">
        <f t="shared" si="20"/>
        <v>1.2301194999999598E-3</v>
      </c>
      <c r="AR80">
        <v>126</v>
      </c>
      <c r="AS80" s="26">
        <v>0.322559822</v>
      </c>
      <c r="AT80" s="26">
        <v>0.677440178</v>
      </c>
      <c r="AU80" s="26">
        <v>0.98973880869999997</v>
      </c>
      <c r="AV80" s="26">
        <v>0.99109918210000003</v>
      </c>
      <c r="AW80" s="26">
        <v>0.23917933790000001</v>
      </c>
      <c r="AX80">
        <f t="shared" si="27"/>
        <v>2034</v>
      </c>
      <c r="AY80" s="26">
        <v>0.31924997389999998</v>
      </c>
      <c r="AZ80" s="26">
        <v>0.67048883479999999</v>
      </c>
      <c r="BA80">
        <f t="shared" si="21"/>
        <v>1.3603734000000589E-3</v>
      </c>
      <c r="BC80" s="26">
        <v>0.98967789719999999</v>
      </c>
      <c r="BD80" s="26">
        <v>0.99086955610000005</v>
      </c>
      <c r="BE80" s="26">
        <v>0.25476450389999999</v>
      </c>
      <c r="BF80">
        <f t="shared" si="28"/>
        <v>2034</v>
      </c>
      <c r="BG80" s="26">
        <v>0.35957656129999999</v>
      </c>
      <c r="BH80" s="26">
        <v>0.63010133589999995</v>
      </c>
      <c r="BI80">
        <f t="shared" si="22"/>
        <v>1.1916589000000588E-3</v>
      </c>
    </row>
    <row r="81" spans="1:61">
      <c r="A81">
        <v>127</v>
      </c>
      <c r="B81" s="26">
        <v>0.31372951859999998</v>
      </c>
      <c r="C81" s="26">
        <v>0.68627048140000002</v>
      </c>
      <c r="D81" s="26">
        <v>0.99106787460000001</v>
      </c>
      <c r="E81" s="26">
        <v>0.99276386959999996</v>
      </c>
      <c r="F81" s="26">
        <v>0.23421745829999999</v>
      </c>
      <c r="G81">
        <f t="shared" si="23"/>
        <v>2034</v>
      </c>
      <c r="H81" s="26">
        <v>0.31092724719999998</v>
      </c>
      <c r="I81" s="26">
        <v>0.68014062740000003</v>
      </c>
      <c r="J81">
        <f t="shared" si="17"/>
        <v>1.6959949999999502E-3</v>
      </c>
      <c r="L81" s="26">
        <v>0.99069780900000004</v>
      </c>
      <c r="M81" s="26">
        <v>0.99269222609999996</v>
      </c>
      <c r="N81" s="26">
        <v>0.24965599550000001</v>
      </c>
      <c r="O81">
        <f t="shared" si="24"/>
        <v>2034</v>
      </c>
      <c r="P81" s="26">
        <v>0.41796135870000001</v>
      </c>
      <c r="Q81" s="26">
        <v>0.63760144969999999</v>
      </c>
      <c r="R81">
        <f t="shared" si="18"/>
        <v>1.9944170999999233E-3</v>
      </c>
      <c r="W81">
        <v>127</v>
      </c>
      <c r="X81" s="26">
        <v>0.3101485222</v>
      </c>
      <c r="Y81" s="26">
        <v>0.6898514778</v>
      </c>
      <c r="Z81" s="26">
        <v>0.98998185829999996</v>
      </c>
      <c r="AA81" s="26">
        <v>0.99111884210000001</v>
      </c>
      <c r="AB81" s="26">
        <v>0.23170266959999999</v>
      </c>
      <c r="AC81">
        <f t="shared" si="25"/>
        <v>2034</v>
      </c>
      <c r="AD81" s="26">
        <v>0.30704141029999998</v>
      </c>
      <c r="AE81" s="26">
        <v>0.68294044799999998</v>
      </c>
      <c r="AF81">
        <f t="shared" si="19"/>
        <v>1.1369838000000465E-3</v>
      </c>
      <c r="AH81" s="26">
        <v>0.98989648539999997</v>
      </c>
      <c r="AI81" s="26">
        <v>0.9911746655</v>
      </c>
      <c r="AJ81" s="26">
        <v>0.24752359709999999</v>
      </c>
      <c r="AK81">
        <f t="shared" si="26"/>
        <v>2034</v>
      </c>
      <c r="AL81" s="26">
        <v>0.34940449410000002</v>
      </c>
      <c r="AM81" s="26">
        <v>0.64049199130000001</v>
      </c>
      <c r="AN81">
        <f t="shared" si="20"/>
        <v>1.2781801000000259E-3</v>
      </c>
      <c r="AR81">
        <v>127</v>
      </c>
      <c r="AS81" s="26">
        <v>0.3204982717</v>
      </c>
      <c r="AT81" s="26">
        <v>0.6795017283</v>
      </c>
      <c r="AU81" s="26">
        <v>0.98995277140000004</v>
      </c>
      <c r="AV81" s="26">
        <v>0.99130251709999995</v>
      </c>
      <c r="AW81" s="26">
        <v>0.2402745916</v>
      </c>
      <c r="AX81">
        <f t="shared" si="27"/>
        <v>2034</v>
      </c>
      <c r="AY81" s="26">
        <v>0.3172781523</v>
      </c>
      <c r="AZ81" s="26">
        <v>0.67267461910000004</v>
      </c>
      <c r="BA81">
        <f t="shared" si="21"/>
        <v>1.3497456999999047E-3</v>
      </c>
      <c r="BC81" s="26">
        <v>0.98985750009999995</v>
      </c>
      <c r="BD81" s="26">
        <v>0.99104421509999996</v>
      </c>
      <c r="BE81" s="26">
        <v>0.25529724440000001</v>
      </c>
      <c r="BF81">
        <f t="shared" si="28"/>
        <v>2034</v>
      </c>
      <c r="BG81" s="26">
        <v>0.35678351829999999</v>
      </c>
      <c r="BH81" s="26">
        <v>0.63307398179999996</v>
      </c>
      <c r="BI81">
        <f t="shared" si="22"/>
        <v>1.1867150000000048E-3</v>
      </c>
    </row>
    <row r="82" spans="1:61">
      <c r="A82">
        <v>128</v>
      </c>
      <c r="B82" s="26">
        <v>0.30953768939999998</v>
      </c>
      <c r="C82" s="26">
        <v>0.69046231059999996</v>
      </c>
      <c r="D82" s="26">
        <v>0.99100941519999997</v>
      </c>
      <c r="E82" s="26">
        <v>0.99269468679999995</v>
      </c>
      <c r="F82" s="26">
        <v>0.2351332867</v>
      </c>
      <c r="G82">
        <f t="shared" si="23"/>
        <v>2034</v>
      </c>
      <c r="H82" s="26">
        <v>0.30675476460000001</v>
      </c>
      <c r="I82" s="26">
        <v>0.68425465060000001</v>
      </c>
      <c r="J82">
        <f t="shared" si="17"/>
        <v>1.6852715999999823E-3</v>
      </c>
      <c r="L82" s="26">
        <v>0.99070566000000004</v>
      </c>
      <c r="M82" s="26">
        <v>0.99269454509999999</v>
      </c>
      <c r="N82" s="26">
        <v>0.25093059280000002</v>
      </c>
      <c r="O82">
        <f t="shared" si="24"/>
        <v>2034</v>
      </c>
      <c r="P82" s="26">
        <v>0.41651645529999998</v>
      </c>
      <c r="Q82" s="26">
        <v>0.64154690869999997</v>
      </c>
      <c r="R82">
        <f t="shared" si="18"/>
        <v>1.9888850999999486E-3</v>
      </c>
      <c r="W82">
        <v>128</v>
      </c>
      <c r="X82" s="26">
        <v>0.30483623640000002</v>
      </c>
      <c r="Y82" s="26">
        <v>0.69516376359999998</v>
      </c>
      <c r="Z82" s="26">
        <v>0.98993575170000003</v>
      </c>
      <c r="AA82" s="26">
        <v>0.99109057499999997</v>
      </c>
      <c r="AB82" s="26">
        <v>0.2308127328</v>
      </c>
      <c r="AC82">
        <f t="shared" si="25"/>
        <v>2034</v>
      </c>
      <c r="AD82" s="26">
        <v>0.30176828880000001</v>
      </c>
      <c r="AE82" s="26">
        <v>0.68816746289999997</v>
      </c>
      <c r="AF82">
        <f t="shared" si="19"/>
        <v>1.1548232999999408E-3</v>
      </c>
      <c r="AH82" s="26">
        <v>0.98996589989999995</v>
      </c>
      <c r="AI82" s="26">
        <v>0.99131767569999996</v>
      </c>
      <c r="AJ82" s="26">
        <v>0.24677467240000001</v>
      </c>
      <c r="AK82">
        <f t="shared" si="26"/>
        <v>2034</v>
      </c>
      <c r="AL82" s="26">
        <v>0.34329265050000002</v>
      </c>
      <c r="AM82" s="26">
        <v>0.64667324940000004</v>
      </c>
      <c r="AN82">
        <f t="shared" si="20"/>
        <v>1.3517758000000102E-3</v>
      </c>
      <c r="AR82">
        <v>128</v>
      </c>
      <c r="AS82" s="26">
        <v>0.31707733160000001</v>
      </c>
      <c r="AT82" s="26">
        <v>0.68292266840000004</v>
      </c>
      <c r="AU82" s="26">
        <v>0.98992649560000001</v>
      </c>
      <c r="AV82" s="26">
        <v>0.99126546019999995</v>
      </c>
      <c r="AW82" s="26">
        <v>0.24160020139999999</v>
      </c>
      <c r="AX82">
        <f t="shared" si="27"/>
        <v>2034</v>
      </c>
      <c r="AY82" s="26">
        <v>0.31388325169999998</v>
      </c>
      <c r="AZ82" s="26">
        <v>0.67604324390000003</v>
      </c>
      <c r="BA82">
        <f t="shared" si="21"/>
        <v>1.3389645999999367E-3</v>
      </c>
      <c r="BC82" s="26">
        <v>0.98988189380000002</v>
      </c>
      <c r="BD82" s="26">
        <v>0.99106252220000002</v>
      </c>
      <c r="BE82" s="26">
        <v>0.25821285599999999</v>
      </c>
      <c r="BF82">
        <f t="shared" si="28"/>
        <v>2034</v>
      </c>
      <c r="BG82" s="26">
        <v>0.35322113370000002</v>
      </c>
      <c r="BH82" s="26">
        <v>0.63666076009999995</v>
      </c>
      <c r="BI82">
        <f t="shared" si="22"/>
        <v>1.1806283999999945E-3</v>
      </c>
    </row>
    <row r="83" spans="1:61">
      <c r="A83">
        <v>129</v>
      </c>
      <c r="B83" s="26">
        <v>0.30426070640000002</v>
      </c>
      <c r="C83" s="26">
        <v>0.69573929359999998</v>
      </c>
      <c r="D83" s="26">
        <v>0.99075606959999996</v>
      </c>
      <c r="E83" s="26">
        <v>0.99256627019999999</v>
      </c>
      <c r="F83" s="26">
        <v>0.23578654330000001</v>
      </c>
      <c r="G83">
        <f t="shared" si="23"/>
        <v>2035</v>
      </c>
      <c r="H83" s="26">
        <v>0.30144814170000001</v>
      </c>
      <c r="I83" s="26">
        <v>0.68930792799999996</v>
      </c>
      <c r="J83">
        <f t="shared" si="17"/>
        <v>1.8102006000000337E-3</v>
      </c>
      <c r="L83" s="26">
        <v>0.99023799830000003</v>
      </c>
      <c r="M83" s="26">
        <v>0.99240637909999996</v>
      </c>
      <c r="N83" s="26">
        <v>0.25196571579999999</v>
      </c>
      <c r="O83">
        <f t="shared" si="24"/>
        <v>2035</v>
      </c>
      <c r="P83" s="26">
        <v>0.4127150094</v>
      </c>
      <c r="Q83" s="26">
        <v>0.6464270916</v>
      </c>
      <c r="R83">
        <f t="shared" si="18"/>
        <v>2.1683807999999249E-3</v>
      </c>
      <c r="W83">
        <v>129</v>
      </c>
      <c r="X83" s="26">
        <v>0.29985966539999998</v>
      </c>
      <c r="Y83" s="26">
        <v>0.70014033460000002</v>
      </c>
      <c r="Z83" s="26">
        <v>0.99008393770000003</v>
      </c>
      <c r="AA83" s="26">
        <v>0.99102041590000001</v>
      </c>
      <c r="AB83" s="26">
        <v>0.231641715</v>
      </c>
      <c r="AC83">
        <f t="shared" si="25"/>
        <v>2035</v>
      </c>
      <c r="AD83" s="26">
        <v>0.29688623829999999</v>
      </c>
      <c r="AE83" s="26">
        <v>0.69319769939999998</v>
      </c>
      <c r="AF83">
        <f t="shared" si="19"/>
        <v>9.3647819999997939E-4</v>
      </c>
      <c r="AH83" s="26">
        <v>0.99000310290000004</v>
      </c>
      <c r="AI83" s="26">
        <v>0.99109520090000003</v>
      </c>
      <c r="AJ83" s="26">
        <v>0.24778475280000001</v>
      </c>
      <c r="AK83">
        <f t="shared" si="26"/>
        <v>2035</v>
      </c>
      <c r="AL83" s="26">
        <v>0.33729997960000002</v>
      </c>
      <c r="AM83" s="26">
        <v>0.65270312320000001</v>
      </c>
      <c r="AN83">
        <f t="shared" si="20"/>
        <v>1.0920979999999858E-3</v>
      </c>
      <c r="AR83">
        <v>129</v>
      </c>
      <c r="AS83" s="26">
        <v>0.31198391469999998</v>
      </c>
      <c r="AT83" s="26">
        <v>0.68801608530000002</v>
      </c>
      <c r="AU83" s="26">
        <v>0.98975332039999997</v>
      </c>
      <c r="AV83" s="26">
        <v>0.99108161120000005</v>
      </c>
      <c r="AW83" s="26">
        <v>0.24048818720000001</v>
      </c>
      <c r="AX83">
        <f t="shared" si="27"/>
        <v>2035</v>
      </c>
      <c r="AY83" s="26">
        <v>0.30878711539999998</v>
      </c>
      <c r="AZ83" s="26">
        <v>0.68096620490000004</v>
      </c>
      <c r="BA83">
        <f t="shared" si="21"/>
        <v>1.3282908000000759E-3</v>
      </c>
      <c r="BC83" s="26">
        <v>0.98960255880000003</v>
      </c>
      <c r="BD83" s="26">
        <v>0.99077631700000002</v>
      </c>
      <c r="BE83" s="26">
        <v>0.2581773222</v>
      </c>
      <c r="BF83">
        <f t="shared" si="28"/>
        <v>2035</v>
      </c>
      <c r="BG83" s="26">
        <v>0.3480670897</v>
      </c>
      <c r="BH83" s="26">
        <v>0.64153546910000003</v>
      </c>
      <c r="BI83">
        <f t="shared" si="22"/>
        <v>1.1737581999999858E-3</v>
      </c>
    </row>
    <row r="84" spans="1:61">
      <c r="A84">
        <v>130</v>
      </c>
      <c r="B84" s="26">
        <v>0.29849649090000002</v>
      </c>
      <c r="C84" s="26">
        <v>0.70150350910000003</v>
      </c>
      <c r="D84" s="26">
        <v>0.99042671459999998</v>
      </c>
      <c r="E84" s="26">
        <v>0.99232466180000001</v>
      </c>
      <c r="F84" s="26">
        <v>0.23668038080000001</v>
      </c>
      <c r="G84">
        <f t="shared" si="23"/>
        <v>2035</v>
      </c>
      <c r="H84" s="26">
        <v>0.29563889879999999</v>
      </c>
      <c r="I84" s="26">
        <v>0.69478781580000004</v>
      </c>
      <c r="J84">
        <f t="shared" si="17"/>
        <v>1.8979472000000275E-3</v>
      </c>
      <c r="L84" s="26">
        <v>0.98976260279999995</v>
      </c>
      <c r="M84" s="26">
        <v>0.99204108749999997</v>
      </c>
      <c r="N84" s="26">
        <v>0.25159221910000001</v>
      </c>
      <c r="O84">
        <f t="shared" si="24"/>
        <v>2035</v>
      </c>
      <c r="P84" s="26">
        <v>0.4096652039</v>
      </c>
      <c r="Q84" s="26">
        <v>0.65094921939999995</v>
      </c>
      <c r="R84">
        <f t="shared" si="18"/>
        <v>2.2784847000000275E-3</v>
      </c>
      <c r="W84">
        <v>130</v>
      </c>
      <c r="X84" s="26">
        <v>0.2960270934</v>
      </c>
      <c r="Y84" s="26">
        <v>0.7039729066</v>
      </c>
      <c r="Z84" s="26">
        <v>0.9900952059</v>
      </c>
      <c r="AA84" s="26">
        <v>0.99102290400000004</v>
      </c>
      <c r="AB84" s="26">
        <v>0.2334241276</v>
      </c>
      <c r="AC84">
        <f t="shared" si="25"/>
        <v>2035</v>
      </c>
      <c r="AD84" s="26">
        <v>0.29309500599999999</v>
      </c>
      <c r="AE84" s="26">
        <v>0.69700019989999995</v>
      </c>
      <c r="AF84">
        <f t="shared" si="19"/>
        <v>9.276981000000406E-4</v>
      </c>
      <c r="AH84" s="26">
        <v>0.98992388899999995</v>
      </c>
      <c r="AI84" s="26">
        <v>0.99100897759999995</v>
      </c>
      <c r="AJ84" s="26">
        <v>0.24965204690000001</v>
      </c>
      <c r="AK84">
        <f t="shared" si="26"/>
        <v>2035</v>
      </c>
      <c r="AL84" s="26">
        <v>0.33259782459999998</v>
      </c>
      <c r="AM84" s="26">
        <v>0.65732606439999997</v>
      </c>
      <c r="AN84">
        <f t="shared" si="20"/>
        <v>1.085088600000006E-3</v>
      </c>
      <c r="AR84">
        <v>130</v>
      </c>
      <c r="AS84" s="26">
        <v>0.30833786959999998</v>
      </c>
      <c r="AT84" s="26">
        <v>0.69166213040000002</v>
      </c>
      <c r="AU84" s="26">
        <v>0.98945429240000005</v>
      </c>
      <c r="AV84" s="26">
        <v>0.99076861039999997</v>
      </c>
      <c r="AW84" s="26">
        <v>0.2415959023</v>
      </c>
      <c r="AX84">
        <f t="shared" si="27"/>
        <v>2035</v>
      </c>
      <c r="AY84" s="26">
        <v>0.3050862285</v>
      </c>
      <c r="AZ84" s="26">
        <v>0.68436806390000005</v>
      </c>
      <c r="BA84">
        <f t="shared" si="21"/>
        <v>1.3143179999999255E-3</v>
      </c>
      <c r="BC84" s="26">
        <v>0.98919911029999996</v>
      </c>
      <c r="BD84" s="26">
        <v>0.99036306919999995</v>
      </c>
      <c r="BE84" s="26">
        <v>0.25888348639999997</v>
      </c>
      <c r="BF84">
        <f t="shared" si="28"/>
        <v>2035</v>
      </c>
      <c r="BG84" s="26">
        <v>0.34434250960000001</v>
      </c>
      <c r="BH84" s="26">
        <v>0.64485660079999996</v>
      </c>
      <c r="BI84">
        <f t="shared" si="22"/>
        <v>1.1639588999999839E-3</v>
      </c>
    </row>
    <row r="85" spans="1:61">
      <c r="A85">
        <v>131</v>
      </c>
      <c r="B85" s="26">
        <v>0.2953600556</v>
      </c>
      <c r="C85" s="26">
        <v>0.7046399444</v>
      </c>
      <c r="D85" s="26">
        <v>0.99052978560000005</v>
      </c>
      <c r="E85" s="26">
        <v>0.99219590560000004</v>
      </c>
      <c r="F85" s="26">
        <v>0.23655794420000001</v>
      </c>
      <c r="G85">
        <f t="shared" si="23"/>
        <v>2035</v>
      </c>
      <c r="H85" s="26">
        <v>0.29256293249999998</v>
      </c>
      <c r="I85" s="26">
        <v>0.69796685300000005</v>
      </c>
      <c r="J85">
        <f t="shared" si="17"/>
        <v>1.6661199999999932E-3</v>
      </c>
      <c r="L85" s="26">
        <v>0.99010306260000003</v>
      </c>
      <c r="M85" s="26">
        <v>0.99209968000000004</v>
      </c>
      <c r="N85" s="26">
        <v>0.25105667170000001</v>
      </c>
      <c r="O85">
        <f t="shared" si="24"/>
        <v>2035</v>
      </c>
      <c r="P85" s="26">
        <v>0.40578080290000001</v>
      </c>
      <c r="Q85" s="26">
        <v>0.65563103690000002</v>
      </c>
      <c r="R85">
        <f t="shared" si="18"/>
        <v>1.9966174000000114E-3</v>
      </c>
      <c r="W85">
        <v>131</v>
      </c>
      <c r="X85" s="26">
        <v>0.2942972405</v>
      </c>
      <c r="Y85" s="26">
        <v>0.70570275950000005</v>
      </c>
      <c r="Z85" s="26">
        <v>0.99021538610000004</v>
      </c>
      <c r="AA85" s="26">
        <v>0.99114385039999997</v>
      </c>
      <c r="AB85" s="26">
        <v>0.23617777340000001</v>
      </c>
      <c r="AC85">
        <f t="shared" si="25"/>
        <v>2035</v>
      </c>
      <c r="AD85" s="26">
        <v>0.2914176557</v>
      </c>
      <c r="AE85" s="26">
        <v>0.69879773040000004</v>
      </c>
      <c r="AF85">
        <f t="shared" si="19"/>
        <v>9.2846429999993152E-4</v>
      </c>
      <c r="AH85" s="26">
        <v>0.98984351010000005</v>
      </c>
      <c r="AI85" s="26">
        <v>0.99092668979999998</v>
      </c>
      <c r="AJ85" s="26">
        <v>0.25160948280000001</v>
      </c>
      <c r="AK85">
        <f t="shared" si="26"/>
        <v>2035</v>
      </c>
      <c r="AL85" s="26">
        <v>0.32984189289999999</v>
      </c>
      <c r="AM85" s="26">
        <v>0.66000161719999995</v>
      </c>
      <c r="AN85">
        <f t="shared" si="20"/>
        <v>1.0831796999999366E-3</v>
      </c>
      <c r="AR85">
        <v>131</v>
      </c>
      <c r="AS85" s="26">
        <v>0.30439082229999997</v>
      </c>
      <c r="AT85" s="26">
        <v>0.69560917769999997</v>
      </c>
      <c r="AU85" s="26">
        <v>0.98984604639999996</v>
      </c>
      <c r="AV85" s="26">
        <v>0.99108867560000002</v>
      </c>
      <c r="AW85" s="26">
        <v>0.24297846049999999</v>
      </c>
      <c r="AX85">
        <f t="shared" si="27"/>
        <v>2035</v>
      </c>
      <c r="AY85" s="26">
        <v>0.30130005199999998</v>
      </c>
      <c r="AZ85" s="26">
        <v>0.68854599439999997</v>
      </c>
      <c r="BA85">
        <f t="shared" si="21"/>
        <v>1.2426292000000672E-3</v>
      </c>
      <c r="BC85" s="26">
        <v>0.98996282140000003</v>
      </c>
      <c r="BD85" s="26">
        <v>0.99103905120000002</v>
      </c>
      <c r="BE85" s="26">
        <v>0.25964234780000001</v>
      </c>
      <c r="BF85">
        <f t="shared" si="28"/>
        <v>2035</v>
      </c>
      <c r="BG85" s="26">
        <v>0.33947058200000002</v>
      </c>
      <c r="BH85" s="26">
        <v>0.6504922393</v>
      </c>
      <c r="BI85">
        <f t="shared" si="22"/>
        <v>1.0762297999999948E-3</v>
      </c>
    </row>
    <row r="86" spans="1:61">
      <c r="A86">
        <v>132</v>
      </c>
      <c r="B86" s="26">
        <v>0.29154223680000002</v>
      </c>
      <c r="C86" s="26">
        <v>0.70845776319999998</v>
      </c>
      <c r="D86" s="26">
        <v>0.99042621809999998</v>
      </c>
      <c r="E86" s="26">
        <v>0.99208430950000004</v>
      </c>
      <c r="F86" s="26">
        <v>0.23659885529999999</v>
      </c>
      <c r="G86">
        <f t="shared" si="23"/>
        <v>2035</v>
      </c>
      <c r="H86" s="26">
        <v>0.28875107500000002</v>
      </c>
      <c r="I86" s="26">
        <v>0.70167514310000001</v>
      </c>
      <c r="J86">
        <f t="shared" si="17"/>
        <v>1.6580914000000613E-3</v>
      </c>
      <c r="L86" s="26">
        <v>0.99011941110000001</v>
      </c>
      <c r="M86" s="26">
        <v>0.99210342419999997</v>
      </c>
      <c r="N86" s="26">
        <v>0.25193771720000002</v>
      </c>
      <c r="O86">
        <f t="shared" si="24"/>
        <v>2035</v>
      </c>
      <c r="P86" s="26">
        <v>0.40148542999999998</v>
      </c>
      <c r="Q86" s="26">
        <v>0.66017134899999996</v>
      </c>
      <c r="R86">
        <f t="shared" si="18"/>
        <v>1.9840130999999595E-3</v>
      </c>
      <c r="W86">
        <v>132</v>
      </c>
      <c r="X86" s="26">
        <v>0.29103176269999997</v>
      </c>
      <c r="Y86" s="26">
        <v>0.70896823730000003</v>
      </c>
      <c r="Z86" s="26">
        <v>0.98995830939999996</v>
      </c>
      <c r="AA86" s="26">
        <v>0.99088174750000002</v>
      </c>
      <c r="AB86" s="26">
        <v>0.23738423989999999</v>
      </c>
      <c r="AC86">
        <f t="shared" si="25"/>
        <v>2035</v>
      </c>
      <c r="AD86" s="26">
        <v>0.28810931179999999</v>
      </c>
      <c r="AE86" s="26">
        <v>0.70184899759999997</v>
      </c>
      <c r="AF86">
        <f t="shared" si="19"/>
        <v>9.2343810000006243E-4</v>
      </c>
      <c r="AH86" s="26">
        <v>0.98947817900000001</v>
      </c>
      <c r="AI86" s="26">
        <v>0.99055314530000005</v>
      </c>
      <c r="AJ86" s="26">
        <v>0.25430130969999998</v>
      </c>
      <c r="AK86">
        <f t="shared" si="26"/>
        <v>2035</v>
      </c>
      <c r="AL86" s="26">
        <v>0.32580412409999998</v>
      </c>
      <c r="AM86" s="26">
        <v>0.66367405489999998</v>
      </c>
      <c r="AN86">
        <f t="shared" si="20"/>
        <v>1.0749663000000353E-3</v>
      </c>
      <c r="AR86">
        <v>132</v>
      </c>
      <c r="AS86" s="26">
        <v>0.3008922812</v>
      </c>
      <c r="AT86" s="26">
        <v>0.6991077188</v>
      </c>
      <c r="AU86" s="26">
        <v>0.98943876850000001</v>
      </c>
      <c r="AV86" s="26">
        <v>0.99070537749999998</v>
      </c>
      <c r="AW86" s="26">
        <v>0.2437152296</v>
      </c>
      <c r="AX86">
        <f t="shared" si="27"/>
        <v>2035</v>
      </c>
      <c r="AY86" s="26">
        <v>0.29771448820000002</v>
      </c>
      <c r="AZ86" s="26">
        <v>0.6917242804</v>
      </c>
      <c r="BA86">
        <f t="shared" si="21"/>
        <v>1.2666089999999741E-3</v>
      </c>
      <c r="BC86" s="26">
        <v>0.98947978950000004</v>
      </c>
      <c r="BD86" s="26">
        <v>0.99058433140000002</v>
      </c>
      <c r="BE86" s="26">
        <v>0.25939428609999998</v>
      </c>
      <c r="BF86">
        <f t="shared" si="28"/>
        <v>2035</v>
      </c>
      <c r="BG86" s="26">
        <v>0.33477420479999997</v>
      </c>
      <c r="BH86" s="26">
        <v>0.65470558469999995</v>
      </c>
      <c r="BI86">
        <f t="shared" si="22"/>
        <v>1.1045418999999779E-3</v>
      </c>
    </row>
    <row r="87" spans="1:61">
      <c r="A87">
        <v>133</v>
      </c>
      <c r="B87" s="26">
        <v>0.28947200670000001</v>
      </c>
      <c r="C87" s="26">
        <v>0.71052799330000005</v>
      </c>
      <c r="D87" s="26">
        <v>0.99001711650000002</v>
      </c>
      <c r="E87" s="26">
        <v>0.99166308349999999</v>
      </c>
      <c r="F87" s="26">
        <v>0.2360435488</v>
      </c>
      <c r="G87">
        <f t="shared" si="23"/>
        <v>2036</v>
      </c>
      <c r="H87" s="26">
        <v>0.28658224139999999</v>
      </c>
      <c r="I87" s="26">
        <v>0.70343487510000002</v>
      </c>
      <c r="J87">
        <f t="shared" si="17"/>
        <v>1.6459669999999704E-3</v>
      </c>
      <c r="L87" s="26">
        <v>0.98971823069999998</v>
      </c>
      <c r="M87" s="26">
        <v>0.99168149100000003</v>
      </c>
      <c r="N87" s="26">
        <v>0.25084545720000001</v>
      </c>
      <c r="O87">
        <f t="shared" si="24"/>
        <v>2036</v>
      </c>
      <c r="P87" s="26">
        <v>0.39829763600000001</v>
      </c>
      <c r="Q87" s="26">
        <v>0.66308996019999999</v>
      </c>
      <c r="R87">
        <f t="shared" si="18"/>
        <v>1.963260300000047E-3</v>
      </c>
      <c r="W87">
        <v>133</v>
      </c>
      <c r="X87" s="26">
        <v>0.28672235550000003</v>
      </c>
      <c r="Y87" s="26">
        <v>0.71327764449999997</v>
      </c>
      <c r="Z87" s="26">
        <v>0.98964254650000005</v>
      </c>
      <c r="AA87" s="26">
        <v>0.99056042200000005</v>
      </c>
      <c r="AB87" s="26">
        <v>0.2360952593</v>
      </c>
      <c r="AC87">
        <f t="shared" si="25"/>
        <v>2036</v>
      </c>
      <c r="AD87" s="26">
        <v>0.283752642</v>
      </c>
      <c r="AE87" s="26">
        <v>0.7058899045</v>
      </c>
      <c r="AF87">
        <f t="shared" si="19"/>
        <v>9.1787549999999829E-4</v>
      </c>
      <c r="AH87" s="26">
        <v>0.98921104650000002</v>
      </c>
      <c r="AI87" s="26">
        <v>0.99027624140000003</v>
      </c>
      <c r="AJ87" s="26">
        <v>0.25214966300000002</v>
      </c>
      <c r="AK87">
        <f t="shared" si="26"/>
        <v>2036</v>
      </c>
      <c r="AL87" s="26">
        <v>0.32016751490000001</v>
      </c>
      <c r="AM87" s="26">
        <v>0.66904353159999996</v>
      </c>
      <c r="AN87">
        <f t="shared" si="20"/>
        <v>1.0651949000000105E-3</v>
      </c>
      <c r="AR87">
        <v>133</v>
      </c>
      <c r="AS87" s="26">
        <v>0.29825428910000001</v>
      </c>
      <c r="AT87" s="26">
        <v>0.70174571090000004</v>
      </c>
      <c r="AU87" s="26">
        <v>0.98933678079999998</v>
      </c>
      <c r="AV87" s="26">
        <v>0.99061495089999996</v>
      </c>
      <c r="AW87" s="26">
        <v>0.24552116800000001</v>
      </c>
      <c r="AX87">
        <f t="shared" si="27"/>
        <v>2036</v>
      </c>
      <c r="AY87" s="26">
        <v>0.2950739383</v>
      </c>
      <c r="AZ87" s="26">
        <v>0.69426284260000004</v>
      </c>
      <c r="BA87">
        <f t="shared" si="21"/>
        <v>1.2781700999999757E-3</v>
      </c>
      <c r="BC87" s="26">
        <v>0.98938441300000002</v>
      </c>
      <c r="BD87" s="26">
        <v>0.99050259839999999</v>
      </c>
      <c r="BE87" s="26">
        <v>0.26066371430000002</v>
      </c>
      <c r="BF87">
        <f t="shared" si="28"/>
        <v>2036</v>
      </c>
      <c r="BG87" s="26">
        <v>0.33065506020000002</v>
      </c>
      <c r="BH87" s="26">
        <v>0.6587293528</v>
      </c>
      <c r="BI87">
        <f t="shared" si="22"/>
        <v>1.1181853999999714E-3</v>
      </c>
    </row>
    <row r="88" spans="1:61">
      <c r="A88">
        <v>134</v>
      </c>
      <c r="B88" s="26">
        <v>0.28574639070000002</v>
      </c>
      <c r="C88" s="26">
        <v>0.71425360930000004</v>
      </c>
      <c r="D88" s="26">
        <v>0.98991870159999995</v>
      </c>
      <c r="E88" s="26">
        <v>0.99155808310000004</v>
      </c>
      <c r="F88" s="26">
        <v>0.23778930149999999</v>
      </c>
      <c r="G88">
        <f t="shared" si="23"/>
        <v>2036</v>
      </c>
      <c r="H88" s="26">
        <v>0.28286569610000001</v>
      </c>
      <c r="I88" s="26">
        <v>0.70705300559999995</v>
      </c>
      <c r="J88">
        <f t="shared" si="17"/>
        <v>1.6393815000000922E-3</v>
      </c>
      <c r="L88" s="26">
        <v>0.98974772050000004</v>
      </c>
      <c r="M88" s="26">
        <v>0.99170534990000003</v>
      </c>
      <c r="N88" s="26">
        <v>0.25384080269999998</v>
      </c>
      <c r="O88">
        <f t="shared" si="24"/>
        <v>2036</v>
      </c>
      <c r="P88" s="26">
        <v>0.3966539161</v>
      </c>
      <c r="Q88" s="26">
        <v>0.66738879689999997</v>
      </c>
      <c r="R88">
        <f t="shared" si="18"/>
        <v>1.9576293999999939E-3</v>
      </c>
      <c r="W88">
        <v>134</v>
      </c>
      <c r="X88" s="26">
        <v>0.28308055869999998</v>
      </c>
      <c r="Y88" s="26">
        <v>0.71691944129999996</v>
      </c>
      <c r="Z88" s="26">
        <v>0.98929609959999998</v>
      </c>
      <c r="AA88" s="26">
        <v>0.99027902629999998</v>
      </c>
      <c r="AB88" s="26">
        <v>0.2374886803</v>
      </c>
      <c r="AC88">
        <f t="shared" si="25"/>
        <v>2036</v>
      </c>
      <c r="AD88" s="26">
        <v>0.28005049259999998</v>
      </c>
      <c r="AE88" s="26">
        <v>0.70924560699999994</v>
      </c>
      <c r="AF88">
        <f t="shared" si="19"/>
        <v>9.8292669999999749E-4</v>
      </c>
      <c r="AH88" s="26">
        <v>0.9892507546</v>
      </c>
      <c r="AI88" s="26">
        <v>0.99039432409999995</v>
      </c>
      <c r="AJ88" s="26">
        <v>0.25291888909999999</v>
      </c>
      <c r="AK88">
        <f t="shared" si="26"/>
        <v>2036</v>
      </c>
      <c r="AL88" s="26">
        <v>0.31575024940000002</v>
      </c>
      <c r="AM88" s="26">
        <v>0.67350050530000005</v>
      </c>
      <c r="AN88">
        <f t="shared" si="20"/>
        <v>1.1435694999999413E-3</v>
      </c>
      <c r="AR88">
        <v>134</v>
      </c>
      <c r="AS88" s="26">
        <v>0.29456664939999999</v>
      </c>
      <c r="AT88" s="26">
        <v>0.70543335060000001</v>
      </c>
      <c r="AU88" s="26">
        <v>0.98863149319999999</v>
      </c>
      <c r="AV88" s="26">
        <v>0.99008377189999996</v>
      </c>
      <c r="AW88" s="26">
        <v>0.2465977073</v>
      </c>
      <c r="AX88">
        <f t="shared" si="27"/>
        <v>2036</v>
      </c>
      <c r="AY88" s="26">
        <v>0.29121786640000002</v>
      </c>
      <c r="AZ88" s="26">
        <v>0.69741362679999996</v>
      </c>
      <c r="BA88">
        <f t="shared" si="21"/>
        <v>1.4522786999999759E-3</v>
      </c>
      <c r="BC88" s="26">
        <v>0.98937444529999996</v>
      </c>
      <c r="BD88" s="26">
        <v>0.99054188519999997</v>
      </c>
      <c r="BE88" s="26">
        <v>0.2608648402</v>
      </c>
      <c r="BF88">
        <f t="shared" si="28"/>
        <v>2036</v>
      </c>
      <c r="BG88" s="26">
        <v>0.32601332059999999</v>
      </c>
      <c r="BH88" s="26">
        <v>0.66336112469999997</v>
      </c>
      <c r="BI88">
        <f t="shared" si="22"/>
        <v>1.1674399000000113E-3</v>
      </c>
    </row>
    <row r="89" spans="1:61">
      <c r="A89">
        <v>135</v>
      </c>
      <c r="B89" s="26">
        <v>0.28014982319999998</v>
      </c>
      <c r="C89" s="26">
        <v>0.71985017679999996</v>
      </c>
      <c r="D89" s="26">
        <v>0.98974780849999999</v>
      </c>
      <c r="E89" s="26">
        <v>0.99141647730000004</v>
      </c>
      <c r="F89" s="26">
        <v>0.2386531892</v>
      </c>
      <c r="G89">
        <f t="shared" si="23"/>
        <v>2036</v>
      </c>
      <c r="H89" s="26">
        <v>0.2772776736</v>
      </c>
      <c r="I89" s="26">
        <v>0.7124701349</v>
      </c>
      <c r="J89">
        <f t="shared" si="17"/>
        <v>1.6686688000000505E-3</v>
      </c>
      <c r="L89" s="26">
        <v>0.98983602159999995</v>
      </c>
      <c r="M89" s="26">
        <v>0.99178452579999998</v>
      </c>
      <c r="N89" s="26">
        <v>0.25621458730000002</v>
      </c>
      <c r="O89">
        <f t="shared" si="24"/>
        <v>2036</v>
      </c>
      <c r="P89" s="26">
        <v>0.39235424629999999</v>
      </c>
      <c r="Q89" s="26">
        <v>0.67352447520000003</v>
      </c>
      <c r="R89">
        <f t="shared" si="18"/>
        <v>1.9485042000000341E-3</v>
      </c>
      <c r="W89">
        <v>135</v>
      </c>
      <c r="X89" s="26">
        <v>0.2787693778</v>
      </c>
      <c r="Y89" s="26">
        <v>0.7212306222</v>
      </c>
      <c r="Z89" s="26">
        <v>0.98912330100000001</v>
      </c>
      <c r="AA89" s="26">
        <v>0.99010007899999997</v>
      </c>
      <c r="AB89" s="26">
        <v>0.23929909169999999</v>
      </c>
      <c r="AC89">
        <f t="shared" si="25"/>
        <v>2036</v>
      </c>
      <c r="AD89" s="26">
        <v>0.27573728720000001</v>
      </c>
      <c r="AE89" s="26">
        <v>0.7133860138</v>
      </c>
      <c r="AF89">
        <f t="shared" si="19"/>
        <v>9.7677799999995596E-4</v>
      </c>
      <c r="AH89" s="26">
        <v>0.98923172790000002</v>
      </c>
      <c r="AI89" s="26">
        <v>0.99036912460000004</v>
      </c>
      <c r="AJ89" s="26">
        <v>0.25586667289999998</v>
      </c>
      <c r="AK89">
        <f t="shared" si="26"/>
        <v>2036</v>
      </c>
      <c r="AL89" s="26">
        <v>0.31056080790000001</v>
      </c>
      <c r="AM89" s="26">
        <v>0.67867091999999996</v>
      </c>
      <c r="AN89">
        <f t="shared" si="20"/>
        <v>1.1373967000000151E-3</v>
      </c>
      <c r="AR89">
        <v>135</v>
      </c>
      <c r="AS89" s="26">
        <v>0.29169971750000001</v>
      </c>
      <c r="AT89" s="26">
        <v>0.70830028249999999</v>
      </c>
      <c r="AU89" s="26">
        <v>0.98848529610000002</v>
      </c>
      <c r="AV89" s="26">
        <v>0.98992999349999999</v>
      </c>
      <c r="AW89" s="26">
        <v>0.24590899090000001</v>
      </c>
      <c r="AX89">
        <f t="shared" si="27"/>
        <v>2036</v>
      </c>
      <c r="AY89" s="26">
        <v>0.28834088159999999</v>
      </c>
      <c r="AZ89" s="26">
        <v>0.70014441449999998</v>
      </c>
      <c r="BA89">
        <f t="shared" si="21"/>
        <v>1.4446973999999724E-3</v>
      </c>
      <c r="BC89" s="26">
        <v>0.98938082250000003</v>
      </c>
      <c r="BD89" s="26">
        <v>0.99054389409999999</v>
      </c>
      <c r="BE89" s="26">
        <v>0.26071031700000002</v>
      </c>
      <c r="BF89">
        <f t="shared" si="28"/>
        <v>2036</v>
      </c>
      <c r="BG89" s="26">
        <v>0.32287052040000003</v>
      </c>
      <c r="BH89" s="26">
        <v>0.66651030209999995</v>
      </c>
      <c r="BI89">
        <f t="shared" si="22"/>
        <v>1.1630715999999541E-3</v>
      </c>
    </row>
    <row r="90" spans="1:61">
      <c r="A90">
        <v>136</v>
      </c>
      <c r="B90" s="26">
        <v>0.27799737870000002</v>
      </c>
      <c r="C90" s="26">
        <v>0.72200262130000004</v>
      </c>
      <c r="D90" s="26">
        <v>0.98966121110000005</v>
      </c>
      <c r="E90" s="26">
        <v>0.99152982430000003</v>
      </c>
      <c r="F90" s="26">
        <v>0.23728430389999999</v>
      </c>
      <c r="G90">
        <f t="shared" si="23"/>
        <v>2036</v>
      </c>
      <c r="H90" s="26">
        <v>0.27512322249999999</v>
      </c>
      <c r="I90" s="26">
        <v>0.71453798859999995</v>
      </c>
      <c r="J90">
        <f t="shared" si="17"/>
        <v>1.86861319999998E-3</v>
      </c>
      <c r="L90" s="26">
        <v>0.98982387679999995</v>
      </c>
      <c r="M90" s="26">
        <v>0.99200902020000004</v>
      </c>
      <c r="N90" s="26">
        <v>0.2549992056</v>
      </c>
      <c r="O90">
        <f t="shared" si="24"/>
        <v>2036</v>
      </c>
      <c r="P90" s="26">
        <v>0.39078649900000001</v>
      </c>
      <c r="Q90" s="26">
        <v>0.67658340100000003</v>
      </c>
      <c r="R90">
        <f t="shared" si="18"/>
        <v>2.1851434000000891E-3</v>
      </c>
      <c r="W90">
        <v>136</v>
      </c>
      <c r="X90" s="26">
        <v>0.27596724540000001</v>
      </c>
      <c r="Y90" s="26">
        <v>0.72403275460000005</v>
      </c>
      <c r="Z90" s="26">
        <v>0.98911815489999999</v>
      </c>
      <c r="AA90" s="26">
        <v>0.99012440400000001</v>
      </c>
      <c r="AB90" s="26">
        <v>0.24074146939999999</v>
      </c>
      <c r="AC90">
        <f t="shared" si="25"/>
        <v>2036</v>
      </c>
      <c r="AD90" s="26">
        <v>0.27296421259999998</v>
      </c>
      <c r="AE90" s="26">
        <v>0.71615394229999996</v>
      </c>
      <c r="AF90">
        <f t="shared" si="19"/>
        <v>1.0062491000000229E-3</v>
      </c>
      <c r="AH90" s="26">
        <v>0.98909474529999997</v>
      </c>
      <c r="AI90" s="26">
        <v>0.99026649909999998</v>
      </c>
      <c r="AJ90" s="26">
        <v>0.25707013810000001</v>
      </c>
      <c r="AK90">
        <f t="shared" si="26"/>
        <v>2036</v>
      </c>
      <c r="AL90" s="26">
        <v>0.30705961009999999</v>
      </c>
      <c r="AM90" s="26">
        <v>0.68203513520000003</v>
      </c>
      <c r="AN90">
        <f t="shared" si="20"/>
        <v>1.1717538000000083E-3</v>
      </c>
      <c r="AR90">
        <v>136</v>
      </c>
      <c r="AS90" s="26">
        <v>0.28993446909999998</v>
      </c>
      <c r="AT90" s="26">
        <v>0.71006553090000002</v>
      </c>
      <c r="AU90" s="26">
        <v>0.98842681799999998</v>
      </c>
      <c r="AV90" s="26">
        <v>0.98993054729999996</v>
      </c>
      <c r="AW90" s="26">
        <v>0.24760206840000001</v>
      </c>
      <c r="AX90">
        <f t="shared" si="27"/>
        <v>2036</v>
      </c>
      <c r="AY90" s="26">
        <v>0.28657900469999997</v>
      </c>
      <c r="AZ90" s="26">
        <v>0.70184781330000001</v>
      </c>
      <c r="BA90">
        <f t="shared" si="21"/>
        <v>1.5037292999999785E-3</v>
      </c>
      <c r="BC90" s="26">
        <v>0.98887880409999995</v>
      </c>
      <c r="BD90" s="26">
        <v>0.99038874980000002</v>
      </c>
      <c r="BE90" s="26">
        <v>0.26425470490000003</v>
      </c>
      <c r="BF90">
        <f t="shared" si="28"/>
        <v>2036</v>
      </c>
      <c r="BG90" s="26">
        <v>0.32096361829999998</v>
      </c>
      <c r="BH90" s="26">
        <v>0.66791518579999998</v>
      </c>
      <c r="BI90">
        <f t="shared" si="22"/>
        <v>1.5099457000000704E-3</v>
      </c>
    </row>
    <row r="91" spans="1:61">
      <c r="A91">
        <v>137</v>
      </c>
      <c r="B91" s="26">
        <v>0.27377507849999999</v>
      </c>
      <c r="C91" s="26">
        <v>0.72622492149999995</v>
      </c>
      <c r="D91" s="26">
        <v>0.98942521949999995</v>
      </c>
      <c r="E91" s="26">
        <v>0.9913001602</v>
      </c>
      <c r="F91" s="26">
        <v>0.23789586909999999</v>
      </c>
      <c r="G91">
        <f t="shared" si="23"/>
        <v>2037</v>
      </c>
      <c r="H91" s="26">
        <v>0.27087996720000002</v>
      </c>
      <c r="I91" s="26">
        <v>0.71854525229999999</v>
      </c>
      <c r="J91">
        <f t="shared" si="17"/>
        <v>1.8749407000000495E-3</v>
      </c>
      <c r="L91" s="26">
        <v>0.98969614130000005</v>
      </c>
      <c r="M91" s="26">
        <v>0.99188998539999995</v>
      </c>
      <c r="N91" s="26">
        <v>0.25557800209999998</v>
      </c>
      <c r="O91">
        <f t="shared" si="24"/>
        <v>2037</v>
      </c>
      <c r="P91" s="26">
        <v>0.38657925949999999</v>
      </c>
      <c r="Q91" s="26">
        <v>0.68097654149999998</v>
      </c>
      <c r="R91">
        <f t="shared" si="18"/>
        <v>2.1938440999998976E-3</v>
      </c>
      <c r="W91">
        <v>137</v>
      </c>
      <c r="X91" s="26">
        <v>0.27030086460000002</v>
      </c>
      <c r="Y91" s="26">
        <v>0.72969913539999998</v>
      </c>
      <c r="Z91" s="26">
        <v>0.98882290770000003</v>
      </c>
      <c r="AA91" s="26">
        <v>0.98982294429999995</v>
      </c>
      <c r="AB91" s="26">
        <v>0.24176771129999999</v>
      </c>
      <c r="AC91">
        <f t="shared" si="25"/>
        <v>2037</v>
      </c>
      <c r="AD91" s="26">
        <v>0.26727968689999998</v>
      </c>
      <c r="AE91" s="26">
        <v>0.7215432208</v>
      </c>
      <c r="AF91">
        <f t="shared" si="19"/>
        <v>1.0000365999999206E-3</v>
      </c>
      <c r="AH91" s="26">
        <v>0.98865086339999997</v>
      </c>
      <c r="AI91" s="26">
        <v>0.98981570740000002</v>
      </c>
      <c r="AJ91" s="26">
        <v>0.25788519319999997</v>
      </c>
      <c r="AK91">
        <f t="shared" si="26"/>
        <v>2037</v>
      </c>
      <c r="AL91" s="26">
        <v>0.3008353084</v>
      </c>
      <c r="AM91" s="26">
        <v>0.68781555500000002</v>
      </c>
      <c r="AN91">
        <f t="shared" si="20"/>
        <v>1.1648440000000537E-3</v>
      </c>
      <c r="AR91">
        <v>137</v>
      </c>
      <c r="AS91" s="26">
        <v>0.28608925860000001</v>
      </c>
      <c r="AT91" s="26">
        <v>0.71391074139999999</v>
      </c>
      <c r="AU91" s="26">
        <v>0.98831707339999997</v>
      </c>
      <c r="AV91" s="26">
        <v>0.98982908209999998</v>
      </c>
      <c r="AW91" s="26">
        <v>0.24762392790000001</v>
      </c>
      <c r="AX91">
        <f t="shared" si="27"/>
        <v>2037</v>
      </c>
      <c r="AY91" s="26">
        <v>0.28274689879999998</v>
      </c>
      <c r="AZ91" s="26">
        <v>0.70557017460000004</v>
      </c>
      <c r="BA91">
        <f t="shared" si="21"/>
        <v>1.5120087000000115E-3</v>
      </c>
      <c r="BC91" s="26">
        <v>0.9888607009</v>
      </c>
      <c r="BD91" s="26">
        <v>0.99038341699999999</v>
      </c>
      <c r="BE91" s="26">
        <v>0.26517081650000002</v>
      </c>
      <c r="BF91">
        <f t="shared" si="28"/>
        <v>2037</v>
      </c>
      <c r="BG91" s="26">
        <v>0.31663527720000001</v>
      </c>
      <c r="BH91" s="26">
        <v>0.67222542360000004</v>
      </c>
      <c r="BI91">
        <f t="shared" si="22"/>
        <v>1.5227160999999878E-3</v>
      </c>
    </row>
    <row r="92" spans="1:61">
      <c r="A92">
        <v>138</v>
      </c>
      <c r="B92" s="26">
        <v>0.2691750443</v>
      </c>
      <c r="C92" s="26">
        <v>0.73082495569999995</v>
      </c>
      <c r="D92" s="26">
        <v>0.98948114750000005</v>
      </c>
      <c r="E92" s="26">
        <v>0.9914150209</v>
      </c>
      <c r="F92" s="26">
        <v>0.2389038792</v>
      </c>
      <c r="G92">
        <f t="shared" si="23"/>
        <v>2037</v>
      </c>
      <c r="H92" s="26">
        <v>0.26634363170000003</v>
      </c>
      <c r="I92" s="26">
        <v>0.72313751569999996</v>
      </c>
      <c r="J92">
        <f t="shared" si="17"/>
        <v>1.9338733999999524E-3</v>
      </c>
      <c r="L92" s="26">
        <v>0.9897544237</v>
      </c>
      <c r="M92" s="26">
        <v>0.9920200213</v>
      </c>
      <c r="N92" s="26">
        <v>0.25721005209999998</v>
      </c>
      <c r="O92">
        <f t="shared" si="24"/>
        <v>2037</v>
      </c>
      <c r="P92" s="26">
        <v>0.38499439990000001</v>
      </c>
      <c r="Q92" s="26">
        <v>0.68481512560000002</v>
      </c>
      <c r="R92">
        <f t="shared" si="18"/>
        <v>2.2655976000000022E-3</v>
      </c>
      <c r="W92">
        <v>138</v>
      </c>
      <c r="X92" s="26">
        <v>0.267544169</v>
      </c>
      <c r="Y92" s="26">
        <v>0.732455831</v>
      </c>
      <c r="Z92" s="26">
        <v>0.98885733129999998</v>
      </c>
      <c r="AA92" s="26">
        <v>0.98985037939999998</v>
      </c>
      <c r="AB92" s="26">
        <v>0.24204433450000001</v>
      </c>
      <c r="AC92">
        <f t="shared" si="25"/>
        <v>2037</v>
      </c>
      <c r="AD92" s="26">
        <v>0.26456301300000001</v>
      </c>
      <c r="AE92" s="26">
        <v>0.72429431830000002</v>
      </c>
      <c r="AF92">
        <f t="shared" si="19"/>
        <v>9.9304810000000465E-4</v>
      </c>
      <c r="AH92" s="26">
        <v>0.98866711149999997</v>
      </c>
      <c r="AI92" s="26">
        <v>0.98982493819999995</v>
      </c>
      <c r="AJ92" s="26">
        <v>0.25927274839999997</v>
      </c>
      <c r="AK92">
        <f t="shared" si="26"/>
        <v>2037</v>
      </c>
      <c r="AL92" s="26">
        <v>0.29907320240000002</v>
      </c>
      <c r="AM92" s="26">
        <v>0.68959390909999996</v>
      </c>
      <c r="AN92">
        <f t="shared" si="20"/>
        <v>1.1578266999999753E-3</v>
      </c>
      <c r="AR92">
        <v>138</v>
      </c>
      <c r="AS92" s="26">
        <v>0.28239408989999998</v>
      </c>
      <c r="AT92" s="26">
        <v>0.71760591009999997</v>
      </c>
      <c r="AU92" s="26">
        <v>0.98811457229999999</v>
      </c>
      <c r="AV92" s="26">
        <v>0.98983683119999999</v>
      </c>
      <c r="AW92" s="26">
        <v>0.24826158700000001</v>
      </c>
      <c r="AX92">
        <f t="shared" si="27"/>
        <v>2037</v>
      </c>
      <c r="AY92" s="26">
        <v>0.27903771529999999</v>
      </c>
      <c r="AZ92" s="26">
        <v>0.7090768569</v>
      </c>
      <c r="BA92">
        <f t="shared" si="21"/>
        <v>1.7222588999999955E-3</v>
      </c>
      <c r="BC92" s="26">
        <v>0.98891205910000002</v>
      </c>
      <c r="BD92" s="26">
        <v>0.99067596160000004</v>
      </c>
      <c r="BE92" s="26">
        <v>0.2659343642</v>
      </c>
      <c r="BF92">
        <f t="shared" si="28"/>
        <v>2037</v>
      </c>
      <c r="BG92" s="26">
        <v>0.31317002659999998</v>
      </c>
      <c r="BH92" s="26">
        <v>0.67574203249999998</v>
      </c>
      <c r="BI92">
        <f t="shared" si="22"/>
        <v>1.7639025000000252E-3</v>
      </c>
    </row>
    <row r="93" spans="1:61">
      <c r="A93">
        <v>139</v>
      </c>
      <c r="B93" s="26">
        <v>0.26550354380000002</v>
      </c>
      <c r="C93" s="26">
        <v>0.73449645620000004</v>
      </c>
      <c r="D93" s="26">
        <v>0.98956502030000004</v>
      </c>
      <c r="E93" s="26">
        <v>0.99165586439999998</v>
      </c>
      <c r="F93" s="26">
        <v>0.2393321699</v>
      </c>
      <c r="G93">
        <f t="shared" si="23"/>
        <v>2037</v>
      </c>
      <c r="H93" s="26">
        <v>0.26273301970000001</v>
      </c>
      <c r="I93" s="26">
        <v>0.72683200059999997</v>
      </c>
      <c r="J93">
        <f t="shared" si="17"/>
        <v>2.0908440999999334E-3</v>
      </c>
      <c r="L93" s="26">
        <v>0.98969974080000001</v>
      </c>
      <c r="M93" s="26">
        <v>0.99215504259999998</v>
      </c>
      <c r="N93" s="26">
        <v>0.258294468</v>
      </c>
      <c r="O93">
        <f t="shared" si="24"/>
        <v>2037</v>
      </c>
      <c r="P93" s="26">
        <v>0.38124601930000002</v>
      </c>
      <c r="Q93" s="26">
        <v>0.68907239539999998</v>
      </c>
      <c r="R93">
        <f t="shared" si="18"/>
        <v>2.455301799999976E-3</v>
      </c>
      <c r="W93">
        <v>139</v>
      </c>
      <c r="X93" s="26">
        <v>0.26496131020000002</v>
      </c>
      <c r="Y93" s="26">
        <v>0.73503868979999998</v>
      </c>
      <c r="Z93" s="26">
        <v>0.98854648810000001</v>
      </c>
      <c r="AA93" s="26">
        <v>0.98969504320000001</v>
      </c>
      <c r="AB93" s="26">
        <v>0.24358083559999999</v>
      </c>
      <c r="AC93">
        <f t="shared" si="25"/>
        <v>2037</v>
      </c>
      <c r="AD93" s="26">
        <v>0.26192657270000003</v>
      </c>
      <c r="AE93" s="26">
        <v>0.72661991540000004</v>
      </c>
      <c r="AF93">
        <f t="shared" si="19"/>
        <v>1.1485551000000038E-3</v>
      </c>
      <c r="AH93" s="26">
        <v>0.98839912100000005</v>
      </c>
      <c r="AI93" s="26">
        <v>0.98954765099999997</v>
      </c>
      <c r="AJ93" s="26">
        <v>0.26102437080000002</v>
      </c>
      <c r="AK93">
        <f t="shared" si="26"/>
        <v>2037</v>
      </c>
      <c r="AL93" s="26">
        <v>0.29556978490000002</v>
      </c>
      <c r="AM93" s="26">
        <v>0.69282933609999997</v>
      </c>
      <c r="AN93">
        <f t="shared" si="20"/>
        <v>1.1485299999999254E-3</v>
      </c>
      <c r="AR93">
        <v>139</v>
      </c>
      <c r="AS93" s="26">
        <v>0.27941055450000002</v>
      </c>
      <c r="AT93" s="26">
        <v>0.72058944550000004</v>
      </c>
      <c r="AU93" s="26">
        <v>0.98797895979999995</v>
      </c>
      <c r="AV93" s="26">
        <v>0.98965112619999995</v>
      </c>
      <c r="AW93" s="26">
        <v>0.24772255500000001</v>
      </c>
      <c r="AX93">
        <f t="shared" si="27"/>
        <v>2037</v>
      </c>
      <c r="AY93" s="26">
        <v>0.27605174900000001</v>
      </c>
      <c r="AZ93" s="26">
        <v>0.71192721079999999</v>
      </c>
      <c r="BA93">
        <f t="shared" si="21"/>
        <v>1.672166400000008E-3</v>
      </c>
      <c r="BC93" s="26">
        <v>0.98886368270000002</v>
      </c>
      <c r="BD93" s="26">
        <v>0.99057110690000005</v>
      </c>
      <c r="BE93" s="26">
        <v>0.26564245510000001</v>
      </c>
      <c r="BF93">
        <f t="shared" si="28"/>
        <v>2037</v>
      </c>
      <c r="BG93" s="26">
        <v>0.30994199950000001</v>
      </c>
      <c r="BH93" s="26">
        <v>0.67892168320000001</v>
      </c>
      <c r="BI93">
        <f t="shared" si="22"/>
        <v>1.7074242000000295E-3</v>
      </c>
    </row>
    <row r="94" spans="1:61">
      <c r="A94">
        <v>140</v>
      </c>
      <c r="B94" s="26">
        <v>0.26240665670000002</v>
      </c>
      <c r="C94" s="26">
        <v>0.73759334330000004</v>
      </c>
      <c r="D94" s="26">
        <v>0.98885094340000002</v>
      </c>
      <c r="E94" s="26">
        <v>0.99121924179999998</v>
      </c>
      <c r="F94" s="26">
        <v>0.24061132539999999</v>
      </c>
      <c r="G94">
        <f t="shared" si="23"/>
        <v>2037</v>
      </c>
      <c r="H94" s="26">
        <v>0.25948107009999999</v>
      </c>
      <c r="I94" s="26">
        <v>0.72936987330000003</v>
      </c>
      <c r="J94">
        <f t="shared" si="17"/>
        <v>2.3682983999999685E-3</v>
      </c>
      <c r="L94" s="26">
        <v>0.98922510159999999</v>
      </c>
      <c r="M94" s="26">
        <v>0.99199768359999996</v>
      </c>
      <c r="N94" s="26">
        <v>0.26058798690000001</v>
      </c>
      <c r="O94">
        <f t="shared" si="24"/>
        <v>2037</v>
      </c>
      <c r="P94" s="26">
        <v>0.37612905930000001</v>
      </c>
      <c r="Q94" s="26">
        <v>0.69250201330000005</v>
      </c>
      <c r="R94">
        <f t="shared" si="18"/>
        <v>2.7725819999999679E-3</v>
      </c>
      <c r="W94">
        <v>140</v>
      </c>
      <c r="X94" s="26">
        <v>0.26256493069999998</v>
      </c>
      <c r="Y94" s="26">
        <v>0.73743506930000002</v>
      </c>
      <c r="Z94" s="26">
        <v>0.98807166560000004</v>
      </c>
      <c r="AA94" s="26">
        <v>0.98924557930000001</v>
      </c>
      <c r="AB94" s="26">
        <v>0.24407829119999999</v>
      </c>
      <c r="AC94">
        <f t="shared" si="25"/>
        <v>2037</v>
      </c>
      <c r="AD94" s="26">
        <v>0.25943296840000002</v>
      </c>
      <c r="AE94" s="26">
        <v>0.72863869719999996</v>
      </c>
      <c r="AF94">
        <f t="shared" si="19"/>
        <v>1.1739136999999733E-3</v>
      </c>
      <c r="AH94" s="26">
        <v>0.98778734869999996</v>
      </c>
      <c r="AI94" s="26">
        <v>0.98894969379999997</v>
      </c>
      <c r="AJ94" s="26">
        <v>0.26294096550000001</v>
      </c>
      <c r="AK94">
        <f t="shared" si="26"/>
        <v>2037</v>
      </c>
      <c r="AL94" s="26">
        <v>0.29246964320000002</v>
      </c>
      <c r="AM94" s="26">
        <v>0.69531770550000005</v>
      </c>
      <c r="AN94">
        <f t="shared" si="20"/>
        <v>1.1623451000000173E-3</v>
      </c>
      <c r="AR94">
        <v>140</v>
      </c>
      <c r="AS94" s="26">
        <v>0.27611313160000001</v>
      </c>
      <c r="AT94" s="26">
        <v>0.72388686840000005</v>
      </c>
      <c r="AU94" s="26">
        <v>0.98762547430000003</v>
      </c>
      <c r="AV94" s="26">
        <v>0.98927882249999999</v>
      </c>
      <c r="AW94" s="26">
        <v>0.24922480920000001</v>
      </c>
      <c r="AX94">
        <f t="shared" si="27"/>
        <v>2037</v>
      </c>
      <c r="AY94" s="26">
        <v>0.27269636250000001</v>
      </c>
      <c r="AZ94" s="26">
        <v>0.71492911179999996</v>
      </c>
      <c r="BA94">
        <f t="shared" si="21"/>
        <v>1.65334819999996E-3</v>
      </c>
      <c r="BC94" s="26">
        <v>0.98850591769999996</v>
      </c>
      <c r="BD94" s="26">
        <v>0.99018515979999999</v>
      </c>
      <c r="BE94" s="26">
        <v>0.26771855909999998</v>
      </c>
      <c r="BF94">
        <f t="shared" si="28"/>
        <v>2037</v>
      </c>
      <c r="BG94" s="26">
        <v>0.30589390849999998</v>
      </c>
      <c r="BH94" s="26">
        <v>0.68261200919999998</v>
      </c>
      <c r="BI94">
        <f t="shared" si="22"/>
        <v>1.6792421000000335E-3</v>
      </c>
    </row>
    <row r="95" spans="1:61">
      <c r="A95">
        <v>141</v>
      </c>
      <c r="B95" s="26">
        <v>0.25805814869999999</v>
      </c>
      <c r="C95" s="26">
        <v>0.74194185130000001</v>
      </c>
      <c r="D95" s="26">
        <v>0.98833032929999998</v>
      </c>
      <c r="E95" s="26">
        <v>0.99077279389999995</v>
      </c>
      <c r="F95" s="26">
        <v>0.2432264831</v>
      </c>
      <c r="G95">
        <f t="shared" si="23"/>
        <v>2038</v>
      </c>
      <c r="H95" s="26">
        <v>0.2550466951</v>
      </c>
      <c r="I95" s="26">
        <v>0.73328363419999998</v>
      </c>
      <c r="J95">
        <f t="shared" si="17"/>
        <v>2.4424645999999717E-3</v>
      </c>
      <c r="L95" s="26">
        <v>0.9885904781</v>
      </c>
      <c r="M95" s="26">
        <v>0.99145870219999999</v>
      </c>
      <c r="N95" s="26">
        <v>0.26377148389999999</v>
      </c>
      <c r="O95">
        <f t="shared" si="24"/>
        <v>2038</v>
      </c>
      <c r="P95" s="26">
        <v>0.3715598001</v>
      </c>
      <c r="Q95" s="26">
        <v>0.69680512400000005</v>
      </c>
      <c r="R95">
        <f t="shared" si="18"/>
        <v>2.8682240999999831E-3</v>
      </c>
      <c r="W95">
        <v>141</v>
      </c>
      <c r="X95" s="26">
        <v>0.25999997860000001</v>
      </c>
      <c r="Y95" s="26">
        <v>0.74000002139999999</v>
      </c>
      <c r="Z95" s="26">
        <v>0.98750468810000003</v>
      </c>
      <c r="AA95" s="26">
        <v>0.98866984749999998</v>
      </c>
      <c r="AB95" s="26">
        <v>0.24435110160000001</v>
      </c>
      <c r="AC95">
        <f t="shared" si="25"/>
        <v>2038</v>
      </c>
      <c r="AD95" s="26">
        <v>0.25675119769999999</v>
      </c>
      <c r="AE95" s="26">
        <v>0.73075349030000003</v>
      </c>
      <c r="AF95">
        <f t="shared" si="19"/>
        <v>1.1651593999999488E-3</v>
      </c>
      <c r="AH95" s="26">
        <v>0.98719032829999998</v>
      </c>
      <c r="AI95" s="26">
        <v>0.98834767290000003</v>
      </c>
      <c r="AJ95" s="26">
        <v>0.26469282830000002</v>
      </c>
      <c r="AK95">
        <f t="shared" si="26"/>
        <v>2038</v>
      </c>
      <c r="AL95" s="26">
        <v>0.28907825980000001</v>
      </c>
      <c r="AM95" s="26">
        <v>0.69811206849999996</v>
      </c>
      <c r="AN95">
        <f t="shared" si="20"/>
        <v>1.1573446000000542E-3</v>
      </c>
      <c r="AR95">
        <v>141</v>
      </c>
      <c r="AS95" s="26">
        <v>0.2732410609</v>
      </c>
      <c r="AT95" s="26">
        <v>0.7267589391</v>
      </c>
      <c r="AU95" s="26">
        <v>0.98704905700000001</v>
      </c>
      <c r="AV95" s="26">
        <v>0.98868917140000001</v>
      </c>
      <c r="AW95" s="26">
        <v>0.24756795079999999</v>
      </c>
      <c r="AX95">
        <f t="shared" si="27"/>
        <v>2038</v>
      </c>
      <c r="AY95" s="26">
        <v>0.2697023315</v>
      </c>
      <c r="AZ95" s="26">
        <v>0.7173467254</v>
      </c>
      <c r="BA95">
        <f t="shared" si="21"/>
        <v>1.6401144000000034E-3</v>
      </c>
      <c r="BC95" s="26">
        <v>0.98817369300000002</v>
      </c>
      <c r="BD95" s="26">
        <v>0.98987181310000005</v>
      </c>
      <c r="BE95" s="26">
        <v>0.26608199529999998</v>
      </c>
      <c r="BF95">
        <f t="shared" si="28"/>
        <v>2038</v>
      </c>
      <c r="BG95" s="26">
        <v>0.30268385669999998</v>
      </c>
      <c r="BH95" s="26">
        <v>0.68548983630000004</v>
      </c>
      <c r="BI95">
        <f t="shared" si="22"/>
        <v>1.6981201000000334E-3</v>
      </c>
    </row>
    <row r="96" spans="1:61">
      <c r="A96">
        <v>142</v>
      </c>
      <c r="B96" s="26">
        <v>0.25359450049999999</v>
      </c>
      <c r="C96" s="26">
        <v>0.74640549950000001</v>
      </c>
      <c r="D96" s="26">
        <v>0.98823528179999998</v>
      </c>
      <c r="E96" s="26">
        <v>0.99066226660000001</v>
      </c>
      <c r="F96" s="26">
        <v>0.2433325274</v>
      </c>
      <c r="G96">
        <f t="shared" si="23"/>
        <v>2038</v>
      </c>
      <c r="H96" s="26">
        <v>0.25061103260000001</v>
      </c>
      <c r="I96" s="26">
        <v>0.73762424910000002</v>
      </c>
      <c r="J96">
        <f t="shared" si="17"/>
        <v>2.4269848000000316E-3</v>
      </c>
      <c r="L96" s="26">
        <v>0.98838140200000002</v>
      </c>
      <c r="M96" s="26">
        <v>0.99127271210000001</v>
      </c>
      <c r="N96" s="26">
        <v>0.26462949359999999</v>
      </c>
      <c r="O96">
        <f t="shared" si="24"/>
        <v>2038</v>
      </c>
      <c r="P96" s="26">
        <v>0.36905045609999998</v>
      </c>
      <c r="Q96" s="26">
        <v>0.70109810169999998</v>
      </c>
      <c r="R96">
        <f t="shared" si="18"/>
        <v>2.8913100999999886E-3</v>
      </c>
      <c r="W96">
        <v>142</v>
      </c>
      <c r="X96" s="26">
        <v>0.2556036679</v>
      </c>
      <c r="Y96" s="26">
        <v>0.7443963321</v>
      </c>
      <c r="Z96" s="26">
        <v>0.98747928890000003</v>
      </c>
      <c r="AA96" s="26">
        <v>0.98863776020000005</v>
      </c>
      <c r="AB96" s="26">
        <v>0.24434346779999999</v>
      </c>
      <c r="AC96">
        <f t="shared" si="25"/>
        <v>2038</v>
      </c>
      <c r="AD96" s="26">
        <v>0.2524033282</v>
      </c>
      <c r="AE96" s="26">
        <v>0.73507596070000003</v>
      </c>
      <c r="AF96">
        <f t="shared" si="19"/>
        <v>1.1584713000000191E-3</v>
      </c>
      <c r="AH96" s="26">
        <v>0.98726778810000004</v>
      </c>
      <c r="AI96" s="26">
        <v>0.98841866339999995</v>
      </c>
      <c r="AJ96" s="26">
        <v>0.26539180690000003</v>
      </c>
      <c r="AK96">
        <f t="shared" si="26"/>
        <v>2038</v>
      </c>
      <c r="AL96" s="26">
        <v>0.28458414850000002</v>
      </c>
      <c r="AM96" s="26">
        <v>0.70268363960000002</v>
      </c>
      <c r="AN96">
        <f t="shared" si="20"/>
        <v>1.1508752999999095E-3</v>
      </c>
      <c r="AR96">
        <v>142</v>
      </c>
      <c r="AS96" s="26">
        <v>0.26880309530000002</v>
      </c>
      <c r="AT96" s="26">
        <v>0.73119690469999998</v>
      </c>
      <c r="AU96" s="26">
        <v>0.98670491179999997</v>
      </c>
      <c r="AV96" s="26">
        <v>0.98833722499999999</v>
      </c>
      <c r="AW96" s="26">
        <v>0.24765516700000001</v>
      </c>
      <c r="AX96">
        <f t="shared" si="27"/>
        <v>2038</v>
      </c>
      <c r="AY96" s="26">
        <v>0.26522933450000002</v>
      </c>
      <c r="AZ96" s="26">
        <v>0.72147557740000001</v>
      </c>
      <c r="BA96">
        <f t="shared" si="21"/>
        <v>1.6323132000000129E-3</v>
      </c>
      <c r="BC96" s="26">
        <v>0.98767913480000002</v>
      </c>
      <c r="BD96" s="26">
        <v>0.98936914740000004</v>
      </c>
      <c r="BE96" s="26">
        <v>0.2674613287</v>
      </c>
      <c r="BF96">
        <f t="shared" si="28"/>
        <v>2038</v>
      </c>
      <c r="BG96" s="26">
        <v>0.2979325632</v>
      </c>
      <c r="BH96" s="26">
        <v>0.68974657159999997</v>
      </c>
      <c r="BI96">
        <f t="shared" si="22"/>
        <v>1.6900126000000126E-3</v>
      </c>
    </row>
    <row r="97" spans="1:61">
      <c r="A97">
        <v>143</v>
      </c>
      <c r="B97" s="26">
        <v>0.249815652</v>
      </c>
      <c r="C97" s="26">
        <v>0.750184348</v>
      </c>
      <c r="D97" s="26">
        <v>0.98847045379999998</v>
      </c>
      <c r="E97" s="26">
        <v>0.99103957050000002</v>
      </c>
      <c r="F97" s="26">
        <v>0.2433554627</v>
      </c>
      <c r="G97">
        <f t="shared" si="23"/>
        <v>2038</v>
      </c>
      <c r="H97" s="26">
        <v>0.2469353909</v>
      </c>
      <c r="I97" s="26">
        <v>0.74153506290000004</v>
      </c>
      <c r="J97">
        <f t="shared" si="17"/>
        <v>2.5691167000000403E-3</v>
      </c>
      <c r="L97" s="26">
        <v>0.98856013539999998</v>
      </c>
      <c r="M97" s="26">
        <v>0.99161805260000002</v>
      </c>
      <c r="N97" s="26">
        <v>0.26534511589999998</v>
      </c>
      <c r="O97">
        <f t="shared" si="24"/>
        <v>2038</v>
      </c>
      <c r="P97" s="26">
        <v>0.36603339429999998</v>
      </c>
      <c r="Q97" s="26">
        <v>0.70585494270000004</v>
      </c>
      <c r="R97">
        <f t="shared" si="18"/>
        <v>3.0579172000000376E-3</v>
      </c>
      <c r="W97">
        <v>143</v>
      </c>
      <c r="X97" s="26">
        <v>0.2519078119</v>
      </c>
      <c r="Y97" s="26">
        <v>0.7480921881</v>
      </c>
      <c r="Z97" s="26">
        <v>0.98698914429999995</v>
      </c>
      <c r="AA97" s="26">
        <v>0.98805375920000005</v>
      </c>
      <c r="AB97" s="26">
        <v>0.24402844830000001</v>
      </c>
      <c r="AC97">
        <f t="shared" si="25"/>
        <v>2038</v>
      </c>
      <c r="AD97" s="26">
        <v>0.24863027569999999</v>
      </c>
      <c r="AE97" s="26">
        <v>0.7383588686</v>
      </c>
      <c r="AF97">
        <f t="shared" si="19"/>
        <v>1.0646149000000937E-3</v>
      </c>
      <c r="AH97" s="26">
        <v>0.98740618800000002</v>
      </c>
      <c r="AI97" s="26">
        <v>0.98844641799999999</v>
      </c>
      <c r="AJ97" s="26">
        <v>0.2664459072</v>
      </c>
      <c r="AK97">
        <f t="shared" si="26"/>
        <v>2038</v>
      </c>
      <c r="AL97" s="26">
        <v>0.28006456000000002</v>
      </c>
      <c r="AM97" s="26">
        <v>0.707341628</v>
      </c>
      <c r="AN97">
        <f t="shared" si="20"/>
        <v>1.0402299999999753E-3</v>
      </c>
      <c r="AR97">
        <v>143</v>
      </c>
      <c r="AS97" s="26">
        <v>0.2654859685</v>
      </c>
      <c r="AT97" s="26">
        <v>0.73451403150000005</v>
      </c>
      <c r="AU97" s="26">
        <v>0.98673924040000005</v>
      </c>
      <c r="AV97" s="26">
        <v>0.98836019220000004</v>
      </c>
      <c r="AW97" s="26">
        <v>0.2474020284</v>
      </c>
      <c r="AX97">
        <f t="shared" si="27"/>
        <v>2038</v>
      </c>
      <c r="AY97" s="26">
        <v>0.26196542280000001</v>
      </c>
      <c r="AZ97" s="26">
        <v>0.72477381750000003</v>
      </c>
      <c r="BA97">
        <f t="shared" si="21"/>
        <v>1.6209517999999923E-3</v>
      </c>
      <c r="BC97" s="26">
        <v>0.98782221599999998</v>
      </c>
      <c r="BD97" s="26">
        <v>0.98949980510000002</v>
      </c>
      <c r="BE97" s="26">
        <v>0.26740407519999998</v>
      </c>
      <c r="BF97">
        <f t="shared" si="28"/>
        <v>2038</v>
      </c>
      <c r="BG97" s="26">
        <v>0.2933224203</v>
      </c>
      <c r="BH97" s="26">
        <v>0.69449979569999998</v>
      </c>
      <c r="BI97">
        <f t="shared" si="22"/>
        <v>1.6775891000000431E-3</v>
      </c>
    </row>
    <row r="98" spans="1:61">
      <c r="A98">
        <v>144</v>
      </c>
      <c r="B98" s="26">
        <v>0.24594891059999999</v>
      </c>
      <c r="C98" s="26">
        <v>0.75405108939999999</v>
      </c>
      <c r="D98" s="26">
        <v>0.98854386579999998</v>
      </c>
      <c r="E98" s="26">
        <v>0.99095551989999997</v>
      </c>
      <c r="F98" s="26">
        <v>0.2435029353</v>
      </c>
      <c r="G98">
        <f t="shared" si="23"/>
        <v>2038</v>
      </c>
      <c r="H98" s="26">
        <v>0.24313128689999999</v>
      </c>
      <c r="I98" s="26">
        <v>0.74541257890000001</v>
      </c>
      <c r="J98">
        <f t="shared" si="17"/>
        <v>2.4116540999999936E-3</v>
      </c>
      <c r="L98" s="26">
        <v>0.98870506329999996</v>
      </c>
      <c r="M98" s="26">
        <v>0.99158791889999998</v>
      </c>
      <c r="N98" s="26">
        <v>0.2659243282</v>
      </c>
      <c r="O98">
        <f t="shared" si="24"/>
        <v>2038</v>
      </c>
      <c r="P98" s="26">
        <v>0.36593301360000002</v>
      </c>
      <c r="Q98" s="26">
        <v>0.70905897829999998</v>
      </c>
      <c r="R98">
        <f t="shared" si="18"/>
        <v>2.8828556000000116E-3</v>
      </c>
      <c r="W98">
        <v>144</v>
      </c>
      <c r="X98" s="26">
        <v>0.2472499511</v>
      </c>
      <c r="Y98" s="26">
        <v>0.75275004889999997</v>
      </c>
      <c r="Z98" s="26">
        <v>0.98637011090000004</v>
      </c>
      <c r="AA98" s="26">
        <v>0.98770764609999995</v>
      </c>
      <c r="AB98" s="26">
        <v>0.244719519</v>
      </c>
      <c r="AC98">
        <f t="shared" si="25"/>
        <v>2038</v>
      </c>
      <c r="AD98" s="26">
        <v>0.24387996170000001</v>
      </c>
      <c r="AE98" s="26">
        <v>0.7424901492</v>
      </c>
      <c r="AF98">
        <f t="shared" si="19"/>
        <v>1.3375351999999063E-3</v>
      </c>
      <c r="AH98" s="26">
        <v>0.98698613830000004</v>
      </c>
      <c r="AI98" s="26">
        <v>0.98835800709999999</v>
      </c>
      <c r="AJ98" s="26">
        <v>0.26779531670000001</v>
      </c>
      <c r="AK98">
        <f t="shared" si="26"/>
        <v>2038</v>
      </c>
      <c r="AL98" s="26">
        <v>0.27594763900000002</v>
      </c>
      <c r="AM98" s="26">
        <v>0.71103849929999996</v>
      </c>
      <c r="AN98">
        <f t="shared" si="20"/>
        <v>1.3718687999999535E-3</v>
      </c>
      <c r="AR98">
        <v>144</v>
      </c>
      <c r="AS98" s="26">
        <v>0.26282173069999998</v>
      </c>
      <c r="AT98" s="26">
        <v>0.73717826929999997</v>
      </c>
      <c r="AU98" s="26">
        <v>0.98635670440000001</v>
      </c>
      <c r="AV98" s="26">
        <v>0.98795147900000002</v>
      </c>
      <c r="AW98" s="26">
        <v>0.24826324690000001</v>
      </c>
      <c r="AX98">
        <f t="shared" si="27"/>
        <v>2038</v>
      </c>
      <c r="AY98" s="26">
        <v>0.25923597609999999</v>
      </c>
      <c r="AZ98" s="26">
        <v>0.72712072829999996</v>
      </c>
      <c r="BA98">
        <f t="shared" si="21"/>
        <v>1.5947746000000151E-3</v>
      </c>
      <c r="BC98" s="26">
        <v>0.98749679270000001</v>
      </c>
      <c r="BD98" s="26">
        <v>0.98918263939999995</v>
      </c>
      <c r="BE98" s="26">
        <v>0.2690518737</v>
      </c>
      <c r="BF98">
        <f t="shared" si="28"/>
        <v>2038</v>
      </c>
      <c r="BG98" s="26">
        <v>0.29210963130000001</v>
      </c>
      <c r="BH98" s="26">
        <v>0.69538716140000001</v>
      </c>
      <c r="BI98">
        <f t="shared" si="22"/>
        <v>1.6858466999999377E-3</v>
      </c>
    </row>
    <row r="99" spans="1:61">
      <c r="A99">
        <v>145</v>
      </c>
      <c r="B99" s="26">
        <v>0.24333560100000001</v>
      </c>
      <c r="C99" s="26">
        <v>0.75666439900000004</v>
      </c>
      <c r="D99" s="26">
        <v>0.98863967060000002</v>
      </c>
      <c r="E99" s="26">
        <v>0.9910332503</v>
      </c>
      <c r="F99" s="26">
        <v>0.24236238330000001</v>
      </c>
      <c r="G99">
        <f t="shared" si="23"/>
        <v>2039</v>
      </c>
      <c r="H99" s="26">
        <v>0.2405712284</v>
      </c>
      <c r="I99" s="26">
        <v>0.74806844220000002</v>
      </c>
      <c r="J99">
        <f t="shared" ref="J99:J106" si="29">E99-D99</f>
        <v>2.3935796999999814E-3</v>
      </c>
      <c r="L99" s="26">
        <v>0.98880135349999998</v>
      </c>
      <c r="M99" s="26">
        <v>0.99165963260000001</v>
      </c>
      <c r="N99" s="26">
        <v>0.2652469878</v>
      </c>
      <c r="O99">
        <f t="shared" si="24"/>
        <v>2039</v>
      </c>
      <c r="P99" s="26">
        <v>0.36254999729999998</v>
      </c>
      <c r="Q99" s="26">
        <v>0.71297271259999995</v>
      </c>
      <c r="R99">
        <f t="shared" ref="R99:R106" si="30">M99-L99</f>
        <v>2.8582791000000274E-3</v>
      </c>
      <c r="W99">
        <v>145</v>
      </c>
      <c r="X99" s="26">
        <v>0.24506733189999999</v>
      </c>
      <c r="Y99" s="26">
        <v>0.75493266810000004</v>
      </c>
      <c r="Z99" s="26">
        <v>0.98621634420000004</v>
      </c>
      <c r="AA99" s="26">
        <v>0.98754442060000003</v>
      </c>
      <c r="AB99" s="26">
        <v>0.24402171959999999</v>
      </c>
      <c r="AC99">
        <f t="shared" si="25"/>
        <v>2039</v>
      </c>
      <c r="AD99" s="26">
        <v>0.24168940820000001</v>
      </c>
      <c r="AE99" s="26">
        <v>0.74452693609999998</v>
      </c>
      <c r="AF99">
        <f t="shared" ref="AF99:AF106" si="31">AA99-Z99</f>
        <v>1.3280763999999889E-3</v>
      </c>
      <c r="AH99" s="26">
        <v>0.98706600990000004</v>
      </c>
      <c r="AI99" s="26">
        <v>0.98842549020000003</v>
      </c>
      <c r="AJ99" s="26">
        <v>0.26735224959999998</v>
      </c>
      <c r="AK99">
        <f t="shared" si="26"/>
        <v>2039</v>
      </c>
      <c r="AL99" s="26">
        <v>0.27217029879999999</v>
      </c>
      <c r="AM99" s="26">
        <v>0.71489571110000005</v>
      </c>
      <c r="AN99">
        <f t="shared" ref="AN99:AN106" si="32">AI99-AH99</f>
        <v>1.3594802999999933E-3</v>
      </c>
      <c r="AR99">
        <v>145</v>
      </c>
      <c r="AS99" s="26">
        <v>0.25978136769999999</v>
      </c>
      <c r="AT99" s="26">
        <v>0.74021863229999996</v>
      </c>
      <c r="AU99" s="26">
        <v>0.98613081290000004</v>
      </c>
      <c r="AV99" s="26">
        <v>0.98768169530000005</v>
      </c>
      <c r="AW99" s="26">
        <v>0.24808259469999999</v>
      </c>
      <c r="AX99">
        <f t="shared" si="27"/>
        <v>2039</v>
      </c>
      <c r="AY99" s="26">
        <v>0.25617841130000002</v>
      </c>
      <c r="AZ99" s="26">
        <v>0.72995240159999997</v>
      </c>
      <c r="BA99">
        <f t="shared" ref="BA99:BA106" si="33">AV99-AU99</f>
        <v>1.5508824000000088E-3</v>
      </c>
      <c r="BC99" s="26">
        <v>0.98763699829999996</v>
      </c>
      <c r="BD99" s="26">
        <v>0.98926973490000003</v>
      </c>
      <c r="BE99" s="26">
        <v>0.26976581170000002</v>
      </c>
      <c r="BF99">
        <f t="shared" si="28"/>
        <v>2039</v>
      </c>
      <c r="BG99" s="26">
        <v>0.2888531184</v>
      </c>
      <c r="BH99" s="26">
        <v>0.69878388000000002</v>
      </c>
      <c r="BI99">
        <f t="shared" si="22"/>
        <v>1.6327366000000731E-3</v>
      </c>
    </row>
    <row r="100" spans="1:61">
      <c r="A100">
        <v>146</v>
      </c>
      <c r="B100" s="26">
        <v>0.2408368451</v>
      </c>
      <c r="C100" s="26">
        <v>0.75916315489999997</v>
      </c>
      <c r="D100" s="26">
        <v>0.98802121509999996</v>
      </c>
      <c r="E100" s="26">
        <v>0.9904335809</v>
      </c>
      <c r="F100" s="26">
        <v>0.2410245476</v>
      </c>
      <c r="G100">
        <f t="shared" si="23"/>
        <v>2039</v>
      </c>
      <c r="H100" s="26">
        <v>0.23795191230000001</v>
      </c>
      <c r="I100" s="26">
        <v>0.75006930279999995</v>
      </c>
      <c r="J100">
        <f t="shared" si="29"/>
        <v>2.4123658000000381E-3</v>
      </c>
      <c r="L100" s="26">
        <v>0.9881351048</v>
      </c>
      <c r="M100" s="26">
        <v>0.99100354550000003</v>
      </c>
      <c r="N100" s="26">
        <v>0.26350419200000003</v>
      </c>
      <c r="O100">
        <f t="shared" si="24"/>
        <v>2039</v>
      </c>
      <c r="P100" s="26">
        <v>0.35975083920000001</v>
      </c>
      <c r="Q100" s="26">
        <v>0.7156229247</v>
      </c>
      <c r="R100">
        <f t="shared" si="30"/>
        <v>2.86844070000003E-3</v>
      </c>
      <c r="W100">
        <v>146</v>
      </c>
      <c r="X100" s="26">
        <v>0.24329325969999999</v>
      </c>
      <c r="Y100" s="26">
        <v>0.75670674029999996</v>
      </c>
      <c r="Z100" s="26">
        <v>0.9857829642</v>
      </c>
      <c r="AA100" s="26">
        <v>0.98710247969999998</v>
      </c>
      <c r="AB100" s="26">
        <v>0.24450824779999999</v>
      </c>
      <c r="AC100">
        <f t="shared" si="25"/>
        <v>2039</v>
      </c>
      <c r="AD100" s="26">
        <v>0.2398343507</v>
      </c>
      <c r="AE100" s="26">
        <v>0.74594861349999997</v>
      </c>
      <c r="AF100">
        <f t="shared" si="31"/>
        <v>1.3195154999999792E-3</v>
      </c>
      <c r="AH100" s="26">
        <v>0.98670698560000003</v>
      </c>
      <c r="AI100" s="26">
        <v>0.98805140359999999</v>
      </c>
      <c r="AJ100" s="26">
        <v>0.26698741720000002</v>
      </c>
      <c r="AK100">
        <f t="shared" si="26"/>
        <v>2039</v>
      </c>
      <c r="AL100" s="26">
        <v>0.26943027850000001</v>
      </c>
      <c r="AM100" s="26">
        <v>0.71727670720000003</v>
      </c>
      <c r="AN100">
        <f t="shared" si="32"/>
        <v>1.3444179999999584E-3</v>
      </c>
      <c r="AR100">
        <v>146</v>
      </c>
      <c r="AS100" s="26">
        <v>0.25728765840000001</v>
      </c>
      <c r="AT100" s="26">
        <v>0.74271234159999999</v>
      </c>
      <c r="AU100" s="26">
        <v>0.9863913648</v>
      </c>
      <c r="AV100" s="26">
        <v>0.98794240690000001</v>
      </c>
      <c r="AW100" s="26">
        <v>0.24890193720000001</v>
      </c>
      <c r="AX100">
        <f t="shared" si="27"/>
        <v>2039</v>
      </c>
      <c r="AY100" s="26">
        <v>0.2537863246</v>
      </c>
      <c r="AZ100" s="26">
        <v>0.73260504029999995</v>
      </c>
      <c r="BA100">
        <f t="shared" si="33"/>
        <v>1.5510421000000107E-3</v>
      </c>
      <c r="BC100" s="26">
        <v>0.98794981140000004</v>
      </c>
      <c r="BD100" s="26">
        <v>0.98960082680000006</v>
      </c>
      <c r="BE100" s="26">
        <v>0.27097603510000001</v>
      </c>
      <c r="BF100">
        <f t="shared" si="28"/>
        <v>2039</v>
      </c>
      <c r="BG100" s="26">
        <v>0.28577478789999999</v>
      </c>
      <c r="BH100" s="26">
        <v>0.70217502350000005</v>
      </c>
      <c r="BI100">
        <f t="shared" si="22"/>
        <v>1.651015400000011E-3</v>
      </c>
    </row>
    <row r="101" spans="1:61">
      <c r="A101">
        <v>147</v>
      </c>
      <c r="B101" s="26">
        <v>0.23671661359999999</v>
      </c>
      <c r="C101" s="26">
        <v>0.76328338640000004</v>
      </c>
      <c r="D101" s="26">
        <v>0.98799857980000005</v>
      </c>
      <c r="E101" s="26">
        <v>0.99054111619999996</v>
      </c>
      <c r="F101" s="26">
        <v>0.24172506020000001</v>
      </c>
      <c r="G101">
        <f t="shared" si="23"/>
        <v>2039</v>
      </c>
      <c r="H101" s="26">
        <v>0.233875678</v>
      </c>
      <c r="I101" s="26">
        <v>0.75412290179999997</v>
      </c>
      <c r="J101">
        <f t="shared" si="29"/>
        <v>2.5425363999999062E-3</v>
      </c>
      <c r="L101" s="26">
        <v>0.98815094510000001</v>
      </c>
      <c r="M101" s="26">
        <v>0.9910357085</v>
      </c>
      <c r="N101" s="26">
        <v>0.2665372479</v>
      </c>
      <c r="O101">
        <f t="shared" si="24"/>
        <v>2039</v>
      </c>
      <c r="P101" s="26">
        <v>0.35709399149999999</v>
      </c>
      <c r="Q101" s="26">
        <v>0.71982892590000003</v>
      </c>
      <c r="R101">
        <f t="shared" si="30"/>
        <v>2.88476339999999E-3</v>
      </c>
      <c r="W101">
        <v>147</v>
      </c>
      <c r="X101" s="26">
        <v>0.23945550530000001</v>
      </c>
      <c r="Y101" s="26">
        <v>0.76054449469999996</v>
      </c>
      <c r="Z101" s="26">
        <v>0.98570163990000004</v>
      </c>
      <c r="AA101" s="26">
        <v>0.98698975450000004</v>
      </c>
      <c r="AB101" s="26">
        <v>0.24276302869999999</v>
      </c>
      <c r="AC101">
        <f t="shared" si="25"/>
        <v>2039</v>
      </c>
      <c r="AD101" s="26">
        <v>0.23603168429999999</v>
      </c>
      <c r="AE101" s="26">
        <v>0.74966995560000005</v>
      </c>
      <c r="AF101">
        <f t="shared" si="31"/>
        <v>1.288114600000001E-3</v>
      </c>
      <c r="AH101" s="26">
        <v>0.98655711089999998</v>
      </c>
      <c r="AI101" s="26">
        <v>0.98786831159999999</v>
      </c>
      <c r="AJ101" s="26">
        <v>0.26669805029999999</v>
      </c>
      <c r="AK101">
        <f t="shared" si="26"/>
        <v>2039</v>
      </c>
      <c r="AL101" s="26">
        <v>0.26544263680000002</v>
      </c>
      <c r="AM101" s="26">
        <v>0.72111447409999996</v>
      </c>
      <c r="AN101">
        <f t="shared" si="32"/>
        <v>1.3112007000000148E-3</v>
      </c>
      <c r="AR101">
        <v>147</v>
      </c>
      <c r="AS101" s="26">
        <v>0.25360798919999999</v>
      </c>
      <c r="AT101" s="26">
        <v>0.74639201079999995</v>
      </c>
      <c r="AU101" s="26">
        <v>0.98640567680000002</v>
      </c>
      <c r="AV101" s="26">
        <v>0.98814925880000004</v>
      </c>
      <c r="AW101" s="26">
        <v>0.25048116570000001</v>
      </c>
      <c r="AX101">
        <f t="shared" si="27"/>
        <v>2039</v>
      </c>
      <c r="AY101" s="26">
        <v>0.25016036019999999</v>
      </c>
      <c r="AZ101" s="26">
        <v>0.73624531660000003</v>
      </c>
      <c r="BA101">
        <f t="shared" si="33"/>
        <v>1.7435820000000213E-3</v>
      </c>
      <c r="BC101" s="26">
        <v>0.98808334949999999</v>
      </c>
      <c r="BD101" s="26">
        <v>0.98986208450000002</v>
      </c>
      <c r="BE101" s="26">
        <v>0.2746463267</v>
      </c>
      <c r="BF101">
        <f t="shared" si="28"/>
        <v>2039</v>
      </c>
      <c r="BG101" s="26">
        <v>0.28336149820000001</v>
      </c>
      <c r="BH101" s="26">
        <v>0.70472185129999998</v>
      </c>
      <c r="BI101">
        <f t="shared" si="22"/>
        <v>1.7787350000000313E-3</v>
      </c>
    </row>
    <row r="102" spans="1:61">
      <c r="A102">
        <v>148</v>
      </c>
      <c r="B102" s="26">
        <v>0.23386795260000001</v>
      </c>
      <c r="C102" s="26">
        <v>0.76613204739999996</v>
      </c>
      <c r="D102" s="26">
        <v>0.98748226419999996</v>
      </c>
      <c r="E102" s="26">
        <v>0.9901601511</v>
      </c>
      <c r="F102" s="26">
        <v>0.2411100454</v>
      </c>
      <c r="G102">
        <f t="shared" si="23"/>
        <v>2039</v>
      </c>
      <c r="H102" s="26">
        <v>0.23094045539999999</v>
      </c>
      <c r="I102" s="26">
        <v>0.7565418089</v>
      </c>
      <c r="J102">
        <f t="shared" si="29"/>
        <v>2.6778869000000372E-3</v>
      </c>
      <c r="L102" s="26">
        <v>0.98803691169999996</v>
      </c>
      <c r="M102" s="26">
        <v>0.99095629770000004</v>
      </c>
      <c r="N102" s="26">
        <v>0.2664562151</v>
      </c>
      <c r="O102">
        <f t="shared" si="24"/>
        <v>2039</v>
      </c>
      <c r="P102" s="26">
        <v>0.35551784660000002</v>
      </c>
      <c r="Q102" s="26">
        <v>0.72309014510000003</v>
      </c>
      <c r="R102">
        <f t="shared" si="30"/>
        <v>2.9193860000000793E-3</v>
      </c>
      <c r="W102">
        <v>148</v>
      </c>
      <c r="X102" s="26">
        <v>0.23672386009999999</v>
      </c>
      <c r="Y102" s="26">
        <v>0.76327613989999998</v>
      </c>
      <c r="Z102" s="26">
        <v>0.98493795149999996</v>
      </c>
      <c r="AA102" s="26">
        <v>0.98626716459999997</v>
      </c>
      <c r="AB102" s="26">
        <v>0.24461798009999999</v>
      </c>
      <c r="AC102">
        <f t="shared" si="25"/>
        <v>2039</v>
      </c>
      <c r="AD102" s="26">
        <v>0.23315831379999999</v>
      </c>
      <c r="AE102" s="26">
        <v>0.7517796377</v>
      </c>
      <c r="AF102">
        <f t="shared" si="31"/>
        <v>1.329213100000004E-3</v>
      </c>
      <c r="AH102" s="26">
        <v>0.98594325270000005</v>
      </c>
      <c r="AI102" s="26">
        <v>0.98730581429999997</v>
      </c>
      <c r="AJ102" s="26">
        <v>0.26903361580000001</v>
      </c>
      <c r="AK102">
        <f t="shared" si="26"/>
        <v>2039</v>
      </c>
      <c r="AL102" s="26">
        <v>0.2630251972</v>
      </c>
      <c r="AM102" s="26">
        <v>0.72291805549999999</v>
      </c>
      <c r="AN102">
        <f t="shared" si="32"/>
        <v>1.362561599999923E-3</v>
      </c>
      <c r="AR102">
        <v>148</v>
      </c>
      <c r="AS102" s="26">
        <v>0.25069112380000003</v>
      </c>
      <c r="AT102" s="26">
        <v>0.74930887619999997</v>
      </c>
      <c r="AU102" s="26">
        <v>0.98584184320000001</v>
      </c>
      <c r="AV102" s="26">
        <v>0.98783384539999997</v>
      </c>
      <c r="AW102" s="26">
        <v>0.25062602890000002</v>
      </c>
      <c r="AX102">
        <f t="shared" si="27"/>
        <v>2039</v>
      </c>
      <c r="AY102" s="26">
        <v>0.24714179959999999</v>
      </c>
      <c r="AZ102" s="26">
        <v>0.73870004359999997</v>
      </c>
      <c r="BA102">
        <f t="shared" si="33"/>
        <v>1.9920021999999538E-3</v>
      </c>
      <c r="BC102" s="26">
        <v>0.9878657273</v>
      </c>
      <c r="BD102" s="26">
        <v>0.98994339610000004</v>
      </c>
      <c r="BE102" s="26">
        <v>0.27504499599999999</v>
      </c>
      <c r="BF102">
        <f t="shared" si="28"/>
        <v>2039</v>
      </c>
      <c r="BG102" s="26">
        <v>0.2798757275</v>
      </c>
      <c r="BH102" s="26">
        <v>0.70798999969999998</v>
      </c>
      <c r="BI102">
        <f t="shared" si="22"/>
        <v>2.0776688000000432E-3</v>
      </c>
    </row>
    <row r="103" spans="1:61">
      <c r="A103">
        <v>149</v>
      </c>
      <c r="B103" s="26">
        <v>0.23015114</v>
      </c>
      <c r="C103" s="26">
        <v>0.76984885999999997</v>
      </c>
      <c r="D103" s="26">
        <v>0.98752372749999995</v>
      </c>
      <c r="E103" s="26">
        <v>0.99018187030000004</v>
      </c>
      <c r="F103" s="26">
        <v>0.24038460580000001</v>
      </c>
      <c r="G103">
        <f t="shared" si="23"/>
        <v>2040</v>
      </c>
      <c r="H103" s="26">
        <v>0.22727971159999999</v>
      </c>
      <c r="I103" s="26">
        <v>0.76024401580000001</v>
      </c>
      <c r="J103">
        <f t="shared" si="29"/>
        <v>2.6581428000000962E-3</v>
      </c>
      <c r="L103" s="26">
        <v>0.98805285639999996</v>
      </c>
      <c r="M103" s="26">
        <v>0.9909487132</v>
      </c>
      <c r="N103" s="26">
        <v>0.26591735129999999</v>
      </c>
      <c r="O103">
        <f t="shared" si="24"/>
        <v>2040</v>
      </c>
      <c r="P103" s="26">
        <v>0.35291010220000002</v>
      </c>
      <c r="Q103" s="26">
        <v>0.72678711129999995</v>
      </c>
      <c r="R103">
        <f t="shared" si="30"/>
        <v>2.8958568000000406E-3</v>
      </c>
      <c r="W103">
        <v>149</v>
      </c>
      <c r="X103" s="26">
        <v>0.2346284052</v>
      </c>
      <c r="Y103" s="26">
        <v>0.76537159480000005</v>
      </c>
      <c r="Z103" s="26">
        <v>0.9847924616</v>
      </c>
      <c r="AA103" s="26">
        <v>0.98616729960000005</v>
      </c>
      <c r="AB103" s="26">
        <v>0.24487249280000001</v>
      </c>
      <c r="AC103">
        <f t="shared" si="25"/>
        <v>2040</v>
      </c>
      <c r="AD103" s="26">
        <v>0.23106028479999999</v>
      </c>
      <c r="AE103" s="26">
        <v>0.75373217690000005</v>
      </c>
      <c r="AF103">
        <f t="shared" si="31"/>
        <v>1.3748380000000449E-3</v>
      </c>
      <c r="AH103" s="26">
        <v>0.98586746950000004</v>
      </c>
      <c r="AI103" s="26">
        <v>0.98728462630000002</v>
      </c>
      <c r="AJ103" s="26">
        <v>0.26941093399999999</v>
      </c>
      <c r="AK103">
        <f t="shared" si="26"/>
        <v>2040</v>
      </c>
      <c r="AL103" s="26">
        <v>0.26083772599999999</v>
      </c>
      <c r="AM103" s="26">
        <v>0.72502974350000005</v>
      </c>
      <c r="AN103">
        <f t="shared" si="32"/>
        <v>1.4171567999999857E-3</v>
      </c>
      <c r="AR103">
        <v>149</v>
      </c>
      <c r="AS103" s="26">
        <v>0.24858623869999999</v>
      </c>
      <c r="AT103" s="26">
        <v>0.75141376130000004</v>
      </c>
      <c r="AU103" s="26">
        <v>0.98607897609999995</v>
      </c>
      <c r="AV103" s="26">
        <v>0.98812639349999998</v>
      </c>
      <c r="AW103" s="26">
        <v>0.24983945369999999</v>
      </c>
      <c r="AX103">
        <f t="shared" si="27"/>
        <v>2040</v>
      </c>
      <c r="AY103" s="26">
        <v>0.2451256638</v>
      </c>
      <c r="AZ103" s="26">
        <v>0.74095331239999995</v>
      </c>
      <c r="BA103">
        <f t="shared" si="33"/>
        <v>2.0474174000000289E-3</v>
      </c>
      <c r="BC103" s="26">
        <v>0.98821145740000005</v>
      </c>
      <c r="BD103" s="26">
        <v>0.99027937600000004</v>
      </c>
      <c r="BE103" s="26">
        <v>0.27464470590000001</v>
      </c>
      <c r="BF103">
        <f t="shared" si="28"/>
        <v>2040</v>
      </c>
      <c r="BG103" s="26">
        <v>0.27785992739999998</v>
      </c>
      <c r="BH103" s="26">
        <v>0.71035153009999996</v>
      </c>
      <c r="BI103">
        <f t="shared" si="22"/>
        <v>2.0679185999999961E-3</v>
      </c>
    </row>
    <row r="104" spans="1:61">
      <c r="A104">
        <v>150</v>
      </c>
      <c r="B104" s="26">
        <v>0.2275880992</v>
      </c>
      <c r="C104" s="26">
        <v>0.7724119008</v>
      </c>
      <c r="D104" s="26">
        <v>0.98745166809999996</v>
      </c>
      <c r="E104" s="26">
        <v>0.9901266688</v>
      </c>
      <c r="F104" s="26">
        <v>0.23955074779999999</v>
      </c>
      <c r="G104">
        <f t="shared" si="23"/>
        <v>2040</v>
      </c>
      <c r="H104" s="26">
        <v>0.22473224820000001</v>
      </c>
      <c r="I104" s="26">
        <v>0.76271942000000004</v>
      </c>
      <c r="J104">
        <f t="shared" si="29"/>
        <v>2.6750007000000409E-3</v>
      </c>
      <c r="L104" s="26">
        <v>0.98814736859999996</v>
      </c>
      <c r="M104" s="26">
        <v>0.99101370659999999</v>
      </c>
      <c r="N104" s="26">
        <v>0.26543702530000002</v>
      </c>
      <c r="O104">
        <f t="shared" si="24"/>
        <v>2040</v>
      </c>
      <c r="P104" s="26">
        <v>0.3506378436</v>
      </c>
      <c r="Q104" s="26">
        <v>0.7305224387</v>
      </c>
      <c r="R104">
        <f t="shared" si="30"/>
        <v>2.8663380000000238E-3</v>
      </c>
      <c r="W104">
        <v>150</v>
      </c>
      <c r="X104" s="26">
        <v>0.23199727410000001</v>
      </c>
      <c r="Y104" s="26">
        <v>0.76800272589999996</v>
      </c>
      <c r="Z104" s="26">
        <v>0.98450927119999998</v>
      </c>
      <c r="AA104" s="26">
        <v>0.98587463320000002</v>
      </c>
      <c r="AB104" s="26">
        <v>0.2457728408</v>
      </c>
      <c r="AC104">
        <f t="shared" si="25"/>
        <v>2040</v>
      </c>
      <c r="AD104" s="26">
        <v>0.22840346719999999</v>
      </c>
      <c r="AE104" s="26">
        <v>0.75610580400000005</v>
      </c>
      <c r="AF104">
        <f t="shared" si="31"/>
        <v>1.3653620000000366E-3</v>
      </c>
      <c r="AH104" s="26">
        <v>0.98560863929999998</v>
      </c>
      <c r="AI104" s="26">
        <v>0.98701505369999998</v>
      </c>
      <c r="AJ104" s="26">
        <v>0.27131580109999998</v>
      </c>
      <c r="AK104">
        <f t="shared" si="26"/>
        <v>2040</v>
      </c>
      <c r="AL104" s="26">
        <v>0.258405159</v>
      </c>
      <c r="AM104" s="26">
        <v>0.72720348030000004</v>
      </c>
      <c r="AN104">
        <f t="shared" si="32"/>
        <v>1.4064144000000001E-3</v>
      </c>
      <c r="AR104">
        <v>150</v>
      </c>
      <c r="AS104" s="26">
        <v>0.24510421700000001</v>
      </c>
      <c r="AT104" s="26">
        <v>0.75489578300000004</v>
      </c>
      <c r="AU104" s="26">
        <v>0.98551841900000003</v>
      </c>
      <c r="AV104" s="26">
        <v>0.98758359139999996</v>
      </c>
      <c r="AW104" s="26">
        <v>0.25063890799999999</v>
      </c>
      <c r="AX104">
        <f t="shared" si="27"/>
        <v>2040</v>
      </c>
      <c r="AY104" s="26">
        <v>0.24155472040000001</v>
      </c>
      <c r="AZ104" s="26">
        <v>0.7439636986</v>
      </c>
      <c r="BA104">
        <f t="shared" si="33"/>
        <v>2.0651723999999261E-3</v>
      </c>
      <c r="BC104" s="26">
        <v>0.98795054090000001</v>
      </c>
      <c r="BD104" s="26">
        <v>0.98999886140000004</v>
      </c>
      <c r="BE104" s="26">
        <v>0.27734637200000001</v>
      </c>
      <c r="BF104">
        <f t="shared" si="28"/>
        <v>2040</v>
      </c>
      <c r="BG104" s="26">
        <v>0.27258268330000002</v>
      </c>
      <c r="BH104" s="26">
        <v>0.7153678577</v>
      </c>
      <c r="BI104">
        <f t="shared" si="22"/>
        <v>2.0483205000000337E-3</v>
      </c>
    </row>
    <row r="105" spans="1:61">
      <c r="A105">
        <v>151</v>
      </c>
      <c r="B105" s="26">
        <v>0.22481775979999999</v>
      </c>
      <c r="C105" s="26">
        <v>0.77518224020000004</v>
      </c>
      <c r="D105" s="26">
        <v>0.98747588409999998</v>
      </c>
      <c r="E105" s="26">
        <v>0.99013411070000001</v>
      </c>
      <c r="F105" s="26">
        <v>0.239075012</v>
      </c>
      <c r="G105">
        <f t="shared" si="23"/>
        <v>2040</v>
      </c>
      <c r="H105" s="26">
        <v>0.22200211610000001</v>
      </c>
      <c r="I105" s="26">
        <v>0.76547376789999999</v>
      </c>
      <c r="J105">
        <f t="shared" si="29"/>
        <v>2.6582266000000354E-3</v>
      </c>
      <c r="L105" s="26">
        <v>0.98790598569999999</v>
      </c>
      <c r="M105" s="26">
        <v>0.99076145439999996</v>
      </c>
      <c r="N105" s="26">
        <v>0.2656264109</v>
      </c>
      <c r="O105">
        <f t="shared" si="24"/>
        <v>2040</v>
      </c>
      <c r="P105" s="26">
        <v>0.34804160039999998</v>
      </c>
      <c r="Q105" s="26">
        <v>0.73341961629999997</v>
      </c>
      <c r="R105">
        <f t="shared" si="30"/>
        <v>2.8554686999999745E-3</v>
      </c>
      <c r="W105">
        <v>151</v>
      </c>
      <c r="X105" s="26">
        <v>0.22952235269999999</v>
      </c>
      <c r="Y105" s="26">
        <v>0.77047764730000001</v>
      </c>
      <c r="Z105" s="26">
        <v>0.98473185320000001</v>
      </c>
      <c r="AA105" s="26">
        <v>0.98610947520000003</v>
      </c>
      <c r="AB105" s="26">
        <v>0.24554521679999999</v>
      </c>
      <c r="AC105">
        <f t="shared" si="25"/>
        <v>2040</v>
      </c>
      <c r="AD105" s="26">
        <v>0.22601797169999999</v>
      </c>
      <c r="AE105" s="26">
        <v>0.75871388149999996</v>
      </c>
      <c r="AF105">
        <f t="shared" si="31"/>
        <v>1.3776220000000228E-3</v>
      </c>
      <c r="AH105" s="26">
        <v>0.98603728329999996</v>
      </c>
      <c r="AI105" s="26">
        <v>0.98743915930000004</v>
      </c>
      <c r="AJ105" s="26">
        <v>0.2718532448</v>
      </c>
      <c r="AK105">
        <f t="shared" si="26"/>
        <v>2040</v>
      </c>
      <c r="AL105" s="26">
        <v>0.25598842059999999</v>
      </c>
      <c r="AM105" s="26">
        <v>0.73004886270000002</v>
      </c>
      <c r="AN105">
        <f t="shared" si="32"/>
        <v>1.4018760000000796E-3</v>
      </c>
      <c r="AR105">
        <v>151</v>
      </c>
      <c r="AS105" s="26">
        <v>0.24194245</v>
      </c>
      <c r="AT105" s="26">
        <v>0.75805754999999997</v>
      </c>
      <c r="AU105" s="26">
        <v>0.98514298899999997</v>
      </c>
      <c r="AV105" s="26">
        <v>0.98725577929999997</v>
      </c>
      <c r="AW105" s="26">
        <v>0.25140725260000002</v>
      </c>
      <c r="AX105">
        <f t="shared" si="27"/>
        <v>2040</v>
      </c>
      <c r="AY105" s="26">
        <v>0.2383479084</v>
      </c>
      <c r="AZ105" s="26">
        <v>0.74679508059999999</v>
      </c>
      <c r="BA105">
        <f t="shared" si="33"/>
        <v>2.1127903000000003E-3</v>
      </c>
      <c r="BC105" s="26">
        <v>0.98740252930000005</v>
      </c>
      <c r="BD105" s="26">
        <v>0.98951579059999994</v>
      </c>
      <c r="BE105" s="26">
        <v>0.27961602289999998</v>
      </c>
      <c r="BF105">
        <f t="shared" si="28"/>
        <v>2040</v>
      </c>
      <c r="BG105" s="26">
        <v>0.26902725370000002</v>
      </c>
      <c r="BH105" s="26">
        <v>0.71837527550000002</v>
      </c>
      <c r="BI105">
        <f t="shared" si="22"/>
        <v>2.1132612999998912E-3</v>
      </c>
    </row>
    <row r="106" spans="1:61">
      <c r="A106">
        <v>152</v>
      </c>
      <c r="B106" s="26">
        <v>0.223484128</v>
      </c>
      <c r="C106" s="26">
        <v>0.77651587200000005</v>
      </c>
      <c r="D106" s="26">
        <v>0.98744368090000001</v>
      </c>
      <c r="E106" s="26">
        <v>0.99012167480000002</v>
      </c>
      <c r="F106" s="26">
        <v>0.240065217</v>
      </c>
      <c r="G106">
        <f t="shared" si="23"/>
        <v>2040</v>
      </c>
      <c r="H106" s="26">
        <v>0.22067798999999999</v>
      </c>
      <c r="I106" s="26">
        <v>0.76676569090000002</v>
      </c>
      <c r="J106">
        <f t="shared" si="29"/>
        <v>2.6779939000000086E-3</v>
      </c>
      <c r="L106" s="26">
        <v>0.98778017880000002</v>
      </c>
      <c r="M106" s="26">
        <v>0.99065963680000002</v>
      </c>
      <c r="N106" s="26">
        <v>0.266229787</v>
      </c>
      <c r="O106">
        <f t="shared" si="24"/>
        <v>2040</v>
      </c>
      <c r="P106" s="26">
        <v>0.34601116040000002</v>
      </c>
      <c r="Q106" s="26">
        <v>0.73556472539999995</v>
      </c>
      <c r="R106">
        <f t="shared" si="30"/>
        <v>2.8794580000000014E-3</v>
      </c>
      <c r="W106">
        <v>152</v>
      </c>
      <c r="X106" s="26">
        <v>0.22792784860000001</v>
      </c>
      <c r="Y106" s="26">
        <v>0.77207215139999996</v>
      </c>
      <c r="Z106" s="26">
        <v>0.9845890236</v>
      </c>
      <c r="AA106" s="26">
        <v>0.98590633910000003</v>
      </c>
      <c r="AB106" s="26">
        <v>0.24662901370000001</v>
      </c>
      <c r="AC106">
        <f t="shared" si="25"/>
        <v>2040</v>
      </c>
      <c r="AD106" s="26">
        <v>0.2244152579</v>
      </c>
      <c r="AE106" s="26">
        <v>0.76017376569999995</v>
      </c>
      <c r="AF106">
        <f t="shared" si="31"/>
        <v>1.317315500000027E-3</v>
      </c>
      <c r="AH106" s="26">
        <v>0.98610861750000001</v>
      </c>
      <c r="AI106" s="26">
        <v>0.9874403061</v>
      </c>
      <c r="AJ106" s="26">
        <v>0.27258879520000001</v>
      </c>
      <c r="AK106">
        <f t="shared" si="26"/>
        <v>2040</v>
      </c>
      <c r="AL106" s="26">
        <v>0.25355335400000001</v>
      </c>
      <c r="AM106" s="26">
        <v>0.7325552635</v>
      </c>
      <c r="AN106">
        <f t="shared" si="32"/>
        <v>1.3316885999999917E-3</v>
      </c>
      <c r="AR106">
        <v>152</v>
      </c>
      <c r="AS106" s="26">
        <v>0.240441404</v>
      </c>
      <c r="AT106" s="26">
        <v>0.75955859599999997</v>
      </c>
      <c r="AU106" s="26">
        <v>0.98491349699999997</v>
      </c>
      <c r="AV106" s="26">
        <v>0.98712313299999999</v>
      </c>
      <c r="AW106" s="26">
        <v>0.25092794299999999</v>
      </c>
      <c r="AX106">
        <f t="shared" si="27"/>
        <v>2040</v>
      </c>
      <c r="AY106" s="26">
        <v>0.23681398400000001</v>
      </c>
      <c r="AZ106" s="26">
        <v>0.74809951299999999</v>
      </c>
      <c r="BA106">
        <f t="shared" si="33"/>
        <v>2.2096360000000148E-3</v>
      </c>
      <c r="BC106" s="26">
        <v>0.98714259729999998</v>
      </c>
      <c r="BD106" s="26">
        <v>0.98924657549999995</v>
      </c>
      <c r="BE106" s="26">
        <v>0.27878730419999997</v>
      </c>
      <c r="BF106">
        <f t="shared" si="28"/>
        <v>2040</v>
      </c>
      <c r="BG106" s="26">
        <v>0.26713220310000002</v>
      </c>
      <c r="BH106" s="26">
        <v>0.72001039420000001</v>
      </c>
      <c r="BI106">
        <f t="shared" si="22"/>
        <v>2.1039781999999674E-3</v>
      </c>
    </row>
    <row r="108" spans="1:61">
      <c r="AD108" t="e">
        <f>AD106+AE106+#REF!</f>
        <v>#REF!</v>
      </c>
      <c r="AE108">
        <f>SUM(AD106:AF106)</f>
        <v>0.98590633909999992</v>
      </c>
    </row>
  </sheetData>
  <mergeCells count="1">
    <mergeCell ref="B1:U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4294967292" verticalDpi="4294967292"/>
  <headerFooter>
    <oddHeader>&amp;C&amp;"Times New Roman,Regular"&amp;A</oddHeader>
    <oddFooter>&amp;C&amp;"Times New Roman,Regular"Page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6"/>
  <sheetViews>
    <sheetView topLeftCell="A98" workbookViewId="0">
      <selection activeCell="B3" sqref="B3"/>
    </sheetView>
  </sheetViews>
  <sheetFormatPr baseColWidth="10" defaultColWidth="8.83203125" defaultRowHeight="15" x14ac:dyDescent="0"/>
  <sheetData>
    <row r="1" spans="1:13">
      <c r="B1" t="s">
        <v>0</v>
      </c>
      <c r="E1" t="s">
        <v>1</v>
      </c>
      <c r="I1" t="s">
        <v>2</v>
      </c>
    </row>
    <row r="2" spans="1:13" ht="48">
      <c r="A2" s="1" t="s">
        <v>3</v>
      </c>
      <c r="B2" s="1" t="s">
        <v>17</v>
      </c>
      <c r="C2" s="1" t="s">
        <v>18</v>
      </c>
      <c r="D2" s="1" t="s">
        <v>3</v>
      </c>
      <c r="E2" s="1" t="s">
        <v>17</v>
      </c>
      <c r="F2" s="1" t="s">
        <v>18</v>
      </c>
      <c r="G2" s="1" t="s">
        <v>3</v>
      </c>
      <c r="H2" s="1" t="s">
        <v>17</v>
      </c>
      <c r="I2" s="1" t="s">
        <v>18</v>
      </c>
      <c r="K2" s="1" t="s">
        <v>19</v>
      </c>
      <c r="L2" s="1" t="s">
        <v>19</v>
      </c>
      <c r="M2" s="1" t="s">
        <v>19</v>
      </c>
    </row>
    <row r="3" spans="1:13">
      <c r="A3" s="2">
        <v>2015</v>
      </c>
      <c r="B3" s="26">
        <v>0.36644582860000002</v>
      </c>
      <c r="C3" s="26">
        <v>0.24044403880000001</v>
      </c>
      <c r="D3" s="2">
        <v>2015</v>
      </c>
      <c r="E3" s="26">
        <v>0.36644582860000002</v>
      </c>
      <c r="F3" s="26">
        <v>0.24044403880000001</v>
      </c>
      <c r="G3" s="2">
        <v>2015</v>
      </c>
      <c r="H3" s="26">
        <v>0.36644582860000002</v>
      </c>
      <c r="I3" s="26">
        <v>0.24044403880000001</v>
      </c>
      <c r="K3" s="2">
        <v>0.60688986739999995</v>
      </c>
      <c r="L3" s="2">
        <v>0.60688986739999995</v>
      </c>
      <c r="M3" s="2">
        <v>0.60688986739999995</v>
      </c>
    </row>
    <row r="4" spans="1:13">
      <c r="A4" s="2">
        <v>2015</v>
      </c>
      <c r="B4" s="26">
        <v>0.3733672918</v>
      </c>
      <c r="C4" s="26">
        <v>0.22691502829999999</v>
      </c>
      <c r="D4" s="2">
        <v>2015</v>
      </c>
      <c r="E4" s="26">
        <v>0.3733672918</v>
      </c>
      <c r="F4" s="26">
        <v>0.22691502829999999</v>
      </c>
      <c r="G4" s="2">
        <v>2015</v>
      </c>
      <c r="H4" s="26">
        <v>0.3733672918</v>
      </c>
      <c r="I4" s="26">
        <v>0.22691502829999999</v>
      </c>
      <c r="K4" s="2">
        <v>0.60030459319999996</v>
      </c>
      <c r="L4" s="2">
        <v>0.60030459319999996</v>
      </c>
      <c r="M4" s="2">
        <v>0.60030459319999996</v>
      </c>
    </row>
    <row r="5" spans="1:13">
      <c r="A5" s="2">
        <v>2015</v>
      </c>
      <c r="B5" s="26">
        <v>0.33032869440000001</v>
      </c>
      <c r="C5" s="26">
        <v>0.22983930220000001</v>
      </c>
      <c r="D5" s="2">
        <v>2015</v>
      </c>
      <c r="E5" s="26">
        <v>0.33032869440000001</v>
      </c>
      <c r="F5" s="26">
        <v>0.22983930220000001</v>
      </c>
      <c r="G5" s="2">
        <v>2015</v>
      </c>
      <c r="H5" s="26">
        <v>0.33032869440000001</v>
      </c>
      <c r="I5" s="26">
        <v>0.22983930220000001</v>
      </c>
      <c r="K5" s="2">
        <v>0.56050453119999999</v>
      </c>
      <c r="L5" s="2">
        <v>0.56050453119999999</v>
      </c>
      <c r="M5" s="2">
        <v>0.56050453119999999</v>
      </c>
    </row>
    <row r="6" spans="1:13">
      <c r="A6" s="2">
        <v>2015</v>
      </c>
      <c r="B6" s="26">
        <v>0.32122226529999998</v>
      </c>
      <c r="C6" s="26">
        <v>0.23300812800000001</v>
      </c>
      <c r="D6" s="2">
        <v>2015</v>
      </c>
      <c r="E6" s="26">
        <v>0.32122226529999998</v>
      </c>
      <c r="F6" s="26">
        <v>0.23300812800000001</v>
      </c>
      <c r="G6" s="2">
        <v>2015</v>
      </c>
      <c r="H6" s="26">
        <v>0.32122226529999998</v>
      </c>
      <c r="I6" s="26">
        <v>0.23300812800000001</v>
      </c>
      <c r="K6" s="2">
        <v>0.55339888719999997</v>
      </c>
      <c r="L6" s="2">
        <v>0.55339888719999997</v>
      </c>
      <c r="M6" s="2">
        <v>0.55339888719999997</v>
      </c>
    </row>
    <row r="7" spans="1:13">
      <c r="A7" s="2">
        <f t="shared" ref="A7:A38" si="0">A3+1</f>
        <v>2016</v>
      </c>
      <c r="B7" s="26">
        <v>0.27533482440000001</v>
      </c>
      <c r="C7" s="26">
        <v>0.23253259209999999</v>
      </c>
      <c r="D7" s="2">
        <f t="shared" ref="D7:D38" si="1">D3+1</f>
        <v>2016</v>
      </c>
      <c r="E7" s="26">
        <v>0.27533482440000001</v>
      </c>
      <c r="F7" s="26">
        <v>0.23253259209999999</v>
      </c>
      <c r="G7" s="2">
        <f t="shared" ref="G7:G38" si="2">G3+1</f>
        <v>2016</v>
      </c>
      <c r="H7" s="26">
        <v>0.27533482440000001</v>
      </c>
      <c r="I7" s="26">
        <v>0.23253259209999999</v>
      </c>
      <c r="K7" s="2">
        <v>0.50702409550000005</v>
      </c>
      <c r="L7" s="2">
        <v>0.50702409550000005</v>
      </c>
      <c r="M7" s="2">
        <v>0.50702409550000005</v>
      </c>
    </row>
    <row r="8" spans="1:13">
      <c r="A8" s="2">
        <f t="shared" si="0"/>
        <v>2016</v>
      </c>
      <c r="B8" s="26">
        <v>0.27418525119999998</v>
      </c>
      <c r="C8" s="26">
        <v>0.2364662612</v>
      </c>
      <c r="D8" s="2">
        <f t="shared" si="1"/>
        <v>2016</v>
      </c>
      <c r="E8" s="26">
        <v>0.27418525119999998</v>
      </c>
      <c r="F8" s="26">
        <v>0.2364662612</v>
      </c>
      <c r="G8" s="2">
        <f t="shared" si="2"/>
        <v>2016</v>
      </c>
      <c r="H8" s="26">
        <v>0.27418525119999998</v>
      </c>
      <c r="I8" s="26">
        <v>0.2364662612</v>
      </c>
      <c r="K8" s="2">
        <v>0.57815115269999995</v>
      </c>
      <c r="L8" s="2">
        <v>0.57815115269999995</v>
      </c>
      <c r="M8" s="2">
        <v>0.57815115269999995</v>
      </c>
    </row>
    <row r="9" spans="1:13">
      <c r="A9" s="2">
        <f t="shared" si="0"/>
        <v>2016</v>
      </c>
      <c r="B9" s="26">
        <v>0.21822112890000001</v>
      </c>
      <c r="C9" s="26">
        <v>0.2272610431</v>
      </c>
      <c r="D9" s="2">
        <f t="shared" si="1"/>
        <v>2016</v>
      </c>
      <c r="E9" s="26">
        <v>0.21822112890000001</v>
      </c>
      <c r="F9" s="26">
        <v>0.2272610431</v>
      </c>
      <c r="G9" s="2">
        <f t="shared" si="2"/>
        <v>2016</v>
      </c>
      <c r="H9" s="26">
        <v>0.21822112890000001</v>
      </c>
      <c r="I9" s="26">
        <v>0.2272610431</v>
      </c>
      <c r="K9" s="2">
        <v>0.507311976</v>
      </c>
      <c r="L9" s="2">
        <v>0.507311976</v>
      </c>
      <c r="M9" s="2">
        <v>0.507311976</v>
      </c>
    </row>
    <row r="10" spans="1:13">
      <c r="A10" s="2">
        <f t="shared" si="0"/>
        <v>2016</v>
      </c>
      <c r="B10" s="26">
        <v>0.46363919549999999</v>
      </c>
      <c r="C10" s="26">
        <v>0.21869903630000001</v>
      </c>
      <c r="D10" s="2">
        <f t="shared" si="1"/>
        <v>2016</v>
      </c>
      <c r="E10" s="26">
        <v>0.46363919549999999</v>
      </c>
      <c r="F10" s="26">
        <v>0.21869903630000001</v>
      </c>
      <c r="G10" s="2">
        <f t="shared" si="2"/>
        <v>2016</v>
      </c>
      <c r="H10" s="26">
        <v>0.46363919549999999</v>
      </c>
      <c r="I10" s="26">
        <v>0.21869903630000001</v>
      </c>
      <c r="K10" s="2">
        <v>0.75862365320000003</v>
      </c>
      <c r="L10" s="2">
        <v>0.75862365320000003</v>
      </c>
      <c r="M10" s="2">
        <v>0.75862365320000003</v>
      </c>
    </row>
    <row r="11" spans="1:13">
      <c r="A11" s="2">
        <f t="shared" si="0"/>
        <v>2017</v>
      </c>
      <c r="B11" s="26">
        <v>0.4126496939</v>
      </c>
      <c r="C11" s="26">
        <v>0.2422106282</v>
      </c>
      <c r="D11" s="2">
        <f t="shared" si="1"/>
        <v>2017</v>
      </c>
      <c r="E11" s="26">
        <v>0.4126496939</v>
      </c>
      <c r="F11" s="26">
        <v>0.2422106282</v>
      </c>
      <c r="G11" s="2">
        <f t="shared" si="2"/>
        <v>2017</v>
      </c>
      <c r="H11" s="26">
        <v>0.4126496939</v>
      </c>
      <c r="I11" s="26">
        <v>0.2422106282</v>
      </c>
      <c r="K11" s="2">
        <v>0.70973492530000004</v>
      </c>
      <c r="L11" s="2">
        <v>0.70973492530000004</v>
      </c>
      <c r="M11" s="2">
        <v>0.70973492530000004</v>
      </c>
    </row>
    <row r="12" spans="1:13">
      <c r="A12" s="2">
        <f t="shared" si="0"/>
        <v>2017</v>
      </c>
      <c r="B12" s="26">
        <v>0.46003441020000002</v>
      </c>
      <c r="C12" s="26">
        <v>0.2447683447</v>
      </c>
      <c r="D12" s="2">
        <f t="shared" si="1"/>
        <v>2017</v>
      </c>
      <c r="E12" s="26">
        <v>0.46003441020000002</v>
      </c>
      <c r="F12" s="26">
        <v>0.2447683447</v>
      </c>
      <c r="G12" s="2">
        <f t="shared" si="2"/>
        <v>2017</v>
      </c>
      <c r="H12" s="26">
        <v>0.46003441020000002</v>
      </c>
      <c r="I12" s="26">
        <v>0.2447683447</v>
      </c>
      <c r="K12" s="2">
        <v>0.76504706850000004</v>
      </c>
      <c r="L12" s="2">
        <v>0.76504706850000004</v>
      </c>
      <c r="M12" s="2">
        <v>0.76504706850000004</v>
      </c>
    </row>
    <row r="13" spans="1:13">
      <c r="A13" s="2">
        <f t="shared" si="0"/>
        <v>2017</v>
      </c>
      <c r="B13" s="26">
        <v>0.41988251879999999</v>
      </c>
      <c r="C13" s="26">
        <v>0.23840040739999999</v>
      </c>
      <c r="D13" s="2">
        <f t="shared" si="1"/>
        <v>2017</v>
      </c>
      <c r="E13" s="26">
        <v>0.41988251879999999</v>
      </c>
      <c r="F13" s="26">
        <v>0.23840040739999999</v>
      </c>
      <c r="G13" s="2">
        <f t="shared" si="2"/>
        <v>2017</v>
      </c>
      <c r="H13" s="26">
        <v>0.41988251879999999</v>
      </c>
      <c r="I13" s="26">
        <v>0.23840040739999999</v>
      </c>
      <c r="K13" s="2">
        <v>0.71159507789999998</v>
      </c>
      <c r="L13" s="2">
        <v>0.71137238999999997</v>
      </c>
      <c r="M13" s="2">
        <v>0.71139549909999999</v>
      </c>
    </row>
    <row r="14" spans="1:13">
      <c r="A14" s="2">
        <f t="shared" si="0"/>
        <v>2017</v>
      </c>
      <c r="B14" s="26">
        <v>0.42747789990000001</v>
      </c>
      <c r="C14" s="26">
        <v>0.23755308520000001</v>
      </c>
      <c r="D14" s="2">
        <f t="shared" si="1"/>
        <v>2017</v>
      </c>
      <c r="E14" s="26">
        <v>0.42747789990000001</v>
      </c>
      <c r="F14" s="26">
        <v>0.23755308520000001</v>
      </c>
      <c r="G14" s="2">
        <f t="shared" si="2"/>
        <v>2017</v>
      </c>
      <c r="H14" s="26">
        <v>0.42747789990000001</v>
      </c>
      <c r="I14" s="26">
        <v>0.23755308520000001</v>
      </c>
      <c r="K14" s="2">
        <v>0.74092982519999995</v>
      </c>
      <c r="L14" s="2">
        <v>0.74044345140000001</v>
      </c>
      <c r="M14" s="2">
        <v>0.74183245190000002</v>
      </c>
    </row>
    <row r="15" spans="1:13">
      <c r="A15" s="2">
        <f t="shared" si="0"/>
        <v>2018</v>
      </c>
      <c r="B15" s="26">
        <v>0.40793865089999998</v>
      </c>
      <c r="C15" s="26">
        <v>0.2331800185</v>
      </c>
      <c r="D15" s="2">
        <f t="shared" si="1"/>
        <v>2018</v>
      </c>
      <c r="E15" s="26">
        <v>0.40793865089999998</v>
      </c>
      <c r="F15" s="26">
        <v>0.2331800185</v>
      </c>
      <c r="G15" s="2">
        <f t="shared" si="2"/>
        <v>2018</v>
      </c>
      <c r="H15" s="26">
        <v>0.40793865089999998</v>
      </c>
      <c r="I15" s="26">
        <v>0.2331800185</v>
      </c>
      <c r="K15" s="2">
        <v>0.70568477029999999</v>
      </c>
      <c r="L15" s="2">
        <v>0.70444096150000002</v>
      </c>
      <c r="M15" s="2">
        <v>0.7049652126</v>
      </c>
    </row>
    <row r="16" spans="1:13">
      <c r="A16" s="2">
        <f t="shared" si="0"/>
        <v>2018</v>
      </c>
      <c r="B16" s="26">
        <v>0.4161383904</v>
      </c>
      <c r="C16" s="26">
        <v>0.2247891997</v>
      </c>
      <c r="D16" s="2">
        <f t="shared" si="1"/>
        <v>2018</v>
      </c>
      <c r="E16" s="26">
        <v>0.4161383904</v>
      </c>
      <c r="F16" s="26">
        <v>0.2247891997</v>
      </c>
      <c r="G16" s="2">
        <f t="shared" si="2"/>
        <v>2018</v>
      </c>
      <c r="H16" s="26">
        <v>0.4161383904</v>
      </c>
      <c r="I16" s="26">
        <v>0.2247891997</v>
      </c>
      <c r="K16" s="2">
        <v>0.70939522659999998</v>
      </c>
      <c r="L16" s="2">
        <v>0.70702344390000005</v>
      </c>
      <c r="M16" s="2">
        <v>0.70601634459999996</v>
      </c>
    </row>
    <row r="17" spans="1:13">
      <c r="A17" s="2">
        <f t="shared" si="0"/>
        <v>2018</v>
      </c>
      <c r="B17" s="26">
        <v>0.39021246879999999</v>
      </c>
      <c r="C17" s="26">
        <v>0.22706626260000001</v>
      </c>
      <c r="D17" s="2">
        <f t="shared" si="1"/>
        <v>2018</v>
      </c>
      <c r="E17" s="26">
        <v>0.39021246879999999</v>
      </c>
      <c r="F17" s="26">
        <v>0.22706626260000001</v>
      </c>
      <c r="G17" s="2">
        <f t="shared" si="2"/>
        <v>2018</v>
      </c>
      <c r="H17" s="26">
        <v>0.39021246879999999</v>
      </c>
      <c r="I17" s="26">
        <v>0.22706626260000001</v>
      </c>
      <c r="K17" s="2">
        <v>0.69274274219999998</v>
      </c>
      <c r="L17" s="2">
        <v>0.68670778070000005</v>
      </c>
      <c r="M17" s="2">
        <v>0.68353667039999999</v>
      </c>
    </row>
    <row r="18" spans="1:13">
      <c r="A18" s="2">
        <f t="shared" si="0"/>
        <v>2018</v>
      </c>
      <c r="B18" s="26">
        <v>0.3978354704</v>
      </c>
      <c r="C18" s="26">
        <v>0.235407068</v>
      </c>
      <c r="D18" s="2">
        <f t="shared" si="1"/>
        <v>2018</v>
      </c>
      <c r="E18" s="26">
        <v>0.39757168790000003</v>
      </c>
      <c r="F18" s="26">
        <v>0.235407068</v>
      </c>
      <c r="G18" s="2">
        <f t="shared" si="2"/>
        <v>2018</v>
      </c>
      <c r="H18" s="26">
        <v>0.39726741539999999</v>
      </c>
      <c r="I18" s="26">
        <v>0.235407068</v>
      </c>
      <c r="K18" s="2">
        <v>0.70102313380000003</v>
      </c>
      <c r="L18" s="2">
        <v>0.69452748220000005</v>
      </c>
      <c r="M18" s="2">
        <v>0.69245912470000004</v>
      </c>
    </row>
    <row r="19" spans="1:13">
      <c r="A19" s="2">
        <f t="shared" si="0"/>
        <v>2019</v>
      </c>
      <c r="B19" s="26">
        <v>0.40102769469999999</v>
      </c>
      <c r="C19" s="26">
        <v>0.21955067449999999</v>
      </c>
      <c r="D19" s="2">
        <f t="shared" si="1"/>
        <v>2019</v>
      </c>
      <c r="E19" s="26">
        <v>0.4004659512</v>
      </c>
      <c r="F19" s="26">
        <v>0.21955067449999999</v>
      </c>
      <c r="G19" s="2">
        <f t="shared" si="2"/>
        <v>2019</v>
      </c>
      <c r="H19" s="26">
        <v>0.39885310470000002</v>
      </c>
      <c r="I19" s="26">
        <v>0.21955067449999999</v>
      </c>
      <c r="K19" s="2">
        <v>0.69034597809999998</v>
      </c>
      <c r="L19" s="2">
        <v>0.68372622130000005</v>
      </c>
      <c r="M19" s="2">
        <v>0.67766391589999997</v>
      </c>
    </row>
    <row r="20" spans="1:13">
      <c r="A20" s="2">
        <f t="shared" si="0"/>
        <v>2019</v>
      </c>
      <c r="B20" s="26">
        <v>0.41342219060000002</v>
      </c>
      <c r="C20" s="26">
        <v>0.21735331560000001</v>
      </c>
      <c r="D20" s="2">
        <f t="shared" si="1"/>
        <v>2019</v>
      </c>
      <c r="E20" s="26">
        <v>0.41350286219999999</v>
      </c>
      <c r="F20" s="26">
        <v>0.21662178670000001</v>
      </c>
      <c r="G20" s="2">
        <f t="shared" si="2"/>
        <v>2019</v>
      </c>
      <c r="H20" s="26">
        <v>0.41318459089999998</v>
      </c>
      <c r="I20" s="26">
        <v>0.21676426630000001</v>
      </c>
      <c r="K20" s="2">
        <v>0.70518014790000005</v>
      </c>
      <c r="L20" s="2">
        <v>0.69623586140000004</v>
      </c>
      <c r="M20" s="2">
        <v>0.68372747199999995</v>
      </c>
    </row>
    <row r="21" spans="1:13">
      <c r="A21" s="2">
        <f t="shared" si="0"/>
        <v>2019</v>
      </c>
      <c r="B21" s="26">
        <v>0.3952257582</v>
      </c>
      <c r="C21" s="26">
        <v>0.2240715794</v>
      </c>
      <c r="D21" s="2">
        <f t="shared" si="1"/>
        <v>2019</v>
      </c>
      <c r="E21" s="26">
        <v>0.39769858530000002</v>
      </c>
      <c r="F21" s="26">
        <v>0.22202761900000001</v>
      </c>
      <c r="G21" s="2">
        <f t="shared" si="2"/>
        <v>2019</v>
      </c>
      <c r="H21" s="26">
        <v>0.39939969400000003</v>
      </c>
      <c r="I21" s="26">
        <v>0.22018198920000001</v>
      </c>
      <c r="K21" s="2">
        <v>0.68139078939999997</v>
      </c>
      <c r="L21" s="2">
        <v>0.6765354777</v>
      </c>
      <c r="M21" s="2">
        <v>0.67552769540000002</v>
      </c>
    </row>
    <row r="22" spans="1:13">
      <c r="A22" s="2">
        <f t="shared" si="0"/>
        <v>2019</v>
      </c>
      <c r="B22" s="26">
        <v>0.41234389780000003</v>
      </c>
      <c r="C22" s="26">
        <v>0.23979498909999999</v>
      </c>
      <c r="D22" s="2">
        <f t="shared" si="1"/>
        <v>2019</v>
      </c>
      <c r="E22" s="26">
        <v>0.41570196500000001</v>
      </c>
      <c r="F22" s="26">
        <v>0.2360073124</v>
      </c>
      <c r="G22" s="2">
        <f t="shared" si="2"/>
        <v>2019</v>
      </c>
      <c r="H22" s="26">
        <v>0.41803470819999999</v>
      </c>
      <c r="I22" s="26">
        <v>0.23328901169999999</v>
      </c>
      <c r="K22" s="2">
        <v>0.68942819460000004</v>
      </c>
      <c r="L22" s="2">
        <v>0.6977793122</v>
      </c>
      <c r="M22" s="2">
        <v>0.6938878262</v>
      </c>
    </row>
    <row r="23" spans="1:13">
      <c r="A23" s="2">
        <f t="shared" si="0"/>
        <v>2020</v>
      </c>
      <c r="B23" s="26">
        <v>0.40273086320000001</v>
      </c>
      <c r="C23" s="26">
        <v>0.22538351000000001</v>
      </c>
      <c r="D23" s="2">
        <f t="shared" si="1"/>
        <v>2020</v>
      </c>
      <c r="E23" s="26">
        <v>0.40812286180000001</v>
      </c>
      <c r="F23" s="26">
        <v>0.22006297159999999</v>
      </c>
      <c r="G23" s="2">
        <f t="shared" si="2"/>
        <v>2020</v>
      </c>
      <c r="H23" s="26">
        <v>0.41046629690000003</v>
      </c>
      <c r="I23" s="26">
        <v>0.2167391239</v>
      </c>
      <c r="K23" s="2">
        <v>0.67608154129999998</v>
      </c>
      <c r="L23" s="2">
        <v>0.68131703310000002</v>
      </c>
      <c r="M23" s="2">
        <v>0.67814542950000001</v>
      </c>
    </row>
    <row r="24" spans="1:13">
      <c r="A24" s="2">
        <f t="shared" si="0"/>
        <v>2020</v>
      </c>
      <c r="B24" s="26">
        <v>0.41789314020000001</v>
      </c>
      <c r="C24" s="26">
        <v>0.22558851890000001</v>
      </c>
      <c r="D24" s="2">
        <f t="shared" si="1"/>
        <v>2020</v>
      </c>
      <c r="E24" s="26">
        <v>0.42462624789999998</v>
      </c>
      <c r="F24" s="26">
        <v>0.219488304</v>
      </c>
      <c r="G24" s="2">
        <f t="shared" si="2"/>
        <v>2020</v>
      </c>
      <c r="H24" s="26">
        <v>0.42936697340000002</v>
      </c>
      <c r="I24" s="26">
        <v>0.21498547100000001</v>
      </c>
      <c r="K24" s="2">
        <v>0.69486545330000005</v>
      </c>
      <c r="L24" s="2">
        <v>0.68999616600000002</v>
      </c>
      <c r="M24" s="2">
        <v>0.69950259820000005</v>
      </c>
    </row>
    <row r="25" spans="1:13">
      <c r="A25" s="2">
        <f t="shared" si="0"/>
        <v>2020</v>
      </c>
      <c r="B25" s="26">
        <v>0.38769054990000001</v>
      </c>
      <c r="C25" s="26">
        <v>0.23560786780000001</v>
      </c>
      <c r="D25" s="2">
        <f t="shared" si="1"/>
        <v>2020</v>
      </c>
      <c r="E25" s="26">
        <v>0.39830683360000002</v>
      </c>
      <c r="F25" s="26">
        <v>0.21957353030000001</v>
      </c>
      <c r="G25" s="2">
        <f t="shared" si="2"/>
        <v>2020</v>
      </c>
      <c r="H25" s="26">
        <v>0.401954229</v>
      </c>
      <c r="I25" s="26">
        <v>0.2171927203</v>
      </c>
      <c r="K25" s="2">
        <v>0.67287133450000003</v>
      </c>
      <c r="L25" s="2">
        <v>0.67519997379999996</v>
      </c>
      <c r="M25" s="2">
        <v>0.66701424220000005</v>
      </c>
    </row>
    <row r="26" spans="1:13">
      <c r="A26" s="2">
        <f t="shared" si="0"/>
        <v>2020</v>
      </c>
      <c r="B26" s="26">
        <v>0.3980840833</v>
      </c>
      <c r="C26" s="26">
        <v>0.2281932368</v>
      </c>
      <c r="D26" s="2">
        <f t="shared" si="1"/>
        <v>2020</v>
      </c>
      <c r="E26" s="26">
        <v>0.41599129089999998</v>
      </c>
      <c r="F26" s="26">
        <v>0.22501822860000001</v>
      </c>
      <c r="G26" s="2">
        <f t="shared" si="2"/>
        <v>2020</v>
      </c>
      <c r="H26" s="26">
        <v>0.42176820100000001</v>
      </c>
      <c r="I26" s="26">
        <v>0.21917348950000001</v>
      </c>
      <c r="K26" s="2">
        <v>0.68781135959999995</v>
      </c>
      <c r="L26" s="2">
        <v>0.69589714300000005</v>
      </c>
      <c r="M26" s="2">
        <v>0.69052788220000005</v>
      </c>
    </row>
    <row r="27" spans="1:13">
      <c r="A27" s="2">
        <f t="shared" si="0"/>
        <v>2021</v>
      </c>
      <c r="B27" s="26">
        <v>0.3885508721</v>
      </c>
      <c r="C27" s="26">
        <v>0.23321364999999999</v>
      </c>
      <c r="D27" s="2">
        <f t="shared" si="1"/>
        <v>2021</v>
      </c>
      <c r="E27" s="26">
        <v>0.41555442380000002</v>
      </c>
      <c r="F27" s="26">
        <v>0.20713250659999999</v>
      </c>
      <c r="G27" s="2">
        <f t="shared" si="2"/>
        <v>2021</v>
      </c>
      <c r="H27" s="26">
        <v>0.4188392722</v>
      </c>
      <c r="I27" s="26">
        <v>0.2020773075</v>
      </c>
      <c r="K27" s="2">
        <v>0.67360840639999997</v>
      </c>
      <c r="L27" s="2">
        <v>0.68677442180000003</v>
      </c>
      <c r="M27" s="2">
        <v>0.66986946150000004</v>
      </c>
    </row>
    <row r="28" spans="1:13">
      <c r="A28" s="2">
        <f t="shared" si="0"/>
        <v>2021</v>
      </c>
      <c r="B28" s="26">
        <v>0.4158171316</v>
      </c>
      <c r="C28" s="26">
        <v>0.21417234900000001</v>
      </c>
      <c r="D28" s="2">
        <f t="shared" si="1"/>
        <v>2021</v>
      </c>
      <c r="E28" s="26">
        <v>0.43058181470000001</v>
      </c>
      <c r="F28" s="26">
        <v>0.2087745355</v>
      </c>
      <c r="G28" s="2">
        <f t="shared" si="2"/>
        <v>2021</v>
      </c>
      <c r="H28" s="26">
        <v>0.43530919540000002</v>
      </c>
      <c r="I28" s="26">
        <v>0.20332277360000001</v>
      </c>
      <c r="K28" s="2">
        <v>0.69254707640000002</v>
      </c>
      <c r="L28" s="2">
        <v>0.70214082980000003</v>
      </c>
      <c r="M28" s="2">
        <v>0.678538156</v>
      </c>
    </row>
    <row r="29" spans="1:13">
      <c r="A29" s="2">
        <f t="shared" si="0"/>
        <v>2021</v>
      </c>
      <c r="B29" s="26">
        <v>0.40941601319999998</v>
      </c>
      <c r="C29" s="26">
        <v>0.2187154519</v>
      </c>
      <c r="D29" s="2">
        <f t="shared" si="1"/>
        <v>2021</v>
      </c>
      <c r="E29" s="26">
        <v>0.41230742199999998</v>
      </c>
      <c r="F29" s="26">
        <v>0.21186774019999999</v>
      </c>
      <c r="G29" s="2">
        <f t="shared" si="2"/>
        <v>2021</v>
      </c>
      <c r="H29" s="26">
        <v>0.4178505575</v>
      </c>
      <c r="I29" s="26">
        <v>0.20292254600000001</v>
      </c>
      <c r="K29" s="2">
        <v>0.68063361860000005</v>
      </c>
      <c r="L29" s="2">
        <v>0.6964914686</v>
      </c>
      <c r="M29" s="2">
        <v>0.66086639609999998</v>
      </c>
    </row>
    <row r="30" spans="1:13">
      <c r="A30" s="2">
        <f t="shared" si="0"/>
        <v>2021</v>
      </c>
      <c r="B30" s="26">
        <v>0.40792350240000003</v>
      </c>
      <c r="C30" s="26">
        <v>0.21471279639999999</v>
      </c>
      <c r="D30" s="2">
        <f t="shared" si="1"/>
        <v>2021</v>
      </c>
      <c r="E30" s="26">
        <v>0.42180504340000002</v>
      </c>
      <c r="F30" s="26">
        <v>0.21606832510000001</v>
      </c>
      <c r="G30" s="2">
        <f t="shared" si="2"/>
        <v>2021</v>
      </c>
      <c r="H30" s="26">
        <v>0.41864158899999998</v>
      </c>
      <c r="I30" s="26">
        <v>0.21065062449999999</v>
      </c>
      <c r="K30" s="2">
        <v>0.69673522639999996</v>
      </c>
      <c r="L30" s="2">
        <v>0.68681732360000003</v>
      </c>
      <c r="M30" s="2">
        <v>0.66960170559999999</v>
      </c>
    </row>
    <row r="31" spans="1:13">
      <c r="A31" s="2">
        <f t="shared" si="0"/>
        <v>2022</v>
      </c>
      <c r="B31" s="26">
        <v>0.411040446</v>
      </c>
      <c r="C31" s="26">
        <v>0.2162897778</v>
      </c>
      <c r="D31" s="2">
        <f t="shared" si="1"/>
        <v>2022</v>
      </c>
      <c r="E31" s="26">
        <v>0.41917797740000001</v>
      </c>
      <c r="F31" s="26">
        <v>0.212726791</v>
      </c>
      <c r="G31" s="2">
        <f t="shared" si="2"/>
        <v>2022</v>
      </c>
      <c r="H31" s="26">
        <v>0.4195227855</v>
      </c>
      <c r="I31" s="26">
        <v>0.2007775695</v>
      </c>
      <c r="K31" s="2">
        <v>0.68868891970000001</v>
      </c>
      <c r="L31" s="2">
        <v>0.67291537769999998</v>
      </c>
      <c r="M31" s="2">
        <v>0.64969761039999996</v>
      </c>
    </row>
    <row r="32" spans="1:13">
      <c r="A32" s="2">
        <f t="shared" si="0"/>
        <v>2022</v>
      </c>
      <c r="B32" s="26">
        <v>0.4090668455</v>
      </c>
      <c r="C32" s="26">
        <v>0.2250432399</v>
      </c>
      <c r="D32" s="2">
        <f t="shared" si="1"/>
        <v>2022</v>
      </c>
      <c r="E32" s="26">
        <v>0.41232495850000001</v>
      </c>
      <c r="F32" s="26">
        <v>0.2216470877</v>
      </c>
      <c r="G32" s="2">
        <f t="shared" si="2"/>
        <v>2022</v>
      </c>
      <c r="H32" s="26">
        <v>0.42633973349999998</v>
      </c>
      <c r="I32" s="26">
        <v>0.21721209220000001</v>
      </c>
      <c r="K32" s="2">
        <v>0.68673098830000001</v>
      </c>
      <c r="L32" s="2">
        <v>0.68223206979999995</v>
      </c>
      <c r="M32" s="2">
        <v>0.66173505840000002</v>
      </c>
    </row>
    <row r="33" spans="1:13">
      <c r="A33" s="2">
        <f t="shared" si="0"/>
        <v>2022</v>
      </c>
      <c r="B33" s="26">
        <v>0.40521164900000001</v>
      </c>
      <c r="C33" s="26">
        <v>0.21748883720000001</v>
      </c>
      <c r="D33" s="2">
        <f t="shared" si="1"/>
        <v>2022</v>
      </c>
      <c r="E33" s="26">
        <v>0.40622744240000003</v>
      </c>
      <c r="F33" s="26">
        <v>0.2150994994</v>
      </c>
      <c r="G33" s="2">
        <f t="shared" si="2"/>
        <v>2022</v>
      </c>
      <c r="H33" s="26">
        <v>0.4138917513</v>
      </c>
      <c r="I33" s="26">
        <v>0.21510264909999999</v>
      </c>
      <c r="K33" s="2">
        <v>0.67616311829999998</v>
      </c>
      <c r="L33" s="2">
        <v>0.67185094540000001</v>
      </c>
      <c r="M33" s="2">
        <v>0.66061837030000004</v>
      </c>
    </row>
    <row r="34" spans="1:13">
      <c r="A34" s="2">
        <f t="shared" si="0"/>
        <v>2022</v>
      </c>
      <c r="B34" s="26">
        <v>0.39159843030000002</v>
      </c>
      <c r="C34" s="26">
        <v>0.23573919809999999</v>
      </c>
      <c r="D34" s="2">
        <f t="shared" si="1"/>
        <v>2022</v>
      </c>
      <c r="E34" s="26">
        <v>0.4307035722</v>
      </c>
      <c r="F34" s="26">
        <v>0.21363639200000001</v>
      </c>
      <c r="G34" s="2">
        <f t="shared" si="2"/>
        <v>2022</v>
      </c>
      <c r="H34" s="26">
        <v>0.42592602019999998</v>
      </c>
      <c r="I34" s="26">
        <v>0.20787164960000001</v>
      </c>
      <c r="K34" s="2">
        <v>0.68904141389999995</v>
      </c>
      <c r="L34" s="2">
        <v>0.68969703429999996</v>
      </c>
      <c r="M34" s="2">
        <v>0.67105837570000004</v>
      </c>
    </row>
    <row r="35" spans="1:13">
      <c r="A35" s="2">
        <f t="shared" si="0"/>
        <v>2023</v>
      </c>
      <c r="B35" s="26">
        <v>0.3964140686</v>
      </c>
      <c r="C35" s="26">
        <v>0.2277676411</v>
      </c>
      <c r="D35" s="2">
        <f t="shared" si="1"/>
        <v>2023</v>
      </c>
      <c r="E35" s="26">
        <v>0.41916959199999998</v>
      </c>
      <c r="F35" s="26">
        <v>0.21373713429999999</v>
      </c>
      <c r="G35" s="2">
        <f t="shared" si="2"/>
        <v>2023</v>
      </c>
      <c r="H35" s="26">
        <v>0.41680581649999998</v>
      </c>
      <c r="I35" s="26">
        <v>0.20714743259999999</v>
      </c>
      <c r="K35" s="2">
        <v>0.68778102590000001</v>
      </c>
      <c r="L35" s="2">
        <v>0.67437557299999995</v>
      </c>
      <c r="M35" s="2">
        <v>0.65917368229999995</v>
      </c>
    </row>
    <row r="36" spans="1:13">
      <c r="A36" s="2">
        <f t="shared" si="0"/>
        <v>2023</v>
      </c>
      <c r="B36" s="26">
        <v>0.41322707199999997</v>
      </c>
      <c r="C36" s="26">
        <v>0.23427719759999999</v>
      </c>
      <c r="D36" s="2">
        <f t="shared" si="1"/>
        <v>2023</v>
      </c>
      <c r="E36" s="26">
        <v>0.43169632400000002</v>
      </c>
      <c r="F36" s="26">
        <v>0.21457248409999999</v>
      </c>
      <c r="G36" s="2">
        <f t="shared" si="2"/>
        <v>2023</v>
      </c>
      <c r="H36" s="26">
        <v>0.43509423180000001</v>
      </c>
      <c r="I36" s="26">
        <v>0.19846789510000001</v>
      </c>
      <c r="K36" s="2">
        <v>0.69005664450000004</v>
      </c>
      <c r="L36" s="2">
        <v>0.68393622350000005</v>
      </c>
      <c r="M36" s="2">
        <v>0.67088282899999996</v>
      </c>
    </row>
    <row r="37" spans="1:13">
      <c r="A37" s="2">
        <f t="shared" si="0"/>
        <v>2023</v>
      </c>
      <c r="B37" s="26">
        <v>0.42072857219999998</v>
      </c>
      <c r="C37" s="26">
        <v>0.217143056</v>
      </c>
      <c r="D37" s="2">
        <f t="shared" si="1"/>
        <v>2023</v>
      </c>
      <c r="E37" s="26">
        <v>0.40440905989999998</v>
      </c>
      <c r="F37" s="26">
        <v>0.2250726166</v>
      </c>
      <c r="G37" s="2">
        <f t="shared" si="2"/>
        <v>2023</v>
      </c>
      <c r="H37" s="26">
        <v>0.43537884980000002</v>
      </c>
      <c r="I37" s="26">
        <v>0.20695588810000001</v>
      </c>
      <c r="K37" s="2">
        <v>0.68249486660000003</v>
      </c>
      <c r="L37" s="2">
        <v>0.67661508189999997</v>
      </c>
      <c r="M37" s="2">
        <v>0.66302598069999996</v>
      </c>
    </row>
    <row r="38" spans="1:13">
      <c r="A38" s="2">
        <f t="shared" si="0"/>
        <v>2023</v>
      </c>
      <c r="B38" s="26">
        <v>0.42191367489999998</v>
      </c>
      <c r="C38" s="26">
        <v>0.22558457130000001</v>
      </c>
      <c r="D38" s="2">
        <f t="shared" si="1"/>
        <v>2023</v>
      </c>
      <c r="E38" s="26">
        <v>0.41224278489999999</v>
      </c>
      <c r="F38" s="26">
        <v>0.2175874256</v>
      </c>
      <c r="G38" s="2">
        <f t="shared" si="2"/>
        <v>2023</v>
      </c>
      <c r="H38" s="26">
        <v>0.43646401019999997</v>
      </c>
      <c r="I38" s="26">
        <v>0.20032402499999999</v>
      </c>
      <c r="K38" s="2">
        <v>0.68387227409999995</v>
      </c>
      <c r="L38" s="2">
        <v>0.68323930820000001</v>
      </c>
      <c r="M38" s="2">
        <v>0.67238558189999997</v>
      </c>
    </row>
    <row r="39" spans="1:13">
      <c r="A39" s="2">
        <f t="shared" ref="A39:A70" si="3">A35+1</f>
        <v>2024</v>
      </c>
      <c r="B39" s="26">
        <v>0.41126319169999997</v>
      </c>
      <c r="C39" s="26">
        <v>0.23252667329999999</v>
      </c>
      <c r="D39" s="2">
        <f t="shared" ref="D39:D70" si="4">D35+1</f>
        <v>2024</v>
      </c>
      <c r="E39" s="26">
        <v>0.40608030039999998</v>
      </c>
      <c r="F39" s="26">
        <v>0.22506534219999999</v>
      </c>
      <c r="G39" s="2">
        <f t="shared" ref="G39:G70" si="5">G35+1</f>
        <v>2024</v>
      </c>
      <c r="H39" s="26">
        <v>0.42911848330000002</v>
      </c>
      <c r="I39" s="26">
        <v>0.20199838349999999</v>
      </c>
      <c r="K39" s="2">
        <v>0.68323698420000001</v>
      </c>
      <c r="L39" s="2">
        <v>0.68137905620000006</v>
      </c>
      <c r="M39" s="2">
        <v>0.67407992940000006</v>
      </c>
    </row>
    <row r="40" spans="1:13">
      <c r="A40" s="2">
        <f t="shared" si="3"/>
        <v>2024</v>
      </c>
      <c r="B40" s="26">
        <v>0.42308586780000002</v>
      </c>
      <c r="C40" s="26">
        <v>0.22788346940000001</v>
      </c>
      <c r="D40" s="2">
        <f t="shared" si="4"/>
        <v>2024</v>
      </c>
      <c r="E40" s="26">
        <v>0.4200652647</v>
      </c>
      <c r="F40" s="26">
        <v>0.22022668810000001</v>
      </c>
      <c r="G40" s="2">
        <f t="shared" si="5"/>
        <v>2024</v>
      </c>
      <c r="H40" s="26">
        <v>0.45050049790000002</v>
      </c>
      <c r="I40" s="26">
        <v>0.20767974180000001</v>
      </c>
      <c r="K40" s="2">
        <v>0.67886076470000001</v>
      </c>
      <c r="L40" s="2">
        <v>0.67932855930000002</v>
      </c>
      <c r="M40" s="2">
        <v>0.67287844770000005</v>
      </c>
    </row>
    <row r="41" spans="1:13">
      <c r="A41" s="2">
        <f t="shared" si="3"/>
        <v>2024</v>
      </c>
      <c r="B41" s="26">
        <v>0.41654572709999999</v>
      </c>
      <c r="C41" s="26">
        <v>0.22445534310000001</v>
      </c>
      <c r="D41" s="2">
        <f t="shared" si="4"/>
        <v>2024</v>
      </c>
      <c r="E41" s="26">
        <v>0.4059573481</v>
      </c>
      <c r="F41" s="26">
        <v>0.2226518619</v>
      </c>
      <c r="G41" s="2">
        <f t="shared" si="5"/>
        <v>2024</v>
      </c>
      <c r="H41" s="26">
        <v>0.44205666539999999</v>
      </c>
      <c r="I41" s="26">
        <v>0.20232840799999999</v>
      </c>
      <c r="K41" s="2">
        <v>0.68926065940000003</v>
      </c>
      <c r="L41" s="2">
        <v>0.6713762674</v>
      </c>
      <c r="M41" s="2">
        <v>0.66051765340000002</v>
      </c>
    </row>
    <row r="42" spans="1:13">
      <c r="A42" s="2">
        <f t="shared" si="3"/>
        <v>2024</v>
      </c>
      <c r="B42" s="26">
        <v>0.41536336070000002</v>
      </c>
      <c r="C42" s="26">
        <v>0.23836834530000001</v>
      </c>
      <c r="D42" s="2">
        <f t="shared" si="4"/>
        <v>2024</v>
      </c>
      <c r="E42" s="26">
        <v>0.42264438770000001</v>
      </c>
      <c r="F42" s="26">
        <v>0.21867239990000001</v>
      </c>
      <c r="G42" s="2">
        <f t="shared" si="5"/>
        <v>2024</v>
      </c>
      <c r="H42" s="26">
        <v>0.4458949451</v>
      </c>
      <c r="I42" s="26">
        <v>0.1975003826</v>
      </c>
      <c r="K42" s="2">
        <v>0.68569330920000005</v>
      </c>
      <c r="L42" s="2">
        <v>0.67785576160000005</v>
      </c>
      <c r="M42" s="2">
        <v>0.67362098650000002</v>
      </c>
    </row>
    <row r="43" spans="1:13">
      <c r="A43" s="2">
        <f t="shared" si="3"/>
        <v>2025</v>
      </c>
      <c r="B43" s="26">
        <v>0.40471332539999999</v>
      </c>
      <c r="C43" s="26">
        <v>0.24226552239999999</v>
      </c>
      <c r="D43" s="2">
        <f t="shared" si="4"/>
        <v>2025</v>
      </c>
      <c r="E43" s="26">
        <v>0.42176143379999997</v>
      </c>
      <c r="F43" s="26">
        <v>0.20912650660000001</v>
      </c>
      <c r="G43" s="2">
        <f t="shared" si="5"/>
        <v>2025</v>
      </c>
      <c r="H43" s="26">
        <v>0.44612508249999999</v>
      </c>
      <c r="I43" s="26">
        <v>0.2012632305</v>
      </c>
      <c r="K43" s="2">
        <v>0.68373601559999997</v>
      </c>
      <c r="L43" s="2">
        <v>0.67723061839999998</v>
      </c>
      <c r="M43" s="2">
        <v>0.66997587849999996</v>
      </c>
    </row>
    <row r="44" spans="1:13">
      <c r="A44" s="2">
        <f t="shared" si="3"/>
        <v>2025</v>
      </c>
      <c r="B44" s="26">
        <v>0.40887183490000001</v>
      </c>
      <c r="C44" s="26">
        <v>0.2245053759</v>
      </c>
      <c r="D44" s="2">
        <f t="shared" si="4"/>
        <v>2025</v>
      </c>
      <c r="E44" s="26">
        <v>0.41879290990000001</v>
      </c>
      <c r="F44" s="26">
        <v>0.2101766585</v>
      </c>
      <c r="G44" s="2">
        <f t="shared" si="5"/>
        <v>2025</v>
      </c>
      <c r="H44" s="26">
        <v>0.44840165230000001</v>
      </c>
      <c r="I44" s="26">
        <v>0.20252999220000001</v>
      </c>
      <c r="K44" s="2">
        <v>0.68901261820000004</v>
      </c>
      <c r="L44" s="2">
        <v>0.67427932560000003</v>
      </c>
      <c r="M44" s="2">
        <v>0.67395898099999996</v>
      </c>
    </row>
    <row r="45" spans="1:13">
      <c r="A45" s="2">
        <f t="shared" si="3"/>
        <v>2025</v>
      </c>
      <c r="B45" s="26">
        <v>0.42204547209999999</v>
      </c>
      <c r="C45" s="26">
        <v>0.219092184</v>
      </c>
      <c r="D45" s="2">
        <f t="shared" si="4"/>
        <v>2025</v>
      </c>
      <c r="E45" s="26">
        <v>0.41795994240000001</v>
      </c>
      <c r="F45" s="26">
        <v>0.2146450121</v>
      </c>
      <c r="G45" s="2">
        <f t="shared" si="5"/>
        <v>2025</v>
      </c>
      <c r="H45" s="26">
        <v>0.44176993980000001</v>
      </c>
      <c r="I45" s="26">
        <v>0.21285074749999999</v>
      </c>
      <c r="K45" s="2">
        <v>0.6829630874</v>
      </c>
      <c r="L45" s="2">
        <v>0.67207460799999996</v>
      </c>
      <c r="M45" s="2">
        <v>0.66549883509999996</v>
      </c>
    </row>
    <row r="46" spans="1:13">
      <c r="A46" s="2">
        <f t="shared" si="3"/>
        <v>2025</v>
      </c>
      <c r="B46" s="26">
        <v>0.41912941250000002</v>
      </c>
      <c r="C46" s="26">
        <v>0.23371595940000001</v>
      </c>
      <c r="D46" s="2">
        <f t="shared" si="4"/>
        <v>2025</v>
      </c>
      <c r="E46" s="26">
        <v>0.41962017709999999</v>
      </c>
      <c r="F46" s="26">
        <v>0.2202211275</v>
      </c>
      <c r="G46" s="2">
        <f t="shared" si="5"/>
        <v>2025</v>
      </c>
      <c r="H46" s="26">
        <v>0.46170215850000002</v>
      </c>
      <c r="I46" s="26">
        <v>0.20340324109999999</v>
      </c>
      <c r="K46" s="2">
        <v>0.69230882800000004</v>
      </c>
      <c r="L46" s="2">
        <v>0.68196528479999996</v>
      </c>
      <c r="M46" s="2">
        <v>0.65598825839999997</v>
      </c>
    </row>
    <row r="47" spans="1:13">
      <c r="A47" s="2">
        <f t="shared" si="3"/>
        <v>2026</v>
      </c>
      <c r="B47" s="26">
        <v>0.42688771739999998</v>
      </c>
      <c r="C47" s="26">
        <v>0.23048592549999999</v>
      </c>
      <c r="D47" s="2">
        <f t="shared" si="4"/>
        <v>2026</v>
      </c>
      <c r="E47" s="26">
        <v>0.40795212450000001</v>
      </c>
      <c r="F47" s="26">
        <v>0.22273178660000001</v>
      </c>
      <c r="G47" s="2">
        <f t="shared" si="5"/>
        <v>2026</v>
      </c>
      <c r="H47" s="26">
        <v>0.46705837509999998</v>
      </c>
      <c r="I47" s="26">
        <v>0.1956242561</v>
      </c>
      <c r="K47" s="2">
        <v>0.70143018109999999</v>
      </c>
      <c r="L47" s="2">
        <v>0.68891903310000002</v>
      </c>
      <c r="M47" s="2">
        <v>0.66073149310000001</v>
      </c>
    </row>
    <row r="48" spans="1:13">
      <c r="A48" s="2">
        <f t="shared" si="3"/>
        <v>2026</v>
      </c>
      <c r="B48" s="26">
        <v>0.42703348099999999</v>
      </c>
      <c r="C48" s="26">
        <v>0.225492844</v>
      </c>
      <c r="D48" s="2">
        <f t="shared" si="4"/>
        <v>2026</v>
      </c>
      <c r="E48" s="26">
        <v>0.41940717729999999</v>
      </c>
      <c r="F48" s="26">
        <v>0.22484327209999999</v>
      </c>
      <c r="G48" s="2">
        <f t="shared" si="5"/>
        <v>2026</v>
      </c>
      <c r="H48" s="26">
        <v>0.44115995450000001</v>
      </c>
      <c r="I48" s="26">
        <v>0.205939226</v>
      </c>
      <c r="K48" s="2">
        <v>0.69177523169999999</v>
      </c>
      <c r="L48" s="2">
        <v>0.69162003230000002</v>
      </c>
      <c r="M48" s="2">
        <v>0.65286409030000003</v>
      </c>
    </row>
    <row r="49" spans="1:13">
      <c r="A49" s="2">
        <f t="shared" si="3"/>
        <v>2026</v>
      </c>
      <c r="B49" s="26">
        <v>0.41362036219999998</v>
      </c>
      <c r="C49" s="26">
        <v>0.2325824289</v>
      </c>
      <c r="D49" s="2">
        <f t="shared" si="4"/>
        <v>2026</v>
      </c>
      <c r="E49" s="26">
        <v>0.42735404939999999</v>
      </c>
      <c r="F49" s="26">
        <v>0.21286517730000001</v>
      </c>
      <c r="G49" s="2">
        <f t="shared" si="5"/>
        <v>2026</v>
      </c>
      <c r="H49" s="26">
        <v>0.46542818060000002</v>
      </c>
      <c r="I49" s="26">
        <v>0.19914147730000001</v>
      </c>
      <c r="K49" s="2">
        <v>0.6853292393</v>
      </c>
      <c r="L49" s="2">
        <v>0.69351194530000004</v>
      </c>
      <c r="M49" s="2">
        <v>0.65661943010000001</v>
      </c>
    </row>
    <row r="50" spans="1:13">
      <c r="A50" s="2">
        <f t="shared" si="3"/>
        <v>2026</v>
      </c>
      <c r="B50" s="26">
        <v>0.4194907464</v>
      </c>
      <c r="C50" s="26">
        <v>0.2288410226</v>
      </c>
      <c r="D50" s="2">
        <f t="shared" si="4"/>
        <v>2026</v>
      </c>
      <c r="E50" s="26">
        <v>0.44513332919999998</v>
      </c>
      <c r="F50" s="26">
        <v>0.1985066633</v>
      </c>
      <c r="G50" s="2">
        <f t="shared" si="5"/>
        <v>2026</v>
      </c>
      <c r="H50" s="26">
        <v>0.45825156140000001</v>
      </c>
      <c r="I50" s="26">
        <v>0.20043819669999999</v>
      </c>
      <c r="K50" s="2">
        <v>0.66966376059999999</v>
      </c>
      <c r="L50" s="2">
        <v>0.69811674420000003</v>
      </c>
      <c r="M50" s="2">
        <v>0.65652179710000003</v>
      </c>
    </row>
    <row r="51" spans="1:13">
      <c r="A51" s="2">
        <f t="shared" si="3"/>
        <v>2027</v>
      </c>
      <c r="B51" s="26">
        <v>0.4268808214</v>
      </c>
      <c r="C51" s="26">
        <v>0.22987097570000001</v>
      </c>
      <c r="D51" s="2">
        <f t="shared" si="4"/>
        <v>2027</v>
      </c>
      <c r="E51" s="26">
        <v>0.44197760429999999</v>
      </c>
      <c r="F51" s="26">
        <v>0.20327704590000001</v>
      </c>
      <c r="G51" s="2">
        <f t="shared" si="5"/>
        <v>2027</v>
      </c>
      <c r="H51" s="26">
        <v>0.47473765330000001</v>
      </c>
      <c r="I51" s="26">
        <v>0.2134541476</v>
      </c>
      <c r="K51" s="2">
        <v>0.68804682189999999</v>
      </c>
      <c r="L51" s="2">
        <v>0.69509421999999998</v>
      </c>
      <c r="M51" s="2">
        <v>0.63323400360000004</v>
      </c>
    </row>
    <row r="52" spans="1:13">
      <c r="A52" s="2">
        <f t="shared" si="3"/>
        <v>2027</v>
      </c>
      <c r="B52" s="26">
        <v>0.44202340289999997</v>
      </c>
      <c r="C52" s="26">
        <v>0.22445065010000001</v>
      </c>
      <c r="D52" s="2">
        <f t="shared" si="4"/>
        <v>2027</v>
      </c>
      <c r="E52" s="26">
        <v>0.4547368222</v>
      </c>
      <c r="F52" s="26">
        <v>0.19310336319999999</v>
      </c>
      <c r="G52" s="2">
        <f t="shared" si="5"/>
        <v>2027</v>
      </c>
      <c r="H52" s="26">
        <v>0.47335437969999999</v>
      </c>
      <c r="I52" s="26">
        <v>0.19844857269999999</v>
      </c>
      <c r="K52" s="2">
        <v>0.68568606499999996</v>
      </c>
      <c r="L52" s="2">
        <v>0.69322076259999998</v>
      </c>
      <c r="M52" s="2">
        <v>0.63426389120000004</v>
      </c>
    </row>
    <row r="53" spans="1:13">
      <c r="A53" s="2">
        <f t="shared" si="3"/>
        <v>2027</v>
      </c>
      <c r="B53" s="26">
        <v>0.44486943649999999</v>
      </c>
      <c r="C53" s="26">
        <v>0.21985401020000001</v>
      </c>
      <c r="D53" s="2">
        <f t="shared" si="4"/>
        <v>2027</v>
      </c>
      <c r="E53" s="26">
        <v>0.45291050360000001</v>
      </c>
      <c r="F53" s="26">
        <v>0.20725580660000001</v>
      </c>
      <c r="G53" s="2">
        <f t="shared" si="5"/>
        <v>2027</v>
      </c>
      <c r="H53" s="26">
        <v>0.49851323479999998</v>
      </c>
      <c r="I53" s="26">
        <v>0.17273944020000001</v>
      </c>
      <c r="K53" s="2">
        <v>0.70228396930000003</v>
      </c>
      <c r="L53" s="2">
        <v>0.69208671209999995</v>
      </c>
      <c r="M53" s="2">
        <v>0.65185159059999997</v>
      </c>
    </row>
    <row r="54" spans="1:13">
      <c r="A54" s="2">
        <f t="shared" si="3"/>
        <v>2027</v>
      </c>
      <c r="B54" s="26">
        <v>0.4376299595</v>
      </c>
      <c r="C54" s="26">
        <v>0.2275065403</v>
      </c>
      <c r="D54" s="2">
        <f t="shared" si="4"/>
        <v>2027</v>
      </c>
      <c r="E54" s="26">
        <v>0.46101736840000002</v>
      </c>
      <c r="F54" s="26">
        <v>0.20096299670000001</v>
      </c>
      <c r="G54" s="2">
        <f t="shared" si="5"/>
        <v>2027</v>
      </c>
      <c r="H54" s="26">
        <v>0.48937602499999999</v>
      </c>
      <c r="I54" s="26">
        <v>0.1858141415</v>
      </c>
      <c r="K54" s="2">
        <v>0.69342592889999999</v>
      </c>
      <c r="L54" s="2">
        <v>0.68076855449999996</v>
      </c>
      <c r="M54" s="2">
        <v>0.63762451409999998</v>
      </c>
    </row>
    <row r="55" spans="1:13">
      <c r="A55" s="2">
        <f t="shared" si="3"/>
        <v>2028</v>
      </c>
      <c r="B55" s="26">
        <v>0.43679895349999998</v>
      </c>
      <c r="C55" s="26">
        <v>0.2229995622</v>
      </c>
      <c r="D55" s="2">
        <f t="shared" si="4"/>
        <v>2028</v>
      </c>
      <c r="E55" s="26">
        <v>0.4527005456</v>
      </c>
      <c r="F55" s="26">
        <v>0.2060816694</v>
      </c>
      <c r="G55" s="2">
        <f t="shared" si="5"/>
        <v>2028</v>
      </c>
      <c r="H55" s="26">
        <v>0.50058403259999995</v>
      </c>
      <c r="I55" s="26">
        <v>0.17611388580000001</v>
      </c>
      <c r="K55" s="2">
        <v>0.71201791879999998</v>
      </c>
      <c r="L55" s="2">
        <v>0.70508775300000004</v>
      </c>
      <c r="M55" s="2">
        <v>0.64451080240000003</v>
      </c>
    </row>
    <row r="56" spans="1:13">
      <c r="A56" s="2">
        <f t="shared" si="3"/>
        <v>2028</v>
      </c>
      <c r="B56" s="26">
        <v>0.43374778809999998</v>
      </c>
      <c r="C56" s="26">
        <v>0.22238716159999999</v>
      </c>
      <c r="D56" s="2">
        <f t="shared" si="4"/>
        <v>2028</v>
      </c>
      <c r="E56" s="26">
        <v>0.45899300850000002</v>
      </c>
      <c r="F56" s="26">
        <v>0.21165109130000001</v>
      </c>
      <c r="G56" s="2">
        <f t="shared" si="5"/>
        <v>2028</v>
      </c>
      <c r="H56" s="26">
        <v>0.49042708280000002</v>
      </c>
      <c r="I56" s="26">
        <v>0.18353818089999999</v>
      </c>
      <c r="K56" s="2">
        <v>0.69388375670000002</v>
      </c>
      <c r="L56" s="2">
        <v>0.69222867789999998</v>
      </c>
      <c r="M56" s="2">
        <v>0.65537079149999999</v>
      </c>
    </row>
    <row r="57" spans="1:13">
      <c r="A57" s="2">
        <f t="shared" si="3"/>
        <v>2028</v>
      </c>
      <c r="B57" s="26">
        <v>0.44150255929999999</v>
      </c>
      <c r="C57" s="26">
        <v>0.2311243536</v>
      </c>
      <c r="D57" s="2">
        <f t="shared" si="4"/>
        <v>2028</v>
      </c>
      <c r="E57" s="26">
        <v>0.46011178200000002</v>
      </c>
      <c r="F57" s="26">
        <v>0.19798172980000001</v>
      </c>
      <c r="G57" s="2">
        <f t="shared" si="5"/>
        <v>2028</v>
      </c>
      <c r="H57" s="26">
        <v>0.50533891330000003</v>
      </c>
      <c r="I57" s="26">
        <v>0.17774712770000001</v>
      </c>
      <c r="K57" s="2">
        <v>0.70019524229999996</v>
      </c>
      <c r="L57" s="2">
        <v>0.69186743799999995</v>
      </c>
      <c r="M57" s="2">
        <v>0.66706382639999995</v>
      </c>
    </row>
    <row r="58" spans="1:13">
      <c r="A58" s="2">
        <f t="shared" si="3"/>
        <v>2028</v>
      </c>
      <c r="B58" s="26">
        <v>0.44710525159999998</v>
      </c>
      <c r="C58" s="26">
        <v>0.2255045691</v>
      </c>
      <c r="D58" s="2">
        <f t="shared" si="4"/>
        <v>2028</v>
      </c>
      <c r="E58" s="26">
        <v>0.4749352939</v>
      </c>
      <c r="F58" s="26">
        <v>0.1989487603</v>
      </c>
      <c r="G58" s="2">
        <f t="shared" si="5"/>
        <v>2028</v>
      </c>
      <c r="H58" s="26">
        <v>0.50701763659999999</v>
      </c>
      <c r="I58" s="26">
        <v>0.1767579762</v>
      </c>
      <c r="K58" s="2">
        <v>0.68603685910000001</v>
      </c>
      <c r="L58" s="2">
        <v>0.69352972420000003</v>
      </c>
      <c r="M58" s="2">
        <v>0.65312489799999995</v>
      </c>
    </row>
    <row r="59" spans="1:13">
      <c r="A59" s="2">
        <f t="shared" si="3"/>
        <v>2029</v>
      </c>
      <c r="B59" s="26">
        <v>0.44336210259999997</v>
      </c>
      <c r="C59" s="26">
        <v>0.22762426890000001</v>
      </c>
      <c r="D59" s="2">
        <f t="shared" si="4"/>
        <v>2029</v>
      </c>
      <c r="E59" s="26">
        <v>0.50066328910000002</v>
      </c>
      <c r="F59" s="26">
        <v>0.18653135139999999</v>
      </c>
      <c r="G59" s="2">
        <f t="shared" si="5"/>
        <v>2029</v>
      </c>
      <c r="H59" s="26">
        <v>0.51178152560000001</v>
      </c>
      <c r="I59" s="26">
        <v>0.18146861989999999</v>
      </c>
      <c r="K59" s="2">
        <v>0.70321736499999998</v>
      </c>
      <c r="L59" s="2">
        <v>0.69629737420000004</v>
      </c>
      <c r="M59" s="2">
        <v>0.63799408749999997</v>
      </c>
    </row>
    <row r="60" spans="1:13">
      <c r="A60" s="2">
        <f t="shared" si="3"/>
        <v>2029</v>
      </c>
      <c r="B60" s="26">
        <v>0.45759807429999999</v>
      </c>
      <c r="C60" s="26">
        <v>0.22328679309999999</v>
      </c>
      <c r="D60" s="2">
        <f t="shared" si="4"/>
        <v>2029</v>
      </c>
      <c r="E60" s="26">
        <v>0.48576800170000001</v>
      </c>
      <c r="F60" s="26">
        <v>0.19811092899999999</v>
      </c>
      <c r="G60" s="2">
        <f t="shared" si="5"/>
        <v>2029</v>
      </c>
      <c r="H60" s="26">
        <v>0.52522425319999999</v>
      </c>
      <c r="I60" s="26">
        <v>0.171804815</v>
      </c>
      <c r="K60" s="2">
        <v>0.70421038810000003</v>
      </c>
      <c r="L60" s="2">
        <v>0.69551234019999997</v>
      </c>
      <c r="M60" s="2">
        <v>0.62697781689999998</v>
      </c>
    </row>
    <row r="61" spans="1:13">
      <c r="A61" s="2">
        <f t="shared" si="3"/>
        <v>2029</v>
      </c>
      <c r="B61" s="26">
        <v>0.46225913210000003</v>
      </c>
      <c r="C61" s="26">
        <v>0.23077066369999999</v>
      </c>
      <c r="D61" s="2">
        <f t="shared" si="4"/>
        <v>2029</v>
      </c>
      <c r="E61" s="26">
        <v>0.47306557760000001</v>
      </c>
      <c r="F61" s="26">
        <v>0.21802137790000001</v>
      </c>
      <c r="G61" s="2">
        <f t="shared" si="5"/>
        <v>2029</v>
      </c>
      <c r="H61" s="26">
        <v>0.53395835540000003</v>
      </c>
      <c r="I61" s="26">
        <v>0.16884831110000001</v>
      </c>
      <c r="K61" s="2">
        <v>0.69875763170000005</v>
      </c>
      <c r="L61" s="2">
        <v>0.68448619789999998</v>
      </c>
      <c r="M61" s="2">
        <v>0.61299665049999996</v>
      </c>
    </row>
    <row r="62" spans="1:13">
      <c r="A62" s="2">
        <f t="shared" si="3"/>
        <v>2029</v>
      </c>
      <c r="B62" s="26">
        <v>0.4594775579</v>
      </c>
      <c r="C62" s="26">
        <v>0.22132201770000001</v>
      </c>
      <c r="D62" s="2">
        <f t="shared" si="4"/>
        <v>2029</v>
      </c>
      <c r="E62" s="26">
        <v>0.4833196381</v>
      </c>
      <c r="F62" s="26">
        <v>0.21166693419999999</v>
      </c>
      <c r="G62" s="2">
        <f t="shared" si="5"/>
        <v>2029</v>
      </c>
      <c r="H62" s="26">
        <v>0.53314392320000004</v>
      </c>
      <c r="I62" s="26">
        <v>0.16686371589999999</v>
      </c>
      <c r="K62" s="2">
        <v>0.71080596100000004</v>
      </c>
      <c r="L62" s="2">
        <v>0.69750861900000005</v>
      </c>
      <c r="M62" s="2">
        <v>0.62165628080000002</v>
      </c>
    </row>
    <row r="63" spans="1:13">
      <c r="A63" s="2">
        <f t="shared" si="3"/>
        <v>2030</v>
      </c>
      <c r="B63" s="26">
        <v>0.45078102850000001</v>
      </c>
      <c r="C63" s="26">
        <v>0.22771802090000001</v>
      </c>
      <c r="D63" s="2">
        <f t="shared" si="4"/>
        <v>2030</v>
      </c>
      <c r="E63" s="26">
        <v>0.48403912869999999</v>
      </c>
      <c r="F63" s="26">
        <v>0.2190930187</v>
      </c>
      <c r="G63" s="2">
        <f t="shared" si="5"/>
        <v>2030</v>
      </c>
      <c r="H63" s="26">
        <v>0.53658781680000001</v>
      </c>
      <c r="I63" s="26">
        <v>0.1804515434</v>
      </c>
      <c r="K63" s="2">
        <v>0.69819187969999996</v>
      </c>
      <c r="L63" s="2">
        <v>0.68591055030000003</v>
      </c>
      <c r="M63" s="2">
        <v>0.59679837189999996</v>
      </c>
    </row>
    <row r="64" spans="1:13">
      <c r="A64" s="2">
        <f t="shared" si="3"/>
        <v>2030</v>
      </c>
      <c r="B64" s="26">
        <v>0.46294344650000002</v>
      </c>
      <c r="C64" s="26">
        <v>0.23015732429999999</v>
      </c>
      <c r="D64" s="2">
        <f t="shared" si="4"/>
        <v>2030</v>
      </c>
      <c r="E64" s="26">
        <v>0.48243992959999998</v>
      </c>
      <c r="F64" s="26">
        <v>0.21577888210000001</v>
      </c>
      <c r="G64" s="2">
        <f t="shared" si="5"/>
        <v>2030</v>
      </c>
      <c r="H64" s="26">
        <v>0.53484207969999997</v>
      </c>
      <c r="I64" s="26">
        <v>0.16221629160000001</v>
      </c>
      <c r="K64" s="2">
        <v>0.71681639460000002</v>
      </c>
      <c r="L64" s="2">
        <v>0.69728447220000001</v>
      </c>
      <c r="M64" s="2">
        <v>0.60004134939999998</v>
      </c>
    </row>
    <row r="65" spans="1:13">
      <c r="A65" s="2">
        <f t="shared" si="3"/>
        <v>2030</v>
      </c>
      <c r="B65" s="26">
        <v>0.47268521860000001</v>
      </c>
      <c r="C65" s="26">
        <v>0.20681168699999999</v>
      </c>
      <c r="D65" s="2">
        <f t="shared" si="4"/>
        <v>2030</v>
      </c>
      <c r="E65" s="26">
        <v>0.48368077729999998</v>
      </c>
      <c r="F65" s="26">
        <v>0.2148904492</v>
      </c>
      <c r="G65" s="2">
        <f t="shared" si="5"/>
        <v>2030</v>
      </c>
      <c r="H65" s="26">
        <v>0.53424185229999999</v>
      </c>
      <c r="I65" s="26">
        <v>0.17180855210000001</v>
      </c>
      <c r="K65" s="2">
        <v>0.70625802670000004</v>
      </c>
      <c r="L65" s="2">
        <v>0.69293721379999995</v>
      </c>
      <c r="M65" s="2">
        <v>0.61001050280000002</v>
      </c>
    </row>
    <row r="66" spans="1:13">
      <c r="A66" s="2">
        <f t="shared" si="3"/>
        <v>2030</v>
      </c>
      <c r="B66" s="26">
        <v>0.46440663139999999</v>
      </c>
      <c r="C66" s="26">
        <v>0.24623597229999999</v>
      </c>
      <c r="D66" s="2">
        <f t="shared" si="4"/>
        <v>2030</v>
      </c>
      <c r="E66" s="26">
        <v>0.4890141482</v>
      </c>
      <c r="F66" s="26">
        <v>0.22020905839999999</v>
      </c>
      <c r="G66" s="2">
        <f t="shared" si="5"/>
        <v>2030</v>
      </c>
      <c r="H66" s="26">
        <v>0.54668359659999999</v>
      </c>
      <c r="I66" s="26">
        <v>0.168232456</v>
      </c>
      <c r="K66" s="2">
        <v>0.71542743230000005</v>
      </c>
      <c r="L66" s="2">
        <v>0.69865841920000005</v>
      </c>
      <c r="M66" s="2">
        <v>0.61039240309999998</v>
      </c>
    </row>
    <row r="67" spans="1:13">
      <c r="A67" s="2">
        <f t="shared" si="3"/>
        <v>2031</v>
      </c>
      <c r="B67" s="26">
        <v>0.4755585195</v>
      </c>
      <c r="C67" s="26">
        <v>0.2450394014</v>
      </c>
      <c r="D67" s="2">
        <f t="shared" si="4"/>
        <v>2031</v>
      </c>
      <c r="E67" s="26">
        <v>0.51271221929999999</v>
      </c>
      <c r="F67" s="26">
        <v>0.19581764909999999</v>
      </c>
      <c r="G67" s="2">
        <f t="shared" si="5"/>
        <v>2031</v>
      </c>
      <c r="H67" s="26">
        <v>0.55720613050000001</v>
      </c>
      <c r="I67" s="26">
        <v>0.1624682153</v>
      </c>
      <c r="K67" s="2">
        <v>0.71926555749999999</v>
      </c>
      <c r="L67" s="2">
        <v>0.69000043069999994</v>
      </c>
      <c r="M67" s="2">
        <v>0.60685279690000005</v>
      </c>
    </row>
    <row r="68" spans="1:13">
      <c r="A68" s="2">
        <f t="shared" si="3"/>
        <v>2031</v>
      </c>
      <c r="B68" s="26">
        <v>0.48670564379999998</v>
      </c>
      <c r="C68" s="26">
        <v>0.2431570569</v>
      </c>
      <c r="D68" s="2">
        <f t="shared" si="4"/>
        <v>2031</v>
      </c>
      <c r="E68" s="26">
        <v>0.51543259470000002</v>
      </c>
      <c r="F68" s="26">
        <v>0.192952821</v>
      </c>
      <c r="G68" s="2">
        <f t="shared" si="5"/>
        <v>2031</v>
      </c>
      <c r="H68" s="26">
        <v>0.56303523219999996</v>
      </c>
      <c r="I68" s="26">
        <v>0.15916073189999999</v>
      </c>
      <c r="K68" s="2">
        <v>0.71673192969999999</v>
      </c>
      <c r="L68" s="2">
        <v>0.68521826860000001</v>
      </c>
      <c r="M68" s="2">
        <v>0.60352861680000003</v>
      </c>
    </row>
    <row r="69" spans="1:13">
      <c r="A69" s="2">
        <f t="shared" si="3"/>
        <v>2031</v>
      </c>
      <c r="B69" s="26">
        <v>0.48066342719999999</v>
      </c>
      <c r="C69" s="26">
        <v>0.2249989184</v>
      </c>
      <c r="D69" s="2">
        <f t="shared" si="4"/>
        <v>2031</v>
      </c>
      <c r="E69" s="26">
        <v>0.51427817610000004</v>
      </c>
      <c r="F69" s="26">
        <v>0.1969287391</v>
      </c>
      <c r="G69" s="2">
        <f t="shared" si="5"/>
        <v>2031</v>
      </c>
      <c r="H69" s="26">
        <v>0.55580345389999997</v>
      </c>
      <c r="I69" s="26">
        <v>0.1486957029</v>
      </c>
      <c r="K69" s="2">
        <v>0.72006705120000003</v>
      </c>
      <c r="L69" s="2">
        <v>0.67579829089999999</v>
      </c>
      <c r="M69" s="2">
        <v>0.6022361262</v>
      </c>
    </row>
    <row r="70" spans="1:13">
      <c r="A70" s="2">
        <f t="shared" si="3"/>
        <v>2031</v>
      </c>
      <c r="B70" s="26">
        <v>0.48549307349999998</v>
      </c>
      <c r="C70" s="26">
        <v>0.2196365673</v>
      </c>
      <c r="D70" s="2">
        <f t="shared" si="4"/>
        <v>2031</v>
      </c>
      <c r="E70" s="26">
        <v>0.52588051940000002</v>
      </c>
      <c r="F70" s="26">
        <v>0.2024132223</v>
      </c>
      <c r="G70" s="2">
        <f t="shared" si="5"/>
        <v>2031</v>
      </c>
      <c r="H70" s="26">
        <v>0.55745112119999995</v>
      </c>
      <c r="I70" s="26">
        <v>0.1542020969</v>
      </c>
      <c r="K70" s="2">
        <v>0.73873685619999996</v>
      </c>
      <c r="L70" s="2">
        <v>0.67434814669999998</v>
      </c>
      <c r="M70" s="2">
        <v>0.60318451080000002</v>
      </c>
    </row>
    <row r="71" spans="1:13">
      <c r="A71" s="2">
        <f t="shared" ref="A71:A102" si="6">A67+1</f>
        <v>2032</v>
      </c>
      <c r="B71" s="26">
        <v>0.49393597890000002</v>
      </c>
      <c r="C71" s="26">
        <v>0.22521594680000001</v>
      </c>
      <c r="D71" s="2">
        <f t="shared" ref="D71:D102" si="7">D67+1</f>
        <v>2032</v>
      </c>
      <c r="E71" s="26">
        <v>0.53663578789999999</v>
      </c>
      <c r="F71" s="26">
        <v>0.18670125979999999</v>
      </c>
      <c r="G71" s="2">
        <f t="shared" ref="G71:G102" si="8">G67+1</f>
        <v>2032</v>
      </c>
      <c r="H71" s="26">
        <v>0.57271654090000002</v>
      </c>
      <c r="I71" s="26">
        <v>0.13733449049999999</v>
      </c>
      <c r="K71" s="2">
        <v>0.72298507199999995</v>
      </c>
      <c r="L71" s="2">
        <v>0.69258604010000002</v>
      </c>
      <c r="M71" s="2">
        <v>0.60589341240000005</v>
      </c>
    </row>
    <row r="72" spans="1:13">
      <c r="A72" s="2">
        <f t="shared" si="6"/>
        <v>2032</v>
      </c>
      <c r="B72" s="26">
        <v>0.50243943150000003</v>
      </c>
      <c r="C72" s="26">
        <v>0.2255640434</v>
      </c>
      <c r="D72" s="2">
        <f t="shared" si="7"/>
        <v>2032</v>
      </c>
      <c r="E72" s="26">
        <v>0.54950827260000001</v>
      </c>
      <c r="F72" s="26">
        <v>0.18045443150000001</v>
      </c>
      <c r="G72" s="2">
        <f t="shared" si="8"/>
        <v>2032</v>
      </c>
      <c r="H72" s="26">
        <v>0.57214307610000004</v>
      </c>
      <c r="I72" s="26">
        <v>0.13838239299999999</v>
      </c>
      <c r="K72" s="2">
        <v>0.71055061419999999</v>
      </c>
      <c r="L72" s="2">
        <v>0.69772158480000002</v>
      </c>
      <c r="M72" s="2">
        <v>0.59772295220000005</v>
      </c>
    </row>
    <row r="73" spans="1:13">
      <c r="A73" s="2">
        <f t="shared" si="6"/>
        <v>2032</v>
      </c>
      <c r="B73" s="26">
        <v>0.51607480569999997</v>
      </c>
      <c r="C73" s="26">
        <v>0.22349771569999999</v>
      </c>
      <c r="D73" s="2">
        <f t="shared" si="7"/>
        <v>2032</v>
      </c>
      <c r="E73" s="26">
        <v>0.54274325869999995</v>
      </c>
      <c r="F73" s="26">
        <v>0.1908163507</v>
      </c>
      <c r="G73" s="2">
        <f t="shared" si="8"/>
        <v>2032</v>
      </c>
      <c r="H73" s="26">
        <v>0.5894117351</v>
      </c>
      <c r="I73" s="26">
        <v>0.14028283129999999</v>
      </c>
      <c r="K73" s="2">
        <v>0.70616566930000002</v>
      </c>
      <c r="L73" s="2">
        <v>0.69745185340000004</v>
      </c>
      <c r="M73" s="2">
        <v>0.58101204289999997</v>
      </c>
    </row>
    <row r="74" spans="1:13">
      <c r="A74" s="2">
        <f t="shared" si="6"/>
        <v>2032</v>
      </c>
      <c r="B74" s="26">
        <v>0.49606569789999999</v>
      </c>
      <c r="C74" s="26">
        <v>0.2225137381</v>
      </c>
      <c r="D74" s="2">
        <f t="shared" si="7"/>
        <v>2032</v>
      </c>
      <c r="E74" s="26">
        <v>0.53123743410000002</v>
      </c>
      <c r="F74" s="26">
        <v>0.21001654310000001</v>
      </c>
      <c r="G74" s="2">
        <f t="shared" si="8"/>
        <v>2032</v>
      </c>
      <c r="H74" s="26">
        <v>0.59499658929999999</v>
      </c>
      <c r="I74" s="26">
        <v>0.15320663440000001</v>
      </c>
      <c r="K74" s="2">
        <v>0.71302168990000003</v>
      </c>
      <c r="L74" s="2">
        <v>0.6802611288</v>
      </c>
      <c r="M74" s="2">
        <v>0.57102015399999995</v>
      </c>
    </row>
    <row r="75" spans="1:13">
      <c r="A75" s="2">
        <f t="shared" si="6"/>
        <v>2033</v>
      </c>
      <c r="B75" s="26">
        <v>0.49862846690000001</v>
      </c>
      <c r="C75" s="26">
        <v>0.2276657017</v>
      </c>
      <c r="D75" s="2">
        <f t="shared" si="7"/>
        <v>2033</v>
      </c>
      <c r="E75" s="26">
        <v>0.53721746479999999</v>
      </c>
      <c r="F75" s="26">
        <v>0.194688269</v>
      </c>
      <c r="G75" s="2">
        <f t="shared" si="8"/>
        <v>2033</v>
      </c>
      <c r="H75" s="26">
        <v>0.59854350460000005</v>
      </c>
      <c r="I75" s="26">
        <v>0.14219921199999999</v>
      </c>
      <c r="K75" s="2">
        <v>0.72445341519999995</v>
      </c>
      <c r="L75" s="2">
        <v>0.69803537329999998</v>
      </c>
      <c r="M75" s="2">
        <v>0.56858685600000003</v>
      </c>
    </row>
    <row r="76" spans="1:13">
      <c r="A76" s="2">
        <f t="shared" si="6"/>
        <v>2033</v>
      </c>
      <c r="B76" s="26">
        <v>0.50664333780000004</v>
      </c>
      <c r="C76" s="26">
        <v>0.22186500719999999</v>
      </c>
      <c r="D76" s="2">
        <f t="shared" si="7"/>
        <v>2033</v>
      </c>
      <c r="E76" s="26">
        <v>0.52881634749999995</v>
      </c>
      <c r="F76" s="26">
        <v>0.17899177259999999</v>
      </c>
      <c r="G76" s="2">
        <f t="shared" si="8"/>
        <v>2033</v>
      </c>
      <c r="H76" s="26">
        <v>0.58643081259999996</v>
      </c>
      <c r="I76" s="26">
        <v>0.15988870620000001</v>
      </c>
      <c r="K76" s="2">
        <v>0.72128326279999999</v>
      </c>
      <c r="L76" s="2">
        <v>0.68236265910000005</v>
      </c>
      <c r="M76" s="2">
        <v>0.56996469400000005</v>
      </c>
    </row>
    <row r="77" spans="1:13">
      <c r="A77" s="2">
        <f t="shared" si="6"/>
        <v>2033</v>
      </c>
      <c r="B77" s="26">
        <v>0.52056418900000001</v>
      </c>
      <c r="C77" s="26">
        <v>0.21119984620000001</v>
      </c>
      <c r="D77" s="2">
        <f t="shared" si="7"/>
        <v>2033</v>
      </c>
      <c r="E77" s="26">
        <v>0.53811874439999996</v>
      </c>
      <c r="F77" s="26">
        <v>0.1744825955</v>
      </c>
      <c r="G77" s="2">
        <f t="shared" si="8"/>
        <v>2033</v>
      </c>
      <c r="H77" s="26">
        <v>0.59047114499999998</v>
      </c>
      <c r="I77" s="26">
        <v>0.15382211170000001</v>
      </c>
      <c r="K77" s="2">
        <v>0.70797442799999999</v>
      </c>
      <c r="L77" s="2">
        <v>0.6823545285</v>
      </c>
      <c r="M77" s="2">
        <v>0.56717774089999995</v>
      </c>
    </row>
    <row r="78" spans="1:13">
      <c r="A78" s="2">
        <f t="shared" si="6"/>
        <v>2033</v>
      </c>
      <c r="B78" s="26">
        <v>0.51401302589999998</v>
      </c>
      <c r="C78" s="26">
        <v>0.22289035400000001</v>
      </c>
      <c r="D78" s="2">
        <f t="shared" si="7"/>
        <v>2033</v>
      </c>
      <c r="E78" s="26">
        <v>0.54749608120000004</v>
      </c>
      <c r="F78" s="26">
        <v>0.17372635859999999</v>
      </c>
      <c r="G78" s="2">
        <f t="shared" si="8"/>
        <v>2033</v>
      </c>
      <c r="H78" s="26">
        <v>0.58371570490000002</v>
      </c>
      <c r="I78" s="26">
        <v>0.15229851629999999</v>
      </c>
      <c r="K78" s="2">
        <v>0.70888604089999996</v>
      </c>
      <c r="L78" s="2">
        <v>0.66554045549999996</v>
      </c>
      <c r="M78" s="2">
        <v>0.53533713130000005</v>
      </c>
    </row>
    <row r="79" spans="1:13">
      <c r="A79" s="2">
        <f t="shared" si="6"/>
        <v>2034</v>
      </c>
      <c r="B79" s="26">
        <v>0.52698847900000001</v>
      </c>
      <c r="C79" s="26">
        <v>0.211647576</v>
      </c>
      <c r="D79" s="2">
        <f t="shared" si="7"/>
        <v>2034</v>
      </c>
      <c r="E79" s="26">
        <v>0.55230143759999994</v>
      </c>
      <c r="F79" s="26">
        <v>0.16384851810000001</v>
      </c>
      <c r="G79" s="2">
        <f t="shared" si="8"/>
        <v>2034</v>
      </c>
      <c r="H79" s="26">
        <v>0.58338172399999999</v>
      </c>
      <c r="I79" s="26">
        <v>0.14463483269999999</v>
      </c>
      <c r="K79" s="2">
        <v>0.71592123070000002</v>
      </c>
      <c r="L79" s="2">
        <v>0.6638986603</v>
      </c>
      <c r="M79" s="2">
        <v>0.52341157510000003</v>
      </c>
    </row>
    <row r="80" spans="1:13">
      <c r="A80" s="2">
        <f t="shared" si="6"/>
        <v>2034</v>
      </c>
      <c r="B80" s="26">
        <v>0.51362297850000005</v>
      </c>
      <c r="C80" s="26">
        <v>0.2282912842</v>
      </c>
      <c r="D80" s="2">
        <f t="shared" si="7"/>
        <v>2034</v>
      </c>
      <c r="E80" s="26">
        <v>0.55362047930000002</v>
      </c>
      <c r="F80" s="26">
        <v>0.17979592629999999</v>
      </c>
      <c r="G80" s="2">
        <f t="shared" si="8"/>
        <v>2034</v>
      </c>
      <c r="H80" s="26">
        <v>0.59112742210000002</v>
      </c>
      <c r="I80" s="26">
        <v>0.14320247380000001</v>
      </c>
      <c r="K80" s="2">
        <v>0.71406420770000001</v>
      </c>
      <c r="L80" s="2">
        <v>0.65272910490000002</v>
      </c>
      <c r="M80" s="2">
        <v>0.52621728830000003</v>
      </c>
    </row>
    <row r="81" spans="1:13">
      <c r="A81" s="2">
        <f t="shared" si="6"/>
        <v>2034</v>
      </c>
      <c r="B81" s="26">
        <v>0.51387382569999995</v>
      </c>
      <c r="C81" s="26">
        <v>0.23293896210000001</v>
      </c>
      <c r="D81" s="2">
        <f t="shared" si="7"/>
        <v>2034</v>
      </c>
      <c r="E81" s="26">
        <v>0.56538932890000004</v>
      </c>
      <c r="F81" s="26">
        <v>0.17118256970000001</v>
      </c>
      <c r="G81" s="2">
        <f t="shared" si="8"/>
        <v>2034</v>
      </c>
      <c r="H81" s="26">
        <v>0.59214654730000005</v>
      </c>
      <c r="I81" s="26">
        <v>0.1348542627</v>
      </c>
      <c r="K81" s="2">
        <v>0.72624339049999997</v>
      </c>
      <c r="L81" s="2">
        <v>0.6537505642</v>
      </c>
      <c r="M81" s="2">
        <v>0.52382616439999996</v>
      </c>
    </row>
    <row r="82" spans="1:13">
      <c r="A82" s="2">
        <f t="shared" si="6"/>
        <v>2034</v>
      </c>
      <c r="B82" s="26">
        <v>0.52347941090000005</v>
      </c>
      <c r="C82" s="26">
        <v>0.21621356489999999</v>
      </c>
      <c r="D82" s="2">
        <f t="shared" si="7"/>
        <v>2034</v>
      </c>
      <c r="E82" s="26">
        <v>0.54430096989999999</v>
      </c>
      <c r="F82" s="26">
        <v>0.1784987059</v>
      </c>
      <c r="G82" s="2">
        <f t="shared" si="8"/>
        <v>2034</v>
      </c>
      <c r="H82" s="26">
        <v>0.58497431909999997</v>
      </c>
      <c r="I82" s="26">
        <v>0.1484367446</v>
      </c>
      <c r="K82" s="2">
        <v>0.71745840660000004</v>
      </c>
      <c r="L82" s="2">
        <v>0.64363977809999995</v>
      </c>
      <c r="M82" s="2">
        <v>0.52207209139999999</v>
      </c>
    </row>
    <row r="83" spans="1:13">
      <c r="A83" s="2">
        <f t="shared" si="6"/>
        <v>2035</v>
      </c>
      <c r="B83" s="26">
        <v>0.51298470699999998</v>
      </c>
      <c r="C83" s="26">
        <v>0.22488148099999999</v>
      </c>
      <c r="D83" s="2">
        <f t="shared" si="7"/>
        <v>2035</v>
      </c>
      <c r="E83" s="26">
        <v>0.55453875679999998</v>
      </c>
      <c r="F83" s="26">
        <v>0.1713622125</v>
      </c>
      <c r="G83" s="2">
        <f t="shared" si="8"/>
        <v>2035</v>
      </c>
      <c r="H83" s="26">
        <v>0.58382696680000001</v>
      </c>
      <c r="I83" s="26">
        <v>0.14191614759999999</v>
      </c>
      <c r="K83" s="2">
        <v>0.70881370519999998</v>
      </c>
      <c r="L83" s="2">
        <v>0.65629138649999996</v>
      </c>
      <c r="M83" s="2">
        <v>0.51279051769999995</v>
      </c>
    </row>
    <row r="84" spans="1:13">
      <c r="A84" s="2">
        <f t="shared" si="6"/>
        <v>2035</v>
      </c>
      <c r="B84" s="26">
        <v>0.50590442300000005</v>
      </c>
      <c r="C84" s="26">
        <v>0.227164011</v>
      </c>
      <c r="D84" s="2">
        <f t="shared" si="7"/>
        <v>2035</v>
      </c>
      <c r="E84" s="26">
        <v>0.55273423730000004</v>
      </c>
      <c r="F84" s="26">
        <v>0.1735253564</v>
      </c>
      <c r="G84" s="2">
        <f t="shared" si="8"/>
        <v>2035</v>
      </c>
      <c r="H84" s="26">
        <v>0.59576847300000002</v>
      </c>
      <c r="I84" s="26">
        <v>0.13776986629999999</v>
      </c>
      <c r="K84" s="2">
        <v>0.70299368289999997</v>
      </c>
      <c r="L84" s="2">
        <v>0.63571055679999999</v>
      </c>
      <c r="M84" s="2">
        <v>0.51879834999999996</v>
      </c>
    </row>
    <row r="85" spans="1:13">
      <c r="A85" s="2">
        <f t="shared" si="6"/>
        <v>2035</v>
      </c>
      <c r="B85" s="26">
        <v>0.5120693422</v>
      </c>
      <c r="C85" s="26">
        <v>0.21789449350000001</v>
      </c>
      <c r="D85" s="2">
        <f t="shared" si="7"/>
        <v>2035</v>
      </c>
      <c r="E85" s="26">
        <v>0.55315579309999996</v>
      </c>
      <c r="F85" s="26">
        <v>0.17372656980000001</v>
      </c>
      <c r="G85" s="2">
        <f t="shared" si="8"/>
        <v>2035</v>
      </c>
      <c r="H85" s="26">
        <v>0.59669860200000002</v>
      </c>
      <c r="I85" s="26">
        <v>0.13246886860000001</v>
      </c>
      <c r="K85" s="2">
        <v>0.71313158129999998</v>
      </c>
      <c r="L85" s="2">
        <v>0.63137044850000001</v>
      </c>
      <c r="M85" s="2">
        <v>0.51490071250000002</v>
      </c>
    </row>
    <row r="86" spans="1:13">
      <c r="A86" s="2">
        <f t="shared" si="6"/>
        <v>2035</v>
      </c>
      <c r="B86" s="26">
        <v>0.5060716958</v>
      </c>
      <c r="C86" s="26">
        <v>0.24163286610000001</v>
      </c>
      <c r="D86" s="2">
        <f t="shared" si="7"/>
        <v>2035</v>
      </c>
      <c r="E86" s="26">
        <v>0.56204210450000003</v>
      </c>
      <c r="F86" s="26">
        <v>0.1877396559</v>
      </c>
      <c r="G86" s="2">
        <f t="shared" si="8"/>
        <v>2035</v>
      </c>
      <c r="H86" s="26">
        <v>0.60033123369999997</v>
      </c>
      <c r="I86" s="26">
        <v>0.12196765</v>
      </c>
      <c r="K86" s="2">
        <v>0.71214870770000005</v>
      </c>
      <c r="L86" s="2">
        <v>0.62988294430000002</v>
      </c>
      <c r="M86" s="2">
        <v>0.52009409399999995</v>
      </c>
    </row>
    <row r="87" spans="1:13">
      <c r="A87" s="2">
        <f t="shared" si="6"/>
        <v>2036</v>
      </c>
      <c r="B87" s="26">
        <v>0.49428559849999998</v>
      </c>
      <c r="C87" s="26">
        <v>0.2259976226</v>
      </c>
      <c r="D87" s="2">
        <f t="shared" si="7"/>
        <v>2036</v>
      </c>
      <c r="E87" s="26">
        <v>0.57313049800000004</v>
      </c>
      <c r="F87" s="26">
        <v>0.18351977750000001</v>
      </c>
      <c r="G87" s="2">
        <f t="shared" si="8"/>
        <v>2036</v>
      </c>
      <c r="H87" s="26">
        <v>0.60331958779999995</v>
      </c>
      <c r="I87" s="26">
        <v>0.12760070030000001</v>
      </c>
      <c r="K87" s="2">
        <v>0.7230881186</v>
      </c>
      <c r="L87" s="2">
        <v>0.61946658730000004</v>
      </c>
      <c r="M87" s="2">
        <v>0.51451638089999996</v>
      </c>
    </row>
    <row r="88" spans="1:13">
      <c r="A88" s="2">
        <f t="shared" si="6"/>
        <v>2036</v>
      </c>
      <c r="B88" s="26">
        <v>0.51151702320000003</v>
      </c>
      <c r="C88" s="26">
        <v>0.2244044664</v>
      </c>
      <c r="D88" s="2">
        <f t="shared" si="7"/>
        <v>2036</v>
      </c>
      <c r="E88" s="26">
        <v>0.56316780870000005</v>
      </c>
      <c r="F88" s="26">
        <v>0.17942162140000001</v>
      </c>
      <c r="G88" s="2">
        <f t="shared" si="8"/>
        <v>2036</v>
      </c>
      <c r="H88" s="26">
        <v>0.62738691300000005</v>
      </c>
      <c r="I88" s="26">
        <v>0.1207695002</v>
      </c>
      <c r="K88" s="2">
        <v>0.72911648520000005</v>
      </c>
      <c r="L88" s="2">
        <v>0.62910640230000003</v>
      </c>
      <c r="M88" s="2">
        <v>0.50384672119999996</v>
      </c>
    </row>
    <row r="89" spans="1:13">
      <c r="A89" s="2">
        <f t="shared" si="6"/>
        <v>2036</v>
      </c>
      <c r="B89" s="26">
        <v>0.52072907069999996</v>
      </c>
      <c r="C89" s="26">
        <v>0.22581931799999999</v>
      </c>
      <c r="D89" s="2">
        <f t="shared" si="7"/>
        <v>2036</v>
      </c>
      <c r="E89" s="26">
        <v>0.57348537020000001</v>
      </c>
      <c r="F89" s="26">
        <v>0.18365288229999999</v>
      </c>
      <c r="G89" s="2">
        <f t="shared" si="8"/>
        <v>2036</v>
      </c>
      <c r="H89" s="26">
        <v>0.63384933789999998</v>
      </c>
      <c r="I89" s="26">
        <v>0.1174806536</v>
      </c>
      <c r="K89" s="2">
        <v>0.71190307279999998</v>
      </c>
      <c r="L89" s="2">
        <v>0.61620553720000004</v>
      </c>
      <c r="M89" s="2">
        <v>0.47831497179999999</v>
      </c>
    </row>
    <row r="90" spans="1:13">
      <c r="A90" s="2">
        <f t="shared" si="6"/>
        <v>2036</v>
      </c>
      <c r="B90" s="26">
        <v>0.52114223559999995</v>
      </c>
      <c r="C90" s="26">
        <v>0.21578918799999999</v>
      </c>
      <c r="D90" s="2">
        <f t="shared" si="7"/>
        <v>2036</v>
      </c>
      <c r="E90" s="26">
        <v>0.57853600780000003</v>
      </c>
      <c r="F90" s="26">
        <v>0.1712362291</v>
      </c>
      <c r="G90" s="2">
        <f t="shared" si="8"/>
        <v>2036</v>
      </c>
      <c r="H90" s="26">
        <v>0.6124893455</v>
      </c>
      <c r="I90" s="26">
        <v>0.11997561850000001</v>
      </c>
      <c r="K90" s="2">
        <v>0.71685791030000001</v>
      </c>
      <c r="L90" s="2">
        <v>0.61155298260000002</v>
      </c>
      <c r="M90" s="2">
        <v>0.50886997830000003</v>
      </c>
    </row>
    <row r="91" spans="1:13">
      <c r="A91" s="2">
        <f t="shared" si="6"/>
        <v>2037</v>
      </c>
      <c r="B91" s="26">
        <v>0.51562835709999999</v>
      </c>
      <c r="C91" s="26">
        <v>0.2281702384</v>
      </c>
      <c r="D91" s="2">
        <f t="shared" si="7"/>
        <v>2037</v>
      </c>
      <c r="E91" s="26">
        <v>0.57157541199999995</v>
      </c>
      <c r="F91" s="26">
        <v>0.18551487150000001</v>
      </c>
      <c r="G91" s="2">
        <f t="shared" si="8"/>
        <v>2037</v>
      </c>
      <c r="H91" s="26">
        <v>0.60964117309999999</v>
      </c>
      <c r="I91" s="26">
        <v>0.1225630816</v>
      </c>
      <c r="K91" s="2">
        <v>0.71708548390000004</v>
      </c>
      <c r="L91" s="2">
        <v>0.606971127</v>
      </c>
      <c r="M91" s="2">
        <v>0.46843829199999998</v>
      </c>
    </row>
    <row r="92" spans="1:13">
      <c r="A92" s="2">
        <f t="shared" si="6"/>
        <v>2037</v>
      </c>
      <c r="B92" s="26">
        <v>0.50589231239999999</v>
      </c>
      <c r="C92" s="26">
        <v>0.23363432240000001</v>
      </c>
      <c r="D92" s="2">
        <f t="shared" si="7"/>
        <v>2037</v>
      </c>
      <c r="E92" s="26">
        <v>0.57837609540000001</v>
      </c>
      <c r="F92" s="26">
        <v>0.1691187116</v>
      </c>
      <c r="G92" s="2">
        <f t="shared" si="8"/>
        <v>2037</v>
      </c>
      <c r="H92" s="26">
        <v>0.61568113010000003</v>
      </c>
      <c r="I92" s="26">
        <v>0.13302928859999999</v>
      </c>
      <c r="K92" s="2">
        <v>0.71907497580000002</v>
      </c>
      <c r="L92" s="2">
        <v>0.60792728880000002</v>
      </c>
      <c r="M92" s="2">
        <v>0.4757342275</v>
      </c>
    </row>
    <row r="93" spans="1:13">
      <c r="A93" s="2">
        <f t="shared" si="6"/>
        <v>2037</v>
      </c>
      <c r="B93" s="26">
        <v>0.4965829571</v>
      </c>
      <c r="C93" s="26">
        <v>0.23482277009999999</v>
      </c>
      <c r="D93" s="2">
        <f t="shared" si="7"/>
        <v>2037</v>
      </c>
      <c r="E93" s="26">
        <v>0.57820833049999998</v>
      </c>
      <c r="F93" s="26">
        <v>0.17413479800000001</v>
      </c>
      <c r="G93" s="2">
        <f t="shared" si="8"/>
        <v>2037</v>
      </c>
      <c r="H93" s="26">
        <v>0.60786245900000002</v>
      </c>
      <c r="I93" s="26">
        <v>0.1391391894</v>
      </c>
      <c r="K93" s="2">
        <v>0.7061966194</v>
      </c>
      <c r="L93" s="2">
        <v>0.61456365010000003</v>
      </c>
      <c r="M93" s="2">
        <v>0.4755407914</v>
      </c>
    </row>
    <row r="94" spans="1:13">
      <c r="A94" s="2">
        <f t="shared" si="6"/>
        <v>2037</v>
      </c>
      <c r="B94" s="26">
        <v>0.49928411160000002</v>
      </c>
      <c r="C94" s="26">
        <v>0.23499926039999999</v>
      </c>
      <c r="D94" s="2">
        <f t="shared" si="7"/>
        <v>2037</v>
      </c>
      <c r="E94" s="26">
        <v>0.56076749729999997</v>
      </c>
      <c r="F94" s="26">
        <v>0.18668530850000001</v>
      </c>
      <c r="G94" s="2">
        <f t="shared" si="8"/>
        <v>2037</v>
      </c>
      <c r="H94" s="26">
        <v>0.61701017690000004</v>
      </c>
      <c r="I94" s="26">
        <v>0.1293266022</v>
      </c>
      <c r="K94" s="2">
        <v>0.70018260070000005</v>
      </c>
      <c r="L94" s="2">
        <v>0.60259467680000001</v>
      </c>
      <c r="M94" s="2">
        <v>0.46719766470000001</v>
      </c>
    </row>
    <row r="95" spans="1:13">
      <c r="A95" s="2">
        <f t="shared" si="6"/>
        <v>2038</v>
      </c>
      <c r="B95" s="26">
        <v>0.5203309841</v>
      </c>
      <c r="C95" s="26">
        <v>0.2362894344</v>
      </c>
      <c r="D95" s="2">
        <f t="shared" si="7"/>
        <v>2038</v>
      </c>
      <c r="E95" s="26">
        <v>0.55289604169999995</v>
      </c>
      <c r="F95" s="26">
        <v>0.1845458821</v>
      </c>
      <c r="G95" s="2">
        <f t="shared" si="8"/>
        <v>2038</v>
      </c>
      <c r="H95" s="26">
        <v>0.62198099220000003</v>
      </c>
      <c r="I95" s="26">
        <v>0.13875961479999999</v>
      </c>
      <c r="K95" s="2">
        <v>0.70539397520000002</v>
      </c>
      <c r="L95" s="2">
        <v>0.6019537667</v>
      </c>
      <c r="M95" s="2">
        <v>0.4571330495</v>
      </c>
    </row>
    <row r="96" spans="1:13">
      <c r="A96" s="2">
        <f t="shared" si="6"/>
        <v>2038</v>
      </c>
      <c r="B96" s="26">
        <v>0.52737792120000004</v>
      </c>
      <c r="C96" s="26">
        <v>0.21158223670000001</v>
      </c>
      <c r="D96" s="2">
        <f t="shared" si="7"/>
        <v>2038</v>
      </c>
      <c r="E96" s="26">
        <v>0.56995538850000005</v>
      </c>
      <c r="F96" s="26">
        <v>0.17957219369999999</v>
      </c>
      <c r="G96" s="2">
        <f t="shared" si="8"/>
        <v>2038</v>
      </c>
      <c r="H96" s="26">
        <v>0.61954529889999999</v>
      </c>
      <c r="I96" s="26">
        <v>0.13577386520000001</v>
      </c>
      <c r="K96" s="2">
        <v>0.70726373870000003</v>
      </c>
      <c r="L96" s="2">
        <v>0.59745394659999995</v>
      </c>
      <c r="M96" s="2">
        <v>0.4762803974</v>
      </c>
    </row>
    <row r="97" spans="1:13">
      <c r="A97" s="2">
        <f t="shared" si="6"/>
        <v>2038</v>
      </c>
      <c r="B97" s="26">
        <v>0.53810365169999996</v>
      </c>
      <c r="C97" s="26">
        <v>0.21759971189999999</v>
      </c>
      <c r="D97" s="2">
        <f t="shared" si="7"/>
        <v>2038</v>
      </c>
      <c r="E97" s="26">
        <v>0.57453118459999997</v>
      </c>
      <c r="F97" s="26">
        <v>0.16941018939999999</v>
      </c>
      <c r="G97" s="2">
        <f t="shared" si="8"/>
        <v>2038</v>
      </c>
      <c r="H97" s="26">
        <v>0.61335125580000005</v>
      </c>
      <c r="I97" s="26">
        <v>0.1298039741</v>
      </c>
      <c r="K97" s="2">
        <v>0.71224943289999998</v>
      </c>
      <c r="L97" s="2">
        <v>0.5998982356</v>
      </c>
      <c r="M97" s="2">
        <v>0.46584773540000002</v>
      </c>
    </row>
    <row r="98" spans="1:13">
      <c r="A98" s="2">
        <f t="shared" si="6"/>
        <v>2038</v>
      </c>
      <c r="B98" s="26">
        <v>0.53071331389999998</v>
      </c>
      <c r="C98" s="26">
        <v>0.22623746710000001</v>
      </c>
      <c r="D98" s="2">
        <f t="shared" si="7"/>
        <v>2038</v>
      </c>
      <c r="E98" s="26">
        <v>0.57191650910000003</v>
      </c>
      <c r="F98" s="26">
        <v>0.17306175500000001</v>
      </c>
      <c r="G98" s="2">
        <f t="shared" si="8"/>
        <v>2038</v>
      </c>
      <c r="H98" s="26">
        <v>0.64503077590000002</v>
      </c>
      <c r="I98" s="26">
        <v>0.1205760885</v>
      </c>
      <c r="K98" s="2">
        <v>0.70735527269999998</v>
      </c>
      <c r="L98" s="2">
        <v>0.59456394700000004</v>
      </c>
      <c r="M98" s="2">
        <v>0.44932995409999998</v>
      </c>
    </row>
    <row r="99" spans="1:13">
      <c r="A99" s="2">
        <f t="shared" si="6"/>
        <v>2039</v>
      </c>
      <c r="B99" s="26">
        <v>0.52356129939999996</v>
      </c>
      <c r="C99" s="26">
        <v>0.22945981069999999</v>
      </c>
      <c r="D99" s="2">
        <f t="shared" si="7"/>
        <v>2039</v>
      </c>
      <c r="E99" s="26">
        <v>0.58576922409999999</v>
      </c>
      <c r="F99" s="26">
        <v>0.1571819112</v>
      </c>
      <c r="G99" s="2">
        <f t="shared" si="8"/>
        <v>2039</v>
      </c>
      <c r="H99" s="26">
        <v>0.63347885159999995</v>
      </c>
      <c r="I99" s="26">
        <v>0.12719566730000001</v>
      </c>
      <c r="K99" s="2">
        <v>0.69487651130000005</v>
      </c>
      <c r="L99" s="2">
        <v>0.58489033690000003</v>
      </c>
      <c r="M99" s="2">
        <v>0.4459701472</v>
      </c>
    </row>
    <row r="100" spans="1:13">
      <c r="A100" s="2">
        <f t="shared" si="6"/>
        <v>2039</v>
      </c>
      <c r="B100" s="26">
        <v>0.53402409750000002</v>
      </c>
      <c r="C100" s="26">
        <v>0.21460484190000001</v>
      </c>
      <c r="D100" s="2">
        <f t="shared" si="7"/>
        <v>2039</v>
      </c>
      <c r="E100" s="26">
        <v>0.57660890080000005</v>
      </c>
      <c r="F100" s="26">
        <v>0.1729675034</v>
      </c>
      <c r="G100" s="2">
        <f t="shared" si="8"/>
        <v>2039</v>
      </c>
      <c r="H100" s="26">
        <v>0.64539077899999997</v>
      </c>
      <c r="I100" s="26">
        <v>0.12610483140000001</v>
      </c>
      <c r="K100" s="2">
        <v>0.70502966960000002</v>
      </c>
      <c r="L100" s="2">
        <v>0.58356809430000001</v>
      </c>
      <c r="M100" s="2">
        <v>0.46098868119999997</v>
      </c>
    </row>
    <row r="101" spans="1:13">
      <c r="A101" s="2">
        <f t="shared" si="6"/>
        <v>2039</v>
      </c>
      <c r="B101" s="26">
        <v>0.52891325190000005</v>
      </c>
      <c r="C101" s="26">
        <v>0.22773056720000001</v>
      </c>
      <c r="D101" s="2">
        <f t="shared" si="7"/>
        <v>2039</v>
      </c>
      <c r="E101" s="26">
        <v>0.58673237339999995</v>
      </c>
      <c r="F101" s="26">
        <v>0.16975782610000001</v>
      </c>
      <c r="G101" s="2">
        <f t="shared" si="8"/>
        <v>2039</v>
      </c>
      <c r="H101" s="26">
        <v>0.64843416799999998</v>
      </c>
      <c r="I101" s="26">
        <v>0.1068780989</v>
      </c>
      <c r="K101" s="2">
        <v>0.70877205870000004</v>
      </c>
      <c r="L101" s="2">
        <v>0.57938945239999995</v>
      </c>
      <c r="M101" s="2">
        <v>0.43901229650000001</v>
      </c>
    </row>
    <row r="102" spans="1:13">
      <c r="A102" s="2">
        <f t="shared" si="6"/>
        <v>2039</v>
      </c>
      <c r="B102" s="26">
        <v>0.52276179229999997</v>
      </c>
      <c r="C102" s="26">
        <v>0.2082986013</v>
      </c>
      <c r="D102" s="2">
        <f t="shared" si="7"/>
        <v>2039</v>
      </c>
      <c r="E102" s="26">
        <v>0.58802265220000005</v>
      </c>
      <c r="F102" s="26">
        <v>0.15799392039999999</v>
      </c>
      <c r="G102" s="2">
        <f t="shared" si="8"/>
        <v>2039</v>
      </c>
      <c r="H102" s="26">
        <v>0.65473144510000003</v>
      </c>
      <c r="I102" s="26">
        <v>9.8140249900000004E-2</v>
      </c>
      <c r="K102" s="2">
        <v>0.70435831049999997</v>
      </c>
      <c r="L102" s="2">
        <v>0.57694000040000004</v>
      </c>
      <c r="M102" s="2">
        <v>0.44900467989999998</v>
      </c>
    </row>
    <row r="103" spans="1:13">
      <c r="A103" s="2">
        <f t="shared" ref="A103:A106" si="9">A99+1</f>
        <v>2040</v>
      </c>
      <c r="B103" s="26">
        <v>0.5449307941</v>
      </c>
      <c r="C103" s="26">
        <v>0.20931369459999999</v>
      </c>
      <c r="D103" s="2">
        <f t="shared" ref="D103:D106" si="10">D99+1</f>
        <v>2040</v>
      </c>
      <c r="E103" s="26">
        <v>0.60743084700000005</v>
      </c>
      <c r="F103" s="26">
        <v>0.15580799179999999</v>
      </c>
      <c r="G103" s="2">
        <f t="shared" ref="G103:G106" si="11">G99+1</f>
        <v>2040</v>
      </c>
      <c r="H103" s="26">
        <v>0.65624971190000003</v>
      </c>
      <c r="I103" s="26">
        <v>0.1163960706</v>
      </c>
      <c r="K103" s="2">
        <v>0.70569987950000002</v>
      </c>
      <c r="L103" s="2">
        <v>0.56898780370000002</v>
      </c>
      <c r="M103" s="2">
        <v>0.43479672260000002</v>
      </c>
    </row>
    <row r="104" spans="1:13">
      <c r="A104" s="2">
        <f t="shared" si="9"/>
        <v>2040</v>
      </c>
      <c r="B104" s="26">
        <v>0.5374138342</v>
      </c>
      <c r="C104" s="26">
        <v>0.20613073709999999</v>
      </c>
      <c r="D104" s="2">
        <f t="shared" si="10"/>
        <v>2040</v>
      </c>
      <c r="E104" s="26">
        <v>0.61321093299999996</v>
      </c>
      <c r="F104" s="26">
        <v>0.1513315771</v>
      </c>
      <c r="G104" s="2">
        <f t="shared" si="11"/>
        <v>2040</v>
      </c>
      <c r="H104" s="26">
        <v>0.64165350330000004</v>
      </c>
      <c r="I104" s="26">
        <v>0.1145485876</v>
      </c>
      <c r="K104" s="2">
        <v>0.70279264500000005</v>
      </c>
      <c r="L104" s="2">
        <v>0.5667143751</v>
      </c>
      <c r="M104" s="2">
        <v>0.43243848099999999</v>
      </c>
    </row>
    <row r="105" spans="1:13">
      <c r="A105" s="2">
        <f t="shared" si="9"/>
        <v>2040</v>
      </c>
      <c r="B105" s="26">
        <v>0.54028653319999997</v>
      </c>
      <c r="C105" s="26">
        <v>0.21916079669999999</v>
      </c>
      <c r="D105" s="2">
        <f t="shared" si="10"/>
        <v>2040</v>
      </c>
      <c r="E105" s="26">
        <v>0.59342893320000001</v>
      </c>
      <c r="F105" s="26">
        <v>0.17825787630000001</v>
      </c>
      <c r="G105" s="2">
        <f t="shared" si="11"/>
        <v>2040</v>
      </c>
      <c r="H105" s="26">
        <v>0.64379814010000003</v>
      </c>
      <c r="I105" s="26">
        <v>0.1180111246</v>
      </c>
      <c r="K105" s="2">
        <v>0.71029359800000003</v>
      </c>
      <c r="L105" s="2">
        <v>0.56193019310000003</v>
      </c>
      <c r="M105" s="2">
        <v>0.4372875987</v>
      </c>
    </row>
    <row r="106" spans="1:13">
      <c r="A106" s="2">
        <f t="shared" si="9"/>
        <v>2040</v>
      </c>
      <c r="B106" s="26">
        <v>0.52938227829999995</v>
      </c>
      <c r="C106" s="26">
        <v>0.2231920735</v>
      </c>
      <c r="D106" s="2">
        <f t="shared" si="10"/>
        <v>2040</v>
      </c>
      <c r="E106" s="26">
        <v>0.59864715319999995</v>
      </c>
      <c r="F106" s="26">
        <v>0.1471337475</v>
      </c>
      <c r="G106" s="2">
        <f t="shared" si="11"/>
        <v>2040</v>
      </c>
      <c r="H106" s="26">
        <v>0.65373639910000003</v>
      </c>
      <c r="I106" s="26">
        <v>0.1006492608</v>
      </c>
      <c r="K106" s="2">
        <v>0.71118045919999995</v>
      </c>
      <c r="L106" s="2">
        <v>0.57658482190000004</v>
      </c>
      <c r="M106" s="2">
        <v>0.4225628287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13"/>
  <sheetViews>
    <sheetView tabSelected="1" topLeftCell="I1" zoomScale="125" zoomScaleNormal="125" zoomScalePageLayoutView="125" workbookViewId="0">
      <selection activeCell="P3" sqref="P3:AI108"/>
    </sheetView>
  </sheetViews>
  <sheetFormatPr baseColWidth="10" defaultColWidth="8.83203125" defaultRowHeight="15" x14ac:dyDescent="0"/>
  <cols>
    <col min="27" max="31" width="11" bestFit="1" customWidth="1"/>
    <col min="35" max="36" width="11" bestFit="1" customWidth="1"/>
    <col min="37" max="39" width="11" customWidth="1"/>
    <col min="53" max="57" width="11" bestFit="1" customWidth="1"/>
    <col min="58" max="58" width="11" customWidth="1"/>
    <col min="59" max="59" width="11" bestFit="1" customWidth="1"/>
    <col min="61" max="61" width="11" bestFit="1" customWidth="1"/>
  </cols>
  <sheetData>
    <row r="1" spans="1:62">
      <c r="B1" s="50" t="s">
        <v>0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</row>
    <row r="2" spans="1:62">
      <c r="B2" s="40"/>
      <c r="C2" s="40"/>
      <c r="D2" s="40"/>
      <c r="E2" s="40" t="s">
        <v>20</v>
      </c>
      <c r="F2" s="40"/>
      <c r="G2" s="40"/>
      <c r="H2" s="40"/>
      <c r="I2" s="40"/>
      <c r="J2" s="40"/>
      <c r="K2" s="40"/>
      <c r="L2" s="40" t="s">
        <v>21</v>
      </c>
      <c r="M2" s="40"/>
      <c r="N2" s="40"/>
      <c r="O2" s="40"/>
      <c r="P2" s="40"/>
      <c r="Q2" s="40"/>
      <c r="R2" s="51" t="s">
        <v>1</v>
      </c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40"/>
      <c r="AO2" s="40" t="s">
        <v>2</v>
      </c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 t="s">
        <v>59</v>
      </c>
      <c r="BB2" s="40"/>
      <c r="BC2" s="40"/>
      <c r="BD2" s="40"/>
      <c r="BE2" s="40"/>
      <c r="BF2" s="40"/>
      <c r="BG2" s="40"/>
      <c r="BH2" s="40"/>
      <c r="BI2" s="40"/>
      <c r="BJ2" s="40"/>
    </row>
    <row r="3" spans="1:62" ht="78">
      <c r="B3" s="40" t="s">
        <v>22</v>
      </c>
      <c r="C3" s="41" t="s">
        <v>23</v>
      </c>
      <c r="D3" s="41" t="s">
        <v>24</v>
      </c>
      <c r="E3" s="41" t="s">
        <v>25</v>
      </c>
      <c r="F3" s="41" t="s">
        <v>26</v>
      </c>
      <c r="G3" s="41" t="s">
        <v>27</v>
      </c>
      <c r="H3" s="41"/>
      <c r="I3" s="40" t="s">
        <v>22</v>
      </c>
      <c r="J3" s="41" t="s">
        <v>27</v>
      </c>
      <c r="K3" s="41" t="s">
        <v>23</v>
      </c>
      <c r="L3" s="41" t="s">
        <v>24</v>
      </c>
      <c r="M3" s="41" t="s">
        <v>25</v>
      </c>
      <c r="N3" s="41" t="s">
        <v>26</v>
      </c>
      <c r="O3" s="42" t="s">
        <v>60</v>
      </c>
      <c r="P3" s="34" t="s">
        <v>22</v>
      </c>
      <c r="Q3" s="35" t="s">
        <v>23</v>
      </c>
      <c r="R3" s="35" t="s">
        <v>24</v>
      </c>
      <c r="S3" s="35" t="s">
        <v>25</v>
      </c>
      <c r="T3" s="35" t="s">
        <v>26</v>
      </c>
      <c r="U3" s="35" t="s">
        <v>27</v>
      </c>
      <c r="V3" s="35" t="s">
        <v>55</v>
      </c>
      <c r="W3" s="35" t="s">
        <v>57</v>
      </c>
      <c r="X3" s="34"/>
      <c r="Y3" s="35"/>
      <c r="Z3" s="34" t="s">
        <v>54</v>
      </c>
      <c r="AA3" s="35" t="s">
        <v>45</v>
      </c>
      <c r="AB3" s="35" t="s">
        <v>46</v>
      </c>
      <c r="AC3" s="35" t="s">
        <v>47</v>
      </c>
      <c r="AD3" s="35" t="s">
        <v>48</v>
      </c>
      <c r="AE3" s="35" t="s">
        <v>49</v>
      </c>
      <c r="AF3" s="35" t="s">
        <v>55</v>
      </c>
      <c r="AG3" s="35" t="s">
        <v>56</v>
      </c>
      <c r="AH3" s="35" t="s">
        <v>57</v>
      </c>
      <c r="AI3" s="36" t="s">
        <v>69</v>
      </c>
      <c r="AJ3" s="41"/>
      <c r="AK3" s="40" t="s">
        <v>22</v>
      </c>
      <c r="AL3" s="41" t="s">
        <v>23</v>
      </c>
      <c r="AM3" s="41" t="s">
        <v>24</v>
      </c>
      <c r="AN3" s="41" t="s">
        <v>25</v>
      </c>
      <c r="AO3" s="41" t="s">
        <v>26</v>
      </c>
      <c r="AP3" s="41" t="s">
        <v>27</v>
      </c>
      <c r="AQ3" s="40"/>
      <c r="AR3" s="40"/>
      <c r="AS3" s="41"/>
      <c r="AT3" s="40" t="s">
        <v>54</v>
      </c>
      <c r="AU3" s="41" t="s">
        <v>45</v>
      </c>
      <c r="AV3" s="41" t="s">
        <v>46</v>
      </c>
      <c r="AW3" s="41" t="s">
        <v>47</v>
      </c>
      <c r="AX3" s="41" t="s">
        <v>48</v>
      </c>
      <c r="AY3" s="41" t="s">
        <v>49</v>
      </c>
      <c r="AZ3" s="42" t="s">
        <v>60</v>
      </c>
      <c r="BA3" s="41" t="s">
        <v>55</v>
      </c>
      <c r="BB3" s="41" t="s">
        <v>56</v>
      </c>
      <c r="BC3" s="41" t="s">
        <v>57</v>
      </c>
    </row>
    <row r="4" spans="1:62">
      <c r="A4">
        <v>2014</v>
      </c>
      <c r="B4" s="40">
        <v>6695.92</v>
      </c>
      <c r="C4" s="41"/>
      <c r="D4" s="41"/>
      <c r="E4" s="41"/>
      <c r="F4" s="41"/>
      <c r="G4" s="41">
        <v>4210.1710123000003</v>
      </c>
      <c r="H4" s="40">
        <v>2014</v>
      </c>
      <c r="I4" s="40">
        <f>B4*'Inflation indexes'!I96</f>
        <v>6695.92</v>
      </c>
      <c r="J4" s="45">
        <f>G4*'Inflation indexes'!I96</f>
        <v>4210.1710123000003</v>
      </c>
      <c r="K4" s="41"/>
      <c r="L4" s="41"/>
      <c r="M4" s="41"/>
      <c r="N4" s="41"/>
      <c r="O4" s="40"/>
      <c r="P4" s="34">
        <v>6695.92</v>
      </c>
      <c r="Q4" s="35"/>
      <c r="R4" s="35"/>
      <c r="S4" s="35"/>
      <c r="T4" s="35"/>
      <c r="U4" s="35">
        <v>4210.1710123000003</v>
      </c>
      <c r="V4" s="37">
        <v>4400</v>
      </c>
      <c r="W4" s="37">
        <v>3231.63</v>
      </c>
      <c r="X4" s="34"/>
      <c r="Y4" s="34">
        <v>2014</v>
      </c>
      <c r="Z4" s="35">
        <f>P4*'Inflation indexes'!I96</f>
        <v>6695.92</v>
      </c>
      <c r="AA4" s="35">
        <f>U4*'Inflation indexes'!I96</f>
        <v>4210.1710123000003</v>
      </c>
      <c r="AB4" s="35"/>
      <c r="AC4" s="35"/>
      <c r="AD4" s="35"/>
      <c r="AE4" s="35"/>
      <c r="AF4" s="35"/>
      <c r="AG4" s="35"/>
      <c r="AH4" s="35">
        <f>W4*'Inflation indexes'!I96</f>
        <v>3231.63</v>
      </c>
      <c r="AI4" s="34"/>
      <c r="AJ4" s="40">
        <v>2014</v>
      </c>
      <c r="AK4" s="40">
        <v>6695.92</v>
      </c>
      <c r="AL4" s="41"/>
      <c r="AM4" s="41"/>
      <c r="AN4" s="41"/>
      <c r="AO4" s="41"/>
      <c r="AP4" s="41">
        <v>4210.1710123000003</v>
      </c>
      <c r="AQ4" s="40"/>
      <c r="AR4" s="40"/>
      <c r="AS4" s="40">
        <v>2014</v>
      </c>
      <c r="AT4" s="41">
        <f>AK4*'Inflation indexes'!I96</f>
        <v>6695.92</v>
      </c>
      <c r="AU4" s="41">
        <f>AP4*'Inflation indexes'!I96</f>
        <v>4210.1710123000003</v>
      </c>
      <c r="AV4" s="41"/>
      <c r="AW4" s="41"/>
      <c r="AX4" s="41"/>
      <c r="AY4" s="41"/>
      <c r="AZ4" s="40"/>
      <c r="BA4" s="41"/>
      <c r="BB4" s="41"/>
      <c r="BC4" s="41">
        <f>W4*'Inflation indexes'!I96</f>
        <v>3231.63</v>
      </c>
    </row>
    <row r="5" spans="1:62" ht="39">
      <c r="A5">
        <v>2015</v>
      </c>
      <c r="B5" s="47">
        <v>6368.9065332603705</v>
      </c>
      <c r="C5" s="44">
        <v>4532.6256706488002</v>
      </c>
      <c r="D5" s="44">
        <v>3355.9846073459998</v>
      </c>
      <c r="E5" s="44">
        <v>2432.5537045606002</v>
      </c>
      <c r="F5" s="44">
        <v>4161.8743531636001</v>
      </c>
      <c r="G5" s="44">
        <v>4122.0371478737998</v>
      </c>
      <c r="H5" s="40">
        <v>2015</v>
      </c>
      <c r="I5" s="47">
        <f>B5*'Inflation indexes'!I97</f>
        <v>6248.355521284795</v>
      </c>
      <c r="J5" s="45">
        <f>G5*'Inflation indexes'!I97</f>
        <v>4044.0150027878176</v>
      </c>
      <c r="K5" s="45">
        <f>C5*'Inflation indexes'!I97</f>
        <v>4446.8318834971678</v>
      </c>
      <c r="L5" s="45">
        <f>D5*'Inflation indexes'!I97</f>
        <v>3292.4623467385877</v>
      </c>
      <c r="M5" s="45">
        <f>E5*'Inflation indexes'!I97</f>
        <v>2386.510194699325</v>
      </c>
      <c r="N5" s="45">
        <f>F5*'Inflation indexes'!I97</f>
        <v>4083.098167272201</v>
      </c>
      <c r="O5" s="44">
        <v>0.55696207330000003</v>
      </c>
      <c r="P5" s="32">
        <v>6368.9065332603705</v>
      </c>
      <c r="Q5" s="38">
        <v>4532.6256706488002</v>
      </c>
      <c r="R5" s="38">
        <v>3355.9846073459998</v>
      </c>
      <c r="S5" s="38">
        <v>2432.5537045606002</v>
      </c>
      <c r="T5" s="38">
        <v>4161.8743531636001</v>
      </c>
      <c r="U5" s="38">
        <v>4122.0371478737998</v>
      </c>
      <c r="V5" s="37">
        <v>4574.597425041</v>
      </c>
      <c r="W5" s="37">
        <v>3134.7341553616002</v>
      </c>
      <c r="X5" s="34"/>
      <c r="Y5" s="34">
        <v>2015</v>
      </c>
      <c r="Z5" s="35">
        <f>P5*'Inflation indexes'!I97</f>
        <v>6248.355521284795</v>
      </c>
      <c r="AA5" s="35">
        <f>U5*'Inflation indexes'!I97</f>
        <v>4044.0150027878176</v>
      </c>
      <c r="AB5" s="35">
        <f>Q5*'Inflation indexes'!I97</f>
        <v>4446.8318834971678</v>
      </c>
      <c r="AC5" s="35">
        <f>R5*'Inflation indexes'!I97</f>
        <v>3292.4623467385877</v>
      </c>
      <c r="AD5" s="35">
        <f>S5*'Inflation indexes'!I97</f>
        <v>2386.510194699325</v>
      </c>
      <c r="AE5" s="39">
        <f>T5*'Inflation indexes'!I97</f>
        <v>4083.098167272201</v>
      </c>
      <c r="AF5" s="39">
        <f>V5*'Inflation indexes'!I97</f>
        <v>4488.009194221534</v>
      </c>
      <c r="AG5" s="39"/>
      <c r="AH5" s="35">
        <f>W5*'Inflation indexes'!I97</f>
        <v>3075.3997354372764</v>
      </c>
      <c r="AI5" s="38">
        <v>0.55696207330000003</v>
      </c>
      <c r="AJ5" s="40">
        <v>2015</v>
      </c>
      <c r="AK5" s="43">
        <v>6368.9065332603705</v>
      </c>
      <c r="AL5" s="44">
        <v>4532.6256706488002</v>
      </c>
      <c r="AM5" s="44">
        <v>3355.9846073459998</v>
      </c>
      <c r="AN5" s="44">
        <v>2432.5537045606002</v>
      </c>
      <c r="AO5" s="44">
        <v>4161.8743531636001</v>
      </c>
      <c r="AP5" s="44">
        <v>4122.0371478737998</v>
      </c>
      <c r="AQ5" s="40"/>
      <c r="AR5" s="40"/>
      <c r="AS5" s="40">
        <v>2015</v>
      </c>
      <c r="AT5" s="41">
        <f>AK5*'Inflation indexes'!I97</f>
        <v>6248.355521284795</v>
      </c>
      <c r="AU5" s="41">
        <f>AP5*'Inflation indexes'!I97</f>
        <v>4044.0150027878176</v>
      </c>
      <c r="AV5" s="45">
        <f>AL5*'Inflation indexes'!I97</f>
        <v>4446.8318834971678</v>
      </c>
      <c r="AW5" s="45">
        <f>AM5*'Inflation indexes'!I97</f>
        <v>3292.4623467385877</v>
      </c>
      <c r="AX5" s="45">
        <f>AN5*'Inflation indexes'!I97</f>
        <v>2386.510194699325</v>
      </c>
      <c r="AY5" s="45">
        <f>AO5*'Inflation indexes'!I97</f>
        <v>4083.098167272201</v>
      </c>
      <c r="AZ5" s="44">
        <v>0.55696207330000003</v>
      </c>
      <c r="BA5" s="45">
        <f>V5*'Inflation indexes'!I97</f>
        <v>4488.009194221534</v>
      </c>
      <c r="BB5" s="45"/>
      <c r="BC5" s="41">
        <f>W5*'Inflation indexes'!I97</f>
        <v>3075.3997354372764</v>
      </c>
    </row>
    <row r="6" spans="1:62" ht="39">
      <c r="A6">
        <v>2015</v>
      </c>
      <c r="B6" s="47">
        <v>6691.6267211455697</v>
      </c>
      <c r="C6" s="44">
        <v>5214.7103205240001</v>
      </c>
      <c r="D6" s="44">
        <v>3860.8882653144001</v>
      </c>
      <c r="E6" s="44">
        <v>2778.5450676413998</v>
      </c>
      <c r="F6" s="44">
        <v>4766.0691925087003</v>
      </c>
      <c r="G6" s="44">
        <v>4737.3859540213998</v>
      </c>
      <c r="H6" s="40">
        <v>2015</v>
      </c>
      <c r="I6" s="47">
        <f>B6*'Inflation indexes'!I98</f>
        <v>6398.7328646894648</v>
      </c>
      <c r="J6" s="45">
        <f>G6*'Inflation indexes'!I98</f>
        <v>4530.0296116226755</v>
      </c>
      <c r="K6" s="45">
        <f>C6*'Inflation indexes'!I98</f>
        <v>4986.461393958316</v>
      </c>
      <c r="L6" s="45">
        <f>D6*'Inflation indexes'!I98</f>
        <v>3691.8964042172133</v>
      </c>
      <c r="M6" s="45">
        <f>E6*'Inflation indexes'!I98</f>
        <v>2656.9275874512828</v>
      </c>
      <c r="N6" s="45">
        <f>F6*'Inflation indexes'!I98</f>
        <v>4557.4573789538154</v>
      </c>
      <c r="O6" s="44">
        <v>0.61627007899999997</v>
      </c>
      <c r="P6" s="33">
        <v>6691.6267211455697</v>
      </c>
      <c r="Q6" s="38">
        <v>5214.7103205240001</v>
      </c>
      <c r="R6" s="38">
        <v>3860.8882653144001</v>
      </c>
      <c r="S6" s="38">
        <v>2778.5450676413998</v>
      </c>
      <c r="T6" s="38">
        <v>4766.0691925087003</v>
      </c>
      <c r="U6" s="38">
        <v>4737.3859540213998</v>
      </c>
      <c r="V6" s="37">
        <v>4418.4456685026998</v>
      </c>
      <c r="W6" s="37">
        <v>3580.5993139709999</v>
      </c>
      <c r="X6" s="34"/>
      <c r="Y6" s="34">
        <v>2015</v>
      </c>
      <c r="Z6" s="35">
        <f>P6*'Inflation indexes'!I98</f>
        <v>6398.7328646894648</v>
      </c>
      <c r="AA6" s="35">
        <f>U6*'Inflation indexes'!I98</f>
        <v>4530.0296116226755</v>
      </c>
      <c r="AB6" s="35">
        <f>Q6*'Inflation indexes'!I98</f>
        <v>4986.461393958316</v>
      </c>
      <c r="AC6" s="35">
        <f>R6*'Inflation indexes'!I98</f>
        <v>3691.8964042172133</v>
      </c>
      <c r="AD6" s="35">
        <f>S6*'Inflation indexes'!I98</f>
        <v>2656.9275874512828</v>
      </c>
      <c r="AE6" s="39">
        <f>T6*'Inflation indexes'!I98</f>
        <v>4557.4573789538154</v>
      </c>
      <c r="AF6" s="39">
        <f>V6*'Inflation indexes'!I98</f>
        <v>4225.0494069778224</v>
      </c>
      <c r="AG6" s="39"/>
      <c r="AH6" s="35">
        <f>W6*'Inflation indexes'!I98</f>
        <v>3423.8757570249677</v>
      </c>
      <c r="AI6" s="38">
        <v>0.61627007899999997</v>
      </c>
      <c r="AJ6" s="40">
        <v>2015</v>
      </c>
      <c r="AK6" s="46">
        <v>6691.6267211455697</v>
      </c>
      <c r="AL6" s="44">
        <v>5214.7103205240001</v>
      </c>
      <c r="AM6" s="44">
        <v>3860.8882653144001</v>
      </c>
      <c r="AN6" s="44">
        <v>2778.5450676413998</v>
      </c>
      <c r="AO6" s="44">
        <v>4766.0691925087003</v>
      </c>
      <c r="AP6" s="44">
        <v>4737.3859540213998</v>
      </c>
      <c r="AQ6" s="40"/>
      <c r="AR6" s="40"/>
      <c r="AS6" s="40">
        <v>2015</v>
      </c>
      <c r="AT6" s="41">
        <f>AK6*'Inflation indexes'!I98</f>
        <v>6398.7328646894648</v>
      </c>
      <c r="AU6" s="41">
        <f>AP6*'Inflation indexes'!I98</f>
        <v>4530.0296116226755</v>
      </c>
      <c r="AV6" s="45">
        <f>AL6*'Inflation indexes'!I98</f>
        <v>4986.461393958316</v>
      </c>
      <c r="AW6" s="45">
        <f>AM6*'Inflation indexes'!I98</f>
        <v>3691.8964042172133</v>
      </c>
      <c r="AX6" s="45">
        <f>AN6*'Inflation indexes'!I98</f>
        <v>2656.9275874512828</v>
      </c>
      <c r="AY6" s="45">
        <f>AO6*'Inflation indexes'!I98</f>
        <v>4557.4573789538154</v>
      </c>
      <c r="AZ6" s="44">
        <v>0.61627007899999997</v>
      </c>
      <c r="BA6" s="45">
        <f>V6*'Inflation indexes'!I98</f>
        <v>4225.0494069778224</v>
      </c>
      <c r="BB6" s="45"/>
      <c r="BC6" s="41">
        <f>W6*'Inflation indexes'!I98</f>
        <v>3423.8757570249677</v>
      </c>
    </row>
    <row r="7" spans="1:62" ht="39">
      <c r="A7">
        <v>2015</v>
      </c>
      <c r="B7" s="47">
        <v>6984.1911310188098</v>
      </c>
      <c r="C7" s="44">
        <v>5044.4545635792001</v>
      </c>
      <c r="D7" s="44">
        <v>3737.3461291325002</v>
      </c>
      <c r="E7" s="44">
        <v>2684.2317987971001</v>
      </c>
      <c r="F7" s="44">
        <v>4593.7583252447002</v>
      </c>
      <c r="G7" s="44">
        <v>4585.8402516103997</v>
      </c>
      <c r="H7" s="40">
        <v>2015</v>
      </c>
      <c r="I7" s="47">
        <f>B7*'Inflation indexes'!I99</f>
        <v>6562.1693476677392</v>
      </c>
      <c r="J7" s="45">
        <f>G7*'Inflation indexes'!I99</f>
        <v>4308.739518706283</v>
      </c>
      <c r="K7" s="45">
        <f>C7*'Inflation indexes'!I99</f>
        <v>4739.6419272954918</v>
      </c>
      <c r="L7" s="45">
        <f>D7*'Inflation indexes'!I99</f>
        <v>3511.515900716824</v>
      </c>
      <c r="M7" s="45">
        <f>E7*'Inflation indexes'!I99</f>
        <v>2522.0363105286169</v>
      </c>
      <c r="N7" s="45">
        <f>F7*'Inflation indexes'!I99</f>
        <v>4316.1791404349633</v>
      </c>
      <c r="O7" s="44">
        <v>0.56919407070000005</v>
      </c>
      <c r="P7" s="33">
        <v>6984.1911310188098</v>
      </c>
      <c r="Q7" s="38">
        <v>5044.4545635792001</v>
      </c>
      <c r="R7" s="38">
        <v>3737.3461291325002</v>
      </c>
      <c r="S7" s="38">
        <v>2684.2317987971001</v>
      </c>
      <c r="T7" s="38">
        <v>4593.7583252447002</v>
      </c>
      <c r="U7" s="38">
        <v>4585.8402516103997</v>
      </c>
      <c r="V7" s="37">
        <v>4794.6354914133999</v>
      </c>
      <c r="W7" s="37">
        <v>3459.061596388</v>
      </c>
      <c r="X7" s="34"/>
      <c r="Y7" s="34">
        <v>2015</v>
      </c>
      <c r="Z7" s="35">
        <f>P7*'Inflation indexes'!I99</f>
        <v>6562.1693476677392</v>
      </c>
      <c r="AA7" s="35">
        <f>U7*'Inflation indexes'!I99</f>
        <v>4308.739518706283</v>
      </c>
      <c r="AB7" s="35">
        <f>Q7*'Inflation indexes'!I99</f>
        <v>4739.6419272954918</v>
      </c>
      <c r="AC7" s="35">
        <f>R7*'Inflation indexes'!I99</f>
        <v>3511.515900716824</v>
      </c>
      <c r="AD7" s="35">
        <f>S7*'Inflation indexes'!I99</f>
        <v>2522.0363105286169</v>
      </c>
      <c r="AE7" s="39">
        <f>T7*'Inflation indexes'!I99</f>
        <v>4316.1791404349633</v>
      </c>
      <c r="AF7" s="39">
        <f>V7*'Inflation indexes'!I99</f>
        <v>4504.9182453291778</v>
      </c>
      <c r="AG7" s="39"/>
      <c r="AH7" s="35">
        <f>W7*'Inflation indexes'!I99</f>
        <v>3250.0467919183066</v>
      </c>
      <c r="AI7" s="38">
        <v>0.56919407070000005</v>
      </c>
      <c r="AJ7" s="40">
        <v>2015</v>
      </c>
      <c r="AK7" s="46">
        <v>6984.1911310188098</v>
      </c>
      <c r="AL7" s="44">
        <v>5044.4545635792001</v>
      </c>
      <c r="AM7" s="44">
        <v>3737.3461291325002</v>
      </c>
      <c r="AN7" s="44">
        <v>2684.2317987971001</v>
      </c>
      <c r="AO7" s="44">
        <v>4593.7583252447002</v>
      </c>
      <c r="AP7" s="44">
        <v>4585.8402516103997</v>
      </c>
      <c r="AQ7" s="40"/>
      <c r="AR7" s="40"/>
      <c r="AS7" s="40">
        <v>2015</v>
      </c>
      <c r="AT7" s="41">
        <f>AK7*'Inflation indexes'!I99</f>
        <v>6562.1693476677392</v>
      </c>
      <c r="AU7" s="41">
        <f>AP7*'Inflation indexes'!I99</f>
        <v>4308.739518706283</v>
      </c>
      <c r="AV7" s="45">
        <f>AL7*'Inflation indexes'!I99</f>
        <v>4739.6419272954918</v>
      </c>
      <c r="AW7" s="45">
        <f>AM7*'Inflation indexes'!I99</f>
        <v>3511.515900716824</v>
      </c>
      <c r="AX7" s="45">
        <f>AN7*'Inflation indexes'!I99</f>
        <v>2522.0363105286169</v>
      </c>
      <c r="AY7" s="45">
        <f>AO7*'Inflation indexes'!I99</f>
        <v>4316.1791404349633</v>
      </c>
      <c r="AZ7" s="44">
        <v>0.56919407070000005</v>
      </c>
      <c r="BA7" s="45">
        <f>V7*'Inflation indexes'!I99</f>
        <v>4504.9182453291778</v>
      </c>
      <c r="BB7" s="45"/>
      <c r="BC7" s="41">
        <f>W7*'Inflation indexes'!I99</f>
        <v>3250.0467919183066</v>
      </c>
    </row>
    <row r="8" spans="1:62" ht="39">
      <c r="A8">
        <v>2015</v>
      </c>
      <c r="B8" s="47">
        <v>6967.8308273951197</v>
      </c>
      <c r="C8" s="44">
        <v>5434.6474991524001</v>
      </c>
      <c r="D8" s="44">
        <v>4015.1369735243002</v>
      </c>
      <c r="E8" s="44">
        <v>2881.0787738982999</v>
      </c>
      <c r="F8" s="44">
        <v>4921.0504949044998</v>
      </c>
      <c r="G8" s="44">
        <v>4930.1857212199002</v>
      </c>
      <c r="H8" s="40">
        <v>2015</v>
      </c>
      <c r="I8" s="47">
        <f>B8*'Inflation indexes'!I100</f>
        <v>6461.2951387553048</v>
      </c>
      <c r="J8" s="45">
        <f>G8*'Inflation indexes'!I100</f>
        <v>4571.7793417765706</v>
      </c>
      <c r="K8" s="45">
        <f>C8*'Inflation indexes'!I100</f>
        <v>5039.5686027655111</v>
      </c>
      <c r="L8" s="45">
        <f>D8*'Inflation indexes'!I100</f>
        <v>3723.2512744813398</v>
      </c>
      <c r="M8" s="45">
        <f>E8*'Inflation indexes'!I100</f>
        <v>2671.6349373711</v>
      </c>
      <c r="N8" s="45">
        <f>F8*'Inflation indexes'!I100</f>
        <v>4563.308212834826</v>
      </c>
      <c r="O8" s="44">
        <v>0.60850501270000001</v>
      </c>
      <c r="P8" s="33">
        <v>6967.8308273951197</v>
      </c>
      <c r="Q8" s="38">
        <v>5434.6474991524001</v>
      </c>
      <c r="R8" s="38">
        <v>4015.1369735243002</v>
      </c>
      <c r="S8" s="38">
        <v>2881.0787738982999</v>
      </c>
      <c r="T8" s="38">
        <v>4921.0504949044998</v>
      </c>
      <c r="U8" s="38">
        <v>4930.1857212199002</v>
      </c>
      <c r="V8" s="37">
        <v>4825.8776003058001</v>
      </c>
      <c r="W8" s="37">
        <v>3712.7303787349001</v>
      </c>
      <c r="X8" s="34"/>
      <c r="Y8" s="34">
        <v>2015</v>
      </c>
      <c r="Z8" s="35">
        <f>P8*'Inflation indexes'!I100</f>
        <v>6461.2951387553048</v>
      </c>
      <c r="AA8" s="35">
        <f>U8*'Inflation indexes'!I100</f>
        <v>4571.7793417765706</v>
      </c>
      <c r="AB8" s="35">
        <f>Q8*'Inflation indexes'!I100</f>
        <v>5039.5686027655111</v>
      </c>
      <c r="AC8" s="35">
        <f>R8*'Inflation indexes'!I100</f>
        <v>3723.2512744813398</v>
      </c>
      <c r="AD8" s="35">
        <f>S8*'Inflation indexes'!I100</f>
        <v>2671.6349373711</v>
      </c>
      <c r="AE8" s="39">
        <f>T8*'Inflation indexes'!I100</f>
        <v>4563.308212834826</v>
      </c>
      <c r="AF8" s="39">
        <f>V8*'Inflation indexes'!I100</f>
        <v>4475.0540378347505</v>
      </c>
      <c r="AG8" s="39"/>
      <c r="AH8" s="35">
        <f>W8*'Inflation indexes'!I100</f>
        <v>3442.8285275400563</v>
      </c>
      <c r="AI8" s="38">
        <v>0.60850501270000001</v>
      </c>
      <c r="AJ8" s="40">
        <v>2015</v>
      </c>
      <c r="AK8" s="46">
        <v>6967.8308273951197</v>
      </c>
      <c r="AL8" s="44">
        <v>5434.6474991524001</v>
      </c>
      <c r="AM8" s="44">
        <v>4015.1369735243002</v>
      </c>
      <c r="AN8" s="44">
        <v>2881.0787738982999</v>
      </c>
      <c r="AO8" s="44">
        <v>4921.0504949044998</v>
      </c>
      <c r="AP8" s="44">
        <v>4930.1857212199002</v>
      </c>
      <c r="AQ8" s="40"/>
      <c r="AR8" s="40"/>
      <c r="AS8" s="40">
        <v>2015</v>
      </c>
      <c r="AT8" s="41">
        <f>AK8*'Inflation indexes'!I100</f>
        <v>6461.2951387553048</v>
      </c>
      <c r="AU8" s="41">
        <f>AP8*'Inflation indexes'!I100</f>
        <v>4571.7793417765706</v>
      </c>
      <c r="AV8" s="45">
        <f>AL8*'Inflation indexes'!I100</f>
        <v>5039.5686027655111</v>
      </c>
      <c r="AW8" s="45">
        <f>AM8*'Inflation indexes'!I100</f>
        <v>3723.2512744813398</v>
      </c>
      <c r="AX8" s="45">
        <f>AN8*'Inflation indexes'!I100</f>
        <v>2671.6349373711</v>
      </c>
      <c r="AY8" s="45">
        <f>AO8*'Inflation indexes'!I100</f>
        <v>4563.308212834826</v>
      </c>
      <c r="AZ8" s="44">
        <v>0.60850501270000001</v>
      </c>
      <c r="BA8" s="45">
        <f>V8*'Inflation indexes'!I100</f>
        <v>4475.0540378347505</v>
      </c>
      <c r="BB8" s="45"/>
      <c r="BC8" s="41">
        <f>W8*'Inflation indexes'!I100</f>
        <v>3442.8285275400563</v>
      </c>
    </row>
    <row r="9" spans="1:62" ht="39">
      <c r="A9">
        <f t="shared" ref="A9:A40" si="0">A5+1</f>
        <v>2016</v>
      </c>
      <c r="B9" s="47">
        <v>6546.8359095504502</v>
      </c>
      <c r="C9" s="44">
        <v>4727.6434082840997</v>
      </c>
      <c r="D9" s="44">
        <v>3496.1966531489002</v>
      </c>
      <c r="E9" s="44">
        <v>2544.3077322792001</v>
      </c>
      <c r="F9" s="44">
        <v>4266.3899043232996</v>
      </c>
      <c r="G9" s="44">
        <v>4286.8787128662998</v>
      </c>
      <c r="H9" s="40">
        <f t="shared" ref="H9:H72" si="1">H5+1</f>
        <v>2016</v>
      </c>
      <c r="I9" s="47">
        <f>B9*'Inflation indexes'!I101</f>
        <v>6070.8239897877393</v>
      </c>
      <c r="J9" s="45">
        <f>G9*'Inflation indexes'!I101</f>
        <v>3975.1853400532477</v>
      </c>
      <c r="K9" s="45">
        <f>C9*'Inflation indexes'!I101</f>
        <v>4383.9026080224103</v>
      </c>
      <c r="L9" s="45">
        <f>D9*'Inflation indexes'!I101</f>
        <v>3241.9927440046968</v>
      </c>
      <c r="M9" s="45">
        <f>E9*'Inflation indexes'!I101</f>
        <v>2359.3144279040957</v>
      </c>
      <c r="N9" s="45">
        <f>F9*'Inflation indexes'!I101</f>
        <v>3956.1862461178762</v>
      </c>
      <c r="O9" s="44">
        <v>0.56206087230000001</v>
      </c>
      <c r="P9" s="32">
        <v>6546.8359095504502</v>
      </c>
      <c r="Q9" s="38">
        <v>4727.6434082840997</v>
      </c>
      <c r="R9" s="38">
        <v>3496.1966531489002</v>
      </c>
      <c r="S9" s="38">
        <v>2544.3077322792001</v>
      </c>
      <c r="T9" s="38">
        <v>4266.3899043232996</v>
      </c>
      <c r="U9" s="38">
        <v>4286.8787128662998</v>
      </c>
      <c r="V9" s="37">
        <v>4621.7562189727996</v>
      </c>
      <c r="W9" s="37">
        <v>3278.7470776793998</v>
      </c>
      <c r="X9" s="34"/>
      <c r="Y9" s="34">
        <f t="shared" ref="Y9:Y72" si="2">Y5+1</f>
        <v>2016</v>
      </c>
      <c r="Z9" s="35">
        <f>P9*'Inflation indexes'!I101</f>
        <v>6070.8239897877393</v>
      </c>
      <c r="AA9" s="35">
        <f>U9*'Inflation indexes'!I101</f>
        <v>3975.1853400532477</v>
      </c>
      <c r="AB9" s="35">
        <f>Q9*'Inflation indexes'!I101</f>
        <v>4383.9026080224103</v>
      </c>
      <c r="AC9" s="35">
        <f>R9*'Inflation indexes'!I101</f>
        <v>3241.9927440046968</v>
      </c>
      <c r="AD9" s="35">
        <f>S9*'Inflation indexes'!I101</f>
        <v>2359.3144279040957</v>
      </c>
      <c r="AE9" s="39">
        <f>T9*'Inflation indexes'!I101</f>
        <v>3956.1862461178762</v>
      </c>
      <c r="AF9" s="39">
        <f>V9*'Inflation indexes'!I101</f>
        <v>4285.7143384577957</v>
      </c>
      <c r="AG9" s="39"/>
      <c r="AH9" s="35">
        <f>W9*'Inflation indexes'!I101</f>
        <v>3040.3536442063255</v>
      </c>
      <c r="AI9" s="38">
        <v>0.56206087230000001</v>
      </c>
      <c r="AJ9" s="40">
        <f t="shared" ref="AJ9:AJ72" si="3">AJ5+1</f>
        <v>2016</v>
      </c>
      <c r="AK9" s="43">
        <v>6546.8359095504502</v>
      </c>
      <c r="AL9" s="44">
        <v>4727.6434082840997</v>
      </c>
      <c r="AM9" s="44">
        <v>3496.1966531489002</v>
      </c>
      <c r="AN9" s="44">
        <v>2544.3077322792001</v>
      </c>
      <c r="AO9" s="44">
        <v>4266.3899043232996</v>
      </c>
      <c r="AP9" s="44">
        <v>4286.8787128662998</v>
      </c>
      <c r="AQ9" s="40"/>
      <c r="AR9" s="40"/>
      <c r="AS9" s="40">
        <f t="shared" ref="AS9:AS72" si="4">AS5+1</f>
        <v>2016</v>
      </c>
      <c r="AT9" s="41">
        <f>AK9*'Inflation indexes'!I101</f>
        <v>6070.8239897877393</v>
      </c>
      <c r="AU9" s="41">
        <f>AP9*'Inflation indexes'!I101</f>
        <v>3975.1853400532477</v>
      </c>
      <c r="AV9" s="45">
        <f>AL9*'Inflation indexes'!I101</f>
        <v>4383.9026080224103</v>
      </c>
      <c r="AW9" s="45">
        <f>AM9*'Inflation indexes'!I101</f>
        <v>3241.9927440046968</v>
      </c>
      <c r="AX9" s="45">
        <f>AN9*'Inflation indexes'!I101</f>
        <v>2359.3144279040957</v>
      </c>
      <c r="AY9" s="45">
        <f>AO9*'Inflation indexes'!I101</f>
        <v>3956.1862461178762</v>
      </c>
      <c r="AZ9" s="44">
        <v>0.56206087230000001</v>
      </c>
      <c r="BA9" s="45">
        <f>V9*'Inflation indexes'!I101</f>
        <v>4285.7143384577957</v>
      </c>
      <c r="BB9" s="45"/>
      <c r="BC9" s="41">
        <f>W9*'Inflation indexes'!I101</f>
        <v>3040.3536442063255</v>
      </c>
    </row>
    <row r="10" spans="1:62" ht="39">
      <c r="A10">
        <f t="shared" si="0"/>
        <v>2016</v>
      </c>
      <c r="B10" s="47">
        <v>6356.20465033455</v>
      </c>
      <c r="C10" s="44">
        <v>4861.7122406421004</v>
      </c>
      <c r="D10" s="44">
        <v>3598.8016535437</v>
      </c>
      <c r="E10" s="44">
        <v>2601.9307105674002</v>
      </c>
      <c r="F10" s="44">
        <v>4367.3042600282997</v>
      </c>
      <c r="G10" s="44">
        <v>4397.7224687713997</v>
      </c>
      <c r="H10" s="40">
        <f t="shared" si="1"/>
        <v>2016</v>
      </c>
      <c r="I10" s="47">
        <f>B10*'Inflation indexes'!I102</f>
        <v>5894.3950141865198</v>
      </c>
      <c r="J10" s="45">
        <f>G10*'Inflation indexes'!I102</f>
        <v>4078.2062283563837</v>
      </c>
      <c r="K10" s="45">
        <f>C10*'Inflation indexes'!I102</f>
        <v>4508.4848534796711</v>
      </c>
      <c r="L10" s="45">
        <f>D10*'Inflation indexes'!I102</f>
        <v>3337.3309530834072</v>
      </c>
      <c r="M10" s="45">
        <f>E10*'Inflation indexes'!I102</f>
        <v>2412.8876037400778</v>
      </c>
      <c r="N10" s="45">
        <f>F10*'Inflation indexes'!I102</f>
        <v>4049.9980525943938</v>
      </c>
      <c r="O10" s="44">
        <v>0.59490190600000004</v>
      </c>
      <c r="P10" s="33">
        <v>6356.20465033455</v>
      </c>
      <c r="Q10" s="38">
        <v>4861.7122406421004</v>
      </c>
      <c r="R10" s="38">
        <v>3598.8016535437</v>
      </c>
      <c r="S10" s="38">
        <v>2601.9307105674002</v>
      </c>
      <c r="T10" s="38">
        <v>4367.3042600282997</v>
      </c>
      <c r="U10" s="38">
        <v>4397.7224687713997</v>
      </c>
      <c r="V10" s="37">
        <v>4266.5013179803</v>
      </c>
      <c r="W10" s="37">
        <v>3353.0034929991998</v>
      </c>
      <c r="X10" s="34"/>
      <c r="Y10" s="34">
        <f t="shared" si="2"/>
        <v>2016</v>
      </c>
      <c r="Z10" s="35">
        <f>P10*'Inflation indexes'!I102</f>
        <v>5894.3950141865198</v>
      </c>
      <c r="AA10" s="35">
        <f>U10*'Inflation indexes'!I102</f>
        <v>4078.2062283563837</v>
      </c>
      <c r="AB10" s="35">
        <f>Q10*'Inflation indexes'!I102</f>
        <v>4508.4848534796711</v>
      </c>
      <c r="AC10" s="35">
        <f>R10*'Inflation indexes'!I102</f>
        <v>3337.3309530834072</v>
      </c>
      <c r="AD10" s="35">
        <f>S10*'Inflation indexes'!I102</f>
        <v>2412.8876037400778</v>
      </c>
      <c r="AE10" s="39">
        <f>T10*'Inflation indexes'!I102</f>
        <v>4049.9980525943938</v>
      </c>
      <c r="AF10" s="39">
        <f>V10*'Inflation indexes'!I102</f>
        <v>3956.5189417555398</v>
      </c>
      <c r="AG10" s="39"/>
      <c r="AH10" s="35">
        <f>W10*'Inflation indexes'!I102</f>
        <v>3109.391241933065</v>
      </c>
      <c r="AI10" s="38">
        <v>0.59490190600000004</v>
      </c>
      <c r="AJ10" s="40">
        <f t="shared" si="3"/>
        <v>2016</v>
      </c>
      <c r="AK10" s="46">
        <v>6356.20465033455</v>
      </c>
      <c r="AL10" s="44">
        <v>4861.7122406421004</v>
      </c>
      <c r="AM10" s="44">
        <v>3598.8016535437</v>
      </c>
      <c r="AN10" s="44">
        <v>2601.9307105674002</v>
      </c>
      <c r="AO10" s="44">
        <v>4367.3042600282997</v>
      </c>
      <c r="AP10" s="44">
        <v>4397.7224687713997</v>
      </c>
      <c r="AQ10" s="40"/>
      <c r="AR10" s="40"/>
      <c r="AS10" s="40">
        <f t="shared" si="4"/>
        <v>2016</v>
      </c>
      <c r="AT10" s="41">
        <f>AK10*'Inflation indexes'!I102</f>
        <v>5894.3950141865198</v>
      </c>
      <c r="AU10" s="41">
        <f>AP10*'Inflation indexes'!I102</f>
        <v>4078.2062283563837</v>
      </c>
      <c r="AV10" s="45">
        <f>AL10*'Inflation indexes'!I102</f>
        <v>4508.4848534796711</v>
      </c>
      <c r="AW10" s="45">
        <f>AM10*'Inflation indexes'!I102</f>
        <v>3337.3309530834072</v>
      </c>
      <c r="AX10" s="45">
        <f>AN10*'Inflation indexes'!I102</f>
        <v>2412.8876037400778</v>
      </c>
      <c r="AY10" s="45">
        <f>AO10*'Inflation indexes'!I102</f>
        <v>4049.9980525943938</v>
      </c>
      <c r="AZ10" s="44">
        <v>0.59490190600000004</v>
      </c>
      <c r="BA10" s="45">
        <f>V10*'Inflation indexes'!I102</f>
        <v>3956.5189417555398</v>
      </c>
      <c r="BB10" s="45"/>
      <c r="BC10" s="41">
        <f>W10*'Inflation indexes'!I102</f>
        <v>3109.391241933065</v>
      </c>
    </row>
    <row r="11" spans="1:62" ht="39">
      <c r="A11">
        <f t="shared" si="0"/>
        <v>2016</v>
      </c>
      <c r="B11" s="47">
        <v>6421.7509021330998</v>
      </c>
      <c r="C11" s="44">
        <v>4603.0078549595</v>
      </c>
      <c r="D11" s="44">
        <v>3430.1801386416</v>
      </c>
      <c r="E11" s="44">
        <v>2468.6425136179</v>
      </c>
      <c r="F11" s="44">
        <v>4120.3516978694997</v>
      </c>
      <c r="G11" s="44">
        <v>4166.2173965454003</v>
      </c>
      <c r="H11" s="40">
        <f t="shared" si="1"/>
        <v>2016</v>
      </c>
      <c r="I11" s="47">
        <f>B11*'Inflation indexes'!I103</f>
        <v>5954.937241266558</v>
      </c>
      <c r="J11" s="45">
        <f>G11*'Inflation indexes'!I103</f>
        <v>3863.3642923863435</v>
      </c>
      <c r="K11" s="45">
        <f>C11*'Inflation indexes'!I103</f>
        <v>4268.4033241208235</v>
      </c>
      <c r="L11" s="45">
        <f>D11*'Inflation indexes'!I103</f>
        <v>3180.8314839905606</v>
      </c>
      <c r="M11" s="45">
        <f>E11*'Inflation indexes'!I103</f>
        <v>2289.190512642595</v>
      </c>
      <c r="N11" s="45">
        <f>F11*'Inflation indexes'!I103</f>
        <v>3820.8326898212072</v>
      </c>
      <c r="O11" s="44">
        <v>0.55436974429999997</v>
      </c>
      <c r="P11" s="33">
        <v>6421.7509021330998</v>
      </c>
      <c r="Q11" s="38">
        <v>4603.0078549595</v>
      </c>
      <c r="R11" s="38">
        <v>3430.1801386416</v>
      </c>
      <c r="S11" s="38">
        <v>2468.6425136179</v>
      </c>
      <c r="T11" s="38">
        <v>4120.3516978694997</v>
      </c>
      <c r="U11" s="38">
        <v>4166.2173965454003</v>
      </c>
      <c r="V11" s="37">
        <v>4529.0769835991996</v>
      </c>
      <c r="W11" s="37">
        <v>3181.2403526004</v>
      </c>
      <c r="X11" s="34"/>
      <c r="Y11" s="34">
        <f t="shared" si="2"/>
        <v>2016</v>
      </c>
      <c r="Z11" s="35">
        <f>P11*'Inflation indexes'!I103</f>
        <v>5954.937241266558</v>
      </c>
      <c r="AA11" s="35">
        <f>U11*'Inflation indexes'!I103</f>
        <v>3863.3642923863435</v>
      </c>
      <c r="AB11" s="35">
        <f>Q11*'Inflation indexes'!I103</f>
        <v>4268.4033241208235</v>
      </c>
      <c r="AC11" s="35">
        <f>R11*'Inflation indexes'!I103</f>
        <v>3180.8314839905606</v>
      </c>
      <c r="AD11" s="35">
        <f>S11*'Inflation indexes'!I103</f>
        <v>2289.190512642595</v>
      </c>
      <c r="AE11" s="39">
        <f>T11*'Inflation indexes'!I103</f>
        <v>3820.8326898212072</v>
      </c>
      <c r="AF11" s="39">
        <f>V11*'Inflation indexes'!I103</f>
        <v>4199.8466787678399</v>
      </c>
      <c r="AG11" s="39"/>
      <c r="AH11" s="35">
        <f>W11*'Inflation indexes'!I103</f>
        <v>2949.9877740239754</v>
      </c>
      <c r="AI11" s="38">
        <v>0.55436974429999997</v>
      </c>
      <c r="AJ11" s="40">
        <f t="shared" si="3"/>
        <v>2016</v>
      </c>
      <c r="AK11" s="46">
        <v>6421.7509021330998</v>
      </c>
      <c r="AL11" s="44">
        <v>4603.0078549595</v>
      </c>
      <c r="AM11" s="44">
        <v>3430.1801386416</v>
      </c>
      <c r="AN11" s="44">
        <v>2468.6425136179</v>
      </c>
      <c r="AO11" s="44">
        <v>4120.3516978694997</v>
      </c>
      <c r="AP11" s="44">
        <v>4166.2173965454003</v>
      </c>
      <c r="AQ11" s="40"/>
      <c r="AR11" s="40"/>
      <c r="AS11" s="40">
        <f t="shared" si="4"/>
        <v>2016</v>
      </c>
      <c r="AT11" s="41">
        <f>AK11*'Inflation indexes'!I103</f>
        <v>5954.937241266558</v>
      </c>
      <c r="AU11" s="41">
        <f>AP11*'Inflation indexes'!I103</f>
        <v>3863.3642923863435</v>
      </c>
      <c r="AV11" s="45">
        <f>AL11*'Inflation indexes'!I103</f>
        <v>4268.4033241208235</v>
      </c>
      <c r="AW11" s="45">
        <f>AM11*'Inflation indexes'!I103</f>
        <v>3180.8314839905606</v>
      </c>
      <c r="AX11" s="45">
        <f>AN11*'Inflation indexes'!I103</f>
        <v>2289.190512642595</v>
      </c>
      <c r="AY11" s="45">
        <f>AO11*'Inflation indexes'!I103</f>
        <v>3820.8326898212072</v>
      </c>
      <c r="AZ11" s="44">
        <v>0.55436974429999997</v>
      </c>
      <c r="BA11" s="45">
        <f>V11*'Inflation indexes'!I103</f>
        <v>4199.8466787678399</v>
      </c>
      <c r="BB11" s="45"/>
      <c r="BC11" s="41">
        <f>W11*'Inflation indexes'!I103</f>
        <v>2949.9877740239754</v>
      </c>
    </row>
    <row r="12" spans="1:62" ht="39">
      <c r="A12">
        <f t="shared" si="0"/>
        <v>2016</v>
      </c>
      <c r="B12" s="47">
        <v>6485.7556979742603</v>
      </c>
      <c r="C12" s="44">
        <v>5018.6242750376996</v>
      </c>
      <c r="D12" s="44">
        <v>3761.3019072873999</v>
      </c>
      <c r="E12" s="44">
        <v>2678.5317426017</v>
      </c>
      <c r="F12" s="44">
        <v>4473.7795574202</v>
      </c>
      <c r="G12" s="44">
        <v>4538.4051440663998</v>
      </c>
      <c r="H12" s="40">
        <f t="shared" si="1"/>
        <v>2016</v>
      </c>
      <c r="I12" s="47">
        <f>B12*'Inflation indexes'!I104</f>
        <v>6014.2894471310428</v>
      </c>
      <c r="J12" s="45">
        <f>G12*'Inflation indexes'!I104</f>
        <v>4208.4968099074567</v>
      </c>
      <c r="K12" s="45">
        <f>C12*'Inflation indexes'!I104</f>
        <v>4653.8075780286199</v>
      </c>
      <c r="L12" s="45">
        <f>D12*'Inflation indexes'!I104</f>
        <v>3487.8832046569401</v>
      </c>
      <c r="M12" s="45">
        <f>E12*'Inflation indexes'!I104</f>
        <v>2483.8223860893349</v>
      </c>
      <c r="N12" s="45">
        <f>F12*'Inflation indexes'!I104</f>
        <v>4148.5690232499528</v>
      </c>
      <c r="O12" s="44">
        <v>0.59605665760000004</v>
      </c>
      <c r="P12" s="33">
        <v>6485.7556979742603</v>
      </c>
      <c r="Q12" s="38">
        <v>5018.6242750376996</v>
      </c>
      <c r="R12" s="38">
        <v>3761.3019072873999</v>
      </c>
      <c r="S12" s="38">
        <v>2678.5317426017</v>
      </c>
      <c r="T12" s="38">
        <v>4473.7795574202</v>
      </c>
      <c r="U12" s="38">
        <v>4538.4051440663998</v>
      </c>
      <c r="V12" s="37">
        <v>4609.4747707868</v>
      </c>
      <c r="W12" s="37">
        <v>3451.7161631465001</v>
      </c>
      <c r="X12" s="34"/>
      <c r="Y12" s="34">
        <f t="shared" si="2"/>
        <v>2016</v>
      </c>
      <c r="Z12" s="35">
        <f>P12*'Inflation indexes'!I104</f>
        <v>6014.2894471310428</v>
      </c>
      <c r="AA12" s="35">
        <f>U12*'Inflation indexes'!I104</f>
        <v>4208.4968099074567</v>
      </c>
      <c r="AB12" s="35">
        <f>Q12*'Inflation indexes'!I104</f>
        <v>4653.8075780286199</v>
      </c>
      <c r="AC12" s="35">
        <f>R12*'Inflation indexes'!I104</f>
        <v>3487.8832046569401</v>
      </c>
      <c r="AD12" s="35">
        <f>S12*'Inflation indexes'!I104</f>
        <v>2483.8223860893349</v>
      </c>
      <c r="AE12" s="39">
        <f>T12*'Inflation indexes'!I104</f>
        <v>4148.5690232499528</v>
      </c>
      <c r="AF12" s="39">
        <f>V12*'Inflation indexes'!I104</f>
        <v>4274.4002028042241</v>
      </c>
      <c r="AG12" s="39"/>
      <c r="AH12" s="35">
        <f>W12*'Inflation indexes'!I104</f>
        <v>3200.802043929536</v>
      </c>
      <c r="AI12" s="38">
        <v>0.59605665760000004</v>
      </c>
      <c r="AJ12" s="40">
        <f t="shared" si="3"/>
        <v>2016</v>
      </c>
      <c r="AK12" s="46">
        <v>6485.7556979742603</v>
      </c>
      <c r="AL12" s="44">
        <v>5018.6242750376996</v>
      </c>
      <c r="AM12" s="44">
        <v>3761.3019072873999</v>
      </c>
      <c r="AN12" s="44">
        <v>2678.5317426017</v>
      </c>
      <c r="AO12" s="44">
        <v>4473.7795574202</v>
      </c>
      <c r="AP12" s="44">
        <v>4538.4051440663998</v>
      </c>
      <c r="AQ12" s="40"/>
      <c r="AR12" s="40"/>
      <c r="AS12" s="40">
        <f t="shared" si="4"/>
        <v>2016</v>
      </c>
      <c r="AT12" s="41">
        <f>AK12*'Inflation indexes'!I104</f>
        <v>6014.2894471310428</v>
      </c>
      <c r="AU12" s="41">
        <f>AP12*'Inflation indexes'!I104</f>
        <v>4208.4968099074567</v>
      </c>
      <c r="AV12" s="45">
        <f>AL12*'Inflation indexes'!I104</f>
        <v>4653.8075780286199</v>
      </c>
      <c r="AW12" s="45">
        <f>AM12*'Inflation indexes'!I104</f>
        <v>3487.8832046569401</v>
      </c>
      <c r="AX12" s="45">
        <f>AN12*'Inflation indexes'!I104</f>
        <v>2483.8223860893349</v>
      </c>
      <c r="AY12" s="45">
        <f>AO12*'Inflation indexes'!I104</f>
        <v>4148.5690232499528</v>
      </c>
      <c r="AZ12" s="44">
        <v>0.59605665760000004</v>
      </c>
      <c r="BA12" s="45">
        <f>V12*'Inflation indexes'!I104</f>
        <v>4274.4002028042241</v>
      </c>
      <c r="BB12" s="45"/>
      <c r="BC12" s="41">
        <f>W12*'Inflation indexes'!I104</f>
        <v>3200.802043929536</v>
      </c>
    </row>
    <row r="13" spans="1:62" ht="39">
      <c r="A13">
        <f t="shared" si="0"/>
        <v>2017</v>
      </c>
      <c r="B13" s="47">
        <v>6583.2437564605498</v>
      </c>
      <c r="C13" s="44">
        <v>4793.7812431168004</v>
      </c>
      <c r="D13" s="44">
        <v>3564.4759198188999</v>
      </c>
      <c r="E13" s="44">
        <v>2552.0500410021</v>
      </c>
      <c r="F13" s="44">
        <v>4249.8570897343998</v>
      </c>
      <c r="G13" s="44">
        <v>4319.2390059631998</v>
      </c>
      <c r="H13" s="40">
        <f t="shared" si="1"/>
        <v>2017</v>
      </c>
      <c r="I13" s="47">
        <f>B13*'Inflation indexes'!I105</f>
        <v>6104.27794697632</v>
      </c>
      <c r="J13" s="45">
        <f>G13*'Inflation indexes'!I105</f>
        <v>4004.9915189524368</v>
      </c>
      <c r="K13" s="45">
        <f>C13*'Inflation indexes'!I105</f>
        <v>4445.0082979639656</v>
      </c>
      <c r="L13" s="45">
        <f>D13*'Inflation indexes'!I105</f>
        <v>3305.1414401184238</v>
      </c>
      <c r="M13" s="45">
        <f>E13*'Inflation indexes'!I105</f>
        <v>2366.3748998479737</v>
      </c>
      <c r="N13" s="45">
        <f>F13*'Inflation indexes'!I105</f>
        <v>3940.6575041684955</v>
      </c>
      <c r="O13" s="44">
        <v>0.55868259460000003</v>
      </c>
      <c r="P13" s="32">
        <v>6583.2437564605498</v>
      </c>
      <c r="Q13" s="38">
        <v>4793.7812431168004</v>
      </c>
      <c r="R13" s="38">
        <v>3564.4759198188999</v>
      </c>
      <c r="S13" s="38">
        <v>2552.0500410021</v>
      </c>
      <c r="T13" s="38">
        <v>4249.8570897343998</v>
      </c>
      <c r="U13" s="38">
        <v>4319.2390059631998</v>
      </c>
      <c r="V13" s="37">
        <v>4683.4347539946002</v>
      </c>
      <c r="W13" s="37">
        <v>3289.5376540849002</v>
      </c>
      <c r="X13" s="34"/>
      <c r="Y13" s="34">
        <f t="shared" si="2"/>
        <v>2017</v>
      </c>
      <c r="Z13" s="35">
        <f>P13*'Inflation indexes'!I105</f>
        <v>6104.27794697632</v>
      </c>
      <c r="AA13" s="35">
        <f>U13*'Inflation indexes'!I105</f>
        <v>4004.9915189524368</v>
      </c>
      <c r="AB13" s="35">
        <f>Q13*'Inflation indexes'!I105</f>
        <v>4445.0082979639656</v>
      </c>
      <c r="AC13" s="35">
        <f>R13*'Inflation indexes'!I105</f>
        <v>3305.1414401184238</v>
      </c>
      <c r="AD13" s="35">
        <f>S13*'Inflation indexes'!I105</f>
        <v>2366.3748998479737</v>
      </c>
      <c r="AE13" s="39">
        <f>T13*'Inflation indexes'!I105</f>
        <v>3940.6575041684955</v>
      </c>
      <c r="AF13" s="39">
        <f>V13*'Inflation indexes'!I105</f>
        <v>4342.6900996724507</v>
      </c>
      <c r="AG13" s="39"/>
      <c r="AH13" s="35">
        <f>W13*'Inflation indexes'!I105</f>
        <v>3050.2063876751736</v>
      </c>
      <c r="AI13" s="38">
        <v>0.55868259460000003</v>
      </c>
      <c r="AJ13" s="40">
        <f t="shared" si="3"/>
        <v>2017</v>
      </c>
      <c r="AK13" s="43">
        <v>6583.2437564605498</v>
      </c>
      <c r="AL13" s="44">
        <v>4793.7812431168004</v>
      </c>
      <c r="AM13" s="44">
        <v>3564.4759198188999</v>
      </c>
      <c r="AN13" s="44">
        <v>2552.0500410021</v>
      </c>
      <c r="AO13" s="44">
        <v>4249.8570897343998</v>
      </c>
      <c r="AP13" s="44">
        <v>4319.2390059631998</v>
      </c>
      <c r="AQ13" s="40"/>
      <c r="AR13" s="40"/>
      <c r="AS13" s="40">
        <f t="shared" si="4"/>
        <v>2017</v>
      </c>
      <c r="AT13" s="41">
        <f>AK13*'Inflation indexes'!I105</f>
        <v>6104.27794697632</v>
      </c>
      <c r="AU13" s="41">
        <f>AP13*'Inflation indexes'!I105</f>
        <v>4004.9915189524368</v>
      </c>
      <c r="AV13" s="45">
        <f>AL13*'Inflation indexes'!I105</f>
        <v>4445.0082979639656</v>
      </c>
      <c r="AW13" s="45">
        <f>AM13*'Inflation indexes'!I105</f>
        <v>3305.1414401184238</v>
      </c>
      <c r="AX13" s="45">
        <f>AN13*'Inflation indexes'!I105</f>
        <v>2366.3748998479737</v>
      </c>
      <c r="AY13" s="45">
        <f>AO13*'Inflation indexes'!I105</f>
        <v>3940.6575041684955</v>
      </c>
      <c r="AZ13" s="44">
        <v>0.55868259460000003</v>
      </c>
      <c r="BA13" s="45">
        <f>V13*'Inflation indexes'!I105</f>
        <v>4342.6900996724507</v>
      </c>
      <c r="BB13" s="45"/>
      <c r="BC13" s="41">
        <f>W13*'Inflation indexes'!I105</f>
        <v>3050.2063876751736</v>
      </c>
    </row>
    <row r="14" spans="1:62" ht="39">
      <c r="A14">
        <f t="shared" si="0"/>
        <v>2017</v>
      </c>
      <c r="B14" s="47">
        <v>6550.8123021847196</v>
      </c>
      <c r="C14" s="44">
        <v>5116.0855616621002</v>
      </c>
      <c r="D14" s="44">
        <v>3771.1547095673</v>
      </c>
      <c r="E14" s="44">
        <v>2704.3124434792999</v>
      </c>
      <c r="F14" s="44">
        <v>4512.4297449878004</v>
      </c>
      <c r="G14" s="44">
        <v>4597.6668879286999</v>
      </c>
      <c r="H14" s="40">
        <f t="shared" si="1"/>
        <v>2017</v>
      </c>
      <c r="I14" s="47">
        <f>B14*'Inflation indexes'!I106</f>
        <v>6074.492395672869</v>
      </c>
      <c r="J14" s="45">
        <f>G14*'Inflation indexes'!I106</f>
        <v>4263.3632685896955</v>
      </c>
      <c r="K14" s="45">
        <f>C14*'Inflation indexes'!I106</f>
        <v>4744.0869019501124</v>
      </c>
      <c r="L14" s="45">
        <f>D14*'Inflation indexes'!I106</f>
        <v>3496.9480958159402</v>
      </c>
      <c r="M14" s="45">
        <f>E14*'Inflation indexes'!I106</f>
        <v>2507.6776154859376</v>
      </c>
      <c r="N14" s="45">
        <f>F14*'Inflation indexes'!I106</f>
        <v>4184.3238529052169</v>
      </c>
      <c r="O14" s="44">
        <v>0.59753010979999999</v>
      </c>
      <c r="P14" s="33">
        <v>6550.8123021847196</v>
      </c>
      <c r="Q14" s="38">
        <v>5116.0855616621002</v>
      </c>
      <c r="R14" s="38">
        <v>3771.1547095673</v>
      </c>
      <c r="S14" s="38">
        <v>2704.3124434792999</v>
      </c>
      <c r="T14" s="38">
        <v>4512.4297449878004</v>
      </c>
      <c r="U14" s="38">
        <v>4597.6668879286999</v>
      </c>
      <c r="V14" s="37">
        <v>4393.4290076568004</v>
      </c>
      <c r="W14" s="37">
        <v>3485.7716488354999</v>
      </c>
      <c r="X14" s="34"/>
      <c r="Y14" s="34">
        <f t="shared" si="2"/>
        <v>2017</v>
      </c>
      <c r="Z14" s="35">
        <f>P14*'Inflation indexes'!I106</f>
        <v>6074.492395672869</v>
      </c>
      <c r="AA14" s="35">
        <f>U14*'Inflation indexes'!I106</f>
        <v>4263.3632685896955</v>
      </c>
      <c r="AB14" s="35">
        <f>Q14*'Inflation indexes'!I106</f>
        <v>4744.0869019501124</v>
      </c>
      <c r="AC14" s="35">
        <f>R14*'Inflation indexes'!I106</f>
        <v>3496.9480958159402</v>
      </c>
      <c r="AD14" s="35">
        <f>S14*'Inflation indexes'!I106</f>
        <v>2507.6776154859376</v>
      </c>
      <c r="AE14" s="39">
        <f>T14*'Inflation indexes'!I106</f>
        <v>4184.3238529052169</v>
      </c>
      <c r="AF14" s="39">
        <f>V14*'Inflation indexes'!I106</f>
        <v>4073.9758470929382</v>
      </c>
      <c r="AG14" s="39"/>
      <c r="AH14" s="35">
        <f>W14*'Inflation indexes'!I106</f>
        <v>3232.3156880623219</v>
      </c>
      <c r="AI14" s="38">
        <v>0.59753010979999999</v>
      </c>
      <c r="AJ14" s="40">
        <f t="shared" si="3"/>
        <v>2017</v>
      </c>
      <c r="AK14" s="46">
        <v>6550.8123021847196</v>
      </c>
      <c r="AL14" s="44">
        <v>5116.0855616621002</v>
      </c>
      <c r="AM14" s="44">
        <v>3771.1547095673</v>
      </c>
      <c r="AN14" s="44">
        <v>2704.3124434792999</v>
      </c>
      <c r="AO14" s="44">
        <v>4512.4297449878004</v>
      </c>
      <c r="AP14" s="44">
        <v>4597.6668879286999</v>
      </c>
      <c r="AQ14" s="40"/>
      <c r="AR14" s="40"/>
      <c r="AS14" s="40">
        <f t="shared" si="4"/>
        <v>2017</v>
      </c>
      <c r="AT14" s="41">
        <f>AK14*'Inflation indexes'!I106</f>
        <v>6074.492395672869</v>
      </c>
      <c r="AU14" s="41">
        <f>AP14*'Inflation indexes'!I106</f>
        <v>4263.3632685896955</v>
      </c>
      <c r="AV14" s="45">
        <f>AL14*'Inflation indexes'!I106</f>
        <v>4744.0869019501124</v>
      </c>
      <c r="AW14" s="45">
        <f>AM14*'Inflation indexes'!I106</f>
        <v>3496.9480958159402</v>
      </c>
      <c r="AX14" s="45">
        <f>AN14*'Inflation indexes'!I106</f>
        <v>2507.6776154859376</v>
      </c>
      <c r="AY14" s="45">
        <f>AO14*'Inflation indexes'!I106</f>
        <v>4184.3238529052169</v>
      </c>
      <c r="AZ14" s="44">
        <v>0.59753010979999999</v>
      </c>
      <c r="BA14" s="45">
        <f>V14*'Inflation indexes'!I106</f>
        <v>4073.9758470929382</v>
      </c>
      <c r="BB14" s="45"/>
      <c r="BC14" s="41">
        <f>W14*'Inflation indexes'!I106</f>
        <v>3232.3156880623219</v>
      </c>
    </row>
    <row r="15" spans="1:62" ht="39">
      <c r="A15">
        <f t="shared" si="0"/>
        <v>2017</v>
      </c>
      <c r="B15" s="47">
        <v>6730.9197858612497</v>
      </c>
      <c r="C15" s="44">
        <v>4902.6789582741003</v>
      </c>
      <c r="D15" s="44">
        <v>3582.2416688861999</v>
      </c>
      <c r="E15" s="44">
        <v>2590.6148340700001</v>
      </c>
      <c r="F15" s="44">
        <v>4307.5323178901999</v>
      </c>
      <c r="G15" s="44">
        <v>4392.6682616319004</v>
      </c>
      <c r="H15" s="40">
        <f t="shared" si="1"/>
        <v>2017</v>
      </c>
      <c r="I15" s="47">
        <f>B15*'Inflation indexes'!I107</f>
        <v>6241.9714748850429</v>
      </c>
      <c r="J15" s="45">
        <f>G15*'Inflation indexes'!I107</f>
        <v>4073.5755082588348</v>
      </c>
      <c r="K15" s="45">
        <f>C15*'Inflation indexes'!I107</f>
        <v>4546.5379445389344</v>
      </c>
      <c r="L15" s="45">
        <f>D15*'Inflation indexes'!I107</f>
        <v>3322.0200247076873</v>
      </c>
      <c r="M15" s="45">
        <f>E15*'Inflation indexes'!I107</f>
        <v>2402.4270695732112</v>
      </c>
      <c r="N15" s="45">
        <f>F15*'Inflation indexes'!I107</f>
        <v>3994.6240203151833</v>
      </c>
      <c r="O15" s="44">
        <v>0.55245649450000001</v>
      </c>
      <c r="P15" s="33">
        <v>6730.9197858612497</v>
      </c>
      <c r="Q15" s="38">
        <v>4902.6789582741003</v>
      </c>
      <c r="R15" s="38">
        <v>3582.2416688861999</v>
      </c>
      <c r="S15" s="38">
        <v>2590.6148340700001</v>
      </c>
      <c r="T15" s="38">
        <v>4307.5323178901999</v>
      </c>
      <c r="U15" s="38">
        <v>4392.6682616319004</v>
      </c>
      <c r="V15" s="37">
        <v>4626.4212056226997</v>
      </c>
      <c r="W15" s="37">
        <v>3339.1952197264</v>
      </c>
      <c r="X15" s="34"/>
      <c r="Y15" s="34">
        <f t="shared" si="2"/>
        <v>2017</v>
      </c>
      <c r="Z15" s="35">
        <f>P15*'Inflation indexes'!I107</f>
        <v>6241.9714748850429</v>
      </c>
      <c r="AA15" s="35">
        <f>U15*'Inflation indexes'!I107</f>
        <v>4073.5755082588348</v>
      </c>
      <c r="AB15" s="35">
        <f>Q15*'Inflation indexes'!I107</f>
        <v>4546.5379445389344</v>
      </c>
      <c r="AC15" s="35">
        <f>R15*'Inflation indexes'!I107</f>
        <v>3322.0200247076873</v>
      </c>
      <c r="AD15" s="35">
        <f>S15*'Inflation indexes'!I107</f>
        <v>2402.4270695732112</v>
      </c>
      <c r="AE15" s="39">
        <f>T15*'Inflation indexes'!I107</f>
        <v>3994.6240203151833</v>
      </c>
      <c r="AF15" s="39">
        <f>V15*'Inflation indexes'!I107</f>
        <v>4290.3481418632146</v>
      </c>
      <c r="AG15" s="39"/>
      <c r="AH15" s="35">
        <f>W15*'Inflation indexes'!I107</f>
        <v>3096.6289858909245</v>
      </c>
      <c r="AI15" s="38">
        <v>0.55245649450000001</v>
      </c>
      <c r="AJ15" s="40">
        <f t="shared" si="3"/>
        <v>2017</v>
      </c>
      <c r="AK15" s="46">
        <v>6730.9197858612497</v>
      </c>
      <c r="AL15" s="44">
        <v>4902.6789582741003</v>
      </c>
      <c r="AM15" s="44">
        <v>3582.2416688861999</v>
      </c>
      <c r="AN15" s="44">
        <v>2590.6148340700001</v>
      </c>
      <c r="AO15" s="44">
        <v>4307.5323178901999</v>
      </c>
      <c r="AP15" s="44">
        <v>4392.6682616319004</v>
      </c>
      <c r="AQ15" s="40"/>
      <c r="AR15" s="40"/>
      <c r="AS15" s="40">
        <f t="shared" si="4"/>
        <v>2017</v>
      </c>
      <c r="AT15" s="41">
        <f>AK15*'Inflation indexes'!I107</f>
        <v>6241.9714748850429</v>
      </c>
      <c r="AU15" s="41">
        <f>AP15*'Inflation indexes'!I107</f>
        <v>4073.5755082588348</v>
      </c>
      <c r="AV15" s="45">
        <f>AL15*'Inflation indexes'!I107</f>
        <v>4546.5379445389344</v>
      </c>
      <c r="AW15" s="45">
        <f>AM15*'Inflation indexes'!I107</f>
        <v>3322.0200247076873</v>
      </c>
      <c r="AX15" s="45">
        <f>AN15*'Inflation indexes'!I107</f>
        <v>2402.4270695732112</v>
      </c>
      <c r="AY15" s="45">
        <f>AO15*'Inflation indexes'!I107</f>
        <v>3994.6240203151833</v>
      </c>
      <c r="AZ15" s="44">
        <v>0.55245649450000001</v>
      </c>
      <c r="BA15" s="45">
        <f>V15*'Inflation indexes'!I107</f>
        <v>4290.3481418632146</v>
      </c>
      <c r="BB15" s="45"/>
      <c r="BC15" s="41">
        <f>W15*'Inflation indexes'!I107</f>
        <v>3096.6289858909245</v>
      </c>
    </row>
    <row r="16" spans="1:62" ht="39">
      <c r="A16">
        <f t="shared" si="0"/>
        <v>2017</v>
      </c>
      <c r="B16" s="47">
        <v>6722.1618287807796</v>
      </c>
      <c r="C16" s="44">
        <v>5322.9820557816001</v>
      </c>
      <c r="D16" s="44">
        <v>3876.0684851685</v>
      </c>
      <c r="E16" s="44">
        <v>2799.3241466644999</v>
      </c>
      <c r="F16" s="44">
        <v>4648.2094749486996</v>
      </c>
      <c r="G16" s="44">
        <v>4753.4461766044997</v>
      </c>
      <c r="H16" s="40">
        <f t="shared" si="1"/>
        <v>2017</v>
      </c>
      <c r="I16" s="47">
        <f>B16*'Inflation indexes'!I108</f>
        <v>6232.7911391506541</v>
      </c>
      <c r="J16" s="45">
        <f>G16*'Inflation indexes'!I108</f>
        <v>4407.3971981932591</v>
      </c>
      <c r="K16" s="45">
        <f>C16*'Inflation indexes'!I108</f>
        <v>4935.4710934043251</v>
      </c>
      <c r="L16" s="45">
        <f>D16*'Inflation indexes'!I108</f>
        <v>3593.8922513981001</v>
      </c>
      <c r="M16" s="45">
        <f>E16*'Inflation indexes'!I108</f>
        <v>2595.5344696165239</v>
      </c>
      <c r="N16" s="45">
        <f>F16*'Inflation indexes'!I108</f>
        <v>4309.8216862819845</v>
      </c>
      <c r="O16" s="44">
        <v>0.59805561200000001</v>
      </c>
      <c r="P16" s="33">
        <v>6722.1618287808296</v>
      </c>
      <c r="Q16" s="38">
        <v>5322.9820557816001</v>
      </c>
      <c r="R16" s="38">
        <v>3876.0684851685</v>
      </c>
      <c r="S16" s="38">
        <v>2799.3241466644999</v>
      </c>
      <c r="T16" s="38">
        <v>4648.2094749486996</v>
      </c>
      <c r="U16" s="38">
        <v>4753.4461766044997</v>
      </c>
      <c r="V16" s="37">
        <v>4410.7484402120999</v>
      </c>
      <c r="W16" s="37">
        <v>3607.5760505629</v>
      </c>
      <c r="X16" s="34"/>
      <c r="Y16" s="34">
        <f t="shared" si="2"/>
        <v>2017</v>
      </c>
      <c r="Z16" s="35">
        <f>P16*'Inflation indexes'!I108</f>
        <v>6232.7911391507005</v>
      </c>
      <c r="AA16" s="35">
        <f>U16*'Inflation indexes'!I108</f>
        <v>4407.3971981932591</v>
      </c>
      <c r="AB16" s="35">
        <f>Q16*'Inflation indexes'!I108</f>
        <v>4935.4710934043251</v>
      </c>
      <c r="AC16" s="35">
        <f>R16*'Inflation indexes'!I108</f>
        <v>3593.8922513981001</v>
      </c>
      <c r="AD16" s="35">
        <f>S16*'Inflation indexes'!I108</f>
        <v>2595.5344696165239</v>
      </c>
      <c r="AE16" s="39">
        <f>T16*'Inflation indexes'!I108</f>
        <v>4309.8216862819845</v>
      </c>
      <c r="AF16" s="39">
        <f>V16*'Inflation indexes'!I108</f>
        <v>4089.6477197965241</v>
      </c>
      <c r="AG16" s="39"/>
      <c r="AH16" s="35">
        <f>W16*'Inflation indexes'!I108</f>
        <v>3344.9459585293534</v>
      </c>
      <c r="AI16" s="38">
        <v>0.59805561200000001</v>
      </c>
      <c r="AJ16" s="40">
        <f t="shared" si="3"/>
        <v>2017</v>
      </c>
      <c r="AK16" s="46">
        <v>6722.1618287808296</v>
      </c>
      <c r="AL16" s="44">
        <v>5322.9820557816001</v>
      </c>
      <c r="AM16" s="44">
        <v>3876.0684851685</v>
      </c>
      <c r="AN16" s="44">
        <v>2799.3241466644999</v>
      </c>
      <c r="AO16" s="44">
        <v>4648.2094749486996</v>
      </c>
      <c r="AP16" s="44">
        <v>4753.4461766044997</v>
      </c>
      <c r="AQ16" s="40"/>
      <c r="AR16" s="40"/>
      <c r="AS16" s="40">
        <f t="shared" si="4"/>
        <v>2017</v>
      </c>
      <c r="AT16" s="41">
        <f>AK16*'Inflation indexes'!I108</f>
        <v>6232.7911391507005</v>
      </c>
      <c r="AU16" s="41">
        <f>AP16*'Inflation indexes'!I108</f>
        <v>4407.3971981932591</v>
      </c>
      <c r="AV16" s="45">
        <f>AL16*'Inflation indexes'!I108</f>
        <v>4935.4710934043251</v>
      </c>
      <c r="AW16" s="45">
        <f>AM16*'Inflation indexes'!I108</f>
        <v>3593.8922513981001</v>
      </c>
      <c r="AX16" s="45">
        <f>AN16*'Inflation indexes'!I108</f>
        <v>2595.5344696165239</v>
      </c>
      <c r="AY16" s="45">
        <f>AO16*'Inflation indexes'!I108</f>
        <v>4309.8216862819845</v>
      </c>
      <c r="AZ16" s="44">
        <v>0.59805561200000001</v>
      </c>
      <c r="BA16" s="45">
        <f>V16*'Inflation indexes'!I108</f>
        <v>4089.6477197965241</v>
      </c>
      <c r="BB16" s="45"/>
      <c r="BC16" s="41">
        <f>W16*'Inflation indexes'!I108</f>
        <v>3344.9459585293534</v>
      </c>
    </row>
    <row r="17" spans="1:55" ht="39">
      <c r="A17">
        <f t="shared" si="0"/>
        <v>2018</v>
      </c>
      <c r="B17" s="47">
        <v>6640.8100989575996</v>
      </c>
      <c r="C17" s="44">
        <v>4995.8010431352996</v>
      </c>
      <c r="D17" s="44">
        <v>3645.6596871451002</v>
      </c>
      <c r="E17" s="44">
        <v>2604.1512682342</v>
      </c>
      <c r="F17" s="44">
        <v>4342.0417758511003</v>
      </c>
      <c r="G17" s="44">
        <v>4454.0826687147</v>
      </c>
      <c r="H17" s="40">
        <f t="shared" si="1"/>
        <v>2018</v>
      </c>
      <c r="I17" s="47">
        <f>B17*'Inflation indexes'!I109</f>
        <v>6159.7506718353952</v>
      </c>
      <c r="J17" s="45">
        <f>G17*'Inflation indexes'!I109</f>
        <v>4131.4294946233094</v>
      </c>
      <c r="K17" s="45">
        <f>C17*'Inflation indexes'!I109</f>
        <v>4633.9058598647498</v>
      </c>
      <c r="L17" s="45">
        <f>D17*'Inflation indexes'!I109</f>
        <v>3381.5685695786115</v>
      </c>
      <c r="M17" s="45">
        <f>E17*'Inflation indexes'!I109</f>
        <v>2415.5068862132553</v>
      </c>
      <c r="N17" s="45">
        <f>F17*'Inflation indexes'!I109</f>
        <v>4027.5048295891552</v>
      </c>
      <c r="O17" s="44">
        <v>0.5634311796</v>
      </c>
      <c r="P17" s="32">
        <v>6640.8100989576496</v>
      </c>
      <c r="Q17" s="38">
        <v>4995.8010431352996</v>
      </c>
      <c r="R17" s="38">
        <v>3645.6596871451002</v>
      </c>
      <c r="S17" s="38">
        <v>2604.1512682342</v>
      </c>
      <c r="T17" s="38">
        <v>4342.0417758511003</v>
      </c>
      <c r="U17" s="38">
        <v>4454.0826687147</v>
      </c>
      <c r="V17" s="37">
        <v>4449.8629244756003</v>
      </c>
      <c r="W17" s="37">
        <v>3394.3760580495</v>
      </c>
      <c r="X17" s="34"/>
      <c r="Y17" s="34">
        <f t="shared" si="2"/>
        <v>2018</v>
      </c>
      <c r="Z17" s="35">
        <f>P17*'Inflation indexes'!I109</f>
        <v>6159.7506718354416</v>
      </c>
      <c r="AA17" s="35">
        <f>U17*'Inflation indexes'!I109</f>
        <v>4131.4294946233094</v>
      </c>
      <c r="AB17" s="35">
        <f>Q17*'Inflation indexes'!I109</f>
        <v>4633.9058598647498</v>
      </c>
      <c r="AC17" s="35">
        <f>R17*'Inflation indexes'!I109</f>
        <v>3381.5685695786115</v>
      </c>
      <c r="AD17" s="35">
        <f>S17*'Inflation indexes'!I109</f>
        <v>2415.5068862132553</v>
      </c>
      <c r="AE17" s="39">
        <f>T17*'Inflation indexes'!I109</f>
        <v>4027.5048295891552</v>
      </c>
      <c r="AF17" s="39">
        <f>V17*'Inflation indexes'!I109</f>
        <v>4127.5154281126815</v>
      </c>
      <c r="AG17" s="39">
        <f>AF17*0.82</f>
        <v>3384.5626510523985</v>
      </c>
      <c r="AH17" s="35">
        <f>W17*'Inflation indexes'!I109</f>
        <v>3148.487894167366</v>
      </c>
      <c r="AI17" s="38">
        <v>0.5634311796</v>
      </c>
      <c r="AJ17" s="40">
        <f t="shared" si="3"/>
        <v>2018</v>
      </c>
      <c r="AK17" s="43">
        <v>6640.8100989576496</v>
      </c>
      <c r="AL17" s="44">
        <v>4995.8010431352996</v>
      </c>
      <c r="AM17" s="44">
        <v>3645.6596871451002</v>
      </c>
      <c r="AN17" s="44">
        <v>2604.1512682342</v>
      </c>
      <c r="AO17" s="44">
        <v>4342.0417758511003</v>
      </c>
      <c r="AP17" s="44">
        <v>4454.0826687147</v>
      </c>
      <c r="AQ17" s="40"/>
      <c r="AR17" s="40"/>
      <c r="AS17" s="40">
        <f t="shared" si="4"/>
        <v>2018</v>
      </c>
      <c r="AT17" s="41">
        <f>AK17*'Inflation indexes'!I109</f>
        <v>6159.7506718354416</v>
      </c>
      <c r="AU17" s="41">
        <f>AP17*'Inflation indexes'!I109</f>
        <v>4131.4294946233094</v>
      </c>
      <c r="AV17" s="45">
        <f>AL17*'Inflation indexes'!I109</f>
        <v>4633.9058598647498</v>
      </c>
      <c r="AW17" s="45">
        <f>AM17*'Inflation indexes'!I109</f>
        <v>3381.5685695786115</v>
      </c>
      <c r="AX17" s="45">
        <f>AN17*'Inflation indexes'!I109</f>
        <v>2415.5068862132553</v>
      </c>
      <c r="AY17" s="45">
        <f>AO17*'Inflation indexes'!I109</f>
        <v>4027.5048295891552</v>
      </c>
      <c r="AZ17" s="44">
        <v>0.5634311796</v>
      </c>
      <c r="BA17" s="45">
        <f>V17*'Inflation indexes'!I109</f>
        <v>4127.5154281126815</v>
      </c>
      <c r="BB17" s="45">
        <f>BA17*0.82</f>
        <v>3384.5626510523985</v>
      </c>
      <c r="BC17" s="41">
        <f>W17*'Inflation indexes'!I109</f>
        <v>3148.487894167366</v>
      </c>
    </row>
    <row r="18" spans="1:55" ht="39">
      <c r="A18">
        <f t="shared" si="0"/>
        <v>2018</v>
      </c>
      <c r="B18" s="47">
        <v>6606.4636345783902</v>
      </c>
      <c r="C18" s="44">
        <v>4930.9873166020998</v>
      </c>
      <c r="D18" s="44">
        <v>3581.4852500258999</v>
      </c>
      <c r="E18" s="44">
        <v>2564.9138043762</v>
      </c>
      <c r="F18" s="44">
        <v>4262.4448935011997</v>
      </c>
      <c r="G18" s="44">
        <v>4384.2576870770999</v>
      </c>
      <c r="H18" s="40">
        <f t="shared" si="1"/>
        <v>2018</v>
      </c>
      <c r="I18" s="47">
        <f>B18*'Inflation indexes'!I110</f>
        <v>6127.8922609062511</v>
      </c>
      <c r="J18" s="45">
        <f>G18*'Inflation indexes'!I110</f>
        <v>4066.6626256504087</v>
      </c>
      <c r="K18" s="45">
        <f>C18*'Inflation indexes'!I110</f>
        <v>4573.7872313227745</v>
      </c>
      <c r="L18" s="45">
        <f>D18*'Inflation indexes'!I110</f>
        <v>3322.0429204079328</v>
      </c>
      <c r="M18" s="45">
        <f>E18*'Inflation indexes'!I110</f>
        <v>2379.1117791767851</v>
      </c>
      <c r="N18" s="45">
        <f>F18*'Inflation indexes'!I110</f>
        <v>3953.673935131299</v>
      </c>
      <c r="O18" s="44">
        <v>0.55522220109999998</v>
      </c>
      <c r="P18" s="33">
        <v>6606.4636345783301</v>
      </c>
      <c r="Q18" s="38">
        <v>4930.9873166020998</v>
      </c>
      <c r="R18" s="38">
        <v>3581.4852500258999</v>
      </c>
      <c r="S18" s="38">
        <v>2564.9138043762</v>
      </c>
      <c r="T18" s="38">
        <v>4262.4448935011997</v>
      </c>
      <c r="U18" s="38">
        <v>4384.2576870770999</v>
      </c>
      <c r="V18" s="37">
        <v>4251.5894574876002</v>
      </c>
      <c r="W18" s="37">
        <v>3428.3958488615999</v>
      </c>
      <c r="X18" s="34"/>
      <c r="Y18" s="34">
        <f t="shared" si="2"/>
        <v>2018</v>
      </c>
      <c r="Z18" s="35">
        <f>P18*'Inflation indexes'!I110</f>
        <v>6127.8922609061947</v>
      </c>
      <c r="AA18" s="35">
        <f>U18*'Inflation indexes'!I110</f>
        <v>4066.6626256504087</v>
      </c>
      <c r="AB18" s="35">
        <f>Q18*'Inflation indexes'!I110</f>
        <v>4573.7872313227745</v>
      </c>
      <c r="AC18" s="35">
        <f>R18*'Inflation indexes'!I110</f>
        <v>3322.0429204079328</v>
      </c>
      <c r="AD18" s="35">
        <f>S18*'Inflation indexes'!I110</f>
        <v>2379.1117791767851</v>
      </c>
      <c r="AE18" s="39">
        <f>T18*'Inflation indexes'!I110</f>
        <v>3953.673935131299</v>
      </c>
      <c r="AF18" s="39">
        <f>V18*'Inflation indexes'!I110</f>
        <v>3943.6048655025302</v>
      </c>
      <c r="AG18" s="39">
        <f t="shared" ref="AG18:AG81" si="5">AF18*0.82</f>
        <v>3233.7559897120746</v>
      </c>
      <c r="AH18" s="35">
        <f>W18*'Inflation indexes'!I110</f>
        <v>3180.0432957204725</v>
      </c>
      <c r="AI18" s="38">
        <v>0.55522220109999998</v>
      </c>
      <c r="AJ18" s="40">
        <f t="shared" si="3"/>
        <v>2018</v>
      </c>
      <c r="AK18" s="46">
        <v>6606.4636345783301</v>
      </c>
      <c r="AL18" s="44">
        <v>4930.9873166020998</v>
      </c>
      <c r="AM18" s="44">
        <v>3581.4852500258999</v>
      </c>
      <c r="AN18" s="44">
        <v>2564.9138043762</v>
      </c>
      <c r="AO18" s="44">
        <v>4262.4448935011997</v>
      </c>
      <c r="AP18" s="44">
        <v>4384.2576870770999</v>
      </c>
      <c r="AQ18" s="40"/>
      <c r="AR18" s="40"/>
      <c r="AS18" s="40">
        <f t="shared" si="4"/>
        <v>2018</v>
      </c>
      <c r="AT18" s="41">
        <f>AK18*'Inflation indexes'!I110</f>
        <v>6127.8922609061947</v>
      </c>
      <c r="AU18" s="41">
        <f>AP18*'Inflation indexes'!I110</f>
        <v>4066.6626256504087</v>
      </c>
      <c r="AV18" s="45">
        <f>AL18*'Inflation indexes'!I110</f>
        <v>4573.7872313227745</v>
      </c>
      <c r="AW18" s="45">
        <f>AM18*'Inflation indexes'!I110</f>
        <v>3322.0429204079328</v>
      </c>
      <c r="AX18" s="45">
        <f>AN18*'Inflation indexes'!I110</f>
        <v>2379.1117791767851</v>
      </c>
      <c r="AY18" s="45">
        <f>AO18*'Inflation indexes'!I110</f>
        <v>3953.673935131299</v>
      </c>
      <c r="AZ18" s="44">
        <v>0.55522220109999998</v>
      </c>
      <c r="BA18" s="45">
        <f>V18*'Inflation indexes'!I110</f>
        <v>3943.6048655025302</v>
      </c>
      <c r="BB18" s="45">
        <f t="shared" ref="BB18:BB81" si="6">BA18*0.82</f>
        <v>3233.7559897120746</v>
      </c>
      <c r="BC18" s="41">
        <f>W18*'Inflation indexes'!I110</f>
        <v>3180.0432957204725</v>
      </c>
    </row>
    <row r="19" spans="1:55" ht="39">
      <c r="A19">
        <f t="shared" si="0"/>
        <v>2018</v>
      </c>
      <c r="B19" s="47">
        <v>6673.0488229148204</v>
      </c>
      <c r="C19" s="44">
        <v>4897.9320236940002</v>
      </c>
      <c r="D19" s="44">
        <v>3548.1003482290998</v>
      </c>
      <c r="E19" s="44">
        <v>2538.7690717592</v>
      </c>
      <c r="F19" s="44">
        <v>4215.3616281574996</v>
      </c>
      <c r="G19" s="44">
        <v>4346.3393513408</v>
      </c>
      <c r="H19" s="40">
        <f t="shared" si="1"/>
        <v>2018</v>
      </c>
      <c r="I19" s="47">
        <f>B19*'Inflation indexes'!I111</f>
        <v>6189.6540267868913</v>
      </c>
      <c r="J19" s="45">
        <f>G19*'Inflation indexes'!I111</f>
        <v>4031.4910892646271</v>
      </c>
      <c r="K19" s="45">
        <f>C19*'Inflation indexes'!I111</f>
        <v>4543.1264595698913</v>
      </c>
      <c r="L19" s="45">
        <f>D19*'Inflation indexes'!I111</f>
        <v>3291.0764165917376</v>
      </c>
      <c r="M19" s="45">
        <f>E19*'Inflation indexes'!I111</f>
        <v>2354.8609676187493</v>
      </c>
      <c r="N19" s="45">
        <f>F19*'Inflation indexes'!I111</f>
        <v>3910.0013754569027</v>
      </c>
      <c r="O19" s="44">
        <v>0.54306223070000004</v>
      </c>
      <c r="P19" s="33">
        <v>6673.0488229148204</v>
      </c>
      <c r="Q19" s="38">
        <v>4897.9320236940002</v>
      </c>
      <c r="R19" s="38">
        <v>3548.1003482290998</v>
      </c>
      <c r="S19" s="38">
        <v>2538.7690717592</v>
      </c>
      <c r="T19" s="38">
        <v>4215.3616281574996</v>
      </c>
      <c r="U19" s="38">
        <v>4346.3393513408</v>
      </c>
      <c r="V19" s="37">
        <v>4275.9478974407002</v>
      </c>
      <c r="W19" s="37">
        <v>3433.5003170627001</v>
      </c>
      <c r="X19" s="34"/>
      <c r="Y19" s="34">
        <f t="shared" si="2"/>
        <v>2018</v>
      </c>
      <c r="Z19" s="35">
        <f>P19*'Inflation indexes'!I111</f>
        <v>6189.6540267868913</v>
      </c>
      <c r="AA19" s="35">
        <f>U19*'Inflation indexes'!I111</f>
        <v>4031.4910892646271</v>
      </c>
      <c r="AB19" s="35">
        <f>Q19*'Inflation indexes'!I111</f>
        <v>4543.1264595698913</v>
      </c>
      <c r="AC19" s="35">
        <f>R19*'Inflation indexes'!I111</f>
        <v>3291.0764165917376</v>
      </c>
      <c r="AD19" s="35">
        <f>S19*'Inflation indexes'!I111</f>
        <v>2354.8609676187493</v>
      </c>
      <c r="AE19" s="39">
        <f>T19*'Inflation indexes'!I111</f>
        <v>3910.0013754569027</v>
      </c>
      <c r="AF19" s="39">
        <f>V19*'Inflation indexes'!I111</f>
        <v>3966.1987832068662</v>
      </c>
      <c r="AG19" s="39">
        <f t="shared" si="5"/>
        <v>3252.2830022296303</v>
      </c>
      <c r="AH19" s="35">
        <f>W19*'Inflation indexes'!I111</f>
        <v>3184.7779969033936</v>
      </c>
      <c r="AI19" s="38">
        <v>0.54306223070000004</v>
      </c>
      <c r="AJ19" s="40">
        <f t="shared" si="3"/>
        <v>2018</v>
      </c>
      <c r="AK19" s="46">
        <v>6673.0488229148204</v>
      </c>
      <c r="AL19" s="44">
        <v>4897.9320236940002</v>
      </c>
      <c r="AM19" s="44">
        <v>3548.1003482290998</v>
      </c>
      <c r="AN19" s="44">
        <v>2538.7690717592</v>
      </c>
      <c r="AO19" s="44">
        <v>4215.3616281574996</v>
      </c>
      <c r="AP19" s="44">
        <v>4346.3393513408</v>
      </c>
      <c r="AQ19" s="40"/>
      <c r="AR19" s="40"/>
      <c r="AS19" s="40">
        <f t="shared" si="4"/>
        <v>2018</v>
      </c>
      <c r="AT19" s="41">
        <f>AK19*'Inflation indexes'!I111</f>
        <v>6189.6540267868913</v>
      </c>
      <c r="AU19" s="41">
        <f>AP19*'Inflation indexes'!I111</f>
        <v>4031.4910892646271</v>
      </c>
      <c r="AV19" s="45">
        <f>AL19*'Inflation indexes'!I111</f>
        <v>4543.1264595698913</v>
      </c>
      <c r="AW19" s="45">
        <f>AM19*'Inflation indexes'!I111</f>
        <v>3291.0764165917376</v>
      </c>
      <c r="AX19" s="45">
        <f>AN19*'Inflation indexes'!I111</f>
        <v>2354.8609676187493</v>
      </c>
      <c r="AY19" s="45">
        <f>AO19*'Inflation indexes'!I111</f>
        <v>3910.0013754569027</v>
      </c>
      <c r="AZ19" s="44">
        <v>0.54306223070000004</v>
      </c>
      <c r="BA19" s="45">
        <f>V19*'Inflation indexes'!I111</f>
        <v>3966.1987832068662</v>
      </c>
      <c r="BB19" s="45">
        <f t="shared" si="6"/>
        <v>3252.2830022296303</v>
      </c>
      <c r="BC19" s="41">
        <f>W19*'Inflation indexes'!I111</f>
        <v>3184.7779969033936</v>
      </c>
    </row>
    <row r="20" spans="1:55" ht="39">
      <c r="A20">
        <f t="shared" si="0"/>
        <v>2018</v>
      </c>
      <c r="B20" s="47">
        <v>6664.2564349947297</v>
      </c>
      <c r="C20" s="44">
        <v>4912.1385986031</v>
      </c>
      <c r="D20" s="44">
        <v>3545.6805884606001</v>
      </c>
      <c r="E20" s="44">
        <v>2536.5023156983002</v>
      </c>
      <c r="F20" s="44">
        <v>4203.2761786742003</v>
      </c>
      <c r="G20" s="44">
        <v>4345.8714343769998</v>
      </c>
      <c r="H20" s="40">
        <f t="shared" si="1"/>
        <v>2018</v>
      </c>
      <c r="I20" s="47">
        <f>B20*'Inflation indexes'!I112</f>
        <v>6181.4985583138032</v>
      </c>
      <c r="J20" s="45">
        <f>G20*'Inflation indexes'!I112</f>
        <v>4031.0570681453387</v>
      </c>
      <c r="K20" s="45">
        <f>C20*'Inflation indexes'!I112</f>
        <v>4556.3039120247568</v>
      </c>
      <c r="L20" s="45">
        <f>D20*'Inflation indexes'!I112</f>
        <v>3288.8319439087982</v>
      </c>
      <c r="M20" s="45">
        <f>E20*'Inflation indexes'!I112</f>
        <v>2352.7584150745643</v>
      </c>
      <c r="N20" s="45">
        <f>F20*'Inflation indexes'!I112</f>
        <v>3898.791394375548</v>
      </c>
      <c r="O20" s="44">
        <v>0.54194605630000003</v>
      </c>
      <c r="P20" s="33">
        <v>6676.7169252351696</v>
      </c>
      <c r="Q20" s="38">
        <v>4974.0271049779003</v>
      </c>
      <c r="R20" s="38">
        <v>3597.6057219752001</v>
      </c>
      <c r="S20" s="38">
        <v>2536.5023156983002</v>
      </c>
      <c r="T20" s="38">
        <v>4246.6978697749</v>
      </c>
      <c r="U20" s="38">
        <v>4394.2507827584996</v>
      </c>
      <c r="V20" s="37">
        <v>4085.4235984511001</v>
      </c>
      <c r="W20" s="37">
        <v>3438.6123852018</v>
      </c>
      <c r="X20" s="34"/>
      <c r="Y20" s="34">
        <f t="shared" si="2"/>
        <v>2018</v>
      </c>
      <c r="Z20" s="35">
        <f>P20*'Inflation indexes'!I112</f>
        <v>6193.0564122482192</v>
      </c>
      <c r="AA20" s="35">
        <f>U20*'Inflation indexes'!I112</f>
        <v>4075.9318227694289</v>
      </c>
      <c r="AB20" s="35">
        <f>Q20*'Inflation indexes'!I112</f>
        <v>4613.7092229793498</v>
      </c>
      <c r="AC20" s="35">
        <f>R20*'Inflation indexes'!I112</f>
        <v>3336.9956274482365</v>
      </c>
      <c r="AD20" s="35">
        <f>S20*'Inflation indexes'!I112</f>
        <v>2352.7584150745643</v>
      </c>
      <c r="AE20" s="39">
        <f>T20*'Inflation indexes'!I112</f>
        <v>3939.067623772884</v>
      </c>
      <c r="AF20" s="39">
        <f>V20*'Inflation indexes'!I112</f>
        <v>3789.4760398646986</v>
      </c>
      <c r="AG20" s="39">
        <f t="shared" si="5"/>
        <v>3107.3703526890527</v>
      </c>
      <c r="AH20" s="35">
        <f>W20*'Inflation indexes'!I112</f>
        <v>3189.519747485786</v>
      </c>
      <c r="AI20" s="38">
        <v>0.54780526699999998</v>
      </c>
      <c r="AJ20" s="40">
        <f t="shared" si="3"/>
        <v>2018</v>
      </c>
      <c r="AK20" s="46">
        <v>6689.1080399471102</v>
      </c>
      <c r="AL20" s="44">
        <v>4974.0706157911</v>
      </c>
      <c r="AM20" s="44">
        <v>3597.6564292490998</v>
      </c>
      <c r="AN20" s="44">
        <v>2536.5023156983002</v>
      </c>
      <c r="AO20" s="44">
        <v>4246.7283974641996</v>
      </c>
      <c r="AP20" s="44">
        <v>4394.2880321830999</v>
      </c>
      <c r="AQ20" s="40"/>
      <c r="AR20" s="40"/>
      <c r="AS20" s="40">
        <f t="shared" si="4"/>
        <v>2018</v>
      </c>
      <c r="AT20" s="41">
        <f>AK20*'Inflation indexes'!I112</f>
        <v>6204.5499162084734</v>
      </c>
      <c r="AU20" s="41">
        <f>AP20*'Inflation indexes'!I112</f>
        <v>4075.9663738505151</v>
      </c>
      <c r="AV20" s="45">
        <f>AL20*'Inflation indexes'!I112</f>
        <v>4613.749581874853</v>
      </c>
      <c r="AW20" s="45">
        <f>AM20*'Inflation indexes'!I112</f>
        <v>3337.0426614937546</v>
      </c>
      <c r="AX20" s="45">
        <f>AN20*'Inflation indexes'!I112</f>
        <v>2352.7584150745643</v>
      </c>
      <c r="AY20" s="45">
        <f>AO20*'Inflation indexes'!I112</f>
        <v>3939.0959400403081</v>
      </c>
      <c r="AZ20" s="44">
        <v>0.5467904952</v>
      </c>
      <c r="BA20" s="45">
        <f>V20*'Inflation indexes'!I112</f>
        <v>3789.4760398646986</v>
      </c>
      <c r="BB20" s="45">
        <f t="shared" si="6"/>
        <v>3107.3703526890527</v>
      </c>
      <c r="BC20" s="41">
        <f>W20*'Inflation indexes'!I112</f>
        <v>3189.519747485786</v>
      </c>
    </row>
    <row r="21" spans="1:55" ht="39">
      <c r="A21">
        <f t="shared" si="0"/>
        <v>2019</v>
      </c>
      <c r="B21" s="47">
        <v>6681.3833844300698</v>
      </c>
      <c r="C21" s="44">
        <v>4935.4219344935</v>
      </c>
      <c r="D21" s="44">
        <v>3539.7311543842002</v>
      </c>
      <c r="E21" s="44">
        <v>2536.5202520151001</v>
      </c>
      <c r="F21" s="44">
        <v>4198.9834215152996</v>
      </c>
      <c r="G21" s="44">
        <v>4349.8143157663999</v>
      </c>
      <c r="H21" s="40">
        <f t="shared" si="1"/>
        <v>2019</v>
      </c>
      <c r="I21" s="47">
        <f>B21*'Inflation indexes'!I113</f>
        <v>6197.3848337408608</v>
      </c>
      <c r="J21" s="45">
        <f>G21*'Inflation indexes'!I113</f>
        <v>4034.7143277153928</v>
      </c>
      <c r="K21" s="45">
        <f>C21*'Inflation indexes'!I113</f>
        <v>4577.9006060660413</v>
      </c>
      <c r="L21" s="45">
        <f>D21*'Inflation indexes'!I113</f>
        <v>3283.3134860696114</v>
      </c>
      <c r="M21" s="45">
        <f>E21*'Inflation indexes'!I113</f>
        <v>2352.7750520868881</v>
      </c>
      <c r="N21" s="45">
        <f>F21*'Inflation indexes'!I113</f>
        <v>3894.8096039916131</v>
      </c>
      <c r="O21" s="44">
        <v>0.54193380619999998</v>
      </c>
      <c r="P21" s="32">
        <v>6708.05722087084</v>
      </c>
      <c r="Q21" s="38">
        <v>5006.4999731599</v>
      </c>
      <c r="R21" s="38">
        <v>3596.1553956678999</v>
      </c>
      <c r="S21" s="38">
        <v>2541.2629095274001</v>
      </c>
      <c r="T21" s="38">
        <v>4249.6971702185001</v>
      </c>
      <c r="U21" s="38">
        <v>4405.4888762525998</v>
      </c>
      <c r="V21" s="37">
        <v>4105.6992762177997</v>
      </c>
      <c r="W21" s="37">
        <v>3443.7320645940999</v>
      </c>
      <c r="X21" s="34"/>
      <c r="Y21" s="34">
        <f t="shared" si="2"/>
        <v>2019</v>
      </c>
      <c r="Z21" s="35">
        <f>P21*'Inflation indexes'!I113</f>
        <v>6222.1264209099099</v>
      </c>
      <c r="AA21" s="35">
        <f>U21*'Inflation indexes'!I113</f>
        <v>4086.3558302201614</v>
      </c>
      <c r="AB21" s="35">
        <f>Q21*'Inflation indexes'!I113</f>
        <v>4643.8297607781788</v>
      </c>
      <c r="AC21" s="35">
        <f>R21*'Inflation indexes'!I113</f>
        <v>3335.650362591593</v>
      </c>
      <c r="AD21" s="35">
        <f>S21*'Inflation indexes'!I113</f>
        <v>2357.1741521006443</v>
      </c>
      <c r="AE21" s="39">
        <f>T21*'Inflation indexes'!I113</f>
        <v>3941.8496552791612</v>
      </c>
      <c r="AF21" s="39">
        <f>V21*'Inflation indexes'!I113</f>
        <v>3808.282950148875</v>
      </c>
      <c r="AG21" s="39">
        <f t="shared" si="5"/>
        <v>3122.7920191220774</v>
      </c>
      <c r="AH21" s="35">
        <f>W21*'Inflation indexes'!I113</f>
        <v>3194.268557963178</v>
      </c>
      <c r="AI21" s="38">
        <v>0.54779288439999996</v>
      </c>
      <c r="AJ21" s="40">
        <f t="shared" si="3"/>
        <v>2019</v>
      </c>
      <c r="AK21" s="43">
        <v>6732.9788815213096</v>
      </c>
      <c r="AL21" s="44">
        <v>5015.8963925441003</v>
      </c>
      <c r="AM21" s="44">
        <v>3602.8834910270002</v>
      </c>
      <c r="AN21" s="44">
        <v>2545.9791616282</v>
      </c>
      <c r="AO21" s="44">
        <v>4257.6568256621003</v>
      </c>
      <c r="AP21" s="44">
        <v>4413.7386082449002</v>
      </c>
      <c r="AQ21" s="40"/>
      <c r="AR21" s="40"/>
      <c r="AS21" s="40">
        <f t="shared" si="4"/>
        <v>2019</v>
      </c>
      <c r="AT21" s="41">
        <f>AK21*'Inflation indexes'!I113</f>
        <v>6245.2427596769348</v>
      </c>
      <c r="AU21" s="41">
        <f>AP21*'Inflation indexes'!I113</f>
        <v>4094.0079526908839</v>
      </c>
      <c r="AV21" s="45">
        <f>AL21*'Inflation indexes'!I113</f>
        <v>4652.5455047540172</v>
      </c>
      <c r="AW21" s="45">
        <f>AM21*'Inflation indexes'!I113</f>
        <v>3341.8910755905831</v>
      </c>
      <c r="AX21" s="45">
        <f>AN21*'Inflation indexes'!I113</f>
        <v>2361.5487595075037</v>
      </c>
      <c r="AY21" s="45">
        <f>AO21*'Inflation indexes'!I113</f>
        <v>3949.232714308961</v>
      </c>
      <c r="AZ21" s="44">
        <v>0.54677813549999998</v>
      </c>
      <c r="BA21" s="45">
        <f>V21*'Inflation indexes'!I113</f>
        <v>3808.282950148875</v>
      </c>
      <c r="BB21" s="45">
        <f t="shared" si="6"/>
        <v>3122.7920191220774</v>
      </c>
      <c r="BC21" s="41">
        <f>W21*'Inflation indexes'!I113</f>
        <v>3194.268557963178</v>
      </c>
    </row>
    <row r="22" spans="1:55" ht="39">
      <c r="A22">
        <f t="shared" si="0"/>
        <v>2019</v>
      </c>
      <c r="B22" s="47">
        <v>6691.2500596447098</v>
      </c>
      <c r="C22" s="44">
        <v>4957.0287487231999</v>
      </c>
      <c r="D22" s="44">
        <v>3547.2600561667</v>
      </c>
      <c r="E22" s="44">
        <v>2536.537473288</v>
      </c>
      <c r="F22" s="44">
        <v>4194.7133048762998</v>
      </c>
      <c r="G22" s="44">
        <v>4350.3162319728999</v>
      </c>
      <c r="H22" s="40">
        <f t="shared" si="1"/>
        <v>2019</v>
      </c>
      <c r="I22" s="47">
        <f>B22*'Inflation indexes'!I114</f>
        <v>6206.5367682754286</v>
      </c>
      <c r="J22" s="45">
        <f>G22*'Inflation indexes'!I114</f>
        <v>4035.1798851766248</v>
      </c>
      <c r="K22" s="45">
        <f>C22*'Inflation indexes'!I114</f>
        <v>4597.9422254595111</v>
      </c>
      <c r="L22" s="45">
        <f>D22*'Inflation indexes'!I114</f>
        <v>3290.2969951779678</v>
      </c>
      <c r="M22" s="45">
        <f>E22*'Inflation indexes'!I114</f>
        <v>2352.7910258530001</v>
      </c>
      <c r="N22" s="45">
        <f>F22*'Inflation indexes'!I114</f>
        <v>3890.8488140512377</v>
      </c>
      <c r="O22" s="44">
        <v>0.54161582259999996</v>
      </c>
      <c r="P22" s="33">
        <v>6732.21728074767</v>
      </c>
      <c r="Q22" s="38">
        <v>5033.9748801297001</v>
      </c>
      <c r="R22" s="38">
        <v>3608.8201436259001</v>
      </c>
      <c r="S22" s="38">
        <v>2546.0317203531999</v>
      </c>
      <c r="T22" s="38">
        <v>4250.0663830748999</v>
      </c>
      <c r="U22" s="38">
        <v>4411.1683300219001</v>
      </c>
      <c r="V22" s="37">
        <v>4126.0755807858004</v>
      </c>
      <c r="W22" s="37">
        <v>3448.8593665721</v>
      </c>
      <c r="X22" s="34"/>
      <c r="Y22" s="34">
        <f t="shared" si="2"/>
        <v>2019</v>
      </c>
      <c r="Z22" s="35">
        <f>P22*'Inflation indexes'!I114</f>
        <v>6244.5363291651156</v>
      </c>
      <c r="AA22" s="35">
        <f>U22*'Inflation indexes'!I114</f>
        <v>4091.6238650908763</v>
      </c>
      <c r="AB22" s="35">
        <f>Q22*'Inflation indexes'!I114</f>
        <v>4669.3143890304464</v>
      </c>
      <c r="AC22" s="35">
        <f>R22*'Inflation indexes'!I114</f>
        <v>3347.3976778408519</v>
      </c>
      <c r="AD22" s="35">
        <f>S22*'Inflation indexes'!I114</f>
        <v>2361.5975108852431</v>
      </c>
      <c r="AE22" s="39">
        <f>T22*'Inflation indexes'!I114</f>
        <v>3942.1921224038597</v>
      </c>
      <c r="AF22" s="39">
        <f>V22*'Inflation indexes'!I114</f>
        <v>3827.1831978418431</v>
      </c>
      <c r="AG22" s="39">
        <f t="shared" si="5"/>
        <v>3138.290222230311</v>
      </c>
      <c r="AH22" s="35">
        <f>W22*'Inflation indexes'!I114</f>
        <v>3199.0244388471451</v>
      </c>
      <c r="AI22" s="38">
        <v>0.54706699240000001</v>
      </c>
      <c r="AJ22" s="40">
        <f t="shared" si="3"/>
        <v>2019</v>
      </c>
      <c r="AK22" s="46">
        <v>6774.4422783636501</v>
      </c>
      <c r="AL22" s="44">
        <v>5052.8489296731996</v>
      </c>
      <c r="AM22" s="44">
        <v>3622.2700093077001</v>
      </c>
      <c r="AN22" s="44">
        <v>2555.4906943081</v>
      </c>
      <c r="AO22" s="44">
        <v>4265.9739027259002</v>
      </c>
      <c r="AP22" s="44">
        <v>4427.6656179704996</v>
      </c>
      <c r="AQ22" s="40"/>
      <c r="AR22" s="40"/>
      <c r="AS22" s="40">
        <f t="shared" si="4"/>
        <v>2019</v>
      </c>
      <c r="AT22" s="41">
        <f>AK22*'Inflation indexes'!I114</f>
        <v>6283.702553399432</v>
      </c>
      <c r="AU22" s="41">
        <f>AP22*'Inflation indexes'!I114</f>
        <v>4106.9260916280873</v>
      </c>
      <c r="AV22" s="45">
        <f>AL22*'Inflation indexes'!I114</f>
        <v>4686.8212048591477</v>
      </c>
      <c r="AW22" s="45">
        <f>AM22*'Inflation indexes'!I114</f>
        <v>3359.8732369872528</v>
      </c>
      <c r="AX22" s="45">
        <f>AN22*'Inflation indexes'!I114</f>
        <v>2370.3712779867469</v>
      </c>
      <c r="AY22" s="45">
        <f>AO22*'Inflation indexes'!I114</f>
        <v>3956.9473033828885</v>
      </c>
      <c r="AZ22" s="44">
        <v>0.54524569440000004</v>
      </c>
      <c r="BA22" s="45">
        <f>V22*'Inflation indexes'!I114</f>
        <v>3827.1831978418431</v>
      </c>
      <c r="BB22" s="45">
        <f t="shared" si="6"/>
        <v>3138.290222230311</v>
      </c>
      <c r="BC22" s="41">
        <f>W22*'Inflation indexes'!I114</f>
        <v>3199.0244388471451</v>
      </c>
    </row>
    <row r="23" spans="1:55" ht="39">
      <c r="A23">
        <f t="shared" si="0"/>
        <v>2019</v>
      </c>
      <c r="B23" s="47">
        <v>6672.2981198918596</v>
      </c>
      <c r="C23" s="44">
        <v>4984.7417495221998</v>
      </c>
      <c r="D23" s="44">
        <v>3547.4994881724001</v>
      </c>
      <c r="E23" s="44">
        <v>2536.5509220289</v>
      </c>
      <c r="F23" s="44">
        <v>4195.5357121425004</v>
      </c>
      <c r="G23" s="44">
        <v>4354.7774336966004</v>
      </c>
      <c r="H23" s="40">
        <f t="shared" si="1"/>
        <v>2019</v>
      </c>
      <c r="I23" s="47">
        <f>B23*'Inflation indexes'!I115</f>
        <v>6188.9577045940978</v>
      </c>
      <c r="J23" s="45">
        <f>G23*'Inflation indexes'!I115</f>
        <v>4039.3179180228085</v>
      </c>
      <c r="K23" s="45">
        <f>C23*'Inflation indexes'!I115</f>
        <v>4623.6477000546975</v>
      </c>
      <c r="L23" s="45">
        <f>D23*'Inflation indexes'!I115</f>
        <v>3290.5190827600541</v>
      </c>
      <c r="M23" s="45">
        <f>E23*'Inflation indexes'!I115</f>
        <v>2352.8035003688437</v>
      </c>
      <c r="N23" s="45">
        <f>F23*'Inflation indexes'!I115</f>
        <v>3891.6116462411383</v>
      </c>
      <c r="O23" s="44">
        <v>0.54228438940000001</v>
      </c>
      <c r="P23" s="33">
        <v>6728.9294222959898</v>
      </c>
      <c r="Q23" s="38">
        <v>5070.7772454421001</v>
      </c>
      <c r="R23" s="38">
        <v>3614.3809469677999</v>
      </c>
      <c r="S23" s="38">
        <v>2550.8056862481999</v>
      </c>
      <c r="T23" s="38">
        <v>4258.0478605044</v>
      </c>
      <c r="U23" s="38">
        <v>4422.9662888655002</v>
      </c>
      <c r="V23" s="37">
        <v>4146.5530115591</v>
      </c>
      <c r="W23" s="37">
        <v>3453.9943024846002</v>
      </c>
      <c r="X23" s="34"/>
      <c r="Y23" s="34">
        <f t="shared" si="2"/>
        <v>2019</v>
      </c>
      <c r="Z23" s="35">
        <f>P23*'Inflation indexes'!I115</f>
        <v>6241.4866427556499</v>
      </c>
      <c r="AA23" s="35">
        <f>U23*'Inflation indexes'!I115</f>
        <v>4102.5671813173949</v>
      </c>
      <c r="AB23" s="35">
        <f>Q23*'Inflation indexes'!I115</f>
        <v>4703.4507957459127</v>
      </c>
      <c r="AC23" s="35">
        <f>R23*'Inflation indexes'!I115</f>
        <v>3352.5556573058252</v>
      </c>
      <c r="AD23" s="35">
        <f>S23*'Inflation indexes'!I115</f>
        <v>2366.0256513064937</v>
      </c>
      <c r="AE23" s="39">
        <f>T23*'Inflation indexes'!I115</f>
        <v>3949.5954226377148</v>
      </c>
      <c r="AF23" s="39">
        <f>V23*'Inflation indexes'!I115</f>
        <v>3846.1772461708406</v>
      </c>
      <c r="AG23" s="39">
        <f t="shared" si="5"/>
        <v>3153.8653418600893</v>
      </c>
      <c r="AH23" s="35">
        <f>W23*'Inflation indexes'!I115</f>
        <v>3203.7874006643819</v>
      </c>
      <c r="AI23" s="38">
        <v>0.54706699240000001</v>
      </c>
      <c r="AJ23" s="40">
        <f t="shared" si="3"/>
        <v>2019</v>
      </c>
      <c r="AK23" s="46">
        <v>6789.3387530698801</v>
      </c>
      <c r="AL23" s="44">
        <v>5099.3062338629998</v>
      </c>
      <c r="AM23" s="44">
        <v>3634.6260641181002</v>
      </c>
      <c r="AN23" s="44">
        <v>2565.0339461449998</v>
      </c>
      <c r="AO23" s="44">
        <v>4281.9646451664003</v>
      </c>
      <c r="AP23" s="44">
        <v>4447.7963817200998</v>
      </c>
      <c r="AQ23" s="40"/>
      <c r="AR23" s="40"/>
      <c r="AS23" s="40">
        <f t="shared" si="4"/>
        <v>2019</v>
      </c>
      <c r="AT23" s="41">
        <f>AK23*'Inflation indexes'!I115</f>
        <v>6297.5199293990981</v>
      </c>
      <c r="AU23" s="41">
        <f>AP23*'Inflation indexes'!I115</f>
        <v>4125.5985854478731</v>
      </c>
      <c r="AV23" s="45">
        <f>AL23*'Inflation indexes'!I115</f>
        <v>4729.9131479249036</v>
      </c>
      <c r="AW23" s="45">
        <f>AM23*'Inflation indexes'!I115</f>
        <v>3371.3342207807127</v>
      </c>
      <c r="AX23" s="45">
        <f>AN23*'Inflation indexes'!I115</f>
        <v>2379.2232178913478</v>
      </c>
      <c r="AY23" s="45">
        <f>AO23*'Inflation indexes'!I115</f>
        <v>3971.7796785032792</v>
      </c>
      <c r="AZ23" s="44">
        <v>0.54442608339999998</v>
      </c>
      <c r="BA23" s="45">
        <f>V23*'Inflation indexes'!I115</f>
        <v>3846.1772461708406</v>
      </c>
      <c r="BB23" s="45">
        <f t="shared" si="6"/>
        <v>3153.8653418600893</v>
      </c>
      <c r="BC23" s="41">
        <f>W23*'Inflation indexes'!I115</f>
        <v>3203.7874006643819</v>
      </c>
    </row>
    <row r="24" spans="1:55" ht="39">
      <c r="A24">
        <f t="shared" si="0"/>
        <v>2019</v>
      </c>
      <c r="B24" s="47">
        <v>6691.25394000095</v>
      </c>
      <c r="C24" s="44">
        <v>5002.5295910266004</v>
      </c>
      <c r="D24" s="44">
        <v>3545.4751378665001</v>
      </c>
      <c r="E24" s="44">
        <v>2568.1955700038998</v>
      </c>
      <c r="F24" s="44">
        <v>4198.7639934053004</v>
      </c>
      <c r="G24" s="44">
        <v>4361.7847979779999</v>
      </c>
      <c r="H24" s="40">
        <f t="shared" si="1"/>
        <v>2019</v>
      </c>
      <c r="I24" s="47">
        <f>B24*'Inflation indexes'!I116</f>
        <v>6206.5403675391635</v>
      </c>
      <c r="J24" s="45">
        <f>G24*'Inflation indexes'!I116</f>
        <v>4045.8176697393833</v>
      </c>
      <c r="K24" s="45">
        <f>C24*'Inflation indexes'!I116</f>
        <v>4640.1469926145664</v>
      </c>
      <c r="L24" s="45">
        <f>D24*'Inflation indexes'!I116</f>
        <v>3288.6413761292383</v>
      </c>
      <c r="M24" s="45">
        <f>E24*'Inflation indexes'!I116</f>
        <v>2382.1558141256542</v>
      </c>
      <c r="N24" s="45">
        <f>F24*'Inflation indexes'!I116</f>
        <v>3894.6060712256035</v>
      </c>
      <c r="O24" s="44">
        <v>0.538948231</v>
      </c>
      <c r="P24" s="33">
        <v>6767.5358175909396</v>
      </c>
      <c r="Q24" s="38">
        <v>5098.0615481338</v>
      </c>
      <c r="R24" s="38">
        <v>3618.1232219737999</v>
      </c>
      <c r="S24" s="38">
        <v>2587.4570367789001</v>
      </c>
      <c r="T24" s="38">
        <v>4268.7236479191997</v>
      </c>
      <c r="U24" s="38">
        <v>4437.6629122272998</v>
      </c>
      <c r="V24" s="37">
        <v>4167.1320704200998</v>
      </c>
      <c r="W24" s="37">
        <v>3459.1368836979</v>
      </c>
      <c r="X24" s="34"/>
      <c r="Y24" s="34">
        <f t="shared" si="2"/>
        <v>2019</v>
      </c>
      <c r="Z24" s="35">
        <f>P24*'Inflation indexes'!I116</f>
        <v>6277.2963957543898</v>
      </c>
      <c r="AA24" s="35">
        <f>U24*'Inflation indexes'!I116</f>
        <v>4116.199183178247</v>
      </c>
      <c r="AB24" s="35">
        <f>Q24*'Inflation indexes'!I116</f>
        <v>4728.7586270694037</v>
      </c>
      <c r="AC24" s="35">
        <f>R24*'Inflation indexes'!I116</f>
        <v>3356.0268423930211</v>
      </c>
      <c r="AD24" s="35">
        <f>S24*'Inflation indexes'!I116</f>
        <v>2400.02198273157</v>
      </c>
      <c r="AE24" s="39">
        <f>T24*'Inflation indexes'!I116</f>
        <v>3959.4978573890126</v>
      </c>
      <c r="AF24" s="39">
        <f>V24*'Inflation indexes'!I116</f>
        <v>3865.2655606619719</v>
      </c>
      <c r="AG24" s="39">
        <f t="shared" si="5"/>
        <v>3169.5177597428169</v>
      </c>
      <c r="AH24" s="35">
        <f>W24*'Inflation indexes'!I116</f>
        <v>3208.5574539578142</v>
      </c>
      <c r="AI24" s="38">
        <v>0.54223100160000004</v>
      </c>
      <c r="AJ24" s="40">
        <f t="shared" si="3"/>
        <v>2019</v>
      </c>
      <c r="AK24" s="46">
        <v>6846.66003935347</v>
      </c>
      <c r="AL24" s="44">
        <v>5136.3029597668001</v>
      </c>
      <c r="AM24" s="44">
        <v>3645.1235579112999</v>
      </c>
      <c r="AN24" s="44">
        <v>2606.7185035540001</v>
      </c>
      <c r="AO24" s="44">
        <v>4300.6953394335997</v>
      </c>
      <c r="AP24" s="44">
        <v>4470.8771382052</v>
      </c>
      <c r="AQ24" s="40"/>
      <c r="AR24" s="40"/>
      <c r="AS24" s="40">
        <f t="shared" si="4"/>
        <v>2019</v>
      </c>
      <c r="AT24" s="41">
        <f>AK24*'Inflation indexes'!I116</f>
        <v>6350.6888690968672</v>
      </c>
      <c r="AU24" s="41">
        <f>AP24*'Inflation indexes'!I116</f>
        <v>4147.0073749098519</v>
      </c>
      <c r="AV24" s="45">
        <f>AL24*'Inflation indexes'!I116</f>
        <v>4764.2298357755953</v>
      </c>
      <c r="AW24" s="45">
        <f>AM24*'Inflation indexes'!I116</f>
        <v>3381.0712774773647</v>
      </c>
      <c r="AX24" s="45">
        <f>AN24*'Inflation indexes'!I116</f>
        <v>2417.8881513375782</v>
      </c>
      <c r="AY24" s="45">
        <f>AO24*'Inflation indexes'!I116</f>
        <v>3989.1535236934069</v>
      </c>
      <c r="AZ24" s="44">
        <v>0.53760242039999995</v>
      </c>
      <c r="BA24" s="45">
        <f>V24*'Inflation indexes'!I116</f>
        <v>3865.2655606619719</v>
      </c>
      <c r="BB24" s="45">
        <f t="shared" si="6"/>
        <v>3169.5177597428169</v>
      </c>
      <c r="BC24" s="41">
        <f>W24*'Inflation indexes'!I116</f>
        <v>3208.5574539578142</v>
      </c>
    </row>
    <row r="25" spans="1:55" ht="39">
      <c r="A25">
        <f t="shared" si="0"/>
        <v>2020</v>
      </c>
      <c r="B25" s="47">
        <v>6671.1663630583898</v>
      </c>
      <c r="C25" s="44">
        <v>5021.8168609749</v>
      </c>
      <c r="D25" s="44">
        <v>3558.3616403294</v>
      </c>
      <c r="E25" s="44">
        <v>2811.9315346408998</v>
      </c>
      <c r="F25" s="44">
        <v>4272.1208882666997</v>
      </c>
      <c r="G25" s="44">
        <v>4444.3848858045003</v>
      </c>
      <c r="H25" s="40">
        <f t="shared" si="1"/>
        <v>2020</v>
      </c>
      <c r="I25" s="47">
        <f>B25*'Inflation indexes'!I117</f>
        <v>6187.9079320796855</v>
      </c>
      <c r="J25" s="45">
        <f>G25*'Inflation indexes'!I117</f>
        <v>4122.4342178564293</v>
      </c>
      <c r="K25" s="45">
        <f>C25*'Inflation indexes'!I117</f>
        <v>4658.0370952152352</v>
      </c>
      <c r="L25" s="45">
        <f>D25*'Inflation indexes'!I117</f>
        <v>3300.5943820156613</v>
      </c>
      <c r="M25" s="45">
        <f>E25*'Inflation indexes'!I117</f>
        <v>2608.2355769182805</v>
      </c>
      <c r="N25" s="45">
        <f>F25*'Inflation indexes'!I117</f>
        <v>3962.6490020838719</v>
      </c>
      <c r="O25" s="44">
        <v>0.54020076920000004</v>
      </c>
      <c r="P25" s="32">
        <v>6762.9685952105201</v>
      </c>
      <c r="Q25" s="38">
        <v>5126.7680970801002</v>
      </c>
      <c r="R25" s="38">
        <v>3636.8546268764999</v>
      </c>
      <c r="S25" s="38">
        <v>2838.3180608324001</v>
      </c>
      <c r="T25" s="38">
        <v>4350.0566385305001</v>
      </c>
      <c r="U25" s="38">
        <v>4528.7111703797</v>
      </c>
      <c r="V25" s="37">
        <v>4187.8132617420997</v>
      </c>
      <c r="W25" s="37">
        <v>3464.2871215946998</v>
      </c>
      <c r="X25" s="34"/>
      <c r="Y25" s="34">
        <f t="shared" si="2"/>
        <v>2020</v>
      </c>
      <c r="Z25" s="35">
        <f>P25*'Inflation indexes'!I117</f>
        <v>6273.0600223741867</v>
      </c>
      <c r="AA25" s="35">
        <f>U25*'Inflation indexes'!I117</f>
        <v>4200.6519172523213</v>
      </c>
      <c r="AB25" s="35">
        <f>Q25*'Inflation indexes'!I117</f>
        <v>4755.3856773122352</v>
      </c>
      <c r="AC25" s="35">
        <f>R25*'Inflation indexes'!I117</f>
        <v>3373.4013467403051</v>
      </c>
      <c r="AD25" s="35">
        <f>S25*'Inflation indexes'!I117</f>
        <v>2632.7106665554634</v>
      </c>
      <c r="AE25" s="39">
        <f>T25*'Inflation indexes'!I117</f>
        <v>4034.9390966497131</v>
      </c>
      <c r="AF25" s="39">
        <f>V25*'Inflation indexes'!I117</f>
        <v>3884.4486091518002</v>
      </c>
      <c r="AG25" s="39">
        <f t="shared" si="5"/>
        <v>3185.2478595044759</v>
      </c>
      <c r="AH25" s="35">
        <f>W25*'Inflation indexes'!I117</f>
        <v>3213.3346092855813</v>
      </c>
      <c r="AI25" s="38">
        <v>0.5447750308</v>
      </c>
      <c r="AJ25" s="40">
        <f t="shared" si="3"/>
        <v>2020</v>
      </c>
      <c r="AK25" s="43">
        <v>6860.2889249529399</v>
      </c>
      <c r="AL25" s="44">
        <v>5174.8815038787998</v>
      </c>
      <c r="AM25" s="44">
        <v>3670.7814959402999</v>
      </c>
      <c r="AN25" s="44">
        <v>2864.7537395826998</v>
      </c>
      <c r="AO25" s="44">
        <v>4390.8125153399997</v>
      </c>
      <c r="AP25" s="44">
        <v>4571.1064194433002</v>
      </c>
      <c r="AQ25" s="40"/>
      <c r="AR25" s="40"/>
      <c r="AS25" s="40">
        <f t="shared" si="4"/>
        <v>2020</v>
      </c>
      <c r="AT25" s="41">
        <f>AK25*'Inflation indexes'!I117</f>
        <v>6363.3304799811895</v>
      </c>
      <c r="AU25" s="41">
        <f>AP25*'Inflation indexes'!I117</f>
        <v>4239.9760599413485</v>
      </c>
      <c r="AV25" s="45">
        <f>AL25*'Inflation indexes'!I117</f>
        <v>4800.0137551274856</v>
      </c>
      <c r="AW25" s="45">
        <f>AM25*'Inflation indexes'!I117</f>
        <v>3404.8705577845749</v>
      </c>
      <c r="AX25" s="45">
        <f>AN25*'Inflation indexes'!I117</f>
        <v>2657.2313481464253</v>
      </c>
      <c r="AY25" s="45">
        <f>AO25*'Inflation indexes'!I117</f>
        <v>4072.7426229993016</v>
      </c>
      <c r="AZ25" s="44">
        <v>0.53971562390000005</v>
      </c>
      <c r="BA25" s="45">
        <f>V25*'Inflation indexes'!I117</f>
        <v>3884.4486091518002</v>
      </c>
      <c r="BB25" s="45">
        <f t="shared" si="6"/>
        <v>3185.2478595044759</v>
      </c>
      <c r="BC25" s="41">
        <f>W25*'Inflation indexes'!I117</f>
        <v>3213.3346092855813</v>
      </c>
    </row>
    <row r="26" spans="1:55" ht="39">
      <c r="A26">
        <f t="shared" si="0"/>
        <v>2020</v>
      </c>
      <c r="B26" s="47">
        <v>6647.3405397057004</v>
      </c>
      <c r="C26" s="44">
        <v>5039.1561570085996</v>
      </c>
      <c r="D26" s="44">
        <v>3561.4782563686999</v>
      </c>
      <c r="E26" s="44">
        <v>2819.6102754164999</v>
      </c>
      <c r="F26" s="44">
        <v>4271.7953261563998</v>
      </c>
      <c r="G26" s="44">
        <v>4453.3792551002998</v>
      </c>
      <c r="H26" s="40">
        <f t="shared" si="1"/>
        <v>2020</v>
      </c>
      <c r="I26" s="47">
        <f>B26*'Inflation indexes'!I118</f>
        <v>6165.8080482979158</v>
      </c>
      <c r="J26" s="45">
        <f>G26*'Inflation indexes'!I118</f>
        <v>4130.7770362004194</v>
      </c>
      <c r="K26" s="45">
        <f>C26*'Inflation indexes'!I118</f>
        <v>4674.1203348804529</v>
      </c>
      <c r="L26" s="45">
        <f>D26*'Inflation indexes'!I118</f>
        <v>3303.4852307910155</v>
      </c>
      <c r="M26" s="45">
        <f>E26*'Inflation indexes'!I118</f>
        <v>2615.3580707024012</v>
      </c>
      <c r="N26" s="45">
        <f>F26*'Inflation indexes'!I118</f>
        <v>3962.3470236508551</v>
      </c>
      <c r="O26" s="44">
        <v>0.5473996176</v>
      </c>
      <c r="P26" s="33">
        <v>6749.3723164468502</v>
      </c>
      <c r="Q26" s="38">
        <v>5153.718159692</v>
      </c>
      <c r="R26" s="38">
        <v>3645.0790015086</v>
      </c>
      <c r="S26" s="38">
        <v>2851.3902930323002</v>
      </c>
      <c r="T26" s="38">
        <v>4357.3654011381004</v>
      </c>
      <c r="U26" s="38">
        <v>4545.5708899461997</v>
      </c>
      <c r="V26" s="37">
        <v>4208.5970924015</v>
      </c>
      <c r="W26" s="37">
        <v>3469.445027575</v>
      </c>
      <c r="X26" s="34"/>
      <c r="Y26" s="34">
        <f t="shared" si="2"/>
        <v>2020</v>
      </c>
      <c r="Z26" s="35">
        <f>P26*'Inflation indexes'!I118</f>
        <v>6260.4486562906832</v>
      </c>
      <c r="AA26" s="35">
        <f>U26*'Inflation indexes'!I118</f>
        <v>4216.2903209077731</v>
      </c>
      <c r="AB26" s="35">
        <f>Q26*'Inflation indexes'!I118</f>
        <v>4780.3834808642023</v>
      </c>
      <c r="AC26" s="35">
        <f>R26*'Inflation indexes'!I118</f>
        <v>3381.0299487347302</v>
      </c>
      <c r="AD26" s="35">
        <f>S26*'Inflation indexes'!I118</f>
        <v>2644.8359479406909</v>
      </c>
      <c r="AE26" s="39">
        <f>T26*'Inflation indexes'!I118</f>
        <v>4041.7184134366094</v>
      </c>
      <c r="AF26" s="39">
        <f>V26*'Inflation indexes'!I118</f>
        <v>3903.7268617986651</v>
      </c>
      <c r="AG26" s="39">
        <f t="shared" si="5"/>
        <v>3201.0560266749053</v>
      </c>
      <c r="AH26" s="35">
        <f>W26*'Inflation indexes'!I118</f>
        <v>3218.1188772218688</v>
      </c>
      <c r="AI26" s="38">
        <v>0.54790249879999997</v>
      </c>
      <c r="AJ26" s="40">
        <f t="shared" si="3"/>
        <v>2020</v>
      </c>
      <c r="AK26" s="46">
        <v>6859.7187094149504</v>
      </c>
      <c r="AL26" s="44">
        <v>5211.7862029226999</v>
      </c>
      <c r="AM26" s="44">
        <v>3685.9742440452001</v>
      </c>
      <c r="AN26" s="44">
        <v>2883.2888197894999</v>
      </c>
      <c r="AO26" s="44">
        <v>4406.3816638055996</v>
      </c>
      <c r="AP26" s="44">
        <v>4596.6784928816996</v>
      </c>
      <c r="AQ26" s="40"/>
      <c r="AR26" s="40"/>
      <c r="AS26" s="40">
        <f t="shared" si="4"/>
        <v>2020</v>
      </c>
      <c r="AT26" s="41">
        <f>AK26*'Inflation indexes'!I118</f>
        <v>6362.8015707832328</v>
      </c>
      <c r="AU26" s="41">
        <f>AP26*'Inflation indexes'!I118</f>
        <v>4263.6956956778267</v>
      </c>
      <c r="AV26" s="45">
        <f>AL26*'Inflation indexes'!I118</f>
        <v>4834.2450825321393</v>
      </c>
      <c r="AW26" s="45">
        <f>AM26*'Inflation indexes'!I118</f>
        <v>3418.9627451761212</v>
      </c>
      <c r="AX26" s="45">
        <f>AN26*'Inflation indexes'!I118</f>
        <v>2674.423749533461</v>
      </c>
      <c r="AY26" s="45">
        <f>AO26*'Inflation indexes'!I118</f>
        <v>4087.183944357962</v>
      </c>
      <c r="AZ26" s="44">
        <v>0.54502960680000001</v>
      </c>
      <c r="BA26" s="45">
        <f>V26*'Inflation indexes'!I118</f>
        <v>3903.7268617986651</v>
      </c>
      <c r="BB26" s="45">
        <f t="shared" si="6"/>
        <v>3201.0560266749053</v>
      </c>
      <c r="BC26" s="41">
        <f>W26*'Inflation indexes'!I118</f>
        <v>3218.1188772218688</v>
      </c>
    </row>
    <row r="27" spans="1:55" ht="39">
      <c r="A27">
        <f t="shared" si="0"/>
        <v>2020</v>
      </c>
      <c r="B27" s="47">
        <v>6627.1296123578804</v>
      </c>
      <c r="C27" s="44">
        <v>5054.1611334474001</v>
      </c>
      <c r="D27" s="44">
        <v>3570.1453575492001</v>
      </c>
      <c r="E27" s="44">
        <v>2822.6822600241999</v>
      </c>
      <c r="F27" s="44">
        <v>4264.5914077752996</v>
      </c>
      <c r="G27" s="44">
        <v>4465.4507691573999</v>
      </c>
      <c r="H27" s="40">
        <f t="shared" si="1"/>
        <v>2020</v>
      </c>
      <c r="I27" s="47">
        <f>B27*'Inflation indexes'!I119</f>
        <v>6147.0611979206269</v>
      </c>
      <c r="J27" s="45">
        <f>G27*'Inflation indexes'!I119</f>
        <v>4141.9740913360511</v>
      </c>
      <c r="K27" s="45">
        <f>C27*'Inflation indexes'!I119</f>
        <v>4688.0383527611757</v>
      </c>
      <c r="L27" s="45">
        <f>D27*'Inflation indexes'!I119</f>
        <v>3311.5244882797715</v>
      </c>
      <c r="M27" s="45">
        <f>E27*'Inflation indexes'!I119</f>
        <v>2618.2075211413044</v>
      </c>
      <c r="N27" s="45">
        <f>F27*'Inflation indexes'!I119</f>
        <v>3955.6649561882132</v>
      </c>
      <c r="O27" s="44">
        <v>0.55552074929999995</v>
      </c>
      <c r="P27" s="33">
        <v>6733.6839720365997</v>
      </c>
      <c r="Q27" s="38">
        <v>5178.3528989701999</v>
      </c>
      <c r="R27" s="38">
        <v>3659.2572915752999</v>
      </c>
      <c r="S27" s="38">
        <v>2859.8340963855999</v>
      </c>
      <c r="T27" s="38">
        <v>4357.6043457401001</v>
      </c>
      <c r="U27" s="38">
        <v>4565.6698625719</v>
      </c>
      <c r="V27" s="37">
        <v>4229.4840717902998</v>
      </c>
      <c r="W27" s="37">
        <v>3474.6106130557</v>
      </c>
      <c r="X27" s="34"/>
      <c r="Y27" s="34">
        <f t="shared" si="2"/>
        <v>2020</v>
      </c>
      <c r="Z27" s="35">
        <f>P27*'Inflation indexes'!I119</f>
        <v>6245.8967735262304</v>
      </c>
      <c r="AA27" s="35">
        <f>U27*'Inflation indexes'!I119</f>
        <v>4234.9333265485748</v>
      </c>
      <c r="AB27" s="35">
        <f>Q27*'Inflation indexes'!I119</f>
        <v>4803.2336828061607</v>
      </c>
      <c r="AC27" s="35">
        <f>R27*'Inflation indexes'!I119</f>
        <v>3394.1811652975316</v>
      </c>
      <c r="AD27" s="35">
        <f>S27*'Inflation indexes'!I119</f>
        <v>2652.6680832680509</v>
      </c>
      <c r="AE27" s="39">
        <f>T27*'Inflation indexes'!I119</f>
        <v>4041.9400489224563</v>
      </c>
      <c r="AF27" s="39">
        <f>V27*'Inflation indexes'!I119</f>
        <v>3923.100791094274</v>
      </c>
      <c r="AG27" s="39">
        <f t="shared" si="5"/>
        <v>3216.9426486973043</v>
      </c>
      <c r="AH27" s="35">
        <f>W27*'Inflation indexes'!I119</f>
        <v>3222.9102683565379</v>
      </c>
      <c r="AI27" s="38">
        <v>0.55831552929999995</v>
      </c>
      <c r="AJ27" s="40">
        <f t="shared" si="3"/>
        <v>2020</v>
      </c>
      <c r="AK27" s="46">
        <v>6845.4974340631697</v>
      </c>
      <c r="AL27" s="44">
        <v>5246.6459151074996</v>
      </c>
      <c r="AM27" s="44">
        <v>3706.3097184234002</v>
      </c>
      <c r="AN27" s="44">
        <v>2897.2415058902998</v>
      </c>
      <c r="AO27" s="44">
        <v>4415.0988520223</v>
      </c>
      <c r="AP27" s="44">
        <v>4625.2108493258002</v>
      </c>
      <c r="AQ27" s="40"/>
      <c r="AR27" s="40"/>
      <c r="AS27" s="40">
        <f t="shared" si="4"/>
        <v>2020</v>
      </c>
      <c r="AT27" s="41">
        <f>AK27*'Inflation indexes'!I119</f>
        <v>6349.6104827838581</v>
      </c>
      <c r="AU27" s="41">
        <f>AP27*'Inflation indexes'!I119</f>
        <v>4290.1611719008533</v>
      </c>
      <c r="AV27" s="45">
        <f>AL27*'Inflation indexes'!I119</f>
        <v>4866.5795616620298</v>
      </c>
      <c r="AW27" s="45">
        <f>AM27*'Inflation indexes'!I119</f>
        <v>3437.8251204129729</v>
      </c>
      <c r="AX27" s="45">
        <f>AN27*'Inflation indexes'!I119</f>
        <v>2687.365704852557</v>
      </c>
      <c r="AY27" s="45">
        <f>AO27*'Inflation indexes'!I119</f>
        <v>4095.2696605844753</v>
      </c>
      <c r="AZ27" s="44">
        <v>0.55360699329999996</v>
      </c>
      <c r="BA27" s="45">
        <f>V27*'Inflation indexes'!I119</f>
        <v>3923.100791094274</v>
      </c>
      <c r="BB27" s="45">
        <f t="shared" si="6"/>
        <v>3216.9426486973043</v>
      </c>
      <c r="BC27" s="41">
        <f>W27*'Inflation indexes'!I119</f>
        <v>3222.9102683565379</v>
      </c>
    </row>
    <row r="28" spans="1:55" ht="39">
      <c r="A28">
        <f t="shared" si="0"/>
        <v>2020</v>
      </c>
      <c r="B28" s="47">
        <v>6632.1256017473997</v>
      </c>
      <c r="C28" s="44">
        <v>5074.9741829037002</v>
      </c>
      <c r="D28" s="44">
        <v>3570.9557276380001</v>
      </c>
      <c r="E28" s="44">
        <v>2832.1815693291001</v>
      </c>
      <c r="F28" s="44">
        <v>4264.2782660471003</v>
      </c>
      <c r="G28" s="44">
        <v>4483.0039093582</v>
      </c>
      <c r="H28" s="40">
        <f t="shared" si="1"/>
        <v>2020</v>
      </c>
      <c r="I28" s="47">
        <f>B28*'Inflation indexes'!I120</f>
        <v>6151.6952784830873</v>
      </c>
      <c r="J28" s="45">
        <f>G28*'Inflation indexes'!I120</f>
        <v>4158.2556843244838</v>
      </c>
      <c r="K28" s="45">
        <f>C28*'Inflation indexes'!I120</f>
        <v>4707.3437075990614</v>
      </c>
      <c r="L28" s="45">
        <f>D28*'Inflation indexes'!I120</f>
        <v>3312.2761552638499</v>
      </c>
      <c r="M28" s="45">
        <f>E28*'Inflation indexes'!I120</f>
        <v>2627.0187017052563</v>
      </c>
      <c r="N28" s="45">
        <f>F28*'Inflation indexes'!I120</f>
        <v>3955.3744984064197</v>
      </c>
      <c r="O28" s="44">
        <v>0.55158660690000005</v>
      </c>
      <c r="P28" s="33">
        <v>6750.2179102588398</v>
      </c>
      <c r="Q28" s="38">
        <v>5215.9542010375999</v>
      </c>
      <c r="R28" s="38">
        <v>3643.5857329768</v>
      </c>
      <c r="S28" s="38">
        <v>2875.6623401912002</v>
      </c>
      <c r="T28" s="38">
        <v>4369.2679743579001</v>
      </c>
      <c r="U28" s="38">
        <v>4585.2407341077997</v>
      </c>
      <c r="V28" s="37">
        <v>4250.4747118285004</v>
      </c>
      <c r="W28" s="37">
        <v>3479.7838894705001</v>
      </c>
      <c r="X28" s="34"/>
      <c r="Y28" s="34">
        <f t="shared" si="2"/>
        <v>2020</v>
      </c>
      <c r="Z28" s="35">
        <f>P28*'Inflation indexes'!I120</f>
        <v>6261.2329953959861</v>
      </c>
      <c r="AA28" s="35">
        <f>U28*'Inflation indexes'!I120</f>
        <v>4253.0864866744132</v>
      </c>
      <c r="AB28" s="35">
        <f>Q28*'Inflation indexes'!I120</f>
        <v>4838.1111514011309</v>
      </c>
      <c r="AC28" s="35">
        <f>R28*'Inflation indexes'!I120</f>
        <v>3379.6448523827912</v>
      </c>
      <c r="AD28" s="35">
        <f>S28*'Inflation indexes'!I120</f>
        <v>2667.3497311336969</v>
      </c>
      <c r="AE28" s="39">
        <f>T28*'Inflation indexes'!I120</f>
        <v>4052.7587657874074</v>
      </c>
      <c r="AF28" s="39">
        <f>V28*'Inflation indexes'!I120</f>
        <v>3942.5708718752103</v>
      </c>
      <c r="AG28" s="39">
        <f t="shared" si="5"/>
        <v>3232.9081149376721</v>
      </c>
      <c r="AH28" s="35">
        <f>W28*'Inflation indexes'!I120</f>
        <v>3227.7087932950326</v>
      </c>
      <c r="AI28" s="38">
        <v>0.54983787880000001</v>
      </c>
      <c r="AJ28" s="40">
        <f t="shared" si="3"/>
        <v>2020</v>
      </c>
      <c r="AK28" s="46">
        <v>6901.05921061137</v>
      </c>
      <c r="AL28" s="44">
        <v>5294.6121913499001</v>
      </c>
      <c r="AM28" s="44">
        <v>3697.2250024100999</v>
      </c>
      <c r="AN28" s="44">
        <v>2918.6837204242001</v>
      </c>
      <c r="AO28" s="44">
        <v>4435.1689369787</v>
      </c>
      <c r="AP28" s="44">
        <v>4653.6606714328</v>
      </c>
      <c r="AQ28" s="40"/>
      <c r="AR28" s="40"/>
      <c r="AS28" s="40">
        <f t="shared" si="4"/>
        <v>2020</v>
      </c>
      <c r="AT28" s="41">
        <f>AK28*'Inflation indexes'!I120</f>
        <v>6401.1473714045505</v>
      </c>
      <c r="AU28" s="41">
        <f>AP28*'Inflation indexes'!I120</f>
        <v>4316.5500925635142</v>
      </c>
      <c r="AV28" s="45">
        <f>AL28*'Inflation indexes'!I120</f>
        <v>4911.071167039504</v>
      </c>
      <c r="AW28" s="45">
        <f>AM28*'Inflation indexes'!I120</f>
        <v>3429.398500056046</v>
      </c>
      <c r="AX28" s="45">
        <f>AN28*'Inflation indexes'!I120</f>
        <v>2707.2546481309623</v>
      </c>
      <c r="AY28" s="45">
        <f>AO28*'Inflation indexes'!I120</f>
        <v>4113.8858711750154</v>
      </c>
      <c r="AZ28" s="44">
        <v>0.54502960680000001</v>
      </c>
      <c r="BA28" s="45">
        <f>V28*'Inflation indexes'!I120</f>
        <v>3942.5708718752103</v>
      </c>
      <c r="BB28" s="45">
        <f t="shared" si="6"/>
        <v>3232.9081149376721</v>
      </c>
      <c r="BC28" s="41">
        <f>W28*'Inflation indexes'!I120</f>
        <v>3227.7087932950326</v>
      </c>
    </row>
    <row r="29" spans="1:55" ht="39">
      <c r="A29">
        <f t="shared" si="0"/>
        <v>2021</v>
      </c>
      <c r="B29" s="47">
        <v>6611.9139134369998</v>
      </c>
      <c r="C29" s="44">
        <v>5098.0446255052002</v>
      </c>
      <c r="D29" s="44">
        <v>3575.2034140895998</v>
      </c>
      <c r="E29" s="44">
        <v>2840.4190299636998</v>
      </c>
      <c r="F29" s="44">
        <v>4265.0191874326001</v>
      </c>
      <c r="G29" s="44">
        <v>4489.3554910910998</v>
      </c>
      <c r="H29" s="40">
        <f t="shared" si="1"/>
        <v>2021</v>
      </c>
      <c r="I29" s="47">
        <f>B29*'Inflation indexes'!I121</f>
        <v>6132.9477222672494</v>
      </c>
      <c r="J29" s="45">
        <f>G29*'Inflation indexes'!I121</f>
        <v>4164.1471582957975</v>
      </c>
      <c r="K29" s="45">
        <f>C29*'Inflation indexes'!I121</f>
        <v>4728.742930313837</v>
      </c>
      <c r="L29" s="45">
        <f>D29*'Inflation indexes'!I121</f>
        <v>3316.2161398567077</v>
      </c>
      <c r="M29" s="45">
        <f>E29*'Inflation indexes'!I121</f>
        <v>2634.6594417538477</v>
      </c>
      <c r="N29" s="45">
        <f>F29*'Inflation indexes'!I121</f>
        <v>3956.0617475423082</v>
      </c>
      <c r="O29" s="44">
        <v>0.56079231439999999</v>
      </c>
      <c r="P29" s="32">
        <v>6775.2910961292901</v>
      </c>
      <c r="Q29" s="38">
        <v>5247.0280383885001</v>
      </c>
      <c r="R29" s="38">
        <v>3648.6536128626999</v>
      </c>
      <c r="S29" s="38">
        <v>2889.9230324034002</v>
      </c>
      <c r="T29" s="38">
        <v>4377.9404526316002</v>
      </c>
      <c r="U29" s="38">
        <v>4602.2943051508</v>
      </c>
      <c r="V29" s="37">
        <v>4271.5695269770004</v>
      </c>
      <c r="W29" s="37">
        <v>3484.9648682704001</v>
      </c>
      <c r="X29" s="34"/>
      <c r="Y29" s="34">
        <f t="shared" si="2"/>
        <v>2021</v>
      </c>
      <c r="Z29" s="35">
        <f>P29*'Inflation indexes'!I121</f>
        <v>6284.4898829155982</v>
      </c>
      <c r="AA29" s="35">
        <f>U29*'Inflation indexes'!I121</f>
        <v>4268.9046992304093</v>
      </c>
      <c r="AB29" s="35">
        <f>Q29*'Inflation indexes'!I121</f>
        <v>4866.9340039818353</v>
      </c>
      <c r="AC29" s="35">
        <f>R29*'Inflation indexes'!I121</f>
        <v>3384.3456157033465</v>
      </c>
      <c r="AD29" s="35">
        <f>S29*'Inflation indexes'!I121</f>
        <v>2680.5773806412058</v>
      </c>
      <c r="AE29" s="39">
        <f>T29*'Inflation indexes'!I121</f>
        <v>4060.8030108534253</v>
      </c>
      <c r="AF29" s="39">
        <f>V29*'Inflation indexes'!I121</f>
        <v>3962.1375813348909</v>
      </c>
      <c r="AG29" s="39">
        <f t="shared" si="5"/>
        <v>3248.9528166946102</v>
      </c>
      <c r="AH29" s="35">
        <f>W29*'Inflation indexes'!I121</f>
        <v>3232.5144626588435</v>
      </c>
      <c r="AI29" s="38">
        <v>0.55627063080000005</v>
      </c>
      <c r="AJ29" s="40">
        <f t="shared" si="3"/>
        <v>2021</v>
      </c>
      <c r="AK29" s="43">
        <v>6942.6415580334296</v>
      </c>
      <c r="AL29" s="44">
        <v>5336.1082595744001</v>
      </c>
      <c r="AM29" s="44">
        <v>3709.1255395003</v>
      </c>
      <c r="AN29" s="44">
        <v>2938.6015162379999</v>
      </c>
      <c r="AO29" s="44">
        <v>4452.2608076691004</v>
      </c>
      <c r="AP29" s="44">
        <v>4679.4023933323997</v>
      </c>
      <c r="AQ29" s="40"/>
      <c r="AR29" s="40"/>
      <c r="AS29" s="40">
        <f t="shared" si="4"/>
        <v>2021</v>
      </c>
      <c r="AT29" s="41">
        <f>AK29*'Inflation indexes'!I121</f>
        <v>6439.7174989421128</v>
      </c>
      <c r="AU29" s="41">
        <f>AP29*'Inflation indexes'!I121</f>
        <v>4340.4270874485437</v>
      </c>
      <c r="AV29" s="45">
        <f>AL29*'Inflation indexes'!I121</f>
        <v>4949.5612654334509</v>
      </c>
      <c r="AW29" s="45">
        <f>AM29*'Inflation indexes'!I121</f>
        <v>3440.4369637742102</v>
      </c>
      <c r="AX29" s="45">
        <f>AN29*'Inflation indexes'!I121</f>
        <v>2725.7296013847517</v>
      </c>
      <c r="AY29" s="45">
        <f>AO29*'Inflation indexes'!I121</f>
        <v>4129.7396089568929</v>
      </c>
      <c r="AZ29" s="44">
        <v>0.54677813539999998</v>
      </c>
      <c r="BA29" s="45">
        <f>V29*'Inflation indexes'!I121</f>
        <v>3962.1375813348909</v>
      </c>
      <c r="BB29" s="45">
        <f t="shared" si="6"/>
        <v>3248.9528166946102</v>
      </c>
      <c r="BC29" s="41">
        <f>W29*'Inflation indexes'!I121</f>
        <v>3232.5144626588435</v>
      </c>
    </row>
    <row r="30" spans="1:55" ht="39">
      <c r="A30">
        <f t="shared" si="0"/>
        <v>2021</v>
      </c>
      <c r="B30" s="47">
        <v>6594.3430111553298</v>
      </c>
      <c r="C30" s="44">
        <v>5110.9258886508997</v>
      </c>
      <c r="D30" s="44">
        <v>3576.9430031286001</v>
      </c>
      <c r="E30" s="44">
        <v>2846.9435618473999</v>
      </c>
      <c r="F30" s="44">
        <v>4261.0564323520002</v>
      </c>
      <c r="G30" s="44">
        <v>4501.3496753144</v>
      </c>
      <c r="H30" s="40">
        <f t="shared" si="1"/>
        <v>2021</v>
      </c>
      <c r="I30" s="47">
        <f>B30*'Inflation indexes'!I122</f>
        <v>6116.6496538807951</v>
      </c>
      <c r="J30" s="45">
        <f>G30*'Inflation indexes'!I122</f>
        <v>4175.2724853608179</v>
      </c>
      <c r="K30" s="45">
        <f>C30*'Inflation indexes'!I122</f>
        <v>4740.6910764185222</v>
      </c>
      <c r="L30" s="45">
        <f>D30*'Inflation indexes'!I122</f>
        <v>3317.8297132900725</v>
      </c>
      <c r="M30" s="45">
        <f>E30*'Inflation indexes'!I122</f>
        <v>2640.7113373893426</v>
      </c>
      <c r="N30" s="45">
        <f>F30*'Inflation indexes'!I122</f>
        <v>3952.386053928682</v>
      </c>
      <c r="O30" s="44">
        <v>0.56386480760000002</v>
      </c>
      <c r="P30" s="33">
        <v>6833.7941828916901</v>
      </c>
      <c r="Q30" s="38">
        <v>5271.6234201034003</v>
      </c>
      <c r="R30" s="38">
        <v>3659.6016474959001</v>
      </c>
      <c r="S30" s="38">
        <v>2900.6892256257001</v>
      </c>
      <c r="T30" s="38">
        <v>4383.4589391981999</v>
      </c>
      <c r="U30" s="38">
        <v>4615.8042417240003</v>
      </c>
      <c r="V30" s="37">
        <v>4292.7690342494998</v>
      </c>
      <c r="W30" s="37">
        <v>3490.1535609233001</v>
      </c>
      <c r="X30" s="34"/>
      <c r="Y30" s="34">
        <f t="shared" si="2"/>
        <v>2021</v>
      </c>
      <c r="Z30" s="35">
        <f>P30*'Inflation indexes'!I122</f>
        <v>6338.7550136179061</v>
      </c>
      <c r="AA30" s="35">
        <f>U30*'Inflation indexes'!I122</f>
        <v>4281.4359777405843</v>
      </c>
      <c r="AB30" s="35">
        <f>Q30*'Inflation indexes'!I122</f>
        <v>4889.7476994173048</v>
      </c>
      <c r="AC30" s="35">
        <f>R30*'Inflation indexes'!I122</f>
        <v>3394.5005761196544</v>
      </c>
      <c r="AD30" s="35">
        <f>S30*'Inflation indexes'!I122</f>
        <v>2690.5636722149675</v>
      </c>
      <c r="AE30" s="39">
        <f>T30*'Inflation indexes'!I122</f>
        <v>4065.9217389648443</v>
      </c>
      <c r="AF30" s="39">
        <f>V30*'Inflation indexes'!I122</f>
        <v>3981.8013990346103</v>
      </c>
      <c r="AG30" s="39">
        <f t="shared" si="5"/>
        <v>3265.0771472083802</v>
      </c>
      <c r="AH30" s="35">
        <f>W30*'Inflation indexes'!I122</f>
        <v>3237.3272870851383</v>
      </c>
      <c r="AI30" s="38">
        <v>0.5514863941</v>
      </c>
      <c r="AJ30" s="40">
        <f t="shared" si="3"/>
        <v>2021</v>
      </c>
      <c r="AK30" s="46">
        <v>7010.1647316734498</v>
      </c>
      <c r="AL30" s="44">
        <v>5371.1209800819997</v>
      </c>
      <c r="AM30" s="44">
        <v>3727.1579592546</v>
      </c>
      <c r="AN30" s="44">
        <v>2955.022886839</v>
      </c>
      <c r="AO30" s="44">
        <v>4466.1752354219998</v>
      </c>
      <c r="AP30" s="44">
        <v>4701.8720804976001</v>
      </c>
      <c r="AQ30" s="40"/>
      <c r="AR30" s="40"/>
      <c r="AS30" s="40">
        <f t="shared" si="4"/>
        <v>2021</v>
      </c>
      <c r="AT30" s="41">
        <f>AK30*'Inflation indexes'!I122</f>
        <v>6502.3493025919197</v>
      </c>
      <c r="AU30" s="41">
        <f>AP30*'Inflation indexes'!I122</f>
        <v>4361.269073373348</v>
      </c>
      <c r="AV30" s="45">
        <f>AL30*'Inflation indexes'!I122</f>
        <v>4982.03766898297</v>
      </c>
      <c r="AW30" s="45">
        <f>AM30*'Inflation indexes'!I122</f>
        <v>3457.1631173670985</v>
      </c>
      <c r="AX30" s="45">
        <f>AN30*'Inflation indexes'!I122</f>
        <v>2740.9614100172325</v>
      </c>
      <c r="AY30" s="45">
        <f>AO30*'Inflation indexes'!I122</f>
        <v>4142.6460773578765</v>
      </c>
      <c r="AZ30" s="44">
        <v>0.54197410319999995</v>
      </c>
      <c r="BA30" s="45">
        <f>V30*'Inflation indexes'!I122</f>
        <v>3981.8013990346103</v>
      </c>
      <c r="BB30" s="45">
        <f t="shared" si="6"/>
        <v>3265.0771472083802</v>
      </c>
      <c r="BC30" s="41">
        <f>W30*'Inflation indexes'!I122</f>
        <v>3237.3272870851383</v>
      </c>
    </row>
    <row r="31" spans="1:55" ht="39">
      <c r="A31">
        <f t="shared" si="0"/>
        <v>2021</v>
      </c>
      <c r="B31" s="47">
        <v>6588.1184604596701</v>
      </c>
      <c r="C31" s="44">
        <v>5126.0970177859999</v>
      </c>
      <c r="D31" s="44">
        <v>3583.2680028781001</v>
      </c>
      <c r="E31" s="44">
        <v>2845.2530879594001</v>
      </c>
      <c r="F31" s="44">
        <v>4248.3387263143004</v>
      </c>
      <c r="G31" s="44">
        <v>4519.3127310153004</v>
      </c>
      <c r="H31" s="40">
        <f t="shared" si="1"/>
        <v>2021</v>
      </c>
      <c r="I31" s="47">
        <f>B31*'Inflation indexes'!I123</f>
        <v>6110.8760088347663</v>
      </c>
      <c r="J31" s="45">
        <f>G31*'Inflation indexes'!I123</f>
        <v>4191.9342996233891</v>
      </c>
      <c r="K31" s="45">
        <f>C31*'Inflation indexes'!I123</f>
        <v>4754.763210915653</v>
      </c>
      <c r="L31" s="45">
        <f>D31*'Inflation indexes'!I123</f>
        <v>3323.6965308734361</v>
      </c>
      <c r="M31" s="45">
        <f>E31*'Inflation indexes'!I123</f>
        <v>2639.143321211774</v>
      </c>
      <c r="N31" s="45">
        <f>F31*'Inflation indexes'!I123</f>
        <v>3940.5896168761869</v>
      </c>
      <c r="O31" s="44">
        <v>0.56491555719999997</v>
      </c>
      <c r="P31" s="33">
        <v>6823.5511062352498</v>
      </c>
      <c r="Q31" s="38">
        <v>5296.0524398344996</v>
      </c>
      <c r="R31" s="38">
        <v>3674.8357196494999</v>
      </c>
      <c r="S31" s="38">
        <v>2904.6483172917001</v>
      </c>
      <c r="T31" s="38">
        <v>4377.2953199840003</v>
      </c>
      <c r="U31" s="38">
        <v>4634.7657769836997</v>
      </c>
      <c r="V31" s="37">
        <v>4314.0737532261001</v>
      </c>
      <c r="W31" s="37">
        <v>3495.3499789141001</v>
      </c>
      <c r="X31" s="34"/>
      <c r="Y31" s="34">
        <f t="shared" si="2"/>
        <v>2021</v>
      </c>
      <c r="Z31" s="35">
        <f>P31*'Inflation indexes'!I123</f>
        <v>6329.2539441134377</v>
      </c>
      <c r="AA31" s="35">
        <f>U31*'Inflation indexes'!I123</f>
        <v>4299.0239418314859</v>
      </c>
      <c r="AB31" s="35">
        <f>Q31*'Inflation indexes'!I123</f>
        <v>4912.4070841096236</v>
      </c>
      <c r="AC31" s="35">
        <f>R31*'Inflation indexes'!I123</f>
        <v>3408.6310940511421</v>
      </c>
      <c r="AD31" s="35">
        <f>S31*'Inflation indexes'!I123</f>
        <v>2694.235967791275</v>
      </c>
      <c r="AE31" s="39">
        <f>T31*'Inflation indexes'!I123</f>
        <v>4060.204611531617</v>
      </c>
      <c r="AF31" s="39">
        <f>V31*'Inflation indexes'!I123</f>
        <v>4001.5628069161544</v>
      </c>
      <c r="AG31" s="39">
        <f t="shared" si="5"/>
        <v>3281.2815016712466</v>
      </c>
      <c r="AH31" s="35">
        <f>W31*'Inflation indexes'!I123</f>
        <v>3242.1472772268521</v>
      </c>
      <c r="AI31" s="38">
        <v>0.54894884960000001</v>
      </c>
      <c r="AJ31" s="40">
        <f t="shared" si="3"/>
        <v>2021</v>
      </c>
      <c r="AK31" s="46">
        <v>7017.6791913089301</v>
      </c>
      <c r="AL31" s="44">
        <v>5410.8171612768001</v>
      </c>
      <c r="AM31" s="44">
        <v>3749.6068711304001</v>
      </c>
      <c r="AN31" s="44">
        <v>2964.9237271064999</v>
      </c>
      <c r="AO31" s="44">
        <v>4472.3663213796999</v>
      </c>
      <c r="AP31" s="44">
        <v>4733.5062595006002</v>
      </c>
      <c r="AQ31" s="40"/>
      <c r="AR31" s="40"/>
      <c r="AS31" s="40">
        <f t="shared" si="4"/>
        <v>2021</v>
      </c>
      <c r="AT31" s="41">
        <f>AK31*'Inflation indexes'!I123</f>
        <v>6509.3194157405242</v>
      </c>
      <c r="AU31" s="41">
        <f>AP31*'Inflation indexes'!I123</f>
        <v>4390.6116765291399</v>
      </c>
      <c r="AV31" s="45">
        <f>AL31*'Inflation indexes'!I123</f>
        <v>5018.8582639315218</v>
      </c>
      <c r="AW31" s="45">
        <f>AM31*'Inflation indexes'!I123</f>
        <v>3477.9858329617873</v>
      </c>
      <c r="AX31" s="45">
        <f>AN31*'Inflation indexes'!I123</f>
        <v>2750.1450346926376</v>
      </c>
      <c r="AY31" s="45">
        <f>AO31*'Inflation indexes'!I123</f>
        <v>4148.3886818472474</v>
      </c>
      <c r="AZ31" s="44">
        <v>0.54376587220000006</v>
      </c>
      <c r="BA31" s="45">
        <f>V31*'Inflation indexes'!I123</f>
        <v>4001.5628069161544</v>
      </c>
      <c r="BB31" s="45">
        <f t="shared" si="6"/>
        <v>3281.2815016712466</v>
      </c>
      <c r="BC31" s="41">
        <f>W31*'Inflation indexes'!I123</f>
        <v>3242.1472772268521</v>
      </c>
    </row>
    <row r="32" spans="1:55" ht="39">
      <c r="A32">
        <f t="shared" si="0"/>
        <v>2021</v>
      </c>
      <c r="B32" s="47">
        <v>6610.4657805501201</v>
      </c>
      <c r="C32" s="44">
        <v>5145.2983563444004</v>
      </c>
      <c r="D32" s="44">
        <v>3582.6833810157</v>
      </c>
      <c r="E32" s="44">
        <v>2846.7766091707999</v>
      </c>
      <c r="F32" s="44">
        <v>4243.2027911666</v>
      </c>
      <c r="G32" s="44">
        <v>4521.2549798730997</v>
      </c>
      <c r="H32" s="40">
        <f t="shared" si="1"/>
        <v>2021</v>
      </c>
      <c r="I32" s="47">
        <f>B32*'Inflation indexes'!I124</f>
        <v>6131.6044919399337</v>
      </c>
      <c r="J32" s="45">
        <f>G32*'Inflation indexes'!I124</f>
        <v>4193.7358522244158</v>
      </c>
      <c r="K32" s="45">
        <f>C32*'Inflation indexes'!I124</f>
        <v>4772.5736069852246</v>
      </c>
      <c r="L32" s="45">
        <f>D32*'Inflation indexes'!I124</f>
        <v>3323.1542589433511</v>
      </c>
      <c r="M32" s="45">
        <f>E32*'Inflation indexes'!I124</f>
        <v>2640.556478743104</v>
      </c>
      <c r="N32" s="45">
        <f>F32*'Inflation indexes'!I124</f>
        <v>3935.8257282082191</v>
      </c>
      <c r="O32" s="44">
        <v>0.55437318209999997</v>
      </c>
      <c r="P32" s="33">
        <v>6816.1883460096296</v>
      </c>
      <c r="Q32" s="38">
        <v>5346.7799146018997</v>
      </c>
      <c r="R32" s="38">
        <v>3687.8647012808001</v>
      </c>
      <c r="S32" s="38">
        <v>2911.4542655929999</v>
      </c>
      <c r="T32" s="38">
        <v>4391.5078647599003</v>
      </c>
      <c r="U32" s="38">
        <v>4667.7228460888</v>
      </c>
      <c r="V32" s="37">
        <v>4335.4842060650999</v>
      </c>
      <c r="W32" s="37">
        <v>3500.5541337451</v>
      </c>
      <c r="X32" s="34"/>
      <c r="Y32" s="34">
        <f t="shared" si="2"/>
        <v>2021</v>
      </c>
      <c r="Z32" s="35">
        <f>P32*'Inflation indexes'!I124</f>
        <v>6322.4245412890077</v>
      </c>
      <c r="AA32" s="35">
        <f>U32*'Inflation indexes'!I124</f>
        <v>4329.5936051009921</v>
      </c>
      <c r="AB32" s="35">
        <f>Q32*'Inflation indexes'!I124</f>
        <v>4959.4598671470512</v>
      </c>
      <c r="AC32" s="35">
        <f>R32*'Inflation indexes'!I124</f>
        <v>3420.7162579333813</v>
      </c>
      <c r="AD32" s="35">
        <f>S32*'Inflation indexes'!I124</f>
        <v>2700.5488940753721</v>
      </c>
      <c r="AE32" s="39">
        <f>T32*'Inflation indexes'!I124</f>
        <v>4073.3876013969016</v>
      </c>
      <c r="AF32" s="39">
        <f>V32*'Inflation indexes'!I124</f>
        <v>4021.4222893127417</v>
      </c>
      <c r="AG32" s="39">
        <f t="shared" si="5"/>
        <v>3297.5662772364481</v>
      </c>
      <c r="AH32" s="35">
        <f>W32*'Inflation indexes'!I124</f>
        <v>3246.9744437530594</v>
      </c>
      <c r="AI32" s="38">
        <v>0.54790249869999996</v>
      </c>
      <c r="AJ32" s="40">
        <f t="shared" si="3"/>
        <v>2021</v>
      </c>
      <c r="AK32" s="46">
        <v>7068.2132032058598</v>
      </c>
      <c r="AL32" s="44">
        <v>5472.7130077723996</v>
      </c>
      <c r="AM32" s="44">
        <v>3769.8933320032002</v>
      </c>
      <c r="AN32" s="44">
        <v>2977.3439285221002</v>
      </c>
      <c r="AO32" s="44">
        <v>4495.0205891377</v>
      </c>
      <c r="AP32" s="44">
        <v>4775.8489750791996</v>
      </c>
      <c r="AQ32" s="40"/>
      <c r="AR32" s="40"/>
      <c r="AS32" s="40">
        <f t="shared" si="4"/>
        <v>2021</v>
      </c>
      <c r="AT32" s="41">
        <f>AK32*'Inflation indexes'!I124</f>
        <v>6556.1927503328679</v>
      </c>
      <c r="AU32" s="41">
        <f>AP32*'Inflation indexes'!I124</f>
        <v>4429.8870912520451</v>
      </c>
      <c r="AV32" s="45">
        <f>AL32*'Inflation indexes'!I124</f>
        <v>5076.2703832895104</v>
      </c>
      <c r="AW32" s="45">
        <f>AM32*'Inflation indexes'!I124</f>
        <v>3496.8027452252486</v>
      </c>
      <c r="AX32" s="45">
        <f>AN32*'Inflation indexes'!I124</f>
        <v>2761.6655183194898</v>
      </c>
      <c r="AY32" s="45">
        <f>AO32*'Inflation indexes'!I124</f>
        <v>4169.4018773705138</v>
      </c>
      <c r="AZ32" s="44">
        <v>0.54076597699999995</v>
      </c>
      <c r="BA32" s="45">
        <f>V32*'Inflation indexes'!I124</f>
        <v>4021.4222893127417</v>
      </c>
      <c r="BB32" s="45">
        <f t="shared" si="6"/>
        <v>3297.5662772364481</v>
      </c>
      <c r="BC32" s="41">
        <f>W32*'Inflation indexes'!I124</f>
        <v>3246.9744437530594</v>
      </c>
    </row>
    <row r="33" spans="1:55" ht="39">
      <c r="A33">
        <f t="shared" si="0"/>
        <v>2022</v>
      </c>
      <c r="B33" s="47">
        <v>6591.7377389107496</v>
      </c>
      <c r="C33" s="44">
        <v>5165.9318857653998</v>
      </c>
      <c r="D33" s="44">
        <v>3583.8129162693999</v>
      </c>
      <c r="E33" s="44">
        <v>2852.1899594113002</v>
      </c>
      <c r="F33" s="44">
        <v>4239.3260798362999</v>
      </c>
      <c r="G33" s="44">
        <v>4527.8664989868003</v>
      </c>
      <c r="H33" s="40">
        <f t="shared" si="1"/>
        <v>2022</v>
      </c>
      <c r="I33" s="47">
        <f>B33*'Inflation indexes'!I125</f>
        <v>6114.2331072216175</v>
      </c>
      <c r="J33" s="45">
        <f>G33*'Inflation indexes'!I125</f>
        <v>4199.8684337461882</v>
      </c>
      <c r="K33" s="45">
        <f>C33*'Inflation indexes'!I125</f>
        <v>4791.7124461960138</v>
      </c>
      <c r="L33" s="45">
        <f>D33*'Inflation indexes'!I125</f>
        <v>3324.201970808946</v>
      </c>
      <c r="M33" s="45">
        <f>E33*'Inflation indexes'!I125</f>
        <v>2645.5776865903267</v>
      </c>
      <c r="N33" s="45">
        <f>F33*'Inflation indexes'!I125</f>
        <v>3932.2298453467174</v>
      </c>
      <c r="O33" s="44">
        <v>0.55234390310000003</v>
      </c>
      <c r="P33" s="32">
        <v>6821.7227421408597</v>
      </c>
      <c r="Q33" s="38">
        <v>5359.9576645556999</v>
      </c>
      <c r="R33" s="38">
        <v>3701.6189376570001</v>
      </c>
      <c r="S33" s="38">
        <v>2922.2709403426002</v>
      </c>
      <c r="T33" s="38">
        <v>4385.5819659905001</v>
      </c>
      <c r="U33" s="38">
        <v>4675.3116366453996</v>
      </c>
      <c r="V33" s="37">
        <v>4357.0009175164996</v>
      </c>
      <c r="W33" s="37">
        <v>3505.7660369352998</v>
      </c>
      <c r="X33" s="34"/>
      <c r="Y33" s="34">
        <f t="shared" si="2"/>
        <v>2022</v>
      </c>
      <c r="Z33" s="35">
        <f>P33*'Inflation indexes'!I125</f>
        <v>6327.5580264782466</v>
      </c>
      <c r="AA33" s="35">
        <f>U33*'Inflation indexes'!I125</f>
        <v>4336.6326646483767</v>
      </c>
      <c r="AB33" s="35">
        <f>Q33*'Inflation indexes'!I125</f>
        <v>4971.6830225936947</v>
      </c>
      <c r="AC33" s="35">
        <f>R33*'Inflation indexes'!I125</f>
        <v>3433.4741392003339</v>
      </c>
      <c r="AD33" s="35">
        <f>S33*'Inflation indexes'!I125</f>
        <v>2710.5820103011069</v>
      </c>
      <c r="AE33" s="39">
        <f>T33*'Inflation indexes'!I125</f>
        <v>4067.8909739701107</v>
      </c>
      <c r="AF33" s="39">
        <f>V33*'Inflation indexes'!I125</f>
        <v>4041.3803329615507</v>
      </c>
      <c r="AG33" s="39">
        <f t="shared" si="5"/>
        <v>3313.9318730284713</v>
      </c>
      <c r="AH33" s="35">
        <f>W33*'Inflation indexes'!I125</f>
        <v>3251.8087973483252</v>
      </c>
      <c r="AI33" s="38">
        <v>0.55246435849999997</v>
      </c>
      <c r="AJ33" s="40">
        <f t="shared" si="3"/>
        <v>2022</v>
      </c>
      <c r="AK33" s="43">
        <v>7089.6957428470696</v>
      </c>
      <c r="AL33" s="44">
        <v>5519.1898608423999</v>
      </c>
      <c r="AM33" s="44">
        <v>3774.8074561571002</v>
      </c>
      <c r="AN33" s="44">
        <v>2994.1032406725999</v>
      </c>
      <c r="AO33" s="44">
        <v>4509.6041729961998</v>
      </c>
      <c r="AP33" s="44">
        <v>4802.5349157541996</v>
      </c>
      <c r="AQ33" s="40"/>
      <c r="AR33" s="40"/>
      <c r="AS33" s="40">
        <f t="shared" si="4"/>
        <v>2022</v>
      </c>
      <c r="AT33" s="41">
        <f>AK33*'Inflation indexes'!I125</f>
        <v>6576.1190975730096</v>
      </c>
      <c r="AU33" s="41">
        <f>AP33*'Inflation indexes'!I125</f>
        <v>4454.6399058261568</v>
      </c>
      <c r="AV33" s="45">
        <f>AL33*'Inflation indexes'!I125</f>
        <v>5119.3804591171065</v>
      </c>
      <c r="AW33" s="45">
        <f>AM33*'Inflation indexes'!I125</f>
        <v>3501.3608908592009</v>
      </c>
      <c r="AX33" s="45">
        <f>AN33*'Inflation indexes'!I125</f>
        <v>2777.210788059208</v>
      </c>
      <c r="AY33" s="45">
        <f>AO33*'Inflation indexes'!I125</f>
        <v>4182.9290282951069</v>
      </c>
      <c r="AZ33" s="44">
        <v>0.54179194320000001</v>
      </c>
      <c r="BA33" s="45">
        <f>V33*'Inflation indexes'!I125</f>
        <v>4041.3803329615507</v>
      </c>
      <c r="BB33" s="45">
        <f t="shared" si="6"/>
        <v>3313.9318730284713</v>
      </c>
      <c r="BC33" s="41">
        <f>W33*'Inflation indexes'!I125</f>
        <v>3251.8087973483252</v>
      </c>
    </row>
    <row r="34" spans="1:55" ht="39">
      <c r="A34">
        <f t="shared" si="0"/>
        <v>2022</v>
      </c>
      <c r="B34" s="47">
        <v>6597.3514983666</v>
      </c>
      <c r="C34" s="44">
        <v>5187.4969335377</v>
      </c>
      <c r="D34" s="44">
        <v>3594.5463555383999</v>
      </c>
      <c r="E34" s="44">
        <v>2858.1082059992</v>
      </c>
      <c r="F34" s="44">
        <v>4241.1093420694997</v>
      </c>
      <c r="G34" s="44">
        <v>4550.2682922877002</v>
      </c>
      <c r="H34" s="40">
        <f t="shared" si="1"/>
        <v>2022</v>
      </c>
      <c r="I34" s="47">
        <f>B34*'Inflation indexes'!I126</f>
        <v>6119.4402066664761</v>
      </c>
      <c r="J34" s="45">
        <f>G34*'Inflation indexes'!I126</f>
        <v>4220.647444029466</v>
      </c>
      <c r="K34" s="45">
        <f>C34*'Inflation indexes'!I126</f>
        <v>4811.7153246888711</v>
      </c>
      <c r="L34" s="45">
        <f>D34*'Inflation indexes'!I126</f>
        <v>3334.1578811215604</v>
      </c>
      <c r="M34" s="45">
        <f>E34*'Inflation indexes'!I126</f>
        <v>2651.0672161586585</v>
      </c>
      <c r="N34" s="45">
        <f>F34*'Inflation indexes'!I126</f>
        <v>3933.8839282937265</v>
      </c>
      <c r="O34" s="44">
        <v>0.55268240290000004</v>
      </c>
      <c r="P34" s="33">
        <v>6848.70005323429</v>
      </c>
      <c r="Q34" s="38">
        <v>5391.4752131714004</v>
      </c>
      <c r="R34" s="38">
        <v>3722.7358491535001</v>
      </c>
      <c r="S34" s="38">
        <v>2932.1614230956002</v>
      </c>
      <c r="T34" s="38">
        <v>4389.4605658799001</v>
      </c>
      <c r="U34" s="38">
        <v>4696.6557981771002</v>
      </c>
      <c r="V34" s="37">
        <v>4378.6244149345002</v>
      </c>
      <c r="W34" s="37">
        <v>3510.9857000212</v>
      </c>
      <c r="X34" s="34"/>
      <c r="Y34" s="34">
        <f t="shared" si="2"/>
        <v>2022</v>
      </c>
      <c r="Z34" s="35">
        <f>P34*'Inflation indexes'!I126</f>
        <v>6352.5811046352555</v>
      </c>
      <c r="AA34" s="35">
        <f>U34*'Inflation indexes'!I126</f>
        <v>4356.4306578714159</v>
      </c>
      <c r="AB34" s="35">
        <f>Q34*'Inflation indexes'!I126</f>
        <v>5000.9174440524021</v>
      </c>
      <c r="AC34" s="35">
        <f>R34*'Inflation indexes'!I126</f>
        <v>3453.0613443514153</v>
      </c>
      <c r="AD34" s="35">
        <f>S34*'Inflation indexes'!I126</f>
        <v>2719.7560277590269</v>
      </c>
      <c r="AE34" s="39">
        <f>T34*'Inflation indexes'!I126</f>
        <v>4071.4886085837347</v>
      </c>
      <c r="AF34" s="39">
        <f>V34*'Inflation indexes'!I126</f>
        <v>4061.4374270153121</v>
      </c>
      <c r="AG34" s="39">
        <f t="shared" si="5"/>
        <v>3330.3786901525559</v>
      </c>
      <c r="AH34" s="35">
        <f>W34*'Inflation indexes'!I126</f>
        <v>3256.6503487134478</v>
      </c>
      <c r="AI34" s="38">
        <v>0.54779288429999995</v>
      </c>
      <c r="AJ34" s="40">
        <f t="shared" si="3"/>
        <v>2022</v>
      </c>
      <c r="AK34" s="46">
        <v>7087.68440768256</v>
      </c>
      <c r="AL34" s="44">
        <v>5552.9416704645</v>
      </c>
      <c r="AM34" s="44">
        <v>3792.5230435701001</v>
      </c>
      <c r="AN34" s="44">
        <v>3010.1243960236998</v>
      </c>
      <c r="AO34" s="44">
        <v>4518.5316897707999</v>
      </c>
      <c r="AP34" s="44">
        <v>4827.3687930098004</v>
      </c>
      <c r="AQ34" s="40"/>
      <c r="AR34" s="40"/>
      <c r="AS34" s="40">
        <f t="shared" si="4"/>
        <v>2022</v>
      </c>
      <c r="AT34" s="41">
        <f>AK34*'Inflation indexes'!I126</f>
        <v>6574.253463268421</v>
      </c>
      <c r="AU34" s="41">
        <f>AP34*'Inflation indexes'!I126</f>
        <v>4477.6748202161161</v>
      </c>
      <c r="AV34" s="45">
        <f>AL34*'Inflation indexes'!I126</f>
        <v>5150.6872920030564</v>
      </c>
      <c r="AW34" s="45">
        <f>AM34*'Inflation indexes'!I126</f>
        <v>3517.7931634047318</v>
      </c>
      <c r="AX34" s="45">
        <f>AN34*'Inflation indexes'!I126</f>
        <v>2792.0713729828767</v>
      </c>
      <c r="AY34" s="45">
        <f>AO34*'Inflation indexes'!I126</f>
        <v>4191.2098369059113</v>
      </c>
      <c r="AZ34" s="44">
        <v>0.54376587210000005</v>
      </c>
      <c r="BA34" s="45">
        <f>V34*'Inflation indexes'!I126</f>
        <v>4061.4374270153121</v>
      </c>
      <c r="BB34" s="45">
        <f t="shared" si="6"/>
        <v>3330.3786901525559</v>
      </c>
      <c r="BC34" s="41">
        <f>W34*'Inflation indexes'!I126</f>
        <v>3256.6503487134478</v>
      </c>
    </row>
    <row r="35" spans="1:55" ht="39">
      <c r="A35">
        <f t="shared" si="0"/>
        <v>2022</v>
      </c>
      <c r="B35" s="47">
        <v>6607.3675687588602</v>
      </c>
      <c r="C35" s="44">
        <v>5209.6027990867997</v>
      </c>
      <c r="D35" s="44">
        <v>3600.2177645014999</v>
      </c>
      <c r="E35" s="44">
        <v>2862.0616880315001</v>
      </c>
      <c r="F35" s="44">
        <v>4239.2257855805001</v>
      </c>
      <c r="G35" s="44">
        <v>4572.0368564234004</v>
      </c>
      <c r="H35" s="40">
        <f t="shared" si="1"/>
        <v>2022</v>
      </c>
      <c r="I35" s="47">
        <f>B35*'Inflation indexes'!I127</f>
        <v>6128.730714211265</v>
      </c>
      <c r="J35" s="45">
        <f>G35*'Inflation indexes'!I127</f>
        <v>4240.8390961866053</v>
      </c>
      <c r="K35" s="45">
        <f>C35*'Inflation indexes'!I127</f>
        <v>4832.2198441885248</v>
      </c>
      <c r="L35" s="45">
        <f>D35*'Inflation indexes'!I127</f>
        <v>3339.4184539507992</v>
      </c>
      <c r="M35" s="45">
        <f>E35*'Inflation indexes'!I127</f>
        <v>2654.7343084624081</v>
      </c>
      <c r="N35" s="45">
        <f>F35*'Inflation indexes'!I127</f>
        <v>3932.1368163938732</v>
      </c>
      <c r="O35" s="44">
        <v>0.55670481019999996</v>
      </c>
      <c r="P35" s="33">
        <v>6840.6175068909197</v>
      </c>
      <c r="Q35" s="38">
        <v>5423.2986809759004</v>
      </c>
      <c r="R35" s="38">
        <v>3728.6802390413</v>
      </c>
      <c r="S35" s="38">
        <v>2941.4072801435</v>
      </c>
      <c r="T35" s="38">
        <v>4392.6130937352</v>
      </c>
      <c r="U35" s="38">
        <v>4717.4667965337003</v>
      </c>
      <c r="V35" s="37">
        <v>4400.3552282906003</v>
      </c>
      <c r="W35" s="37">
        <v>3516.2131345562998</v>
      </c>
      <c r="X35" s="34"/>
      <c r="Y35" s="34">
        <f t="shared" si="2"/>
        <v>2022</v>
      </c>
      <c r="Z35" s="35">
        <f>P35*'Inflation indexes'!I127</f>
        <v>6345.0840569066158</v>
      </c>
      <c r="AA35" s="35">
        <f>U35*'Inflation indexes'!I127</f>
        <v>4375.7341101909988</v>
      </c>
      <c r="AB35" s="35">
        <f>Q35*'Inflation indexes'!I127</f>
        <v>5030.4356239533254</v>
      </c>
      <c r="AC35" s="35">
        <f>R35*'Inflation indexes'!I127</f>
        <v>3458.5751234023737</v>
      </c>
      <c r="AD35" s="35">
        <f>S35*'Inflation indexes'!I127</f>
        <v>2728.3321161147887</v>
      </c>
      <c r="AE35" s="39">
        <f>T35*'Inflation indexes'!I127</f>
        <v>4074.4127677277688</v>
      </c>
      <c r="AF35" s="39">
        <f>V35*'Inflation indexes'!I127</f>
        <v>4081.5940630544569</v>
      </c>
      <c r="AG35" s="39">
        <f t="shared" si="5"/>
        <v>3346.9071317046546</v>
      </c>
      <c r="AH35" s="35">
        <f>W35*'Inflation indexes'!I127</f>
        <v>3261.4991085649922</v>
      </c>
      <c r="AI35" s="38">
        <v>0.54963834369999998</v>
      </c>
      <c r="AJ35" s="40">
        <f t="shared" si="3"/>
        <v>2022</v>
      </c>
      <c r="AK35" s="46">
        <v>7110.7256578285396</v>
      </c>
      <c r="AL35" s="44">
        <v>5595.5057901767996</v>
      </c>
      <c r="AM35" s="44">
        <v>3800.8008902099</v>
      </c>
      <c r="AN35" s="44">
        <v>3024.5692947339999</v>
      </c>
      <c r="AO35" s="44">
        <v>4532.3826137957003</v>
      </c>
      <c r="AP35" s="44">
        <v>4856.8773061729999</v>
      </c>
      <c r="AQ35" s="40"/>
      <c r="AR35" s="40"/>
      <c r="AS35" s="40">
        <f t="shared" si="4"/>
        <v>2022</v>
      </c>
      <c r="AT35" s="41">
        <f>AK35*'Inflation indexes'!I127</f>
        <v>6595.6256082253904</v>
      </c>
      <c r="AU35" s="41">
        <f>AP35*'Inflation indexes'!I127</f>
        <v>4505.0457404914023</v>
      </c>
      <c r="AV35" s="45">
        <f>AL35*'Inflation indexes'!I127</f>
        <v>5190.1680723727695</v>
      </c>
      <c r="AW35" s="45">
        <f>AM35*'Inflation indexes'!I127</f>
        <v>3525.4713639015145</v>
      </c>
      <c r="AX35" s="45">
        <f>AN35*'Inflation indexes'!I127</f>
        <v>2805.4698850935201</v>
      </c>
      <c r="AY35" s="45">
        <f>AO35*'Inflation indexes'!I127</f>
        <v>4204.0574017807621</v>
      </c>
      <c r="AZ35" s="44">
        <v>0.54376587210000005</v>
      </c>
      <c r="BA35" s="45">
        <f>V35*'Inflation indexes'!I127</f>
        <v>4081.5940630544569</v>
      </c>
      <c r="BB35" s="45">
        <f t="shared" si="6"/>
        <v>3346.9071317046546</v>
      </c>
      <c r="BC35" s="41">
        <f>W35*'Inflation indexes'!I127</f>
        <v>3261.4991085649922</v>
      </c>
    </row>
    <row r="36" spans="1:55" ht="39">
      <c r="A36">
        <f t="shared" si="0"/>
        <v>2022</v>
      </c>
      <c r="B36" s="47">
        <v>6591.1623818302896</v>
      </c>
      <c r="C36" s="44">
        <v>5237.7729035265002</v>
      </c>
      <c r="D36" s="44">
        <v>3607.5018100535999</v>
      </c>
      <c r="E36" s="44">
        <v>2868.9365274594002</v>
      </c>
      <c r="F36" s="44">
        <v>4240.8041339612</v>
      </c>
      <c r="G36" s="44">
        <v>4586.3030345320003</v>
      </c>
      <c r="H36" s="40">
        <f t="shared" si="1"/>
        <v>2022</v>
      </c>
      <c r="I36" s="47">
        <f>B36*'Inflation indexes'!I128</f>
        <v>6113.6994289338636</v>
      </c>
      <c r="J36" s="45">
        <f>G36*'Inflation indexes'!I128</f>
        <v>4254.0718341928869</v>
      </c>
      <c r="K36" s="45">
        <f>C36*'Inflation indexes'!I128</f>
        <v>4858.3493098956305</v>
      </c>
      <c r="L36" s="45">
        <f>D36*'Inflation indexes'!I128</f>
        <v>3346.1748441825075</v>
      </c>
      <c r="M36" s="45">
        <f>E36*'Inflation indexes'!I128</f>
        <v>2661.1111354087793</v>
      </c>
      <c r="N36" s="45">
        <f>F36*'Inflation indexes'!I128</f>
        <v>3933.6008294214303</v>
      </c>
      <c r="O36" s="44">
        <v>0.55700257630000005</v>
      </c>
      <c r="P36" s="33">
        <v>6877.9197576884399</v>
      </c>
      <c r="Q36" s="38">
        <v>5456.1812160826003</v>
      </c>
      <c r="R36" s="38">
        <v>3732.8845328339999</v>
      </c>
      <c r="S36" s="38">
        <v>2953.9129035556002</v>
      </c>
      <c r="T36" s="38">
        <v>4399.689868384</v>
      </c>
      <c r="U36" s="38">
        <v>4737.7114247622003</v>
      </c>
      <c r="V36" s="37">
        <v>4422.1938901863996</v>
      </c>
      <c r="W36" s="37">
        <v>3521.4483521113998</v>
      </c>
      <c r="X36" s="34"/>
      <c r="Y36" s="34">
        <f t="shared" si="2"/>
        <v>2022</v>
      </c>
      <c r="Z36" s="35">
        <f>P36*'Inflation indexes'!I128</f>
        <v>6379.6841374671285</v>
      </c>
      <c r="AA36" s="35">
        <f>U36*'Inflation indexes'!I128</f>
        <v>4394.5122201615177</v>
      </c>
      <c r="AB36" s="35">
        <f>Q36*'Inflation indexes'!I128</f>
        <v>5060.9361524576625</v>
      </c>
      <c r="AC36" s="35">
        <f>R36*'Inflation indexes'!I128</f>
        <v>3462.4748586949463</v>
      </c>
      <c r="AD36" s="35">
        <f>S36*'Inflation indexes'!I128</f>
        <v>2739.9318337797308</v>
      </c>
      <c r="AE36" s="39">
        <f>T36*'Inflation indexes'!I128</f>
        <v>4080.9769017336812</v>
      </c>
      <c r="AF36" s="39">
        <f>V36*'Inflation indexes'!I128</f>
        <v>4101.8507350989948</v>
      </c>
      <c r="AG36" s="39">
        <f t="shared" si="5"/>
        <v>3363.5176027811754</v>
      </c>
      <c r="AH36" s="35">
        <f>W36*'Inflation indexes'!I128</f>
        <v>3266.3550876355721</v>
      </c>
      <c r="AI36" s="38">
        <v>0.54524506910000003</v>
      </c>
      <c r="AJ36" s="40">
        <f t="shared" si="3"/>
        <v>2022</v>
      </c>
      <c r="AK36" s="46">
        <v>7115.4369800577597</v>
      </c>
      <c r="AL36" s="44">
        <v>5647.1785732583003</v>
      </c>
      <c r="AM36" s="44">
        <v>3823.8672357506998</v>
      </c>
      <c r="AN36" s="44">
        <v>3043.7289433262999</v>
      </c>
      <c r="AO36" s="44">
        <v>4550.6890583124004</v>
      </c>
      <c r="AP36" s="44">
        <v>4888.0643398334996</v>
      </c>
      <c r="AQ36" s="40"/>
      <c r="AR36" s="40"/>
      <c r="AS36" s="40">
        <f t="shared" si="4"/>
        <v>2022</v>
      </c>
      <c r="AT36" s="41">
        <f>AK36*'Inflation indexes'!I128</f>
        <v>6599.9956428799314</v>
      </c>
      <c r="AU36" s="41">
        <f>AP36*'Inflation indexes'!I128</f>
        <v>4533.9735894556379</v>
      </c>
      <c r="AV36" s="45">
        <f>AL36*'Inflation indexes'!I128</f>
        <v>5238.0976857119376</v>
      </c>
      <c r="AW36" s="45">
        <f>AM36*'Inflation indexes'!I128</f>
        <v>3546.8667863461396</v>
      </c>
      <c r="AX36" s="45">
        <f>AN36*'Inflation indexes'!I128</f>
        <v>2823.2416112127589</v>
      </c>
      <c r="AY36" s="45">
        <f>AO36*'Inflation indexes'!I128</f>
        <v>4221.0377298176018</v>
      </c>
      <c r="AZ36" s="44">
        <v>0.54605358790000003</v>
      </c>
      <c r="BA36" s="45">
        <f>V36*'Inflation indexes'!I128</f>
        <v>4101.8507350989948</v>
      </c>
      <c r="BB36" s="45">
        <f t="shared" si="6"/>
        <v>3363.5176027811754</v>
      </c>
      <c r="BC36" s="41">
        <f>W36*'Inflation indexes'!I128</f>
        <v>3266.3550876355721</v>
      </c>
    </row>
    <row r="37" spans="1:55" ht="39">
      <c r="A37">
        <f t="shared" si="0"/>
        <v>2023</v>
      </c>
      <c r="B37" s="47">
        <v>6592.1216028306699</v>
      </c>
      <c r="C37" s="44">
        <v>5268.9155224448004</v>
      </c>
      <c r="D37" s="44">
        <v>3586.1154471672999</v>
      </c>
      <c r="E37" s="44">
        <v>2870.8594294768</v>
      </c>
      <c r="F37" s="44">
        <v>4240.7315520975999</v>
      </c>
      <c r="G37" s="44">
        <v>4595.3041613736996</v>
      </c>
      <c r="H37" s="40">
        <f t="shared" si="1"/>
        <v>2023</v>
      </c>
      <c r="I37" s="47">
        <f>B37*'Inflation indexes'!I129</f>
        <v>6114.5891640886848</v>
      </c>
      <c r="J37" s="45">
        <f>G37*'Inflation indexes'!I129</f>
        <v>4262.4209205670231</v>
      </c>
      <c r="K37" s="45">
        <f>C37*'Inflation indexes'!I129</f>
        <v>4887.2359615158639</v>
      </c>
      <c r="L37" s="45">
        <f>D37*'Inflation indexes'!I129</f>
        <v>3326.337706665553</v>
      </c>
      <c r="M37" s="45">
        <f>E37*'Inflation indexes'!I129</f>
        <v>2662.8947426520299</v>
      </c>
      <c r="N37" s="45">
        <f>F37*'Inflation indexes'!I129</f>
        <v>3933.5335053786685</v>
      </c>
      <c r="O37" s="44">
        <v>0.55618419200000002</v>
      </c>
      <c r="P37" s="32">
        <v>6925.42509553934</v>
      </c>
      <c r="Q37" s="38">
        <v>5486.6345973542002</v>
      </c>
      <c r="R37" s="38">
        <v>3751.9135217881999</v>
      </c>
      <c r="S37" s="38">
        <v>2961.5588208394001</v>
      </c>
      <c r="T37" s="38">
        <v>4401.7270760033998</v>
      </c>
      <c r="U37" s="38">
        <v>4758.8828671433002</v>
      </c>
      <c r="V37" s="37">
        <v>4444.1409358667997</v>
      </c>
      <c r="W37" s="37">
        <v>3526.6913642743998</v>
      </c>
      <c r="X37" s="34"/>
      <c r="Y37" s="34">
        <f t="shared" si="2"/>
        <v>2023</v>
      </c>
      <c r="Z37" s="35">
        <f>P37*'Inflation indexes'!I129</f>
        <v>6423.7481947707365</v>
      </c>
      <c r="AA37" s="35">
        <f>U37*'Inflation indexes'!I129</f>
        <v>4414.1500059869513</v>
      </c>
      <c r="AB37" s="35">
        <f>Q37*'Inflation indexes'!I129</f>
        <v>5089.1834947174329</v>
      </c>
      <c r="AC37" s="35">
        <f>R37*'Inflation indexes'!I129</f>
        <v>3480.1253901434184</v>
      </c>
      <c r="AD37" s="35">
        <f>S37*'Inflation indexes'!I129</f>
        <v>2747.0238818015646</v>
      </c>
      <c r="AE37" s="39">
        <f>T37*'Inflation indexes'!I129</f>
        <v>4082.8665342958648</v>
      </c>
      <c r="AF37" s="39">
        <f>V37*'Inflation indexes'!I129</f>
        <v>4122.2079396207537</v>
      </c>
      <c r="AG37" s="39">
        <f t="shared" si="5"/>
        <v>3380.2105104890179</v>
      </c>
      <c r="AH37" s="35">
        <f>W37*'Inflation indexes'!I129</f>
        <v>3271.2182966736605</v>
      </c>
      <c r="AI37" s="38">
        <v>0.5447750307</v>
      </c>
      <c r="AJ37" s="40">
        <f t="shared" si="3"/>
        <v>2023</v>
      </c>
      <c r="AK37" s="43">
        <v>7177.1032723948301</v>
      </c>
      <c r="AL37" s="44">
        <v>5702.3241327697997</v>
      </c>
      <c r="AM37" s="44">
        <v>3844.5030532213</v>
      </c>
      <c r="AN37" s="44">
        <v>3057.5431797135998</v>
      </c>
      <c r="AO37" s="44">
        <v>4569.6081274937997</v>
      </c>
      <c r="AP37" s="44">
        <v>4925.4241725007996</v>
      </c>
      <c r="AQ37" s="40"/>
      <c r="AR37" s="40"/>
      <c r="AS37" s="40">
        <f t="shared" si="4"/>
        <v>2023</v>
      </c>
      <c r="AT37" s="41">
        <f>AK37*'Inflation indexes'!I129</f>
        <v>6657.1948369530301</v>
      </c>
      <c r="AU37" s="41">
        <f>AP37*'Inflation indexes'!I129</f>
        <v>4568.6270806627099</v>
      </c>
      <c r="AV37" s="45">
        <f>AL37*'Inflation indexes'!I129</f>
        <v>5289.2485080043889</v>
      </c>
      <c r="AW37" s="45">
        <f>AM37*'Inflation indexes'!I129</f>
        <v>3566.0077478605117</v>
      </c>
      <c r="AX37" s="45">
        <f>AN37*'Inflation indexes'!I129</f>
        <v>2836.0551460977454</v>
      </c>
      <c r="AY37" s="45">
        <f>AO37*'Inflation indexes'!I129</f>
        <v>4238.5863040674394</v>
      </c>
      <c r="AZ37" s="44">
        <v>0.54376587200000004</v>
      </c>
      <c r="BA37" s="45">
        <f>V37*'Inflation indexes'!I129</f>
        <v>4122.2079396207537</v>
      </c>
      <c r="BB37" s="45">
        <f t="shared" si="6"/>
        <v>3380.2105104890179</v>
      </c>
      <c r="BC37" s="41">
        <f>W37*'Inflation indexes'!I129</f>
        <v>3271.2182966736605</v>
      </c>
    </row>
    <row r="38" spans="1:55" ht="39">
      <c r="A38">
        <f t="shared" si="0"/>
        <v>2023</v>
      </c>
      <c r="B38" s="47">
        <v>6571.9378079055396</v>
      </c>
      <c r="C38" s="44">
        <v>5282.6632538282001</v>
      </c>
      <c r="D38" s="44">
        <v>3588.6294145359002</v>
      </c>
      <c r="E38" s="44">
        <v>2875.7711675394999</v>
      </c>
      <c r="F38" s="44">
        <v>4230.0005459114</v>
      </c>
      <c r="G38" s="44">
        <v>4597.5503817572999</v>
      </c>
      <c r="H38" s="40">
        <f t="shared" si="1"/>
        <v>2023</v>
      </c>
      <c r="I38" s="47">
        <f>B38*'Inflation indexes'!I130</f>
        <v>6095.8674806648842</v>
      </c>
      <c r="J38" s="45">
        <f>G38*'Inflation indexes'!I130</f>
        <v>4264.5044250357241</v>
      </c>
      <c r="K38" s="45">
        <f>C38*'Inflation indexes'!I130</f>
        <v>4899.9878090108559</v>
      </c>
      <c r="L38" s="45">
        <f>D38*'Inflation indexes'!I130</f>
        <v>3328.669562562191</v>
      </c>
      <c r="M38" s="45">
        <f>E38*'Inflation indexes'!I130</f>
        <v>2667.4506750429205</v>
      </c>
      <c r="N38" s="45">
        <f>F38*'Inflation indexes'!I130</f>
        <v>3923.5798518966499</v>
      </c>
      <c r="O38" s="44">
        <v>0.55193202669999997</v>
      </c>
      <c r="P38" s="33">
        <v>6941.3258480047798</v>
      </c>
      <c r="Q38" s="38">
        <v>5506.5214046563997</v>
      </c>
      <c r="R38" s="38">
        <v>3754.0536498002002</v>
      </c>
      <c r="S38" s="38">
        <v>2971.6054019041999</v>
      </c>
      <c r="T38" s="38">
        <v>4396.2918591452999</v>
      </c>
      <c r="U38" s="38">
        <v>4767.3358008349996</v>
      </c>
      <c r="V38" s="37">
        <v>4466.1969032331999</v>
      </c>
      <c r="W38" s="37">
        <v>3531.9421826506</v>
      </c>
      <c r="X38" s="34"/>
      <c r="Y38" s="34">
        <f t="shared" si="2"/>
        <v>2023</v>
      </c>
      <c r="Z38" s="35">
        <f>P38*'Inflation indexes'!I130</f>
        <v>6438.4970987782544</v>
      </c>
      <c r="AA38" s="35">
        <f>U38*'Inflation indexes'!I130</f>
        <v>4421.9906102521745</v>
      </c>
      <c r="AB38" s="35">
        <f>Q38*'Inflation indexes'!I130</f>
        <v>5107.629704263406</v>
      </c>
      <c r="AC38" s="35">
        <f>R38*'Inflation indexes'!I130</f>
        <v>3482.1104875582355</v>
      </c>
      <c r="AD38" s="35">
        <f>S38*'Inflation indexes'!I130</f>
        <v>2756.3426898297089</v>
      </c>
      <c r="AE38" s="39">
        <f>T38*'Inflation indexes'!I130</f>
        <v>4077.8250438460013</v>
      </c>
      <c r="AF38" s="39">
        <f>V38*'Inflation indexes'!I130</f>
        <v>4142.666175555627</v>
      </c>
      <c r="AG38" s="39">
        <f t="shared" si="5"/>
        <v>3396.986263955614</v>
      </c>
      <c r="AH38" s="35">
        <f>W38*'Inflation indexes'!I130</f>
        <v>3276.088746443872</v>
      </c>
      <c r="AI38" s="38">
        <v>0.5447750307</v>
      </c>
      <c r="AJ38" s="40">
        <f t="shared" si="3"/>
        <v>2023</v>
      </c>
      <c r="AK38" s="46">
        <v>7200.5226951489003</v>
      </c>
      <c r="AL38" s="44">
        <v>5740.8648425176998</v>
      </c>
      <c r="AM38" s="44">
        <v>3865.9950138697</v>
      </c>
      <c r="AN38" s="44">
        <v>3073.3560174694999</v>
      </c>
      <c r="AO38" s="44">
        <v>4576.2971362341004</v>
      </c>
      <c r="AP38" s="44">
        <v>4957.7911992629997</v>
      </c>
      <c r="AQ38" s="40"/>
      <c r="AR38" s="40"/>
      <c r="AS38" s="40">
        <f t="shared" si="4"/>
        <v>2023</v>
      </c>
      <c r="AT38" s="41">
        <f>AK38*'Inflation indexes'!I130</f>
        <v>6678.9177597431308</v>
      </c>
      <c r="AU38" s="41">
        <f>AP38*'Inflation indexes'!I130</f>
        <v>4598.6494441805389</v>
      </c>
      <c r="AV38" s="45">
        <f>AL38*'Inflation indexes'!I130</f>
        <v>5324.9973337086367</v>
      </c>
      <c r="AW38" s="45">
        <f>AM38*'Inflation indexes'!I130</f>
        <v>3585.9428336512983</v>
      </c>
      <c r="AX38" s="45">
        <f>AN38*'Inflation indexes'!I130</f>
        <v>2850.7225039259442</v>
      </c>
      <c r="AY38" s="45">
        <f>AO38*'Inflation indexes'!I130</f>
        <v>4244.7907618772551</v>
      </c>
      <c r="AZ38" s="44">
        <v>0.53857506060000004</v>
      </c>
      <c r="BA38" s="45">
        <f>V38*'Inflation indexes'!I130</f>
        <v>4142.666175555627</v>
      </c>
      <c r="BB38" s="45">
        <f t="shared" si="6"/>
        <v>3396.986263955614</v>
      </c>
      <c r="BC38" s="41">
        <f>W38*'Inflation indexes'!I130</f>
        <v>3276.088746443872</v>
      </c>
    </row>
    <row r="39" spans="1:55" ht="39">
      <c r="A39">
        <f t="shared" si="0"/>
        <v>2023</v>
      </c>
      <c r="B39" s="47">
        <v>6556.8520760029696</v>
      </c>
      <c r="C39" s="44">
        <v>5286.8312355508997</v>
      </c>
      <c r="D39" s="44">
        <v>3604.0143092429998</v>
      </c>
      <c r="E39" s="44">
        <v>2875.4357365714</v>
      </c>
      <c r="F39" s="44">
        <v>4214.4446461426996</v>
      </c>
      <c r="G39" s="44">
        <v>4596.5975474835996</v>
      </c>
      <c r="H39" s="40">
        <f t="shared" si="1"/>
        <v>2023</v>
      </c>
      <c r="I39" s="47">
        <f>B39*'Inflation indexes'!I131</f>
        <v>6081.874557235773</v>
      </c>
      <c r="J39" s="45">
        <f>G39*'Inflation indexes'!I131</f>
        <v>4263.6206139539263</v>
      </c>
      <c r="K39" s="45">
        <f>C39*'Inflation indexes'!I131</f>
        <v>4903.8538626750951</v>
      </c>
      <c r="L39" s="45">
        <f>D39*'Inflation indexes'!I131</f>
        <v>3342.9399774808544</v>
      </c>
      <c r="M39" s="45">
        <f>E39*'Inflation indexes'!I131</f>
        <v>2667.1395426508902</v>
      </c>
      <c r="N39" s="45">
        <f>F39*'Inflation indexes'!I131</f>
        <v>3909.1508195009942</v>
      </c>
      <c r="O39" s="44">
        <v>0.55567416859999996</v>
      </c>
      <c r="P39" s="33">
        <v>6940.0600089343898</v>
      </c>
      <c r="Q39" s="38">
        <v>5525.8817691751001</v>
      </c>
      <c r="R39" s="38">
        <v>3774.9620306347001</v>
      </c>
      <c r="S39" s="38">
        <v>2977.19336127</v>
      </c>
      <c r="T39" s="38">
        <v>4392.8891850604996</v>
      </c>
      <c r="U39" s="38">
        <v>4784.9369189894996</v>
      </c>
      <c r="V39" s="37">
        <v>4488.3623328563999</v>
      </c>
      <c r="W39" s="37">
        <v>3537.2008188625</v>
      </c>
      <c r="X39" s="34"/>
      <c r="Y39" s="34">
        <f t="shared" si="2"/>
        <v>2023</v>
      </c>
      <c r="Z39" s="35">
        <f>P39*'Inflation indexes'!I131</f>
        <v>6437.3229569268724</v>
      </c>
      <c r="AA39" s="35">
        <f>U39*'Inflation indexes'!I131</f>
        <v>4438.3167056775292</v>
      </c>
      <c r="AB39" s="35">
        <f>Q39*'Inflation indexes'!I131</f>
        <v>5125.5876064732229</v>
      </c>
      <c r="AC39" s="35">
        <f>R39*'Inflation indexes'!I131</f>
        <v>3501.5042679815783</v>
      </c>
      <c r="AD39" s="35">
        <f>S39*'Inflation indexes'!I131</f>
        <v>2761.5258581397138</v>
      </c>
      <c r="AE39" s="39">
        <f>T39*'Inflation indexes'!I131</f>
        <v>4074.6688590330705</v>
      </c>
      <c r="AF39" s="39">
        <f>V39*'Inflation indexes'!I131</f>
        <v>4163.2259443155344</v>
      </c>
      <c r="AG39" s="39">
        <f t="shared" si="5"/>
        <v>3413.8452743387379</v>
      </c>
      <c r="AH39" s="35">
        <f>W39*'Inflation indexes'!I131</f>
        <v>3280.9664477267729</v>
      </c>
      <c r="AI39" s="38">
        <v>0.54706699219999999</v>
      </c>
      <c r="AJ39" s="40">
        <f t="shared" si="3"/>
        <v>2023</v>
      </c>
      <c r="AK39" s="46">
        <v>7222.7363329300797</v>
      </c>
      <c r="AL39" s="44">
        <v>5770.3599890184996</v>
      </c>
      <c r="AM39" s="44">
        <v>3890.6457626271999</v>
      </c>
      <c r="AN39" s="44">
        <v>3084.1535415945</v>
      </c>
      <c r="AO39" s="44">
        <v>4579.9767336165996</v>
      </c>
      <c r="AP39" s="44">
        <v>4980.6877662334</v>
      </c>
      <c r="AQ39" s="40"/>
      <c r="AR39" s="40"/>
      <c r="AS39" s="40">
        <f t="shared" si="4"/>
        <v>2023</v>
      </c>
      <c r="AT39" s="41">
        <f>AK39*'Inflation indexes'!I131</f>
        <v>6699.5222444682713</v>
      </c>
      <c r="AU39" s="41">
        <f>AP39*'Inflation indexes'!I131</f>
        <v>4619.8873867925076</v>
      </c>
      <c r="AV39" s="45">
        <f>AL39*'Inflation indexes'!I131</f>
        <v>5352.3558556008229</v>
      </c>
      <c r="AW39" s="45">
        <f>AM39*'Inflation indexes'!I131</f>
        <v>3608.8078853479415</v>
      </c>
      <c r="AX39" s="45">
        <f>AN39*'Inflation indexes'!I131</f>
        <v>2860.7378567958554</v>
      </c>
      <c r="AY39" s="45">
        <f>AO39*'Inflation indexes'!I131</f>
        <v>4248.2038096999131</v>
      </c>
      <c r="AZ39" s="44">
        <v>0.53663068319999996</v>
      </c>
      <c r="BA39" s="45">
        <f>V39*'Inflation indexes'!I131</f>
        <v>4163.2259443155344</v>
      </c>
      <c r="BB39" s="45">
        <f t="shared" si="6"/>
        <v>3413.8452743387379</v>
      </c>
      <c r="BC39" s="41">
        <f>W39*'Inflation indexes'!I131</f>
        <v>3280.9664477267729</v>
      </c>
    </row>
    <row r="40" spans="1:55" ht="39">
      <c r="A40">
        <f t="shared" si="0"/>
        <v>2023</v>
      </c>
      <c r="B40" s="47">
        <v>6568.4379461029803</v>
      </c>
      <c r="C40" s="44">
        <v>5301.0012358634003</v>
      </c>
      <c r="D40" s="44">
        <v>3610.2174216897001</v>
      </c>
      <c r="E40" s="44">
        <v>2877.0334307838998</v>
      </c>
      <c r="F40" s="44">
        <v>4204.6984438742002</v>
      </c>
      <c r="G40" s="44">
        <v>4602.4125826359004</v>
      </c>
      <c r="H40" s="40">
        <f t="shared" si="1"/>
        <v>2023</v>
      </c>
      <c r="I40" s="47">
        <f>B40*'Inflation indexes'!I132</f>
        <v>6092.621148399935</v>
      </c>
      <c r="J40" s="45">
        <f>G40*'Inflation indexes'!I132</f>
        <v>4269.0144087097424</v>
      </c>
      <c r="K40" s="45">
        <f>C40*'Inflation indexes'!I132</f>
        <v>4916.9973899924235</v>
      </c>
      <c r="L40" s="45">
        <f>D40*'Inflation indexes'!I132</f>
        <v>3348.6937372619132</v>
      </c>
      <c r="M40" s="45">
        <f>E40*'Inflation indexes'!I132</f>
        <v>2668.6215001006867</v>
      </c>
      <c r="N40" s="45">
        <f>F40*'Inflation indexes'!I132</f>
        <v>3900.110630867885</v>
      </c>
      <c r="O40" s="44">
        <v>0.54743069280000001</v>
      </c>
      <c r="P40" s="33">
        <v>6945.7590863655396</v>
      </c>
      <c r="Q40" s="38">
        <v>5559.6216406458998</v>
      </c>
      <c r="R40" s="38">
        <v>3782.7816937286998</v>
      </c>
      <c r="S40" s="38">
        <v>2986.5815685514999</v>
      </c>
      <c r="T40" s="38">
        <v>4394.6823483525995</v>
      </c>
      <c r="U40" s="38">
        <v>4812.5513748701997</v>
      </c>
      <c r="V40" s="37">
        <v>4510.6377679900997</v>
      </c>
      <c r="W40" s="37">
        <v>3542.4672845498999</v>
      </c>
      <c r="X40" s="34"/>
      <c r="Y40" s="34">
        <f t="shared" si="2"/>
        <v>2023</v>
      </c>
      <c r="Z40" s="35">
        <f>P40*'Inflation indexes'!I132</f>
        <v>6442.6091939239031</v>
      </c>
      <c r="AA40" s="35">
        <f>U40*'Inflation indexes'!I132</f>
        <v>4463.9307739355881</v>
      </c>
      <c r="AB40" s="35">
        <f>Q40*'Inflation indexes'!I132</f>
        <v>5156.8833660060118</v>
      </c>
      <c r="AC40" s="35">
        <f>R40*'Inflation indexes'!I132</f>
        <v>3508.7574756895283</v>
      </c>
      <c r="AD40" s="35">
        <f>S40*'Inflation indexes'!I132</f>
        <v>2770.2339848965121</v>
      </c>
      <c r="AE40" s="39">
        <f>T40*'Inflation indexes'!I132</f>
        <v>4076.3321258075498</v>
      </c>
      <c r="AF40" s="39">
        <f>V40*'Inflation indexes'!I132</f>
        <v>4183.8877498009488</v>
      </c>
      <c r="AG40" s="39">
        <f t="shared" si="5"/>
        <v>3430.7879548367778</v>
      </c>
      <c r="AH40" s="35">
        <f>W40*'Inflation indexes'!I132</f>
        <v>3285.8514113189785</v>
      </c>
      <c r="AI40" s="38">
        <v>0.54604111060000005</v>
      </c>
      <c r="AJ40" s="40">
        <f t="shared" si="3"/>
        <v>2023</v>
      </c>
      <c r="AK40" s="46">
        <v>7267.3117787558704</v>
      </c>
      <c r="AL40" s="44">
        <v>5814.9883147388</v>
      </c>
      <c r="AM40" s="44">
        <v>3926.2927044017001</v>
      </c>
      <c r="AN40" s="44">
        <v>3098.8724688825</v>
      </c>
      <c r="AO40" s="44">
        <v>4590.5394382280001</v>
      </c>
      <c r="AP40" s="44">
        <v>5019.0421607342996</v>
      </c>
      <c r="AQ40" s="40"/>
      <c r="AR40" s="40"/>
      <c r="AS40" s="40">
        <f t="shared" si="4"/>
        <v>2023</v>
      </c>
      <c r="AT40" s="41">
        <f>AK40*'Inflation indexes'!I132</f>
        <v>6740.8686507472094</v>
      </c>
      <c r="AU40" s="41">
        <f>AP40*'Inflation indexes'!I132</f>
        <v>4655.4633939022187</v>
      </c>
      <c r="AV40" s="45">
        <f>AL40*'Inflation indexes'!I132</f>
        <v>5393.7513111615326</v>
      </c>
      <c r="AW40" s="45">
        <f>AM40*'Inflation indexes'!I132</f>
        <v>3641.8725672575811</v>
      </c>
      <c r="AX40" s="45">
        <f>AN40*'Inflation indexes'!I132</f>
        <v>2874.3905468893704</v>
      </c>
      <c r="AY40" s="45">
        <f>AO40*'Inflation indexes'!I132</f>
        <v>4258.0013533515048</v>
      </c>
      <c r="AZ40" s="44">
        <v>0.53122696000000003</v>
      </c>
      <c r="BA40" s="45">
        <f>V40*'Inflation indexes'!I132</f>
        <v>4183.8877498009488</v>
      </c>
      <c r="BB40" s="45">
        <f t="shared" si="6"/>
        <v>3430.7879548367778</v>
      </c>
      <c r="BC40" s="41">
        <f>W40*'Inflation indexes'!I132</f>
        <v>3285.8514113189785</v>
      </c>
    </row>
    <row r="41" spans="1:55" ht="39">
      <c r="A41">
        <f t="shared" ref="A41:A72" si="7">A37+1</f>
        <v>2024</v>
      </c>
      <c r="B41" s="47">
        <v>6561.6323301988004</v>
      </c>
      <c r="C41" s="44">
        <v>5333.0945201197001</v>
      </c>
      <c r="D41" s="44">
        <v>3623.2352141003998</v>
      </c>
      <c r="E41" s="44">
        <v>2881.4364226046</v>
      </c>
      <c r="F41" s="44">
        <v>4204.6278173674</v>
      </c>
      <c r="G41" s="44">
        <v>4614.5198152372996</v>
      </c>
      <c r="H41" s="40">
        <f t="shared" si="1"/>
        <v>2024</v>
      </c>
      <c r="I41" s="47">
        <f>B41*'Inflation indexes'!I133</f>
        <v>6086.308530434153</v>
      </c>
      <c r="J41" s="45">
        <f>G41*'Inflation indexes'!I133</f>
        <v>4280.2445949429321</v>
      </c>
      <c r="K41" s="45">
        <f>C41*'Inflation indexes'!I133</f>
        <v>4946.7658408761754</v>
      </c>
      <c r="L41" s="45">
        <f>D41*'Inflation indexes'!I133</f>
        <v>3360.7685224692491</v>
      </c>
      <c r="M41" s="45">
        <f>E41*'Inflation indexes'!I133</f>
        <v>2672.7055397617369</v>
      </c>
      <c r="N41" s="45">
        <f>F41*'Inflation indexes'!I133</f>
        <v>3900.0451205361292</v>
      </c>
      <c r="O41" s="44">
        <v>0.55234390310000003</v>
      </c>
      <c r="P41" s="32">
        <v>6958.18920168983</v>
      </c>
      <c r="Q41" s="38">
        <v>5606.0982194210001</v>
      </c>
      <c r="R41" s="38">
        <v>3797.2991423299</v>
      </c>
      <c r="S41" s="38">
        <v>2995.5713519989999</v>
      </c>
      <c r="T41" s="38">
        <v>4403.4375755139999</v>
      </c>
      <c r="U41" s="38">
        <v>4837.0397102194001</v>
      </c>
      <c r="V41" s="37">
        <v>4533.0237545842001</v>
      </c>
      <c r="W41" s="37">
        <v>3547.7415913700002</v>
      </c>
      <c r="X41" s="34"/>
      <c r="Y41" s="34">
        <f t="shared" si="2"/>
        <v>2024</v>
      </c>
      <c r="Z41" s="35">
        <f>P41*'Inflation indexes'!I133</f>
        <v>6454.1388732971782</v>
      </c>
      <c r="AA41" s="35">
        <f>U41*'Inflation indexes'!I133</f>
        <v>4486.6451774302832</v>
      </c>
      <c r="AB41" s="35">
        <f>Q41*'Inflation indexes'!I133</f>
        <v>5199.993187408596</v>
      </c>
      <c r="AC41" s="35">
        <f>R41*'Inflation indexes'!I133</f>
        <v>3522.2232821863313</v>
      </c>
      <c r="AD41" s="35">
        <f>S41*'Inflation indexes'!I133</f>
        <v>2778.5725495904617</v>
      </c>
      <c r="AE41" s="39">
        <f>T41*'Inflation indexes'!I133</f>
        <v>4084.4531254425151</v>
      </c>
      <c r="AF41" s="39">
        <f>V41*'Inflation indexes'!I133</f>
        <v>4204.6520984132285</v>
      </c>
      <c r="AG41" s="39">
        <f t="shared" si="5"/>
        <v>3447.8147206988469</v>
      </c>
      <c r="AH41" s="35">
        <f>W41*'Inflation indexes'!I133</f>
        <v>3290.7436480332431</v>
      </c>
      <c r="AI41" s="38">
        <v>0.54604111060000005</v>
      </c>
      <c r="AJ41" s="40">
        <f t="shared" si="3"/>
        <v>2024</v>
      </c>
      <c r="AK41" s="43">
        <v>7289.3565543570703</v>
      </c>
      <c r="AL41" s="44">
        <v>5873.4576224665998</v>
      </c>
      <c r="AM41" s="44">
        <v>3940.4317352880998</v>
      </c>
      <c r="AN41" s="44">
        <v>3115.3657903737999</v>
      </c>
      <c r="AO41" s="44">
        <v>4612.6072457087002</v>
      </c>
      <c r="AP41" s="44">
        <v>5056.1843076715004</v>
      </c>
      <c r="AQ41" s="40"/>
      <c r="AR41" s="40"/>
      <c r="AS41" s="40">
        <f t="shared" si="4"/>
        <v>2024</v>
      </c>
      <c r="AT41" s="41">
        <f>AK41*'Inflation indexes'!I133</f>
        <v>6761.3165056469097</v>
      </c>
      <c r="AU41" s="41">
        <f>AP41*'Inflation indexes'!I133</f>
        <v>4689.9149685054053</v>
      </c>
      <c r="AV41" s="45">
        <f>AL41*'Inflation indexes'!I133</f>
        <v>5447.9851097781493</v>
      </c>
      <c r="AW41" s="45">
        <f>AM41*'Inflation indexes'!I133</f>
        <v>3654.9873685700404</v>
      </c>
      <c r="AX41" s="45">
        <f>AN41*'Inflation indexes'!I133</f>
        <v>2889.6890942989371</v>
      </c>
      <c r="AY41" s="45">
        <f>AO41*'Inflation indexes'!I133</f>
        <v>4278.4705717043253</v>
      </c>
      <c r="AZ41" s="44">
        <v>0.53642852939999996</v>
      </c>
      <c r="BA41" s="45">
        <f>V41*'Inflation indexes'!I133</f>
        <v>4204.6520984132285</v>
      </c>
      <c r="BB41" s="45">
        <f t="shared" si="6"/>
        <v>3447.8147206988469</v>
      </c>
      <c r="BC41" s="41">
        <f>W41*'Inflation indexes'!I133</f>
        <v>3290.7436480332431</v>
      </c>
    </row>
    <row r="42" spans="1:55" ht="39">
      <c r="A42">
        <f t="shared" si="7"/>
        <v>2024</v>
      </c>
      <c r="B42" s="47">
        <v>6549.2611691475404</v>
      </c>
      <c r="C42" s="44">
        <v>5343.3963236380996</v>
      </c>
      <c r="D42" s="44">
        <v>3622.6010209224</v>
      </c>
      <c r="E42" s="44">
        <v>2887.3234353149001</v>
      </c>
      <c r="F42" s="44">
        <v>4198.9559069579</v>
      </c>
      <c r="G42" s="44">
        <v>4621.9117729114996</v>
      </c>
      <c r="H42" s="40">
        <f t="shared" si="1"/>
        <v>2024</v>
      </c>
      <c r="I42" s="47">
        <f>B42*'Inflation indexes'!I134</f>
        <v>6074.833534693973</v>
      </c>
      <c r="J42" s="45">
        <f>G42*'Inflation indexes'!I134</f>
        <v>4287.1010801565326</v>
      </c>
      <c r="K42" s="45">
        <f>C42*'Inflation indexes'!I134</f>
        <v>4956.3213830762961</v>
      </c>
      <c r="L42" s="45">
        <f>D42*'Inflation indexes'!I134</f>
        <v>3360.1802701632737</v>
      </c>
      <c r="M42" s="45">
        <f>E42*'Inflation indexes'!I134</f>
        <v>2678.1660980305337</v>
      </c>
      <c r="N42" s="45">
        <f>F42*'Inflation indexes'!I134</f>
        <v>3894.7840825852031</v>
      </c>
      <c r="O42" s="44">
        <v>0.5538338424</v>
      </c>
      <c r="P42" s="33">
        <v>6942.1399156375801</v>
      </c>
      <c r="Q42" s="38">
        <v>5639.7037528495002</v>
      </c>
      <c r="R42" s="38">
        <v>3834.1687757769</v>
      </c>
      <c r="S42" s="38">
        <v>3007.7286745117999</v>
      </c>
      <c r="T42" s="38">
        <v>4412.0608456032996</v>
      </c>
      <c r="U42" s="38">
        <v>4865.1718265013997</v>
      </c>
      <c r="V42" s="37">
        <v>4555.5208412979</v>
      </c>
      <c r="W42" s="37">
        <v>3553.0237509971998</v>
      </c>
      <c r="X42" s="34"/>
      <c r="Y42" s="34">
        <f t="shared" si="2"/>
        <v>2024</v>
      </c>
      <c r="Z42" s="35">
        <f>P42*'Inflation indexes'!I134</f>
        <v>6439.2521954567228</v>
      </c>
      <c r="AA42" s="35">
        <f>U42*'Inflation indexes'!I134</f>
        <v>4512.7394068369331</v>
      </c>
      <c r="AB42" s="35">
        <f>Q42*'Inflation indexes'!I134</f>
        <v>5231.1643403295448</v>
      </c>
      <c r="AC42" s="35">
        <f>R42*'Inflation indexes'!I134</f>
        <v>3556.4220841414017</v>
      </c>
      <c r="AD42" s="35">
        <f>S42*'Inflation indexes'!I134</f>
        <v>2789.8491972283296</v>
      </c>
      <c r="AE42" s="39">
        <f>T42*'Inflation indexes'!I134</f>
        <v>4092.4517269586645</v>
      </c>
      <c r="AF42" s="39">
        <f>V42*'Inflation indexes'!I134</f>
        <v>4225.5194990667733</v>
      </c>
      <c r="AG42" s="39">
        <f t="shared" si="5"/>
        <v>3464.9259892347541</v>
      </c>
      <c r="AH42" s="35">
        <f>W42*'Inflation indexes'!I134</f>
        <v>3295.6431686982733</v>
      </c>
      <c r="AI42" s="38">
        <v>0.5487721955</v>
      </c>
      <c r="AJ42" s="40">
        <f t="shared" si="3"/>
        <v>2024</v>
      </c>
      <c r="AK42" s="46">
        <v>7326.0113936015196</v>
      </c>
      <c r="AL42" s="44">
        <v>5916.7564349793001</v>
      </c>
      <c r="AM42" s="44">
        <v>3958.9116964962</v>
      </c>
      <c r="AN42" s="44">
        <v>3134.1044625763002</v>
      </c>
      <c r="AO42" s="44">
        <v>4629.9253495618004</v>
      </c>
      <c r="AP42" s="44">
        <v>5082.1170717409004</v>
      </c>
      <c r="AQ42" s="40"/>
      <c r="AR42" s="40"/>
      <c r="AS42" s="40">
        <f t="shared" si="4"/>
        <v>2024</v>
      </c>
      <c r="AT42" s="41">
        <f>AK42*'Inflation indexes'!I134</f>
        <v>6795.316073063761</v>
      </c>
      <c r="AU42" s="41">
        <f>AP42*'Inflation indexes'!I134</f>
        <v>4713.9691664900929</v>
      </c>
      <c r="AV42" s="45">
        <f>AL42*'Inflation indexes'!I134</f>
        <v>5488.1473618965538</v>
      </c>
      <c r="AW42" s="45">
        <f>AM42*'Inflation indexes'!I134</f>
        <v>3672.1286437715335</v>
      </c>
      <c r="AX42" s="45">
        <f>AN42*'Inflation indexes'!I134</f>
        <v>2907.0703395037613</v>
      </c>
      <c r="AY42" s="45">
        <f>AO42*'Inflation indexes'!I134</f>
        <v>4294.5341543477734</v>
      </c>
      <c r="AZ42" s="44">
        <v>0.53072542060000005</v>
      </c>
      <c r="BA42" s="45">
        <f>V42*'Inflation indexes'!I134</f>
        <v>4225.5194990667733</v>
      </c>
      <c r="BB42" s="45">
        <f t="shared" si="6"/>
        <v>3464.9259892347541</v>
      </c>
      <c r="BC42" s="41">
        <f>W42*'Inflation indexes'!I134</f>
        <v>3295.6431686982733</v>
      </c>
    </row>
    <row r="43" spans="1:55" ht="39">
      <c r="A43">
        <f t="shared" si="7"/>
        <v>2024</v>
      </c>
      <c r="B43" s="47">
        <v>6526.1366485390499</v>
      </c>
      <c r="C43" s="44">
        <v>5361.2863429502004</v>
      </c>
      <c r="D43" s="44">
        <v>3642.6783331091001</v>
      </c>
      <c r="E43" s="44">
        <v>2892.2362829724002</v>
      </c>
      <c r="F43" s="44">
        <v>4196.0488267680003</v>
      </c>
      <c r="G43" s="44">
        <v>4634.1109391771997</v>
      </c>
      <c r="H43" s="40">
        <f t="shared" si="1"/>
        <v>2024</v>
      </c>
      <c r="I43" s="47">
        <f>B43*'Inflation indexes'!I135</f>
        <v>6053.384151376059</v>
      </c>
      <c r="J43" s="45">
        <f>G43*'Inflation indexes'!I135</f>
        <v>4298.4165403912366</v>
      </c>
      <c r="K43" s="45">
        <f>C43*'Inflation indexes'!I135</f>
        <v>4972.9154516966528</v>
      </c>
      <c r="L43" s="45">
        <f>D43*'Inflation indexes'!I135</f>
        <v>3378.8031844444827</v>
      </c>
      <c r="M43" s="45">
        <f>E43*'Inflation indexes'!I135</f>
        <v>2682.7230596373206</v>
      </c>
      <c r="N43" s="45">
        <f>F43*'Inflation indexes'!I135</f>
        <v>3892.087590909342</v>
      </c>
      <c r="O43" s="44">
        <v>0.55976578880000005</v>
      </c>
      <c r="P43" s="33">
        <v>6965.0049690250999</v>
      </c>
      <c r="Q43" s="38">
        <v>5670.3426596105</v>
      </c>
      <c r="R43" s="38">
        <v>3841.9022996992999</v>
      </c>
      <c r="S43" s="38">
        <v>3017.6486091495999</v>
      </c>
      <c r="T43" s="38">
        <v>4417.8806175691998</v>
      </c>
      <c r="U43" s="38">
        <v>4888.7531334847999</v>
      </c>
      <c r="V43" s="37">
        <v>4578.1295795136002</v>
      </c>
      <c r="W43" s="37">
        <v>3558.3137751233999</v>
      </c>
      <c r="X43" s="34"/>
      <c r="Y43" s="34">
        <f t="shared" si="2"/>
        <v>2024</v>
      </c>
      <c r="Z43" s="35">
        <f>P43*'Inflation indexes'!I135</f>
        <v>6460.4609073256916</v>
      </c>
      <c r="AA43" s="35">
        <f>U43*'Inflation indexes'!I135</f>
        <v>4534.6124869836694</v>
      </c>
      <c r="AB43" s="35">
        <f>Q43*'Inflation indexes'!I135</f>
        <v>5259.5837686361901</v>
      </c>
      <c r="AC43" s="35">
        <f>R43*'Inflation indexes'!I135</f>
        <v>3563.5953925882336</v>
      </c>
      <c r="AD43" s="35">
        <f>S43*'Inflation indexes'!I135</f>
        <v>2799.050533080313</v>
      </c>
      <c r="AE43" s="39">
        <f>T43*'Inflation indexes'!I135</f>
        <v>4097.8499153939138</v>
      </c>
      <c r="AF43" s="39">
        <f>V43*'Inflation indexes'!I135</f>
        <v>4246.4904632019125</v>
      </c>
      <c r="AG43" s="39">
        <f t="shared" si="5"/>
        <v>3482.1221798255679</v>
      </c>
      <c r="AH43" s="35">
        <f>W43*'Inflation indexes'!I135</f>
        <v>3300.5499841590108</v>
      </c>
      <c r="AI43" s="38">
        <v>0.54779288420000005</v>
      </c>
      <c r="AJ43" s="40">
        <f t="shared" si="3"/>
        <v>2024</v>
      </c>
      <c r="AK43" s="46">
        <v>7386.8156261590802</v>
      </c>
      <c r="AL43" s="44">
        <v>5959.8103076795996</v>
      </c>
      <c r="AM43" s="44">
        <v>3981.1506399921</v>
      </c>
      <c r="AN43" s="44">
        <v>3149.7966464466999</v>
      </c>
      <c r="AO43" s="44">
        <v>4645.0860943062999</v>
      </c>
      <c r="AP43" s="44">
        <v>5119.2747264052996</v>
      </c>
      <c r="AQ43" s="40"/>
      <c r="AR43" s="40"/>
      <c r="AS43" s="40">
        <f t="shared" si="4"/>
        <v>2024</v>
      </c>
      <c r="AT43" s="41">
        <f>AK43*'Inflation indexes'!I135</f>
        <v>6851.7156548565999</v>
      </c>
      <c r="AU43" s="41">
        <f>AP43*'Inflation indexes'!I135</f>
        <v>4748.4351254427193</v>
      </c>
      <c r="AV43" s="45">
        <f>AL43*'Inflation indexes'!I135</f>
        <v>5528.0824176109782</v>
      </c>
      <c r="AW43" s="45">
        <f>AM43*'Inflation indexes'!I135</f>
        <v>3692.7566010686833</v>
      </c>
      <c r="AX43" s="45">
        <f>AN43*'Inflation indexes'!I135</f>
        <v>2921.6257835983656</v>
      </c>
      <c r="AY43" s="45">
        <f>AO43*'Inflation indexes'!I135</f>
        <v>4308.5966566982188</v>
      </c>
      <c r="AZ43" s="44">
        <v>0.52527802180000005</v>
      </c>
      <c r="BA43" s="45">
        <f>V43*'Inflation indexes'!I135</f>
        <v>4246.4904632019125</v>
      </c>
      <c r="BB43" s="45">
        <f t="shared" si="6"/>
        <v>3482.1221798255679</v>
      </c>
      <c r="BC43" s="41">
        <f>W43*'Inflation indexes'!I135</f>
        <v>3300.5499841590108</v>
      </c>
    </row>
    <row r="44" spans="1:55" ht="39">
      <c r="A44">
        <f t="shared" si="7"/>
        <v>2024</v>
      </c>
      <c r="B44" s="47">
        <v>6557.2919630688002</v>
      </c>
      <c r="C44" s="44">
        <v>5378.1737257461</v>
      </c>
      <c r="D44" s="44">
        <v>3652.1390658881</v>
      </c>
      <c r="E44" s="44">
        <v>2897.1894746476</v>
      </c>
      <c r="F44" s="44">
        <v>4190.1108623583004</v>
      </c>
      <c r="G44" s="44">
        <v>4640.7542350938002</v>
      </c>
      <c r="H44" s="40">
        <f t="shared" si="1"/>
        <v>2024</v>
      </c>
      <c r="I44" s="47">
        <f>B44*'Inflation indexes'!I136</f>
        <v>6082.2825789392855</v>
      </c>
      <c r="J44" s="45">
        <f>G44*'Inflation indexes'!I136</f>
        <v>4304.5785968084056</v>
      </c>
      <c r="K44" s="45">
        <f>C44*'Inflation indexes'!I136</f>
        <v>4988.5795146607352</v>
      </c>
      <c r="L44" s="45">
        <f>D44*'Inflation indexes'!I136</f>
        <v>3387.5785829610954</v>
      </c>
      <c r="M44" s="45">
        <f>E44*'Inflation indexes'!I136</f>
        <v>2687.3174427463678</v>
      </c>
      <c r="N44" s="45">
        <f>F44*'Inflation indexes'!I136</f>
        <v>3886.5797718756785</v>
      </c>
      <c r="O44" s="44">
        <v>0.55456437140000003</v>
      </c>
      <c r="P44" s="33">
        <v>6976.0668140027801</v>
      </c>
      <c r="Q44" s="38">
        <v>5707.5222858806001</v>
      </c>
      <c r="R44" s="38">
        <v>3869.2445603317001</v>
      </c>
      <c r="S44" s="38">
        <v>3027.9365185605002</v>
      </c>
      <c r="T44" s="38">
        <v>4428.4912511262</v>
      </c>
      <c r="U44" s="38">
        <v>4914.4005060709997</v>
      </c>
      <c r="V44" s="37">
        <v>4600.8505233499</v>
      </c>
      <c r="W44" s="37">
        <v>3563.6116754579998</v>
      </c>
      <c r="X44" s="34"/>
      <c r="Y44" s="34">
        <f t="shared" si="2"/>
        <v>2024</v>
      </c>
      <c r="Z44" s="35">
        <f>P44*'Inflation indexes'!I136</f>
        <v>6470.7214336798024</v>
      </c>
      <c r="AA44" s="35">
        <f>U44*'Inflation indexes'!I136</f>
        <v>4558.4019672073937</v>
      </c>
      <c r="AB44" s="35">
        <f>Q44*'Inflation indexes'!I136</f>
        <v>5294.0701075742336</v>
      </c>
      <c r="AC44" s="35">
        <f>R44*'Inflation indexes'!I136</f>
        <v>3588.9569833866758</v>
      </c>
      <c r="AD44" s="35">
        <f>S44*'Inflation indexes'!I136</f>
        <v>2808.5931876602899</v>
      </c>
      <c r="AE44" s="39">
        <f>T44*'Inflation indexes'!I136</f>
        <v>4107.6919160244688</v>
      </c>
      <c r="AF44" s="39">
        <f>V44*'Inflation indexes'!I136</f>
        <v>4267.5655047969658</v>
      </c>
      <c r="AG44" s="39">
        <f t="shared" si="5"/>
        <v>3499.4037139335119</v>
      </c>
      <c r="AH44" s="35">
        <f>W44*'Inflation indexes'!I136</f>
        <v>3305.4641052766274</v>
      </c>
      <c r="AI44" s="38">
        <v>0.54477503059999999</v>
      </c>
      <c r="AJ44" s="40">
        <f t="shared" si="3"/>
        <v>2024</v>
      </c>
      <c r="AK44" s="46">
        <v>7412.1941887132298</v>
      </c>
      <c r="AL44" s="44">
        <v>6008.2122758152</v>
      </c>
      <c r="AM44" s="44">
        <v>3996.3962276067</v>
      </c>
      <c r="AN44" s="44">
        <v>3166.9362104759998</v>
      </c>
      <c r="AO44" s="44">
        <v>4661.8538103325</v>
      </c>
      <c r="AP44" s="44">
        <v>5149.3786985483002</v>
      </c>
      <c r="AQ44" s="40"/>
      <c r="AR44" s="40"/>
      <c r="AS44" s="40">
        <f t="shared" si="4"/>
        <v>2024</v>
      </c>
      <c r="AT44" s="41">
        <f>AK44*'Inflation indexes'!I136</f>
        <v>6875.2557976123271</v>
      </c>
      <c r="AU44" s="41">
        <f>AP44*'Inflation indexes'!I136</f>
        <v>4776.3583697261038</v>
      </c>
      <c r="AV44" s="45">
        <f>AL44*'Inflation indexes'!I136</f>
        <v>5572.9781534170997</v>
      </c>
      <c r="AW44" s="45">
        <f>AM44*'Inflation indexes'!I136</f>
        <v>3706.8978002826616</v>
      </c>
      <c r="AX44" s="45">
        <f>AN44*'Inflation indexes'!I136</f>
        <v>2937.5237598198232</v>
      </c>
      <c r="AY44" s="45">
        <f>AO44*'Inflation indexes'!I136</f>
        <v>4324.1497215379659</v>
      </c>
      <c r="AZ44" s="44">
        <v>0.52680550199999998</v>
      </c>
      <c r="BA44" s="45">
        <f>V44*'Inflation indexes'!I136</f>
        <v>4267.5655047969658</v>
      </c>
      <c r="BB44" s="45">
        <f t="shared" si="6"/>
        <v>3499.4037139335119</v>
      </c>
      <c r="BC44" s="41">
        <f>W44*'Inflation indexes'!I136</f>
        <v>3305.4641052766274</v>
      </c>
    </row>
    <row r="45" spans="1:55" ht="39">
      <c r="A45">
        <f t="shared" si="7"/>
        <v>2025</v>
      </c>
      <c r="B45" s="47">
        <v>6495.6332807849003</v>
      </c>
      <c r="C45" s="44">
        <v>5407.1258452905004</v>
      </c>
      <c r="D45" s="44">
        <v>3670.8835264646</v>
      </c>
      <c r="E45" s="44">
        <v>2899.7382848093998</v>
      </c>
      <c r="F45" s="44">
        <v>4188.0924950152003</v>
      </c>
      <c r="G45" s="44">
        <v>4661.8100060438001</v>
      </c>
      <c r="H45" s="40">
        <f t="shared" si="1"/>
        <v>2025</v>
      </c>
      <c r="I45" s="47">
        <f>B45*'Inflation indexes'!I137</f>
        <v>6025.0904436480878</v>
      </c>
      <c r="J45" s="45">
        <f>G45*'Inflation indexes'!I137</f>
        <v>4324.1090904262901</v>
      </c>
      <c r="K45" s="45">
        <f>C45*'Inflation indexes'!I137</f>
        <v>5015.4343463992109</v>
      </c>
      <c r="L45" s="45">
        <f>D45*'Inflation indexes'!I137</f>
        <v>3404.9651972308534</v>
      </c>
      <c r="M45" s="45">
        <f>E45*'Inflation indexes'!I137</f>
        <v>2689.6816174287596</v>
      </c>
      <c r="N45" s="45">
        <f>F45*'Inflation indexes'!I137</f>
        <v>3884.7076148026094</v>
      </c>
      <c r="O45" s="44">
        <v>0.56833301650000001</v>
      </c>
      <c r="P45" s="32">
        <v>6971.8827381302999</v>
      </c>
      <c r="Q45" s="38">
        <v>5744.3099525764001</v>
      </c>
      <c r="R45" s="38">
        <v>3879.2765321756001</v>
      </c>
      <c r="S45" s="38">
        <v>3034.9714132206</v>
      </c>
      <c r="T45" s="38">
        <v>4432.5550085803998</v>
      </c>
      <c r="U45" s="38">
        <v>4929.1551014258002</v>
      </c>
      <c r="V45" s="37">
        <v>4623.6842296758996</v>
      </c>
      <c r="W45" s="37">
        <v>3568.9174637276001</v>
      </c>
      <c r="X45" s="34"/>
      <c r="Y45" s="34">
        <f t="shared" si="2"/>
        <v>2025</v>
      </c>
      <c r="Z45" s="35">
        <f>P45*'Inflation indexes'!I137</f>
        <v>6466.8404517239169</v>
      </c>
      <c r="AA45" s="35">
        <f>U45*'Inflation indexes'!I137</f>
        <v>4572.0877415775503</v>
      </c>
      <c r="AB45" s="35">
        <f>Q45*'Inflation indexes'!I137</f>
        <v>5328.19288043899</v>
      </c>
      <c r="AC45" s="35">
        <f>R45*'Inflation indexes'!I137</f>
        <v>3598.2622404839985</v>
      </c>
      <c r="AD45" s="35">
        <f>S45*'Inflation indexes'!I137</f>
        <v>2815.1184754584824</v>
      </c>
      <c r="AE45" s="39">
        <f>T45*'Inflation indexes'!I137</f>
        <v>4111.461295412777</v>
      </c>
      <c r="AF45" s="39">
        <f>V45*'Inflation indexes'!I137</f>
        <v>4288.7451403815076</v>
      </c>
      <c r="AG45" s="39">
        <f t="shared" si="5"/>
        <v>3516.7710151128358</v>
      </c>
      <c r="AH45" s="35">
        <f>W45*'Inflation indexes'!I137</f>
        <v>3310.3855429282503</v>
      </c>
      <c r="AI45" s="38">
        <v>0.54799839380000004</v>
      </c>
      <c r="AJ45" s="40">
        <f t="shared" si="3"/>
        <v>2025</v>
      </c>
      <c r="AK45" s="43">
        <v>7436.4588254630698</v>
      </c>
      <c r="AL45" s="44">
        <v>6060.3020406276</v>
      </c>
      <c r="AM45" s="44">
        <v>4018.6327720042</v>
      </c>
      <c r="AN45" s="44">
        <v>3181.4514655232001</v>
      </c>
      <c r="AO45" s="44">
        <v>4676.3114226389998</v>
      </c>
      <c r="AP45" s="44">
        <v>5179.0653760564001</v>
      </c>
      <c r="AQ45" s="40"/>
      <c r="AR45" s="40"/>
      <c r="AS45" s="40">
        <f t="shared" si="4"/>
        <v>2025</v>
      </c>
      <c r="AT45" s="41">
        <f>AK45*'Inflation indexes'!I137</f>
        <v>6897.7627072053501</v>
      </c>
      <c r="AU45" s="41">
        <f>AP45*'Inflation indexes'!I137</f>
        <v>4803.8945481441224</v>
      </c>
      <c r="AV45" s="45">
        <f>AL45*'Inflation indexes'!I137</f>
        <v>5621.2945423843576</v>
      </c>
      <c r="AW45" s="45">
        <f>AM45*'Inflation indexes'!I137</f>
        <v>3727.5235322717904</v>
      </c>
      <c r="AX45" s="45">
        <f>AN45*'Inflation indexes'!I137</f>
        <v>2950.9875316633952</v>
      </c>
      <c r="AY45" s="45">
        <f>AO45*'Inflation indexes'!I137</f>
        <v>4337.5600262735397</v>
      </c>
      <c r="AZ45" s="44">
        <v>0.52474127709999996</v>
      </c>
      <c r="BA45" s="45">
        <f>V45*'Inflation indexes'!I137</f>
        <v>4288.7451403815076</v>
      </c>
      <c r="BB45" s="45">
        <f t="shared" si="6"/>
        <v>3516.7710151128358</v>
      </c>
      <c r="BC45" s="41">
        <f>W45*'Inflation indexes'!I137</f>
        <v>3310.3855429282503</v>
      </c>
    </row>
    <row r="46" spans="1:55" ht="39">
      <c r="A46">
        <f t="shared" si="7"/>
        <v>2025</v>
      </c>
      <c r="B46" s="47">
        <v>6537.1829341387602</v>
      </c>
      <c r="C46" s="44">
        <v>5425.8042629652</v>
      </c>
      <c r="D46" s="44">
        <v>3678.8589450576001</v>
      </c>
      <c r="E46" s="44">
        <v>2898.8765010572001</v>
      </c>
      <c r="F46" s="44">
        <v>4180.2432768641002</v>
      </c>
      <c r="G46" s="44">
        <v>4669.5690396199998</v>
      </c>
      <c r="H46" s="40">
        <f t="shared" si="1"/>
        <v>2025</v>
      </c>
      <c r="I46" s="47">
        <f>B46*'Inflation indexes'!I138</f>
        <v>6063.6302454715342</v>
      </c>
      <c r="J46" s="45">
        <f>G46*'Inflation indexes'!I138</f>
        <v>4331.3060606108902</v>
      </c>
      <c r="K46" s="45">
        <f>C46*'Inflation indexes'!I138</f>
        <v>5032.7597019064578</v>
      </c>
      <c r="L46" s="45">
        <f>D46*'Inflation indexes'!I138</f>
        <v>3412.3628775295433</v>
      </c>
      <c r="M46" s="45">
        <f>E46*'Inflation indexes'!I138</f>
        <v>2688.8822611804276</v>
      </c>
      <c r="N46" s="45">
        <f>F46*'Inflation indexes'!I138</f>
        <v>3877.4269930020837</v>
      </c>
      <c r="O46" s="44">
        <v>0.56183592859999998</v>
      </c>
      <c r="P46" s="33">
        <v>6984.7901166337497</v>
      </c>
      <c r="Q46" s="38">
        <v>5788.8130312555004</v>
      </c>
      <c r="R46" s="38">
        <v>3889.6076594683</v>
      </c>
      <c r="S46" s="38">
        <v>3039.7234902411001</v>
      </c>
      <c r="T46" s="38">
        <v>4439.7126697323001</v>
      </c>
      <c r="U46" s="38">
        <v>4952.4200288942002</v>
      </c>
      <c r="V46" s="37">
        <v>4646.6312581237999</v>
      </c>
      <c r="W46" s="37">
        <v>3574.2311516764998</v>
      </c>
      <c r="X46" s="34"/>
      <c r="Y46" s="34">
        <f t="shared" si="2"/>
        <v>2025</v>
      </c>
      <c r="Z46" s="35">
        <f>P46*'Inflation indexes'!I138</f>
        <v>6478.8128213932041</v>
      </c>
      <c r="AA46" s="35">
        <f>U46*'Inflation indexes'!I138</f>
        <v>4593.6673607005505</v>
      </c>
      <c r="AB46" s="35">
        <f>Q46*'Inflation indexes'!I138</f>
        <v>5369.4721618380117</v>
      </c>
      <c r="AC46" s="35">
        <f>R46*'Inflation indexes'!I138</f>
        <v>3607.8449822479911</v>
      </c>
      <c r="AD46" s="35">
        <f>S46*'Inflation indexes'!I138</f>
        <v>2819.5263126324789</v>
      </c>
      <c r="AE46" s="39">
        <f>T46*'Inflation indexes'!I138</f>
        <v>4118.1004565139365</v>
      </c>
      <c r="AF46" s="39">
        <f>V46*'Inflation indexes'!I138</f>
        <v>4310.0298890480544</v>
      </c>
      <c r="AG46" s="39">
        <f t="shared" si="5"/>
        <v>3534.2245090194042</v>
      </c>
      <c r="AH46" s="35">
        <f>W46*'Inflation indexes'!I138</f>
        <v>3315.3143080074228</v>
      </c>
      <c r="AI46" s="38">
        <v>0.55123148150000001</v>
      </c>
      <c r="AJ46" s="40">
        <f t="shared" si="3"/>
        <v>2025</v>
      </c>
      <c r="AK46" s="46">
        <v>7468.8523224791898</v>
      </c>
      <c r="AL46" s="44">
        <v>6111.9655586556</v>
      </c>
      <c r="AM46" s="44">
        <v>4057.0368592315999</v>
      </c>
      <c r="AN46" s="44">
        <v>3191.8905673129998</v>
      </c>
      <c r="AO46" s="44">
        <v>4686.9090919757</v>
      </c>
      <c r="AP46" s="44">
        <v>5213.7216790498996</v>
      </c>
      <c r="AQ46" s="40"/>
      <c r="AR46" s="40"/>
      <c r="AS46" s="40">
        <f t="shared" si="4"/>
        <v>2025</v>
      </c>
      <c r="AT46" s="41">
        <f>AK46*'Inflation indexes'!I138</f>
        <v>6927.8096234753184</v>
      </c>
      <c r="AU46" s="41">
        <f>AP46*'Inflation indexes'!I138</f>
        <v>4836.0403530182975</v>
      </c>
      <c r="AV46" s="45">
        <f>AL46*'Inflation indexes'!I138</f>
        <v>5669.2155618293054</v>
      </c>
      <c r="AW46" s="45">
        <f>AM46*'Inflation indexes'!I138</f>
        <v>3763.1456323733028</v>
      </c>
      <c r="AX46" s="45">
        <f>AN46*'Inflation indexes'!I138</f>
        <v>2960.6704262658432</v>
      </c>
      <c r="AY46" s="45">
        <f>AO46*'Inflation indexes'!I138</f>
        <v>4347.3900018102404</v>
      </c>
      <c r="AZ46" s="44">
        <v>0.53307158970000001</v>
      </c>
      <c r="BA46" s="45">
        <f>V46*'Inflation indexes'!I138</f>
        <v>4310.0298890480544</v>
      </c>
      <c r="BB46" s="45">
        <f t="shared" si="6"/>
        <v>3534.2245090194042</v>
      </c>
      <c r="BC46" s="41">
        <f>W46*'Inflation indexes'!I138</f>
        <v>3315.3143080074228</v>
      </c>
    </row>
    <row r="47" spans="1:55" ht="39">
      <c r="A47">
        <f t="shared" si="7"/>
        <v>2025</v>
      </c>
      <c r="B47" s="47">
        <v>6503.7109196458596</v>
      </c>
      <c r="C47" s="44">
        <v>5459.2788052913002</v>
      </c>
      <c r="D47" s="44">
        <v>3684.3660408505998</v>
      </c>
      <c r="E47" s="44">
        <v>2900.5492972865</v>
      </c>
      <c r="F47" s="44">
        <v>4184.5396339741001</v>
      </c>
      <c r="G47" s="44">
        <v>4690.8731386729996</v>
      </c>
      <c r="H47" s="40">
        <f t="shared" si="1"/>
        <v>2025</v>
      </c>
      <c r="I47" s="47">
        <f>B47*'Inflation indexes'!I139</f>
        <v>6032.5829393917093</v>
      </c>
      <c r="J47" s="45">
        <f>G47*'Inflation indexes'!I139</f>
        <v>4351.0668934760197</v>
      </c>
      <c r="K47" s="45">
        <f>C47*'Inflation indexes'!I139</f>
        <v>5063.8093527035717</v>
      </c>
      <c r="L47" s="45">
        <f>D47*'Inflation indexes'!I139</f>
        <v>3417.4710400135327</v>
      </c>
      <c r="M47" s="45">
        <f>E47*'Inflation indexes'!I139</f>
        <v>2690.4338802666125</v>
      </c>
      <c r="N47" s="45">
        <f>F47*'Inflation indexes'!I139</f>
        <v>3881.4121225571243</v>
      </c>
      <c r="O47" s="44">
        <v>0.56386480760000002</v>
      </c>
      <c r="P47" s="33">
        <v>6985.3709806014804</v>
      </c>
      <c r="Q47" s="38">
        <v>5819.5799602324996</v>
      </c>
      <c r="R47" s="38">
        <v>3899.8803150940998</v>
      </c>
      <c r="S47" s="38">
        <v>3050.5994770246998</v>
      </c>
      <c r="T47" s="38">
        <v>4445.0358107164002</v>
      </c>
      <c r="U47" s="38">
        <v>4971.4747842217002</v>
      </c>
      <c r="V47" s="37">
        <v>4669.6921711038003</v>
      </c>
      <c r="W47" s="37">
        <v>3579.5527510663001</v>
      </c>
      <c r="X47" s="34"/>
      <c r="Y47" s="34">
        <f t="shared" si="2"/>
        <v>2025</v>
      </c>
      <c r="Z47" s="35">
        <f>P47*'Inflation indexes'!I139</f>
        <v>6479.3516076500246</v>
      </c>
      <c r="AA47" s="35">
        <f>U47*'Inflation indexes'!I139</f>
        <v>4611.3417920095635</v>
      </c>
      <c r="AB47" s="35">
        <f>Q47*'Inflation indexes'!I139</f>
        <v>5398.0103384478398</v>
      </c>
      <c r="AC47" s="35">
        <f>R47*'Inflation indexes'!I139</f>
        <v>3617.3734880250931</v>
      </c>
      <c r="AD47" s="35">
        <f>S47*'Inflation indexes'!I139</f>
        <v>2829.61444433612</v>
      </c>
      <c r="AE47" s="39">
        <f>T47*'Inflation indexes'!I139</f>
        <v>4123.0379898516594</v>
      </c>
      <c r="AF47" s="39">
        <f>V47*'Inflation indexes'!I139</f>
        <v>4331.4202724658844</v>
      </c>
      <c r="AG47" s="39">
        <f t="shared" si="5"/>
        <v>3551.7646234220251</v>
      </c>
      <c r="AH47" s="35">
        <f>W47*'Inflation indexes'!I139</f>
        <v>3320.2504114237372</v>
      </c>
      <c r="AI47" s="38">
        <v>0.54779288420000005</v>
      </c>
      <c r="AJ47" s="40">
        <f t="shared" si="3"/>
        <v>2025</v>
      </c>
      <c r="AK47" s="46">
        <v>7513.8794080723601</v>
      </c>
      <c r="AL47" s="44">
        <v>6163.1248396937999</v>
      </c>
      <c r="AM47" s="44">
        <v>4086.2116048182002</v>
      </c>
      <c r="AN47" s="44">
        <v>3208.6971017013998</v>
      </c>
      <c r="AO47" s="44">
        <v>4706.5458765951998</v>
      </c>
      <c r="AP47" s="44">
        <v>5248.1163744513997</v>
      </c>
      <c r="AQ47" s="40"/>
      <c r="AR47" s="40"/>
      <c r="AS47" s="40">
        <f t="shared" si="4"/>
        <v>2025</v>
      </c>
      <c r="AT47" s="41">
        <f>AK47*'Inflation indexes'!I139</f>
        <v>6969.5749527951348</v>
      </c>
      <c r="AU47" s="41">
        <f>AP47*'Inflation indexes'!I139</f>
        <v>4867.9435011206988</v>
      </c>
      <c r="AV47" s="45">
        <f>AL47*'Inflation indexes'!I139</f>
        <v>5716.6688711469642</v>
      </c>
      <c r="AW47" s="45">
        <f>AM47*'Inflation indexes'!I139</f>
        <v>3790.2069631521931</v>
      </c>
      <c r="AX47" s="45">
        <f>AN47*'Inflation indexes'!I139</f>
        <v>2976.2594974706381</v>
      </c>
      <c r="AY47" s="45">
        <f>AO47*'Inflation indexes'!I139</f>
        <v>4365.6043002844035</v>
      </c>
      <c r="AZ47" s="44">
        <v>0.52573949190000002</v>
      </c>
      <c r="BA47" s="45">
        <f>V47*'Inflation indexes'!I139</f>
        <v>4331.4202724658844</v>
      </c>
      <c r="BB47" s="45">
        <f t="shared" si="6"/>
        <v>3551.7646234220251</v>
      </c>
      <c r="BC47" s="41">
        <f>W47*'Inflation indexes'!I139</f>
        <v>3320.2504114237372</v>
      </c>
    </row>
    <row r="48" spans="1:55" ht="39">
      <c r="A48">
        <f t="shared" si="7"/>
        <v>2025</v>
      </c>
      <c r="B48" s="47">
        <v>6508.2207124037895</v>
      </c>
      <c r="C48" s="44">
        <v>5483.1167966225003</v>
      </c>
      <c r="D48" s="44">
        <v>3697.3233652966001</v>
      </c>
      <c r="E48" s="44">
        <v>2905.4085036718002</v>
      </c>
      <c r="F48" s="44">
        <v>4185.1575046691996</v>
      </c>
      <c r="G48" s="44">
        <v>4707.0301030351002</v>
      </c>
      <c r="H48" s="40">
        <f t="shared" si="1"/>
        <v>2025</v>
      </c>
      <c r="I48" s="47">
        <f>B48*'Inflation indexes'!I140</f>
        <v>6036.7660433438696</v>
      </c>
      <c r="J48" s="45">
        <f>G48*'Inflation indexes'!I140</f>
        <v>4366.0534494234471</v>
      </c>
      <c r="K48" s="45">
        <f>C48*'Inflation indexes'!I140</f>
        <v>5085.9205230170564</v>
      </c>
      <c r="L48" s="45">
        <f>D48*'Inflation indexes'!I140</f>
        <v>3429.4897375477335</v>
      </c>
      <c r="M48" s="45">
        <f>E48*'Inflation indexes'!I140</f>
        <v>2694.9410863680396</v>
      </c>
      <c r="N48" s="45">
        <f>F48*'Inflation indexes'!I140</f>
        <v>3881.985234778756</v>
      </c>
      <c r="O48" s="44">
        <v>0.56183592859999998</v>
      </c>
      <c r="P48" s="33">
        <v>6998.5813455425496</v>
      </c>
      <c r="Q48" s="38">
        <v>5850.3980342816003</v>
      </c>
      <c r="R48" s="38">
        <v>3900.7031362603998</v>
      </c>
      <c r="S48" s="38">
        <v>3061.3585551767001</v>
      </c>
      <c r="T48" s="38">
        <v>4451.6335530943998</v>
      </c>
      <c r="U48" s="38">
        <v>4986.6461511322996</v>
      </c>
      <c r="V48" s="37">
        <v>4692.8675338168996</v>
      </c>
      <c r="W48" s="37">
        <v>3584.8822736761999</v>
      </c>
      <c r="X48" s="34"/>
      <c r="Y48" s="34">
        <f t="shared" si="2"/>
        <v>2025</v>
      </c>
      <c r="Z48" s="35">
        <f>P48*'Inflation indexes'!I140</f>
        <v>6491.6050154584664</v>
      </c>
      <c r="AA48" s="35">
        <f>U48*'Inflation indexes'!I140</f>
        <v>4625.414147057767</v>
      </c>
      <c r="AB48" s="35">
        <f>Q48*'Inflation indexes'!I140</f>
        <v>5426.595955187342</v>
      </c>
      <c r="AC48" s="35">
        <f>R48*'Inflation indexes'!I140</f>
        <v>3618.1367041322233</v>
      </c>
      <c r="AD48" s="35">
        <f>S48*'Inflation indexes'!I140</f>
        <v>2839.5941362543567</v>
      </c>
      <c r="AE48" s="39">
        <f>T48*'Inflation indexes'!I140</f>
        <v>4129.1577926226882</v>
      </c>
      <c r="AF48" s="39">
        <f>V48*'Inflation indexes'!I140</f>
        <v>4352.9168148929066</v>
      </c>
      <c r="AG48" s="39">
        <f t="shared" si="5"/>
        <v>3569.3917882121832</v>
      </c>
      <c r="AH48" s="35">
        <f>W48*'Inflation indexes'!I140</f>
        <v>3325.1938641031093</v>
      </c>
      <c r="AI48" s="38">
        <v>0.54706699219999999</v>
      </c>
      <c r="AJ48" s="40">
        <f t="shared" si="3"/>
        <v>2025</v>
      </c>
      <c r="AK48" s="46">
        <v>7522.21511324126</v>
      </c>
      <c r="AL48" s="44">
        <v>6229.5294861384</v>
      </c>
      <c r="AM48" s="44">
        <v>4114.3796630648003</v>
      </c>
      <c r="AN48" s="44">
        <v>3225.0035424342</v>
      </c>
      <c r="AO48" s="44">
        <v>4734.7150543845</v>
      </c>
      <c r="AP48" s="44">
        <v>5300.1568498682</v>
      </c>
      <c r="AQ48" s="40"/>
      <c r="AR48" s="40"/>
      <c r="AS48" s="40">
        <f t="shared" si="4"/>
        <v>2025</v>
      </c>
      <c r="AT48" s="41">
        <f>AK48*'Inflation indexes'!I140</f>
        <v>6977.3068205566315</v>
      </c>
      <c r="AU48" s="41">
        <f>AP48*'Inflation indexes'!I140</f>
        <v>4916.2141712098173</v>
      </c>
      <c r="AV48" s="45">
        <f>AL48*'Inflation indexes'!I140</f>
        <v>5778.2631735671348</v>
      </c>
      <c r="AW48" s="45">
        <f>AM48*'Inflation indexes'!I140</f>
        <v>3816.3345308921635</v>
      </c>
      <c r="AX48" s="45">
        <f>AN48*'Inflation indexes'!I140</f>
        <v>2991.3847017397493</v>
      </c>
      <c r="AY48" s="45">
        <f>AO48*'Inflation indexes'!I140</f>
        <v>4391.732906467545</v>
      </c>
      <c r="AZ48" s="44">
        <v>0.5260816183</v>
      </c>
      <c r="BA48" s="45">
        <f>V48*'Inflation indexes'!I140</f>
        <v>4352.9168148929066</v>
      </c>
      <c r="BB48" s="45">
        <f t="shared" si="6"/>
        <v>3569.3917882121832</v>
      </c>
      <c r="BC48" s="41">
        <f>W48*'Inflation indexes'!I140</f>
        <v>3325.1938641031093</v>
      </c>
    </row>
    <row r="49" spans="1:55" ht="39">
      <c r="A49">
        <f t="shared" si="7"/>
        <v>2026</v>
      </c>
      <c r="B49" s="47">
        <v>6473.7375484264303</v>
      </c>
      <c r="C49" s="44">
        <v>5503.2845255884004</v>
      </c>
      <c r="D49" s="44">
        <v>3710.4014701202</v>
      </c>
      <c r="E49" s="44">
        <v>2906.0518345844998</v>
      </c>
      <c r="F49" s="44">
        <v>4178.6651445528996</v>
      </c>
      <c r="G49" s="44">
        <v>4712.2954178550999</v>
      </c>
      <c r="H49" s="40">
        <f t="shared" si="1"/>
        <v>2026</v>
      </c>
      <c r="I49" s="47">
        <f>B49*'Inflation indexes'!I141</f>
        <v>6004.7808353178352</v>
      </c>
      <c r="J49" s="45">
        <f>G49*'Inflation indexes'!I141</f>
        <v>4370.937345516938</v>
      </c>
      <c r="K49" s="45">
        <f>C49*'Inflation indexes'!I141</f>
        <v>5104.6273042976418</v>
      </c>
      <c r="L49" s="45">
        <f>D49*'Inflation indexes'!I141</f>
        <v>3441.6204661445577</v>
      </c>
      <c r="M49" s="45">
        <f>E49*'Inflation indexes'!I141</f>
        <v>2695.5378144723918</v>
      </c>
      <c r="N49" s="45">
        <f>F49*'Inflation indexes'!I141</f>
        <v>3875.9631803919792</v>
      </c>
      <c r="O49" s="44">
        <v>0.56556648949999999</v>
      </c>
      <c r="P49" s="32">
        <v>7024.8742055583198</v>
      </c>
      <c r="Q49" s="38">
        <v>5872.5377065488001</v>
      </c>
      <c r="R49" s="38">
        <v>3922.6388683994001</v>
      </c>
      <c r="S49" s="38">
        <v>3067.7168642818001</v>
      </c>
      <c r="T49" s="38">
        <v>4446.3873214176001</v>
      </c>
      <c r="U49" s="38">
        <v>4994.1213418247999</v>
      </c>
      <c r="V49" s="37">
        <v>4716.1579142694</v>
      </c>
      <c r="W49" s="37">
        <v>3590.2197313028</v>
      </c>
      <c r="X49" s="34"/>
      <c r="Y49" s="34">
        <f t="shared" si="2"/>
        <v>2026</v>
      </c>
      <c r="Z49" s="35">
        <f>P49*'Inflation indexes'!I141</f>
        <v>6515.9932240856087</v>
      </c>
      <c r="AA49" s="35">
        <f>U49*'Inflation indexes'!I141</f>
        <v>4632.3478359005567</v>
      </c>
      <c r="AB49" s="35">
        <f>Q49*'Inflation indexes'!I141</f>
        <v>5447.1318324507965</v>
      </c>
      <c r="AC49" s="35">
        <f>R49*'Inflation indexes'!I141</f>
        <v>3638.4834146640628</v>
      </c>
      <c r="AD49" s="35">
        <f>S49*'Inflation indexes'!I141</f>
        <v>2845.4918502678961</v>
      </c>
      <c r="AE49" s="39">
        <f>T49*'Inflation indexes'!I141</f>
        <v>4124.2915972919645</v>
      </c>
      <c r="AF49" s="39">
        <f>V49*'Inflation indexes'!I141</f>
        <v>4374.5200431891217</v>
      </c>
      <c r="AG49" s="39">
        <f t="shared" si="5"/>
        <v>3587.1064354150794</v>
      </c>
      <c r="AH49" s="35">
        <f>W49*'Inflation indexes'!I141</f>
        <v>3330.1446769875952</v>
      </c>
      <c r="AI49" s="38">
        <v>0.54477503059999999</v>
      </c>
      <c r="AJ49" s="40">
        <f t="shared" si="3"/>
        <v>2026</v>
      </c>
      <c r="AK49" s="43">
        <v>7574.6980746546596</v>
      </c>
      <c r="AL49" s="44">
        <v>6276.6892040842004</v>
      </c>
      <c r="AM49" s="44">
        <v>4138.7639342103002</v>
      </c>
      <c r="AN49" s="44">
        <v>3237.3899897869001</v>
      </c>
      <c r="AO49" s="44">
        <v>4740.9434195025997</v>
      </c>
      <c r="AP49" s="44">
        <v>5329.1241566117997</v>
      </c>
      <c r="AQ49" s="40"/>
      <c r="AR49" s="40"/>
      <c r="AS49" s="40">
        <f t="shared" si="4"/>
        <v>2026</v>
      </c>
      <c r="AT49" s="41">
        <f>AK49*'Inflation indexes'!I141</f>
        <v>7025.9879230138213</v>
      </c>
      <c r="AU49" s="41">
        <f>AP49*'Inflation indexes'!I141</f>
        <v>4943.0830899887405</v>
      </c>
      <c r="AV49" s="45">
        <f>AL49*'Inflation indexes'!I141</f>
        <v>5822.0066476269949</v>
      </c>
      <c r="AW49" s="45">
        <f>AM49*'Inflation indexes'!I141</f>
        <v>3838.9524085806529</v>
      </c>
      <c r="AX49" s="45">
        <f>AN49*'Inflation indexes'!I141</f>
        <v>3002.8738764436644</v>
      </c>
      <c r="AY49" s="45">
        <f>AO49*'Inflation indexes'!I141</f>
        <v>4397.5100896197437</v>
      </c>
      <c r="AZ49" s="44">
        <v>0.51935369720000002</v>
      </c>
      <c r="BA49" s="45">
        <f>V49*'Inflation indexes'!I141</f>
        <v>4374.5200431891217</v>
      </c>
      <c r="BB49" s="45">
        <f t="shared" si="6"/>
        <v>3587.1064354150794</v>
      </c>
      <c r="BC49" s="41">
        <f>W49*'Inflation indexes'!I141</f>
        <v>3330.1446769875952</v>
      </c>
    </row>
    <row r="50" spans="1:55" ht="39">
      <c r="A50">
        <f t="shared" si="7"/>
        <v>2026</v>
      </c>
      <c r="B50" s="47">
        <v>6473.1994380039196</v>
      </c>
      <c r="C50" s="44">
        <v>5537.2375411839002</v>
      </c>
      <c r="D50" s="44">
        <v>3714.4781408106001</v>
      </c>
      <c r="E50" s="44">
        <v>2905.9322942045001</v>
      </c>
      <c r="F50" s="44">
        <v>4177.4856664117997</v>
      </c>
      <c r="G50" s="44">
        <v>4727.2774093676999</v>
      </c>
      <c r="H50" s="40">
        <f t="shared" si="1"/>
        <v>2026</v>
      </c>
      <c r="I50" s="47">
        <f>B50*'Inflation indexes'!I142</f>
        <v>6004.2817055449323</v>
      </c>
      <c r="J50" s="45">
        <f>G50*'Inflation indexes'!I142</f>
        <v>4384.8340434965503</v>
      </c>
      <c r="K50" s="45">
        <f>C50*'Inflation indexes'!I142</f>
        <v>5136.1207678222263</v>
      </c>
      <c r="L50" s="45">
        <f>D50*'Inflation indexes'!I142</f>
        <v>3445.401823335902</v>
      </c>
      <c r="M50" s="45">
        <f>E50*'Inflation indexes'!I142</f>
        <v>2695.4269335821027</v>
      </c>
      <c r="N50" s="45">
        <f>F50*'Inflation indexes'!I142</f>
        <v>3874.8691434953071</v>
      </c>
      <c r="O50" s="44">
        <v>0.5633531611</v>
      </c>
      <c r="P50" s="33">
        <v>7033.7111870586004</v>
      </c>
      <c r="Q50" s="38">
        <v>5913.9273128137002</v>
      </c>
      <c r="R50" s="38">
        <v>3937.6850804627002</v>
      </c>
      <c r="S50" s="38">
        <v>3074.2272679829998</v>
      </c>
      <c r="T50" s="38">
        <v>4448.9956387870998</v>
      </c>
      <c r="U50" s="38">
        <v>5010.1581469485</v>
      </c>
      <c r="V50" s="37">
        <v>4739.5638832862996</v>
      </c>
      <c r="W50" s="37">
        <v>3595.5651357605998</v>
      </c>
      <c r="X50" s="34"/>
      <c r="Y50" s="34">
        <f t="shared" si="2"/>
        <v>2026</v>
      </c>
      <c r="Z50" s="35">
        <f>P50*'Inflation indexes'!I142</f>
        <v>6524.1900557856898</v>
      </c>
      <c r="AA50" s="35">
        <f>U50*'Inflation indexes'!I142</f>
        <v>4647.2229369293163</v>
      </c>
      <c r="AB50" s="35">
        <f>Q50*'Inflation indexes'!I142</f>
        <v>5485.5231809757661</v>
      </c>
      <c r="AC50" s="35">
        <f>R50*'Inflation indexes'!I142</f>
        <v>3652.4396810659646</v>
      </c>
      <c r="AD50" s="35">
        <f>S50*'Inflation indexes'!I142</f>
        <v>2851.5306411646093</v>
      </c>
      <c r="AE50" s="39">
        <f>T50*'Inflation indexes'!I142</f>
        <v>4126.710968487605</v>
      </c>
      <c r="AF50" s="39">
        <f>V50*'Inflation indexes'!I142</f>
        <v>4396.2304868290385</v>
      </c>
      <c r="AG50" s="39">
        <f t="shared" si="5"/>
        <v>3604.9089991998112</v>
      </c>
      <c r="AH50" s="35">
        <f>W50*'Inflation indexes'!I142</f>
        <v>3335.1028610358535</v>
      </c>
      <c r="AI50" s="38">
        <v>0.54477503059999999</v>
      </c>
      <c r="AJ50" s="40">
        <f t="shared" si="3"/>
        <v>2026</v>
      </c>
      <c r="AK50" s="46">
        <v>7626.08914375942</v>
      </c>
      <c r="AL50" s="44">
        <v>6332.4118281830997</v>
      </c>
      <c r="AM50" s="44">
        <v>4163.2183102750996</v>
      </c>
      <c r="AN50" s="44">
        <v>3249.9368278152001</v>
      </c>
      <c r="AO50" s="44">
        <v>4755.9375176137</v>
      </c>
      <c r="AP50" s="44">
        <v>5358.9052726746004</v>
      </c>
      <c r="AQ50" s="40"/>
      <c r="AR50" s="40"/>
      <c r="AS50" s="40">
        <f t="shared" si="4"/>
        <v>2026</v>
      </c>
      <c r="AT50" s="41">
        <f>AK50*'Inflation indexes'!I142</f>
        <v>7073.656229700392</v>
      </c>
      <c r="AU50" s="41">
        <f>AP50*'Inflation indexes'!I142</f>
        <v>4970.7068658447379</v>
      </c>
      <c r="AV50" s="45">
        <f>AL50*'Inflation indexes'!I142</f>
        <v>5873.6927320225577</v>
      </c>
      <c r="AW50" s="45">
        <f>AM50*'Inflation indexes'!I142</f>
        <v>3861.6353127971292</v>
      </c>
      <c r="AX50" s="45">
        <f>AN50*'Inflation indexes'!I142</f>
        <v>3014.5118231433244</v>
      </c>
      <c r="AY50" s="45">
        <f>AO50*'Inflation indexes'!I142</f>
        <v>4411.4180171974222</v>
      </c>
      <c r="AZ50" s="44">
        <v>0.50958767140000005</v>
      </c>
      <c r="BA50" s="45">
        <f>V50*'Inflation indexes'!I142</f>
        <v>4396.2304868290385</v>
      </c>
      <c r="BB50" s="45">
        <f t="shared" si="6"/>
        <v>3604.9089991998112</v>
      </c>
      <c r="BC50" s="41">
        <f>W50*'Inflation indexes'!I142</f>
        <v>3335.1028610358535</v>
      </c>
    </row>
    <row r="51" spans="1:55" ht="39">
      <c r="A51">
        <f t="shared" si="7"/>
        <v>2026</v>
      </c>
      <c r="B51" s="47">
        <v>6458.5566365921704</v>
      </c>
      <c r="C51" s="44">
        <v>5565.3969158379005</v>
      </c>
      <c r="D51" s="44">
        <v>3719.3611287560002</v>
      </c>
      <c r="E51" s="44">
        <v>2910.6232824867002</v>
      </c>
      <c r="F51" s="44">
        <v>4173.7178333771999</v>
      </c>
      <c r="G51" s="44">
        <v>4730.1477141776004</v>
      </c>
      <c r="H51" s="40">
        <f t="shared" si="1"/>
        <v>2026</v>
      </c>
      <c r="I51" s="47">
        <f>B51*'Inflation indexes'!I143</f>
        <v>5990.69962677901</v>
      </c>
      <c r="J51" s="45">
        <f>G51*'Inflation indexes'!I143</f>
        <v>4387.4964237961967</v>
      </c>
      <c r="K51" s="45">
        <f>C51*'Inflation indexes'!I143</f>
        <v>5162.2402810079248</v>
      </c>
      <c r="L51" s="45">
        <f>D51*'Inflation indexes'!I143</f>
        <v>3449.9310882642822</v>
      </c>
      <c r="M51" s="45">
        <f>E51*'Inflation indexes'!I143</f>
        <v>2699.7781072781236</v>
      </c>
      <c r="N51" s="45">
        <f>F51*'Inflation indexes'!I143</f>
        <v>3871.3742517998066</v>
      </c>
      <c r="O51" s="44">
        <v>0.56814544040000003</v>
      </c>
      <c r="P51" s="33">
        <v>7020.6385010691201</v>
      </c>
      <c r="Q51" s="38">
        <v>5945.5842392880004</v>
      </c>
      <c r="R51" s="38">
        <v>3963.4238364732</v>
      </c>
      <c r="S51" s="38">
        <v>3085.706809714</v>
      </c>
      <c r="T51" s="38">
        <v>4446.5971885725003</v>
      </c>
      <c r="U51" s="38">
        <v>5025.8328572838</v>
      </c>
      <c r="V51" s="37">
        <v>4763.0860145259003</v>
      </c>
      <c r="W51" s="37">
        <v>3600.9184988812999</v>
      </c>
      <c r="X51" s="34"/>
      <c r="Y51" s="34">
        <f t="shared" si="2"/>
        <v>2026</v>
      </c>
      <c r="Z51" s="35">
        <f>P51*'Inflation indexes'!I143</f>
        <v>6512.0643534833398</v>
      </c>
      <c r="AA51" s="35">
        <f>U51*'Inflation indexes'!I143</f>
        <v>4661.7621732694506</v>
      </c>
      <c r="AB51" s="35">
        <f>Q51*'Inflation indexes'!I143</f>
        <v>5514.8868837789714</v>
      </c>
      <c r="AC51" s="35">
        <f>R51*'Inflation indexes'!I143</f>
        <v>3676.3139249105175</v>
      </c>
      <c r="AD51" s="35">
        <f>S51*'Inflation indexes'!I143</f>
        <v>2862.1786063730992</v>
      </c>
      <c r="AE51" s="39">
        <f>T51*'Inflation indexes'!I143</f>
        <v>4124.4862616972296</v>
      </c>
      <c r="AF51" s="39">
        <f>V51*'Inflation indexes'!I143</f>
        <v>4418.0486779152243</v>
      </c>
      <c r="AG51" s="39">
        <f t="shared" si="5"/>
        <v>3622.7999158904836</v>
      </c>
      <c r="AH51" s="35">
        <f>W51*'Inflation indexes'!I143</f>
        <v>3340.068427222498</v>
      </c>
      <c r="AI51" s="38">
        <v>0.54477503059999999</v>
      </c>
      <c r="AJ51" s="40">
        <f t="shared" si="3"/>
        <v>2026</v>
      </c>
      <c r="AK51" s="46">
        <v>7658.8067456381596</v>
      </c>
      <c r="AL51" s="44">
        <v>6367.9099071563996</v>
      </c>
      <c r="AM51" s="44">
        <v>4181.0857691655001</v>
      </c>
      <c r="AN51" s="44">
        <v>3269.7146742682999</v>
      </c>
      <c r="AO51" s="44">
        <v>4760.0999747454998</v>
      </c>
      <c r="AP51" s="44">
        <v>5379.2906124079</v>
      </c>
      <c r="AQ51" s="40"/>
      <c r="AR51" s="40"/>
      <c r="AS51" s="40">
        <f t="shared" si="4"/>
        <v>2026</v>
      </c>
      <c r="AT51" s="41">
        <f>AK51*'Inflation indexes'!I143</f>
        <v>7104.0037727185318</v>
      </c>
      <c r="AU51" s="41">
        <f>AP51*'Inflation indexes'!I143</f>
        <v>4989.6154941967961</v>
      </c>
      <c r="AV51" s="45">
        <f>AL51*'Inflation indexes'!I143</f>
        <v>5906.6193347331173</v>
      </c>
      <c r="AW51" s="45">
        <f>AM51*'Inflation indexes'!I143</f>
        <v>3878.2084552698243</v>
      </c>
      <c r="AX51" s="45">
        <f>AN51*'Inflation indexes'!I143</f>
        <v>3032.8569649500537</v>
      </c>
      <c r="AY51" s="45">
        <f>AO51*'Inflation indexes'!I143</f>
        <v>4415.2789464714151</v>
      </c>
      <c r="AZ51" s="44">
        <v>0.5107434085</v>
      </c>
      <c r="BA51" s="45">
        <f>V51*'Inflation indexes'!I143</f>
        <v>4418.0486779152243</v>
      </c>
      <c r="BB51" s="45">
        <f t="shared" si="6"/>
        <v>3622.7999158904836</v>
      </c>
      <c r="BC51" s="41">
        <f>W51*'Inflation indexes'!I143</f>
        <v>3340.068427222498</v>
      </c>
    </row>
    <row r="52" spans="1:55" ht="39">
      <c r="A52">
        <f t="shared" si="7"/>
        <v>2026</v>
      </c>
      <c r="B52" s="47">
        <v>6465.9339073483397</v>
      </c>
      <c r="C52" s="44">
        <v>5580.5443200303998</v>
      </c>
      <c r="D52" s="44">
        <v>3719.0513921881002</v>
      </c>
      <c r="E52" s="44">
        <v>2916.0208326420002</v>
      </c>
      <c r="F52" s="44">
        <v>4166.5908655361</v>
      </c>
      <c r="G52" s="44">
        <v>4732.2756020634997</v>
      </c>
      <c r="H52" s="40">
        <f t="shared" si="1"/>
        <v>2026</v>
      </c>
      <c r="I52" s="47">
        <f>B52*'Inflation indexes'!I144</f>
        <v>5997.5424889930282</v>
      </c>
      <c r="J52" s="45">
        <f>G52*'Inflation indexes'!I144</f>
        <v>4389.4701677580688</v>
      </c>
      <c r="K52" s="45">
        <f>C52*'Inflation indexes'!I144</f>
        <v>5176.2904091942373</v>
      </c>
      <c r="L52" s="45">
        <f>D52*'Inflation indexes'!I144</f>
        <v>3449.6437889734152</v>
      </c>
      <c r="M52" s="45">
        <f>E52*'Inflation indexes'!I144</f>
        <v>2704.7846595962801</v>
      </c>
      <c r="N52" s="45">
        <f>F52*'Inflation indexes'!I144</f>
        <v>3864.7635605899713</v>
      </c>
      <c r="O52" s="44">
        <v>0.56465865339999999</v>
      </c>
      <c r="P52" s="33">
        <v>7034.8625622987101</v>
      </c>
      <c r="Q52" s="38">
        <v>5978.1247252349003</v>
      </c>
      <c r="R52" s="38">
        <v>3976.9813281901002</v>
      </c>
      <c r="S52" s="38">
        <v>3098.0031205642999</v>
      </c>
      <c r="T52" s="38">
        <v>4453.9302773578002</v>
      </c>
      <c r="U52" s="38">
        <v>5044.4345830110997</v>
      </c>
      <c r="V52" s="37">
        <v>4786.7248844933001</v>
      </c>
      <c r="W52" s="37">
        <v>3606.2798325145</v>
      </c>
      <c r="X52" s="34"/>
      <c r="Y52" s="34">
        <f t="shared" si="2"/>
        <v>2026</v>
      </c>
      <c r="Z52" s="35">
        <f>P52*'Inflation indexes'!I144</f>
        <v>6525.2580255518951</v>
      </c>
      <c r="AA52" s="35">
        <f>U52*'Inflation indexes'!I144</f>
        <v>4679.0163923840755</v>
      </c>
      <c r="AB52" s="35">
        <f>Q52*'Inflation indexes'!I144</f>
        <v>5545.0701411205309</v>
      </c>
      <c r="AC52" s="35">
        <f>R52*'Inflation indexes'!I144</f>
        <v>3688.8893136759161</v>
      </c>
      <c r="AD52" s="35">
        <f>S52*'Inflation indexes'!I144</f>
        <v>2873.5841740512237</v>
      </c>
      <c r="AE52" s="39">
        <f>T52*'Inflation indexes'!I144</f>
        <v>4131.2881424766501</v>
      </c>
      <c r="AF52" s="39">
        <f>V52*'Inflation indexes'!I144</f>
        <v>4439.9751511908225</v>
      </c>
      <c r="AG52" s="39">
        <f t="shared" si="5"/>
        <v>3640.7796239764743</v>
      </c>
      <c r="AH52" s="35">
        <f>W52*'Inflation indexes'!I144</f>
        <v>3345.041386538745</v>
      </c>
      <c r="AI52" s="38">
        <v>0.5458751221</v>
      </c>
      <c r="AJ52" s="40">
        <f t="shared" si="3"/>
        <v>2026</v>
      </c>
      <c r="AK52" s="46">
        <v>7668.86325045582</v>
      </c>
      <c r="AL52" s="44">
        <v>6419.8071528130004</v>
      </c>
      <c r="AM52" s="44">
        <v>4212.4105490235997</v>
      </c>
      <c r="AN52" s="44">
        <v>3289.5122776198</v>
      </c>
      <c r="AO52" s="44">
        <v>4779.3160568475996</v>
      </c>
      <c r="AP52" s="44">
        <v>5414.4393517661001</v>
      </c>
      <c r="AQ52" s="40"/>
      <c r="AR52" s="40"/>
      <c r="AS52" s="40">
        <f t="shared" si="4"/>
        <v>2026</v>
      </c>
      <c r="AT52" s="41">
        <f>AK52*'Inflation indexes'!I144</f>
        <v>7113.3317856241592</v>
      </c>
      <c r="AU52" s="41">
        <f>AP52*'Inflation indexes'!I144</f>
        <v>5022.2180634089209</v>
      </c>
      <c r="AV52" s="45">
        <f>AL52*'Inflation indexes'!I144</f>
        <v>5954.7571506073928</v>
      </c>
      <c r="AW52" s="45">
        <f>AM52*'Inflation indexes'!I144</f>
        <v>3907.2640721148705</v>
      </c>
      <c r="AX52" s="45">
        <f>AN52*'Inflation indexes'!I144</f>
        <v>3051.2204324680115</v>
      </c>
      <c r="AY52" s="45">
        <f>AO52*'Inflation indexes'!I144</f>
        <v>4433.103018064282</v>
      </c>
      <c r="AZ52" s="44">
        <v>0.51755009080000003</v>
      </c>
      <c r="BA52" s="45">
        <f>V52*'Inflation indexes'!I144</f>
        <v>4439.9751511908225</v>
      </c>
      <c r="BB52" s="45">
        <f t="shared" si="6"/>
        <v>3640.7796239764743</v>
      </c>
      <c r="BC52" s="41">
        <f>W52*'Inflation indexes'!I144</f>
        <v>3345.041386538745</v>
      </c>
    </row>
    <row r="53" spans="1:55" ht="39">
      <c r="A53">
        <f t="shared" si="7"/>
        <v>2027</v>
      </c>
      <c r="B53" s="47">
        <v>6485.8570063452698</v>
      </c>
      <c r="C53" s="44">
        <v>5595.9914548899997</v>
      </c>
      <c r="D53" s="44">
        <v>3733.7431199089001</v>
      </c>
      <c r="E53" s="44">
        <v>2917.1349165359002</v>
      </c>
      <c r="F53" s="44">
        <v>4158.1806894634001</v>
      </c>
      <c r="G53" s="44">
        <v>4729.5135410902003</v>
      </c>
      <c r="H53" s="40">
        <f t="shared" si="1"/>
        <v>2027</v>
      </c>
      <c r="I53" s="47">
        <f>B53*'Inflation indexes'!I145</f>
        <v>6016.0223612680456</v>
      </c>
      <c r="J53" s="45">
        <f>G53*'Inflation indexes'!I145</f>
        <v>4386.9081901254604</v>
      </c>
      <c r="K53" s="45">
        <f>C53*'Inflation indexes'!I145</f>
        <v>5190.6185555967804</v>
      </c>
      <c r="L53" s="45">
        <f>D53*'Inflation indexes'!I145</f>
        <v>3463.2712498328701</v>
      </c>
      <c r="M53" s="45">
        <f>E53*'Inflation indexes'!I145</f>
        <v>2705.8180393965863</v>
      </c>
      <c r="N53" s="45">
        <f>F53*'Inflation indexes'!I145</f>
        <v>3856.9626165873415</v>
      </c>
      <c r="O53" s="44">
        <v>0.56183592859999998</v>
      </c>
      <c r="P53" s="32">
        <v>7066.0538612380396</v>
      </c>
      <c r="Q53" s="38">
        <v>5991.5936584778001</v>
      </c>
      <c r="R53" s="38">
        <v>3995.4033191405001</v>
      </c>
      <c r="S53" s="38">
        <v>3103.7205310815002</v>
      </c>
      <c r="T53" s="38">
        <v>4441.6207031924996</v>
      </c>
      <c r="U53" s="38">
        <v>5044.2063991285004</v>
      </c>
      <c r="V53" s="37">
        <v>4810.4810725548004</v>
      </c>
      <c r="W53" s="37">
        <v>3611.6491485273</v>
      </c>
      <c r="X53" s="34"/>
      <c r="Y53" s="34">
        <f t="shared" si="2"/>
        <v>2027</v>
      </c>
      <c r="Z53" s="35">
        <f>P53*'Inflation indexes'!I145</f>
        <v>6554.1898308187119</v>
      </c>
      <c r="AA53" s="35">
        <f>U53*'Inflation indexes'!I145</f>
        <v>4678.8047381125034</v>
      </c>
      <c r="AB53" s="35">
        <f>Q53*'Inflation indexes'!I145</f>
        <v>5557.5633865763648</v>
      </c>
      <c r="AC53" s="35">
        <f>R53*'Inflation indexes'!I145</f>
        <v>3705.9768179777006</v>
      </c>
      <c r="AD53" s="35">
        <f>S53*'Inflation indexes'!I145</f>
        <v>2878.8874160879159</v>
      </c>
      <c r="AE53" s="39">
        <f>T53*'Inflation indexes'!I145</f>
        <v>4119.8702722763528</v>
      </c>
      <c r="AF53" s="39">
        <f>V53*'Inflation indexes'!I145</f>
        <v>4462.0104440529158</v>
      </c>
      <c r="AG53" s="39">
        <f t="shared" si="5"/>
        <v>3658.8485641233906</v>
      </c>
      <c r="AH53" s="35">
        <f>W53*'Inflation indexes'!I145</f>
        <v>3350.0217499920432</v>
      </c>
      <c r="AI53" s="38">
        <v>0.54477503059999999</v>
      </c>
      <c r="AJ53" s="40">
        <f t="shared" si="3"/>
        <v>2027</v>
      </c>
      <c r="AK53" s="43">
        <v>7703.3012902027403</v>
      </c>
      <c r="AL53" s="44">
        <v>6466.6875755373003</v>
      </c>
      <c r="AM53" s="44">
        <v>4240.3161886459002</v>
      </c>
      <c r="AN53" s="44">
        <v>3302.8708337889002</v>
      </c>
      <c r="AO53" s="44">
        <v>4781.5620100895003</v>
      </c>
      <c r="AP53" s="44">
        <v>5435.4091228365996</v>
      </c>
      <c r="AQ53" s="40"/>
      <c r="AR53" s="40"/>
      <c r="AS53" s="40">
        <f t="shared" si="4"/>
        <v>2027</v>
      </c>
      <c r="AT53" s="41">
        <f>AK53*'Inflation indexes'!I145</f>
        <v>7145.2751382131883</v>
      </c>
      <c r="AU53" s="41">
        <f>AP53*'Inflation indexes'!I145</f>
        <v>5041.6687869674843</v>
      </c>
      <c r="AV53" s="45">
        <f>AL53*'Inflation indexes'!I145</f>
        <v>5998.2415615555792</v>
      </c>
      <c r="AW53" s="45">
        <f>AM53*'Inflation indexes'!I145</f>
        <v>3933.1482308018417</v>
      </c>
      <c r="AX53" s="45">
        <f>AN53*'Inflation indexes'!I145</f>
        <v>3063.611296551037</v>
      </c>
      <c r="AY53" s="45">
        <f>AO53*'Inflation indexes'!I145</f>
        <v>4435.1862747429932</v>
      </c>
      <c r="AZ53" s="44">
        <v>0.51673593949999996</v>
      </c>
      <c r="BA53" s="45">
        <f>V53*'Inflation indexes'!I145</f>
        <v>4462.0104440529158</v>
      </c>
      <c r="BB53" s="45">
        <f t="shared" si="6"/>
        <v>3658.8485641233906</v>
      </c>
      <c r="BC53" s="41">
        <f>W53*'Inflation indexes'!I145</f>
        <v>3350.0217499920432</v>
      </c>
    </row>
    <row r="54" spans="1:55" ht="39">
      <c r="A54">
        <f t="shared" si="7"/>
        <v>2027</v>
      </c>
      <c r="B54" s="47">
        <v>6487.4769744315099</v>
      </c>
      <c r="C54" s="44">
        <v>5606.4005794468003</v>
      </c>
      <c r="D54" s="44">
        <v>3726.9229968650002</v>
      </c>
      <c r="E54" s="44">
        <v>2918.1081201290999</v>
      </c>
      <c r="F54" s="44">
        <v>4147.4612580861003</v>
      </c>
      <c r="G54" s="44">
        <v>4735.2224329824003</v>
      </c>
      <c r="H54" s="40">
        <f t="shared" si="1"/>
        <v>2027</v>
      </c>
      <c r="I54" s="47">
        <f>B54*'Inflation indexes'!I146</f>
        <v>6017.5249790750413</v>
      </c>
      <c r="J54" s="45">
        <f>G54*'Inflation indexes'!I146</f>
        <v>4392.2035306252483</v>
      </c>
      <c r="K54" s="45">
        <f>C54*'Inflation indexes'!I146</f>
        <v>5200.2736445131213</v>
      </c>
      <c r="L54" s="45">
        <f>D54*'Inflation indexes'!I146</f>
        <v>3456.9451756226986</v>
      </c>
      <c r="M54" s="45">
        <f>E54*'Inflation indexes'!I146</f>
        <v>2706.7207442470058</v>
      </c>
      <c r="N54" s="45">
        <f>F54*'Inflation indexes'!I146</f>
        <v>3847.0196994365592</v>
      </c>
      <c r="O54" s="44">
        <v>0.56053796359999997</v>
      </c>
      <c r="P54" s="33">
        <v>7073.4559770731903</v>
      </c>
      <c r="Q54" s="38">
        <v>6017.1212452563004</v>
      </c>
      <c r="R54" s="38">
        <v>3998.2934390789001</v>
      </c>
      <c r="S54" s="38">
        <v>3110.8457157948001</v>
      </c>
      <c r="T54" s="38">
        <v>4440.4371834591002</v>
      </c>
      <c r="U54" s="38">
        <v>5058.2127810818001</v>
      </c>
      <c r="V54" s="37">
        <v>4834.3551609521001</v>
      </c>
      <c r="W54" s="37">
        <v>3617.0264588045002</v>
      </c>
      <c r="X54" s="34"/>
      <c r="Y54" s="34">
        <f t="shared" si="2"/>
        <v>2027</v>
      </c>
      <c r="Z54" s="35">
        <f>P54*'Inflation indexes'!I146</f>
        <v>6561.0557383373944</v>
      </c>
      <c r="AA54" s="35">
        <f>U54*'Inflation indexes'!I146</f>
        <v>4691.7964995634693</v>
      </c>
      <c r="AB54" s="35">
        <f>Q54*'Inflation indexes'!I146</f>
        <v>5581.2417582608505</v>
      </c>
      <c r="AC54" s="35">
        <f>R54*'Inflation indexes'!I146</f>
        <v>3708.6575780004932</v>
      </c>
      <c r="AD54" s="35">
        <f>S54*'Inflation indexes'!I146</f>
        <v>2885.4964533394991</v>
      </c>
      <c r="AE54" s="39">
        <f>T54*'Inflation indexes'!I146</f>
        <v>4118.7724865598057</v>
      </c>
      <c r="AF54" s="39">
        <f>V54*'Inflation indexes'!I146</f>
        <v>4484.1550965656879</v>
      </c>
      <c r="AG54" s="39">
        <f t="shared" si="5"/>
        <v>3677.0071791838641</v>
      </c>
      <c r="AH54" s="35">
        <f>W54*'Inflation indexes'!I146</f>
        <v>3355.0095286062592</v>
      </c>
      <c r="AI54" s="38">
        <v>0.54477503059999999</v>
      </c>
      <c r="AJ54" s="40">
        <f t="shared" si="3"/>
        <v>2027</v>
      </c>
      <c r="AK54" s="46">
        <v>7749.9156571154599</v>
      </c>
      <c r="AL54" s="44">
        <v>6500.9746386817997</v>
      </c>
      <c r="AM54" s="44">
        <v>4248.3291135421996</v>
      </c>
      <c r="AN54" s="44">
        <v>3316.1182916954999</v>
      </c>
      <c r="AO54" s="44">
        <v>4786.5072880192001</v>
      </c>
      <c r="AP54" s="44">
        <v>5456.8390198846</v>
      </c>
      <c r="AQ54" s="40"/>
      <c r="AR54" s="40"/>
      <c r="AS54" s="40">
        <f t="shared" si="4"/>
        <v>2027</v>
      </c>
      <c r="AT54" s="41">
        <f>AK54*'Inflation indexes'!I146</f>
        <v>7188.5127663984722</v>
      </c>
      <c r="AU54" s="41">
        <f>AP54*'Inflation indexes'!I146</f>
        <v>5061.5463050370799</v>
      </c>
      <c r="AV54" s="45">
        <f>AL54*'Inflation indexes'!I146</f>
        <v>6030.0448742677954</v>
      </c>
      <c r="AW54" s="45">
        <f>AM54*'Inflation indexes'!I146</f>
        <v>3940.5807004520575</v>
      </c>
      <c r="AX54" s="45">
        <f>AN54*'Inflation indexes'!I146</f>
        <v>3075.8991103153694</v>
      </c>
      <c r="AY54" s="45">
        <f>AO54*'Inflation indexes'!I146</f>
        <v>4439.773317377244</v>
      </c>
      <c r="AZ54" s="44">
        <v>0.51226851640000004</v>
      </c>
      <c r="BA54" s="45">
        <f>V54*'Inflation indexes'!I146</f>
        <v>4484.1550965656879</v>
      </c>
      <c r="BB54" s="45">
        <f t="shared" si="6"/>
        <v>3677.0071791838641</v>
      </c>
      <c r="BC54" s="41">
        <f>W54*'Inflation indexes'!I146</f>
        <v>3355.0095286062592</v>
      </c>
    </row>
    <row r="55" spans="1:55" ht="39">
      <c r="A55">
        <f t="shared" si="7"/>
        <v>2027</v>
      </c>
      <c r="B55" s="47">
        <v>6486.2890796747197</v>
      </c>
      <c r="C55" s="44">
        <v>5627.6616869809004</v>
      </c>
      <c r="D55" s="44">
        <v>3725.3973004126001</v>
      </c>
      <c r="E55" s="44">
        <v>2922.5837983913998</v>
      </c>
      <c r="F55" s="44">
        <v>4145.9128508834001</v>
      </c>
      <c r="G55" s="44">
        <v>4735.8314460783004</v>
      </c>
      <c r="H55" s="40">
        <f t="shared" si="1"/>
        <v>2027</v>
      </c>
      <c r="I55" s="47">
        <f>B55*'Inflation indexes'!I147</f>
        <v>6016.4231352612333</v>
      </c>
      <c r="J55" s="45">
        <f>G55*'Inflation indexes'!I147</f>
        <v>4392.7684268910243</v>
      </c>
      <c r="K55" s="45">
        <f>C55*'Inflation indexes'!I147</f>
        <v>5219.9946001594353</v>
      </c>
      <c r="L55" s="45">
        <f>D55*'Inflation indexes'!I147</f>
        <v>3455.530000424546</v>
      </c>
      <c r="M55" s="45">
        <f>E55*'Inflation indexes'!I147</f>
        <v>2710.8722049532003</v>
      </c>
      <c r="N55" s="45">
        <f>F55*'Inflation indexes'!I147</f>
        <v>3845.5834586519286</v>
      </c>
      <c r="O55" s="44">
        <v>0.56237437059999995</v>
      </c>
      <c r="P55" s="33">
        <v>7078.2434176138004</v>
      </c>
      <c r="Q55" s="38">
        <v>6040.1106437445997</v>
      </c>
      <c r="R55" s="38">
        <v>4013.5366980815002</v>
      </c>
      <c r="S55" s="38">
        <v>3122.1570329831002</v>
      </c>
      <c r="T55" s="38">
        <v>4439.4493298897996</v>
      </c>
      <c r="U55" s="38">
        <v>5064.2053946983997</v>
      </c>
      <c r="V55" s="37">
        <v>4858.3477348163997</v>
      </c>
      <c r="W55" s="37">
        <v>3622.4117752484999</v>
      </c>
      <c r="X55" s="34"/>
      <c r="Y55" s="34">
        <f t="shared" si="2"/>
        <v>2027</v>
      </c>
      <c r="Z55" s="35">
        <f>P55*'Inflation indexes'!I147</f>
        <v>6565.4963773026648</v>
      </c>
      <c r="AA55" s="35">
        <f>U55*'Inflation indexes'!I147</f>
        <v>4697.3550090225326</v>
      </c>
      <c r="AB55" s="35">
        <f>Q55*'Inflation indexes'!I147</f>
        <v>5602.5658076875343</v>
      </c>
      <c r="AC55" s="35">
        <f>R55*'Inflation indexes'!I147</f>
        <v>3722.7966172868246</v>
      </c>
      <c r="AD55" s="35">
        <f>S55*'Inflation indexes'!I147</f>
        <v>2895.9883801694668</v>
      </c>
      <c r="AE55" s="39">
        <f>T55*'Inflation indexes'!I147</f>
        <v>4117.8561929756652</v>
      </c>
      <c r="AF55" s="39">
        <f>V55*'Inflation indexes'!I147</f>
        <v>4506.4096514735111</v>
      </c>
      <c r="AG55" s="39">
        <f t="shared" si="5"/>
        <v>3695.2559142082787</v>
      </c>
      <c r="AH55" s="35">
        <f>W55*'Inflation indexes'!I147</f>
        <v>3360.0047334215842</v>
      </c>
      <c r="AI55" s="38">
        <v>0.544780657</v>
      </c>
      <c r="AJ55" s="40">
        <f t="shared" si="3"/>
        <v>2027</v>
      </c>
      <c r="AK55" s="46">
        <v>7794.6632943971399</v>
      </c>
      <c r="AL55" s="44">
        <v>6554.8296132423002</v>
      </c>
      <c r="AM55" s="44">
        <v>4274.2516308026998</v>
      </c>
      <c r="AN55" s="44">
        <v>3332.7950570577</v>
      </c>
      <c r="AO55" s="44">
        <v>4799.8535678537</v>
      </c>
      <c r="AP55" s="44">
        <v>5493.9556182426004</v>
      </c>
      <c r="AQ55" s="40"/>
      <c r="AR55" s="40"/>
      <c r="AS55" s="40">
        <f t="shared" si="4"/>
        <v>2027</v>
      </c>
      <c r="AT55" s="41">
        <f>AK55*'Inflation indexes'!I147</f>
        <v>7230.0188906064423</v>
      </c>
      <c r="AU55" s="41">
        <f>AP55*'Inflation indexes'!I147</f>
        <v>5095.9741817968488</v>
      </c>
      <c r="AV55" s="45">
        <f>AL55*'Inflation indexes'!I147</f>
        <v>6079.9986014166552</v>
      </c>
      <c r="AW55" s="45">
        <f>AM55*'Inflation indexes'!I147</f>
        <v>3964.6253939053599</v>
      </c>
      <c r="AX55" s="45">
        <f>AN55*'Inflation indexes'!I147</f>
        <v>3091.3678129454861</v>
      </c>
      <c r="AY55" s="45">
        <f>AO55*'Inflation indexes'!I147</f>
        <v>4452.1527944217642</v>
      </c>
      <c r="AZ55" s="44">
        <v>0.50508059130000005</v>
      </c>
      <c r="BA55" s="45">
        <f>V55*'Inflation indexes'!I147</f>
        <v>4506.4096514735111</v>
      </c>
      <c r="BB55" s="45">
        <f t="shared" si="6"/>
        <v>3695.2559142082787</v>
      </c>
      <c r="BC55" s="41">
        <f>W55*'Inflation indexes'!I147</f>
        <v>3360.0047334215842</v>
      </c>
    </row>
    <row r="56" spans="1:55" ht="39">
      <c r="A56">
        <f t="shared" si="7"/>
        <v>2027</v>
      </c>
      <c r="B56" s="47">
        <v>6461.0298909291796</v>
      </c>
      <c r="C56" s="44">
        <v>5638.0287456146998</v>
      </c>
      <c r="D56" s="44">
        <v>3745.9229227801002</v>
      </c>
      <c r="E56" s="44">
        <v>2923.1365926100998</v>
      </c>
      <c r="F56" s="44">
        <v>4133.5492305793996</v>
      </c>
      <c r="G56" s="44">
        <v>4744.9704437531</v>
      </c>
      <c r="H56" s="40">
        <f t="shared" si="1"/>
        <v>2027</v>
      </c>
      <c r="I56" s="47">
        <f>B56*'Inflation indexes'!I148</f>
        <v>5992.9937188908152</v>
      </c>
      <c r="J56" s="45">
        <f>G56*'Inflation indexes'!I148</f>
        <v>4401.2453967528918</v>
      </c>
      <c r="K56" s="45">
        <f>C56*'Inflation indexes'!I148</f>
        <v>5229.6106704028125</v>
      </c>
      <c r="L56" s="45">
        <f>D56*'Inflation indexes'!I148</f>
        <v>3474.5687493548749</v>
      </c>
      <c r="M56" s="45">
        <f>E56*'Inflation indexes'!I148</f>
        <v>2711.38495482999</v>
      </c>
      <c r="N56" s="45">
        <f>F56*'Inflation indexes'!I148</f>
        <v>3834.1154574082493</v>
      </c>
      <c r="O56" s="44">
        <v>0.56556648949999999</v>
      </c>
      <c r="P56" s="33">
        <v>7121.3282632310702</v>
      </c>
      <c r="Q56" s="38">
        <v>6074.7308197819002</v>
      </c>
      <c r="R56" s="38">
        <v>4030.0902087018999</v>
      </c>
      <c r="S56" s="38">
        <v>3129.1649568799999</v>
      </c>
      <c r="T56" s="38">
        <v>4435.7751139112997</v>
      </c>
      <c r="U56" s="38">
        <v>5077.2942485885997</v>
      </c>
      <c r="V56" s="37">
        <v>4882.4593821831004</v>
      </c>
      <c r="W56" s="37">
        <v>3627.8051097797002</v>
      </c>
      <c r="X56" s="34"/>
      <c r="Y56" s="34">
        <f t="shared" si="2"/>
        <v>2027</v>
      </c>
      <c r="Z56" s="35">
        <f>P56*'Inflation indexes'!I148</f>
        <v>6605.4601622599494</v>
      </c>
      <c r="AA56" s="35">
        <f>U56*'Inflation indexes'!I148</f>
        <v>4709.4957080249587</v>
      </c>
      <c r="AB56" s="35">
        <f>Q56*'Inflation indexes'!I148</f>
        <v>5634.6781026375584</v>
      </c>
      <c r="AC56" s="35">
        <f>R56*'Inflation indexes'!I148</f>
        <v>3738.1509937327414</v>
      </c>
      <c r="AD56" s="35">
        <f>S56*'Inflation indexes'!I148</f>
        <v>2902.4886509630669</v>
      </c>
      <c r="AE56" s="39">
        <f>T56*'Inflation indexes'!I148</f>
        <v>4114.4481367287945</v>
      </c>
      <c r="AF56" s="39">
        <f>V56*'Inflation indexes'!I148</f>
        <v>4528.7746542145787</v>
      </c>
      <c r="AG56" s="39">
        <f t="shared" si="5"/>
        <v>3713.5952164559544</v>
      </c>
      <c r="AH56" s="35">
        <f>W56*'Inflation indexes'!I148</f>
        <v>3365.0073754949076</v>
      </c>
      <c r="AI56" s="38">
        <v>0.54477503049999998</v>
      </c>
      <c r="AJ56" s="40">
        <f t="shared" si="3"/>
        <v>2027</v>
      </c>
      <c r="AK56" s="46">
        <v>7825.8623222257502</v>
      </c>
      <c r="AL56" s="44">
        <v>6600.8881882465002</v>
      </c>
      <c r="AM56" s="44">
        <v>4291.1641694962</v>
      </c>
      <c r="AN56" s="44">
        <v>3346.0200363624999</v>
      </c>
      <c r="AO56" s="44">
        <v>4809.1408166973997</v>
      </c>
      <c r="AP56" s="44">
        <v>5527.2683999151996</v>
      </c>
      <c r="AQ56" s="40"/>
      <c r="AR56" s="40"/>
      <c r="AS56" s="40">
        <f t="shared" si="4"/>
        <v>2027</v>
      </c>
      <c r="AT56" s="41">
        <f>AK56*'Inflation indexes'!I148</f>
        <v>7258.9578648827974</v>
      </c>
      <c r="AU56" s="41">
        <f>AP56*'Inflation indexes'!I148</f>
        <v>5126.873789861339</v>
      </c>
      <c r="AV56" s="45">
        <f>AL56*'Inflation indexes'!I148</f>
        <v>6122.7206991875937</v>
      </c>
      <c r="AW56" s="45">
        <f>AM56*'Inflation indexes'!I148</f>
        <v>3980.3127904770645</v>
      </c>
      <c r="AX56" s="45">
        <f>AN56*'Inflation indexes'!I148</f>
        <v>3103.6347764550342</v>
      </c>
      <c r="AY56" s="45">
        <f>AO56*'Inflation indexes'!I148</f>
        <v>4460.7672761569756</v>
      </c>
      <c r="AZ56" s="44">
        <v>0.50396514879999998</v>
      </c>
      <c r="BA56" s="45">
        <f>V56*'Inflation indexes'!I148</f>
        <v>4528.7746542145787</v>
      </c>
      <c r="BB56" s="45">
        <f t="shared" si="6"/>
        <v>3713.5952164559544</v>
      </c>
      <c r="BC56" s="41">
        <f>W56*'Inflation indexes'!I148</f>
        <v>3365.0073754949076</v>
      </c>
    </row>
    <row r="57" spans="1:55" ht="39">
      <c r="A57">
        <f t="shared" si="7"/>
        <v>2028</v>
      </c>
      <c r="B57" s="47">
        <v>6462.8799445243103</v>
      </c>
      <c r="C57" s="44">
        <v>5652.2785927021996</v>
      </c>
      <c r="D57" s="44">
        <v>3748.9204971296999</v>
      </c>
      <c r="E57" s="44">
        <v>2925.8147263858</v>
      </c>
      <c r="F57" s="44">
        <v>4125.0980989604996</v>
      </c>
      <c r="G57" s="44">
        <v>4751.4820499199996</v>
      </c>
      <c r="H57" s="40">
        <f t="shared" si="1"/>
        <v>2028</v>
      </c>
      <c r="I57" s="47">
        <f>B57*'Inflation indexes'!I149</f>
        <v>5994.7097548421107</v>
      </c>
      <c r="J57" s="45">
        <f>G57*'Inflation indexes'!I149</f>
        <v>4407.2853030088445</v>
      </c>
      <c r="K57" s="45">
        <f>C57*'Inflation indexes'!I149</f>
        <v>5242.8282604050555</v>
      </c>
      <c r="L57" s="45">
        <f>D57*'Inflation indexes'!I149</f>
        <v>3477.3491798051782</v>
      </c>
      <c r="M57" s="45">
        <f>E57*'Inflation indexes'!I149</f>
        <v>2713.8690849403692</v>
      </c>
      <c r="N57" s="45">
        <f>F57*'Inflation indexes'!I149</f>
        <v>3826.2765246739041</v>
      </c>
      <c r="O57" s="44">
        <v>0.5682277026</v>
      </c>
      <c r="P57" s="32">
        <v>7113.0610447445797</v>
      </c>
      <c r="Q57" s="38">
        <v>6121.6426991062999</v>
      </c>
      <c r="R57" s="38">
        <v>4042.7897688607</v>
      </c>
      <c r="S57" s="38">
        <v>3138.070084852</v>
      </c>
      <c r="T57" s="38">
        <v>4443.9644679227004</v>
      </c>
      <c r="U57" s="38">
        <v>5101.1559976136004</v>
      </c>
      <c r="V57" s="37">
        <v>4906.6906940058998</v>
      </c>
      <c r="W57" s="37">
        <v>3633.2064743359001</v>
      </c>
      <c r="X57" s="34"/>
      <c r="Y57" s="34">
        <f t="shared" si="2"/>
        <v>2028</v>
      </c>
      <c r="Z57" s="35">
        <f>P57*'Inflation indexes'!I149</f>
        <v>6597.7918200144204</v>
      </c>
      <c r="AA57" s="35">
        <f>U57*'Inflation indexes'!I149</f>
        <v>4731.6289150279699</v>
      </c>
      <c r="AB57" s="35">
        <f>Q57*'Inflation indexes'!I149</f>
        <v>5678.1916914737894</v>
      </c>
      <c r="AC57" s="35">
        <f>R57*'Inflation indexes'!I149</f>
        <v>3749.9305993914641</v>
      </c>
      <c r="AD57" s="35">
        <f>S57*'Inflation indexes'!I149</f>
        <v>2910.7486926132447</v>
      </c>
      <c r="AE57" s="39">
        <f>T57*'Inflation indexes'!I149</f>
        <v>4122.044254991767</v>
      </c>
      <c r="AF57" s="39">
        <f>V57*'Inflation indexes'!I149</f>
        <v>4551.2506529339771</v>
      </c>
      <c r="AG57" s="39">
        <f t="shared" si="5"/>
        <v>3732.0255354058609</v>
      </c>
      <c r="AH57" s="35">
        <f>W57*'Inflation indexes'!I149</f>
        <v>3370.0174658992546</v>
      </c>
      <c r="AI57" s="38">
        <v>0.54477503049999998</v>
      </c>
      <c r="AJ57" s="40">
        <f t="shared" si="3"/>
        <v>2028</v>
      </c>
      <c r="AK57" s="43">
        <v>7840.0403324523704</v>
      </c>
      <c r="AL57" s="44">
        <v>6646.0301529568997</v>
      </c>
      <c r="AM57" s="44">
        <v>4320.1662438574003</v>
      </c>
      <c r="AN57" s="44">
        <v>3361.3702208351001</v>
      </c>
      <c r="AO57" s="44">
        <v>4822.0874404243004</v>
      </c>
      <c r="AP57" s="44">
        <v>5558.7843398352998</v>
      </c>
      <c r="AQ57" s="40"/>
      <c r="AR57" s="40"/>
      <c r="AS57" s="40">
        <f t="shared" si="4"/>
        <v>2028</v>
      </c>
      <c r="AT57" s="41">
        <f>AK57*'Inflation indexes'!I149</f>
        <v>7272.1088218770983</v>
      </c>
      <c r="AU57" s="41">
        <f>AP57*'Inflation indexes'!I149</f>
        <v>5156.1067191581478</v>
      </c>
      <c r="AV57" s="45">
        <f>AL57*'Inflation indexes'!I149</f>
        <v>6164.592585796202</v>
      </c>
      <c r="AW57" s="45">
        <f>AM57*'Inflation indexes'!I149</f>
        <v>4007.2139583118542</v>
      </c>
      <c r="AX57" s="45">
        <f>AN57*'Inflation indexes'!I149</f>
        <v>3117.8729955441086</v>
      </c>
      <c r="AY57" s="45">
        <f>AO57*'Inflation indexes'!I149</f>
        <v>4472.7760481307896</v>
      </c>
      <c r="AZ57" s="44">
        <v>0.50697830180000003</v>
      </c>
      <c r="BA57" s="45">
        <f>V57*'Inflation indexes'!I149</f>
        <v>4551.2506529339771</v>
      </c>
      <c r="BB57" s="45">
        <f t="shared" si="6"/>
        <v>3732.0255354058609</v>
      </c>
      <c r="BC57" s="41">
        <f>W57*'Inflation indexes'!I149</f>
        <v>3370.0174658992546</v>
      </c>
    </row>
    <row r="58" spans="1:55" ht="39">
      <c r="A58">
        <f t="shared" si="7"/>
        <v>2028</v>
      </c>
      <c r="B58" s="47">
        <v>6480.9892048797701</v>
      </c>
      <c r="C58" s="44">
        <v>5685.6979149045001</v>
      </c>
      <c r="D58" s="44">
        <v>3748.8220640298</v>
      </c>
      <c r="E58" s="44">
        <v>2928.9102128779</v>
      </c>
      <c r="F58" s="44">
        <v>4124.0608708885002</v>
      </c>
      <c r="G58" s="44">
        <v>4757.2627922774</v>
      </c>
      <c r="H58" s="40">
        <f t="shared" si="1"/>
        <v>2028</v>
      </c>
      <c r="I58" s="47">
        <f>B58*'Inflation indexes'!I150</f>
        <v>6011.5071827129204</v>
      </c>
      <c r="J58" s="45">
        <f>G58*'Inflation indexes'!I150</f>
        <v>4412.6472891354006</v>
      </c>
      <c r="K58" s="45">
        <f>C58*'Inflation indexes'!I150</f>
        <v>5273.8266912170157</v>
      </c>
      <c r="L58" s="45">
        <f>D58*'Inflation indexes'!I150</f>
        <v>3477.2578771863405</v>
      </c>
      <c r="M58" s="45">
        <f>E58*'Inflation indexes'!I150</f>
        <v>2716.7403347901977</v>
      </c>
      <c r="N58" s="45">
        <f>F58*'Inflation indexes'!I150</f>
        <v>3825.314433269672</v>
      </c>
      <c r="O58" s="44">
        <v>0.5633531611</v>
      </c>
      <c r="P58" s="33">
        <v>7129.3986530451502</v>
      </c>
      <c r="Q58" s="38">
        <v>6167.5589612836002</v>
      </c>
      <c r="R58" s="38">
        <v>4053.7466321917</v>
      </c>
      <c r="S58" s="38">
        <v>3146.2345973017</v>
      </c>
      <c r="T58" s="38">
        <v>4451.7330836592</v>
      </c>
      <c r="U58" s="38">
        <v>5119.5900393645998</v>
      </c>
      <c r="V58" s="37">
        <v>4931.0422641711002</v>
      </c>
      <c r="W58" s="37">
        <v>3638.6158808729001</v>
      </c>
      <c r="X58" s="34"/>
      <c r="Y58" s="34">
        <f t="shared" si="2"/>
        <v>2028</v>
      </c>
      <c r="Z58" s="35">
        <f>P58*'Inflation indexes'!I150</f>
        <v>6612.9459340767125</v>
      </c>
      <c r="AA58" s="35">
        <f>U58*'Inflation indexes'!I150</f>
        <v>4748.7275971719127</v>
      </c>
      <c r="AB58" s="35">
        <f>Q58*'Inflation indexes'!I150</f>
        <v>5720.7817855406547</v>
      </c>
      <c r="AC58" s="35">
        <f>R58*'Inflation indexes'!I150</f>
        <v>3760.0937489558419</v>
      </c>
      <c r="AD58" s="35">
        <f>S58*'Inflation indexes'!I150</f>
        <v>2918.3217688340419</v>
      </c>
      <c r="AE58" s="39">
        <f>T58*'Inflation indexes'!I150</f>
        <v>4129.2501132062107</v>
      </c>
      <c r="AF58" s="39">
        <f>V58*'Inflation indexes'!I150</f>
        <v>4573.8381984969628</v>
      </c>
      <c r="AG58" s="39">
        <f t="shared" si="5"/>
        <v>3750.5473227675093</v>
      </c>
      <c r="AH58" s="35">
        <f>W58*'Inflation indexes'!I150</f>
        <v>3375.0350157243502</v>
      </c>
      <c r="AI58" s="38">
        <v>0.54477503049999998</v>
      </c>
      <c r="AJ58" s="40">
        <f t="shared" si="3"/>
        <v>2028</v>
      </c>
      <c r="AK58" s="46">
        <v>7875.9426819004102</v>
      </c>
      <c r="AL58" s="44">
        <v>6706.7715681698</v>
      </c>
      <c r="AM58" s="44">
        <v>4339.2616749605004</v>
      </c>
      <c r="AN58" s="44">
        <v>3376.8823762819002</v>
      </c>
      <c r="AO58" s="44">
        <v>4837.692532776</v>
      </c>
      <c r="AP58" s="44">
        <v>5581.9166080265004</v>
      </c>
      <c r="AQ58" s="40"/>
      <c r="AR58" s="40"/>
      <c r="AS58" s="40">
        <f t="shared" si="4"/>
        <v>2028</v>
      </c>
      <c r="AT58" s="41">
        <f>AK58*'Inflation indexes'!I150</f>
        <v>7305.4104097613454</v>
      </c>
      <c r="AU58" s="41">
        <f>AP58*'Inflation indexes'!I150</f>
        <v>5177.5632888248801</v>
      </c>
      <c r="AV58" s="45">
        <f>AL58*'Inflation indexes'!I150</f>
        <v>6220.9339007247263</v>
      </c>
      <c r="AW58" s="45">
        <f>AM58*'Inflation indexes'!I150</f>
        <v>4024.9261188485289</v>
      </c>
      <c r="AX58" s="45">
        <f>AN58*'Inflation indexes'!I150</f>
        <v>3132.2614524509008</v>
      </c>
      <c r="AY58" s="45">
        <f>AO58*'Inflation indexes'!I150</f>
        <v>4487.2507096050758</v>
      </c>
      <c r="AZ58" s="44">
        <v>0.50396514879999998</v>
      </c>
      <c r="BA58" s="45">
        <f>V58*'Inflation indexes'!I150</f>
        <v>4573.8381984969628</v>
      </c>
      <c r="BB58" s="45">
        <f t="shared" si="6"/>
        <v>3750.5473227675093</v>
      </c>
      <c r="BC58" s="41">
        <f>W58*'Inflation indexes'!I150</f>
        <v>3375.0350157243502</v>
      </c>
    </row>
    <row r="59" spans="1:55" ht="39">
      <c r="A59">
        <f t="shared" si="7"/>
        <v>2028</v>
      </c>
      <c r="B59" s="47">
        <v>6478.3785247781898</v>
      </c>
      <c r="C59" s="44">
        <v>5714.4179369840003</v>
      </c>
      <c r="D59" s="44">
        <v>3758.8538885521998</v>
      </c>
      <c r="E59" s="44">
        <v>2930.0409409317999</v>
      </c>
      <c r="F59" s="44">
        <v>4121.6873098768001</v>
      </c>
      <c r="G59" s="44">
        <v>4767.7318243502996</v>
      </c>
      <c r="H59" s="40">
        <f t="shared" si="1"/>
        <v>2028</v>
      </c>
      <c r="I59" s="47">
        <f>B59*'Inflation indexes'!I151</f>
        <v>6009.0856199412065</v>
      </c>
      <c r="J59" s="45">
        <f>G59*'Inflation indexes'!I151</f>
        <v>4422.357945875101</v>
      </c>
      <c r="K59" s="45">
        <f>C59*'Inflation indexes'!I151</f>
        <v>5300.4662386010159</v>
      </c>
      <c r="L59" s="45">
        <f>D59*'Inflation indexes'!I151</f>
        <v>3486.5629976341133</v>
      </c>
      <c r="M59" s="45">
        <f>E59*'Inflation indexes'!I151</f>
        <v>2717.7891530497</v>
      </c>
      <c r="N59" s="45">
        <f>F59*'Inflation indexes'!I151</f>
        <v>3823.112812711548</v>
      </c>
      <c r="O59" s="44">
        <v>0.55881380869999997</v>
      </c>
      <c r="P59" s="33">
        <v>7133.0499079766496</v>
      </c>
      <c r="Q59" s="38">
        <v>6210.8145687050001</v>
      </c>
      <c r="R59" s="38">
        <v>4064.9951772743002</v>
      </c>
      <c r="S59" s="38">
        <v>3153.5287190037002</v>
      </c>
      <c r="T59" s="38">
        <v>4455.5766257994001</v>
      </c>
      <c r="U59" s="38">
        <v>5129.9025432930002</v>
      </c>
      <c r="V59" s="37">
        <v>4955.5146895128</v>
      </c>
      <c r="W59" s="37">
        <v>3644.0333413643002</v>
      </c>
      <c r="X59" s="34"/>
      <c r="Y59" s="34">
        <f t="shared" si="2"/>
        <v>2028</v>
      </c>
      <c r="Z59" s="35">
        <f>P59*'Inflation indexes'!I151</f>
        <v>6616.3326925718657</v>
      </c>
      <c r="AA59" s="35">
        <f>U59*'Inflation indexes'!I151</f>
        <v>4758.2930646457135</v>
      </c>
      <c r="AB59" s="35">
        <f>Q59*'Inflation indexes'!I151</f>
        <v>5760.9039623390008</v>
      </c>
      <c r="AC59" s="35">
        <f>R59*'Inflation indexes'!I151</f>
        <v>3770.5274508833513</v>
      </c>
      <c r="AD59" s="35">
        <f>S59*'Inflation indexes'!I151</f>
        <v>2925.0875053006512</v>
      </c>
      <c r="AE59" s="39">
        <f>T59*'Inflation indexes'!I151</f>
        <v>4132.8152296494654</v>
      </c>
      <c r="AF59" s="39">
        <f>V59*'Inflation indexes'!I151</f>
        <v>4596.5378445030483</v>
      </c>
      <c r="AG59" s="39">
        <f t="shared" si="5"/>
        <v>3769.1610324924995</v>
      </c>
      <c r="AH59" s="35">
        <f>W59*'Inflation indexes'!I151</f>
        <v>3380.0600360764279</v>
      </c>
      <c r="AI59" s="38">
        <v>0.54477503049999998</v>
      </c>
      <c r="AJ59" s="40">
        <f t="shared" si="3"/>
        <v>2028</v>
      </c>
      <c r="AK59" s="46">
        <v>7912.3173646133801</v>
      </c>
      <c r="AL59" s="44">
        <v>6775.2833809262002</v>
      </c>
      <c r="AM59" s="44">
        <v>4366.6749283602003</v>
      </c>
      <c r="AN59" s="44">
        <v>3391.6335241323</v>
      </c>
      <c r="AO59" s="44">
        <v>4859.5377752535996</v>
      </c>
      <c r="AP59" s="44">
        <v>5624.9271202815999</v>
      </c>
      <c r="AQ59" s="40"/>
      <c r="AR59" s="40"/>
      <c r="AS59" s="40">
        <f t="shared" si="4"/>
        <v>2028</v>
      </c>
      <c r="AT59" s="41">
        <f>AK59*'Inflation indexes'!I151</f>
        <v>7339.1501151497268</v>
      </c>
      <c r="AU59" s="41">
        <f>AP59*'Inflation indexes'!I151</f>
        <v>5217.458125119163</v>
      </c>
      <c r="AV59" s="45">
        <f>AL59*'Inflation indexes'!I151</f>
        <v>6284.4827266008251</v>
      </c>
      <c r="AW59" s="45">
        <f>AM59*'Inflation indexes'!I151</f>
        <v>4050.3535597073633</v>
      </c>
      <c r="AX59" s="45">
        <f>AN59*'Inflation indexes'!I151</f>
        <v>3145.9440290534308</v>
      </c>
      <c r="AY59" s="45">
        <f>AO59*'Inflation indexes'!I151</f>
        <v>4507.5134855349161</v>
      </c>
      <c r="AZ59" s="44">
        <v>0.50396514879999998</v>
      </c>
      <c r="BA59" s="45">
        <f>V59*'Inflation indexes'!I151</f>
        <v>4596.5378445030483</v>
      </c>
      <c r="BB59" s="45">
        <f t="shared" si="6"/>
        <v>3769.1610324924995</v>
      </c>
      <c r="BC59" s="41">
        <f>W59*'Inflation indexes'!I151</f>
        <v>3380.0600360764279</v>
      </c>
    </row>
    <row r="60" spans="1:55" ht="39">
      <c r="A60">
        <f t="shared" si="7"/>
        <v>2028</v>
      </c>
      <c r="B60" s="47">
        <v>6514.8676138414403</v>
      </c>
      <c r="C60" s="44">
        <v>5755.5702758121997</v>
      </c>
      <c r="D60" s="44">
        <v>3765.8974780099002</v>
      </c>
      <c r="E60" s="44">
        <v>2934.3639093267002</v>
      </c>
      <c r="F60" s="44">
        <v>4128.1742252974</v>
      </c>
      <c r="G60" s="44">
        <v>4785.9748412907002</v>
      </c>
      <c r="H60" s="40">
        <f t="shared" si="1"/>
        <v>2028</v>
      </c>
      <c r="I60" s="47">
        <f>B60*'Inflation indexes'!I152</f>
        <v>6042.9314440986091</v>
      </c>
      <c r="J60" s="45">
        <f>G60*'Inflation indexes'!I152</f>
        <v>4439.2794410210881</v>
      </c>
      <c r="K60" s="45">
        <f>C60*'Inflation indexes'!I152</f>
        <v>5338.6375073118006</v>
      </c>
      <c r="L60" s="45">
        <f>D60*'Inflation indexes'!I152</f>
        <v>3493.0963503798894</v>
      </c>
      <c r="M60" s="45">
        <f>E60*'Inflation indexes'!I152</f>
        <v>2721.7989661715947</v>
      </c>
      <c r="N60" s="45">
        <f>F60*'Inflation indexes'!I152</f>
        <v>3829.1298168156786</v>
      </c>
      <c r="O60" s="44">
        <v>0.54978254199999999</v>
      </c>
      <c r="P60" s="33">
        <v>7144.1464152387798</v>
      </c>
      <c r="Q60" s="38">
        <v>6251.2938396329</v>
      </c>
      <c r="R60" s="38">
        <v>4083.3721090681001</v>
      </c>
      <c r="S60" s="38">
        <v>3163.7409515849999</v>
      </c>
      <c r="T60" s="38">
        <v>4462.4064254435998</v>
      </c>
      <c r="U60" s="38">
        <v>5145.6172584866999</v>
      </c>
      <c r="V60" s="37">
        <v>4980.1085698267998</v>
      </c>
      <c r="W60" s="37">
        <v>3649.4588678014002</v>
      </c>
      <c r="X60" s="34"/>
      <c r="Y60" s="34">
        <f t="shared" si="2"/>
        <v>2028</v>
      </c>
      <c r="Z60" s="35">
        <f>P60*'Inflation indexes'!I152</f>
        <v>6626.6253702790118</v>
      </c>
      <c r="AA60" s="35">
        <f>U60*'Inflation indexes'!I152</f>
        <v>4772.869407897464</v>
      </c>
      <c r="AB60" s="35">
        <f>Q60*'Inflation indexes'!I152</f>
        <v>5798.4509201013789</v>
      </c>
      <c r="AC60" s="35">
        <f>R60*'Inflation indexes'!I152</f>
        <v>3787.5731601080288</v>
      </c>
      <c r="AD60" s="35">
        <f>S60*'Inflation indexes'!I152</f>
        <v>2934.5599650708041</v>
      </c>
      <c r="AE60" s="39">
        <f>T60*'Inflation indexes'!I152</f>
        <v>4139.150279488259</v>
      </c>
      <c r="AF60" s="39">
        <f>V60*'Inflation indexes'!I152</f>
        <v>4619.3501472989046</v>
      </c>
      <c r="AG60" s="39">
        <f t="shared" si="5"/>
        <v>3787.8671207851016</v>
      </c>
      <c r="AH60" s="35">
        <f>W60*'Inflation indexes'!I152</f>
        <v>3385.0925380781387</v>
      </c>
      <c r="AI60" s="38">
        <v>0.54477503049999998</v>
      </c>
      <c r="AJ60" s="40">
        <f t="shared" si="3"/>
        <v>2028</v>
      </c>
      <c r="AK60" s="46">
        <v>7956.2521468930299</v>
      </c>
      <c r="AL60" s="44">
        <v>6832.6522206065001</v>
      </c>
      <c r="AM60" s="44">
        <v>4383.8906424564002</v>
      </c>
      <c r="AN60" s="44">
        <v>3408.5397821663</v>
      </c>
      <c r="AO60" s="44">
        <v>4877.8575962867999</v>
      </c>
      <c r="AP60" s="44">
        <v>5653.1682965432001</v>
      </c>
      <c r="AQ60" s="40"/>
      <c r="AR60" s="40"/>
      <c r="AS60" s="40">
        <f t="shared" si="4"/>
        <v>2028</v>
      </c>
      <c r="AT60" s="41">
        <f>AK60*'Inflation indexes'!I152</f>
        <v>7379.9022674671814</v>
      </c>
      <c r="AU60" s="41">
        <f>AP60*'Inflation indexes'!I152</f>
        <v>5243.6535142145567</v>
      </c>
      <c r="AV60" s="45">
        <f>AL60*'Inflation indexes'!I152</f>
        <v>6337.6957749333797</v>
      </c>
      <c r="AW60" s="45">
        <f>AM60*'Inflation indexes'!I152</f>
        <v>4066.3221696946957</v>
      </c>
      <c r="AX60" s="45">
        <f>AN60*'Inflation indexes'!I152</f>
        <v>3161.6255999358</v>
      </c>
      <c r="AY60" s="45">
        <f>AO60*'Inflation indexes'!I152</f>
        <v>4524.5062210951264</v>
      </c>
      <c r="AZ60" s="44">
        <v>0.50396514879999998</v>
      </c>
      <c r="BA60" s="45">
        <f>V60*'Inflation indexes'!I152</f>
        <v>4619.3501472989046</v>
      </c>
      <c r="BB60" s="45">
        <f t="shared" si="6"/>
        <v>3787.8671207851016</v>
      </c>
      <c r="BC60" s="41">
        <f>W60*'Inflation indexes'!I152</f>
        <v>3385.0925380781387</v>
      </c>
    </row>
    <row r="61" spans="1:55" ht="39">
      <c r="A61">
        <f t="shared" si="7"/>
        <v>2029</v>
      </c>
      <c r="B61" s="47">
        <v>6504.9652787901996</v>
      </c>
      <c r="C61" s="44">
        <v>5777.0442568259996</v>
      </c>
      <c r="D61" s="44">
        <v>3785.2744428454998</v>
      </c>
      <c r="E61" s="44">
        <v>2937.6462803669001</v>
      </c>
      <c r="F61" s="44">
        <v>4120.1186638913996</v>
      </c>
      <c r="G61" s="44">
        <v>4792.6492194572002</v>
      </c>
      <c r="H61" s="40">
        <f t="shared" si="1"/>
        <v>2029</v>
      </c>
      <c r="I61" s="47">
        <f>B61*'Inflation indexes'!I153</f>
        <v>6033.7464329214044</v>
      </c>
      <c r="J61" s="45">
        <f>G61*'Inflation indexes'!I153</f>
        <v>4445.4703280939821</v>
      </c>
      <c r="K61" s="45">
        <f>C61*'Inflation indexes'!I153</f>
        <v>5358.5559159103987</v>
      </c>
      <c r="L61" s="45">
        <f>D61*'Inflation indexes'!I153</f>
        <v>3511.0696503817899</v>
      </c>
      <c r="M61" s="45">
        <f>E61*'Inflation indexes'!I153</f>
        <v>2724.8435626769606</v>
      </c>
      <c r="N61" s="45">
        <f>F61*'Inflation indexes'!I153</f>
        <v>3821.6577992390262</v>
      </c>
      <c r="O61" s="44">
        <v>0.55032087649999994</v>
      </c>
      <c r="P61" s="32">
        <v>7135.4784942748101</v>
      </c>
      <c r="Q61" s="38">
        <v>6283.1623853535002</v>
      </c>
      <c r="R61" s="38">
        <v>4098.7642621520999</v>
      </c>
      <c r="S61" s="38">
        <v>3173.2848173656998</v>
      </c>
      <c r="T61" s="38">
        <v>4465.7169377341997</v>
      </c>
      <c r="U61" s="38">
        <v>5167.8215039899997</v>
      </c>
      <c r="V61" s="37">
        <v>5004.824507886</v>
      </c>
      <c r="W61" s="37">
        <v>3654.8924721935</v>
      </c>
      <c r="X61" s="34"/>
      <c r="Y61" s="34">
        <f t="shared" si="2"/>
        <v>2029</v>
      </c>
      <c r="Z61" s="35">
        <f>P61*'Inflation indexes'!I153</f>
        <v>6618.5853523917958</v>
      </c>
      <c r="AA61" s="35">
        <f>U61*'Inflation indexes'!I153</f>
        <v>4793.4651807201226</v>
      </c>
      <c r="AB61" s="35">
        <f>Q61*'Inflation indexes'!I153</f>
        <v>5828.0109124799746</v>
      </c>
      <c r="AC61" s="35">
        <f>R61*'Inflation indexes'!I153</f>
        <v>3801.8503076077054</v>
      </c>
      <c r="AD61" s="35">
        <f>S61*'Inflation indexes'!I153</f>
        <v>2943.4124744451951</v>
      </c>
      <c r="AE61" s="39">
        <f>T61*'Inflation indexes'!I153</f>
        <v>4142.2209786954745</v>
      </c>
      <c r="AF61" s="39">
        <f>V61*'Inflation indexes'!I153</f>
        <v>4642.2756659926399</v>
      </c>
      <c r="AG61" s="39">
        <f t="shared" si="5"/>
        <v>3806.6660461139645</v>
      </c>
      <c r="AH61" s="35">
        <f>W61*'Inflation indexes'!I153</f>
        <v>3390.1325328688313</v>
      </c>
      <c r="AI61" s="38">
        <v>0.54477503049999998</v>
      </c>
      <c r="AJ61" s="40">
        <f t="shared" si="3"/>
        <v>2029</v>
      </c>
      <c r="AK61" s="43">
        <v>7994.4070524621302</v>
      </c>
      <c r="AL61" s="44">
        <v>6887.7128669464</v>
      </c>
      <c r="AM61" s="44">
        <v>4404.7606456661997</v>
      </c>
      <c r="AN61" s="44">
        <v>3424.4743223446999</v>
      </c>
      <c r="AO61" s="44">
        <v>4892.7914877574003</v>
      </c>
      <c r="AP61" s="44">
        <v>5691.4000538966002</v>
      </c>
      <c r="AQ61" s="40"/>
      <c r="AR61" s="40"/>
      <c r="AS61" s="40">
        <f t="shared" si="4"/>
        <v>2029</v>
      </c>
      <c r="AT61" s="41">
        <f>AK61*'Inflation indexes'!I153</f>
        <v>7415.2932365975857</v>
      </c>
      <c r="AU61" s="41">
        <f>AP61*'Inflation indexes'!I153</f>
        <v>5279.1157679959169</v>
      </c>
      <c r="AV61" s="45">
        <f>AL61*'Inflation indexes'!I153</f>
        <v>6388.7678351534314</v>
      </c>
      <c r="AW61" s="45">
        <f>AM61*'Inflation indexes'!I153</f>
        <v>4085.6803525635223</v>
      </c>
      <c r="AX61" s="45">
        <f>AN61*'Inflation indexes'!I153</f>
        <v>3176.4058440787085</v>
      </c>
      <c r="AY61" s="45">
        <f>AO61*'Inflation indexes'!I153</f>
        <v>4538.3583033935784</v>
      </c>
      <c r="AZ61" s="44">
        <v>0.50396514869999998</v>
      </c>
      <c r="BA61" s="45">
        <f>V61*'Inflation indexes'!I153</f>
        <v>4642.2756659926399</v>
      </c>
      <c r="BB61" s="45">
        <f t="shared" si="6"/>
        <v>3806.6660461139645</v>
      </c>
      <c r="BC61" s="41">
        <f>W61*'Inflation indexes'!I153</f>
        <v>3390.1325328688313</v>
      </c>
    </row>
    <row r="62" spans="1:55" ht="39">
      <c r="A62">
        <f t="shared" si="7"/>
        <v>2029</v>
      </c>
      <c r="B62" s="47">
        <v>6509.1578203680701</v>
      </c>
      <c r="C62" s="44">
        <v>5791.3120476475997</v>
      </c>
      <c r="D62" s="44">
        <v>3793.9058852971998</v>
      </c>
      <c r="E62" s="44">
        <v>2937.4940907678001</v>
      </c>
      <c r="F62" s="44">
        <v>4106.7927377367996</v>
      </c>
      <c r="G62" s="44">
        <v>4792.0909027870002</v>
      </c>
      <c r="H62" s="40">
        <f t="shared" si="1"/>
        <v>2029</v>
      </c>
      <c r="I62" s="47">
        <f>B62*'Inflation indexes'!I154</f>
        <v>6037.6352673280735</v>
      </c>
      <c r="J62" s="45">
        <f>G62*'Inflation indexes'!I154</f>
        <v>4444.9524558113671</v>
      </c>
      <c r="K62" s="45">
        <f>C62*'Inflation indexes'!I154</f>
        <v>5371.7901498049578</v>
      </c>
      <c r="L62" s="45">
        <f>D62*'Inflation indexes'!I154</f>
        <v>3519.0758322554611</v>
      </c>
      <c r="M62" s="45">
        <f>E62*'Inflation indexes'!I154</f>
        <v>2724.7023976727919</v>
      </c>
      <c r="N62" s="45">
        <f>F62*'Inflation indexes'!I154</f>
        <v>3809.2972014564589</v>
      </c>
      <c r="O62" s="44">
        <v>0.55234390310000003</v>
      </c>
      <c r="P62" s="33">
        <v>7157.3748089539804</v>
      </c>
      <c r="Q62" s="38">
        <v>6322.9544387079004</v>
      </c>
      <c r="R62" s="38">
        <v>4121.5348723812003</v>
      </c>
      <c r="S62" s="38">
        <v>3177.8054139934002</v>
      </c>
      <c r="T62" s="38">
        <v>4463.9006072950997</v>
      </c>
      <c r="U62" s="38">
        <v>5188.3684191148004</v>
      </c>
      <c r="V62" s="37">
        <v>5029.6631094545</v>
      </c>
      <c r="W62" s="37">
        <v>3660.3341665674998</v>
      </c>
      <c r="X62" s="34"/>
      <c r="Y62" s="34">
        <f t="shared" si="2"/>
        <v>2029</v>
      </c>
      <c r="Z62" s="35">
        <f>P62*'Inflation indexes'!I154</f>
        <v>6638.8955008595112</v>
      </c>
      <c r="AA62" s="35">
        <f>U62*'Inflation indexes'!I154</f>
        <v>4812.5236799631593</v>
      </c>
      <c r="AB62" s="35">
        <f>Q62*'Inflation indexes'!I154</f>
        <v>5864.9204346212491</v>
      </c>
      <c r="AC62" s="35">
        <f>R62*'Inflation indexes'!I154</f>
        <v>3822.97141776847</v>
      </c>
      <c r="AD62" s="35">
        <f>S62*'Inflation indexes'!I154</f>
        <v>2947.6055996361933</v>
      </c>
      <c r="AE62" s="39">
        <f>T62*'Inflation indexes'!I154</f>
        <v>4140.536222999136</v>
      </c>
      <c r="AF62" s="39">
        <f>V62*'Inflation indexes'!I154</f>
        <v>4665.3149624668813</v>
      </c>
      <c r="AG62" s="39">
        <f t="shared" si="5"/>
        <v>3825.5582692228422</v>
      </c>
      <c r="AH62" s="35">
        <f>W62*'Inflation indexes'!I154</f>
        <v>3395.1800316041781</v>
      </c>
      <c r="AI62" s="38">
        <v>0.54429602730000004</v>
      </c>
      <c r="AJ62" s="40">
        <f t="shared" si="3"/>
        <v>2029</v>
      </c>
      <c r="AK62" s="46">
        <v>7998.8523716813097</v>
      </c>
      <c r="AL62" s="44">
        <v>6944.9452097632002</v>
      </c>
      <c r="AM62" s="44">
        <v>4434.4509891241996</v>
      </c>
      <c r="AN62" s="44">
        <v>3437.5385802258002</v>
      </c>
      <c r="AO62" s="44">
        <v>4901.1407969617003</v>
      </c>
      <c r="AP62" s="44">
        <v>5720.0821164098998</v>
      </c>
      <c r="AQ62" s="40"/>
      <c r="AR62" s="40"/>
      <c r="AS62" s="40">
        <f t="shared" si="4"/>
        <v>2029</v>
      </c>
      <c r="AT62" s="41">
        <f>AK62*'Inflation indexes'!I154</f>
        <v>7419.4165374658278</v>
      </c>
      <c r="AU62" s="41">
        <f>AP62*'Inflation indexes'!I154</f>
        <v>5305.7201055997966</v>
      </c>
      <c r="AV62" s="45">
        <f>AL62*'Inflation indexes'!I154</f>
        <v>6441.8542744376737</v>
      </c>
      <c r="AW62" s="45">
        <f>AM62*'Inflation indexes'!I154</f>
        <v>4113.2199313705032</v>
      </c>
      <c r="AX62" s="45">
        <f>AN62*'Inflation indexes'!I154</f>
        <v>3188.523728803762</v>
      </c>
      <c r="AY62" s="45">
        <f>AO62*'Inflation indexes'!I154</f>
        <v>4546.1027897159047</v>
      </c>
      <c r="AZ62" s="44">
        <v>0.50396514869999998</v>
      </c>
      <c r="BA62" s="45">
        <f>V62*'Inflation indexes'!I154</f>
        <v>4665.3149624668813</v>
      </c>
      <c r="BB62" s="45">
        <f t="shared" si="6"/>
        <v>3825.5582692228422</v>
      </c>
      <c r="BC62" s="41">
        <f>W62*'Inflation indexes'!I154</f>
        <v>3395.1800316041781</v>
      </c>
    </row>
    <row r="63" spans="1:55" ht="39">
      <c r="A63">
        <f t="shared" si="7"/>
        <v>2029</v>
      </c>
      <c r="B63" s="47">
        <v>6457.8183469353098</v>
      </c>
      <c r="C63" s="44">
        <v>5810.0548260086998</v>
      </c>
      <c r="D63" s="44">
        <v>3808.5118493846999</v>
      </c>
      <c r="E63" s="44">
        <v>2938.0773179722</v>
      </c>
      <c r="F63" s="44">
        <v>4100.0223599293004</v>
      </c>
      <c r="G63" s="44">
        <v>4796.4664692483002</v>
      </c>
      <c r="H63" s="40">
        <f t="shared" si="1"/>
        <v>2029</v>
      </c>
      <c r="I63" s="47">
        <f>B63*'Inflation indexes'!I155</f>
        <v>5990.0148187296772</v>
      </c>
      <c r="J63" s="45">
        <f>G63*'Inflation indexes'!I155</f>
        <v>4449.0110568025148</v>
      </c>
      <c r="K63" s="45">
        <f>C63*'Inflation indexes'!I155</f>
        <v>5389.1752037187825</v>
      </c>
      <c r="L63" s="45">
        <f>D63*'Inflation indexes'!I155</f>
        <v>3532.6237421881524</v>
      </c>
      <c r="M63" s="45">
        <f>E63*'Inflation indexes'!I155</f>
        <v>2725.2433759737219</v>
      </c>
      <c r="N63" s="45">
        <f>F63*'Inflation indexes'!I155</f>
        <v>3803.0172689441788</v>
      </c>
      <c r="O63" s="44">
        <v>0.57045678190000004</v>
      </c>
      <c r="P63" s="33">
        <v>7164.9103691074297</v>
      </c>
      <c r="Q63" s="38">
        <v>6370.7041328887999</v>
      </c>
      <c r="R63" s="38">
        <v>4126.1512275280002</v>
      </c>
      <c r="S63" s="38">
        <v>3185.9857990893001</v>
      </c>
      <c r="T63" s="38">
        <v>4472.4431765036998</v>
      </c>
      <c r="U63" s="38">
        <v>5199.1415685542997</v>
      </c>
      <c r="V63" s="37">
        <v>5054.6249833029997</v>
      </c>
      <c r="W63" s="37">
        <v>3665.7839629687001</v>
      </c>
      <c r="X63" s="34"/>
      <c r="Y63" s="34">
        <f t="shared" si="2"/>
        <v>2029</v>
      </c>
      <c r="Z63" s="35">
        <f>P63*'Inflation indexes'!I155</f>
        <v>6645.8851860072846</v>
      </c>
      <c r="AA63" s="35">
        <f>U63*'Inflation indexes'!I155</f>
        <v>4822.5164238466441</v>
      </c>
      <c r="AB63" s="35">
        <f>Q63*'Inflation indexes'!I155</f>
        <v>5909.211147113826</v>
      </c>
      <c r="AC63" s="35">
        <f>R63*'Inflation indexes'!I155</f>
        <v>3827.253364743794</v>
      </c>
      <c r="AD63" s="35">
        <f>S63*'Inflation indexes'!I155</f>
        <v>2955.193398690747</v>
      </c>
      <c r="AE63" s="39">
        <f>T63*'Inflation indexes'!I155</f>
        <v>4148.459969595976</v>
      </c>
      <c r="AF63" s="39">
        <f>V63*'Inflation indexes'!I155</f>
        <v>4688.4686013930568</v>
      </c>
      <c r="AG63" s="39">
        <f t="shared" si="5"/>
        <v>3844.5442531423064</v>
      </c>
      <c r="AH63" s="35">
        <f>W63*'Inflation indexes'!I155</f>
        <v>3400.23504545692</v>
      </c>
      <c r="AI63" s="38">
        <v>0.53787755910000001</v>
      </c>
      <c r="AJ63" s="40">
        <f t="shared" si="3"/>
        <v>2029</v>
      </c>
      <c r="AK63" s="46">
        <v>8066.4841831734202</v>
      </c>
      <c r="AL63" s="44">
        <v>7014.5237355207</v>
      </c>
      <c r="AM63" s="44">
        <v>4470.8379532579002</v>
      </c>
      <c r="AN63" s="44">
        <v>3449.571194315</v>
      </c>
      <c r="AO63" s="44">
        <v>4920.2240424394004</v>
      </c>
      <c r="AP63" s="44">
        <v>5757.1224407176996</v>
      </c>
      <c r="AQ63" s="40"/>
      <c r="AR63" s="40"/>
      <c r="AS63" s="40">
        <f t="shared" si="4"/>
        <v>2029</v>
      </c>
      <c r="AT63" s="41">
        <f>AK63*'Inflation indexes'!I155</f>
        <v>7482.1491092557308</v>
      </c>
      <c r="AU63" s="41">
        <f>AP63*'Inflation indexes'!I155</f>
        <v>5340.0772335917245</v>
      </c>
      <c r="AV63" s="45">
        <f>AL63*'Inflation indexes'!I155</f>
        <v>6506.3925407626439</v>
      </c>
      <c r="AW63" s="45">
        <f>AM63*'Inflation indexes'!I155</f>
        <v>4146.9710285150813</v>
      </c>
      <c r="AX63" s="45">
        <f>AN63*'Inflation indexes'!I155</f>
        <v>3199.6847018801518</v>
      </c>
      <c r="AY63" s="45">
        <f>AO63*'Inflation indexes'!I155</f>
        <v>4563.8036473523125</v>
      </c>
      <c r="AZ63" s="44">
        <v>0.50396514869999998</v>
      </c>
      <c r="BA63" s="45">
        <f>V63*'Inflation indexes'!I155</f>
        <v>4688.4686013930568</v>
      </c>
      <c r="BB63" s="45">
        <f t="shared" si="6"/>
        <v>3844.5442531423064</v>
      </c>
      <c r="BC63" s="41">
        <f>W63*'Inflation indexes'!I155</f>
        <v>3400.23504545692</v>
      </c>
    </row>
    <row r="64" spans="1:55" ht="39">
      <c r="A64">
        <f t="shared" si="7"/>
        <v>2029</v>
      </c>
      <c r="B64" s="47">
        <v>6492.7995384734804</v>
      </c>
      <c r="C64" s="44">
        <v>5831.5684582845997</v>
      </c>
      <c r="D64" s="44">
        <v>3807.0519591888001</v>
      </c>
      <c r="E64" s="44">
        <v>2940.9235029955998</v>
      </c>
      <c r="F64" s="44">
        <v>4098.0877797016001</v>
      </c>
      <c r="G64" s="44">
        <v>4801.1680875815</v>
      </c>
      <c r="H64" s="40">
        <f t="shared" si="1"/>
        <v>2029</v>
      </c>
      <c r="I64" s="47">
        <f>B64*'Inflation indexes'!I156</f>
        <v>6022.4619772642473</v>
      </c>
      <c r="J64" s="45">
        <f>G64*'Inflation indexes'!I156</f>
        <v>4453.3720905100117</v>
      </c>
      <c r="K64" s="45">
        <f>C64*'Inflation indexes'!I156</f>
        <v>5409.1303912471676</v>
      </c>
      <c r="L64" s="45">
        <f>D64*'Inflation indexes'!I156</f>
        <v>3531.2696062497657</v>
      </c>
      <c r="M64" s="45">
        <f>E64*'Inflation indexes'!I156</f>
        <v>2727.8833837210909</v>
      </c>
      <c r="N64" s="45">
        <f>F64*'Inflation indexes'!I156</f>
        <v>3801.2228294586757</v>
      </c>
      <c r="O64" s="44">
        <v>0.55823509689999995</v>
      </c>
      <c r="P64" s="33">
        <v>7201.4946744200797</v>
      </c>
      <c r="Q64" s="38">
        <v>6404.7706370833002</v>
      </c>
      <c r="R64" s="38">
        <v>4142.8542145939</v>
      </c>
      <c r="S64" s="38">
        <v>3194.9690428683998</v>
      </c>
      <c r="T64" s="38">
        <v>4475.9078057733996</v>
      </c>
      <c r="U64" s="38">
        <v>5215.8215461781001</v>
      </c>
      <c r="V64" s="37">
        <v>5079.7107412232999</v>
      </c>
      <c r="W64" s="37">
        <v>3671.2418734598</v>
      </c>
      <c r="X64" s="34"/>
      <c r="Y64" s="34">
        <f t="shared" si="2"/>
        <v>2029</v>
      </c>
      <c r="Z64" s="35">
        <f>P64*'Inflation indexes'!I156</f>
        <v>6679.81932896126</v>
      </c>
      <c r="AA64" s="35">
        <f>U64*'Inflation indexes'!I156</f>
        <v>4837.988106042545</v>
      </c>
      <c r="AB64" s="35">
        <f>Q64*'Inflation indexes'!I156</f>
        <v>5940.8098781379358</v>
      </c>
      <c r="AC64" s="35">
        <f>R64*'Inflation indexes'!I156</f>
        <v>3842.7463895807764</v>
      </c>
      <c r="AD64" s="35">
        <f>S64*'Inflation indexes'!I156</f>
        <v>2963.5258974490321</v>
      </c>
      <c r="AE64" s="39">
        <f>T64*'Inflation indexes'!I156</f>
        <v>4151.6736215682022</v>
      </c>
      <c r="AF64" s="39">
        <f>V64*'Inflation indexes'!I156</f>
        <v>4711.7371502448495</v>
      </c>
      <c r="AG64" s="39">
        <f t="shared" si="5"/>
        <v>3863.6244632007765</v>
      </c>
      <c r="AH64" s="35">
        <f>W64*'Inflation indexes'!I156</f>
        <v>3405.297585615936</v>
      </c>
      <c r="AI64" s="38">
        <v>0.52406254060000002</v>
      </c>
      <c r="AJ64" s="40">
        <f t="shared" si="3"/>
        <v>2029</v>
      </c>
      <c r="AK64" s="46">
        <v>8119.51644522284</v>
      </c>
      <c r="AL64" s="44">
        <v>7058.5072379088997</v>
      </c>
      <c r="AM64" s="44">
        <v>4505.0629560172001</v>
      </c>
      <c r="AN64" s="44">
        <v>3465.7608131227998</v>
      </c>
      <c r="AO64" s="44">
        <v>4924.1154465251002</v>
      </c>
      <c r="AP64" s="44">
        <v>5778.9482800359001</v>
      </c>
      <c r="AQ64" s="40"/>
      <c r="AR64" s="40"/>
      <c r="AS64" s="40">
        <f t="shared" si="4"/>
        <v>2029</v>
      </c>
      <c r="AT64" s="41">
        <f>AK64*'Inflation indexes'!I156</f>
        <v>7531.3397210817102</v>
      </c>
      <c r="AU64" s="41">
        <f>AP64*'Inflation indexes'!I156</f>
        <v>5360.3220119245298</v>
      </c>
      <c r="AV64" s="45">
        <f>AL64*'Inflation indexes'!I156</f>
        <v>6547.1898839102687</v>
      </c>
      <c r="AW64" s="45">
        <f>AM64*'Inflation indexes'!I156</f>
        <v>4178.716776488398</v>
      </c>
      <c r="AX64" s="45">
        <f>AN64*'Inflation indexes'!I156</f>
        <v>3214.7015467894435</v>
      </c>
      <c r="AY64" s="45">
        <f>AO64*'Inflation indexes'!I156</f>
        <v>4567.4131586279073</v>
      </c>
      <c r="AZ64" s="44">
        <v>0.49833510310000001</v>
      </c>
      <c r="BA64" s="45">
        <f>V64*'Inflation indexes'!I156</f>
        <v>4711.7371502448495</v>
      </c>
      <c r="BB64" s="45">
        <f t="shared" si="6"/>
        <v>3863.6244632007765</v>
      </c>
      <c r="BC64" s="41">
        <f>W64*'Inflation indexes'!I156</f>
        <v>3405.297585615936</v>
      </c>
    </row>
    <row r="65" spans="1:55" ht="39">
      <c r="A65">
        <f t="shared" si="7"/>
        <v>2030</v>
      </c>
      <c r="B65" s="47">
        <v>6422.8482114791796</v>
      </c>
      <c r="C65" s="44">
        <v>5861.9423589712997</v>
      </c>
      <c r="D65" s="44">
        <v>3820.6819411308002</v>
      </c>
      <c r="E65" s="44">
        <v>2943.4940548579002</v>
      </c>
      <c r="F65" s="44">
        <v>4098.1943495771002</v>
      </c>
      <c r="G65" s="44">
        <v>4810.8075286396997</v>
      </c>
      <c r="H65" s="40">
        <f t="shared" si="1"/>
        <v>2030</v>
      </c>
      <c r="I65" s="47">
        <f>B65*'Inflation indexes'!I157</f>
        <v>5957.5779153759913</v>
      </c>
      <c r="J65" s="45">
        <f>G65*'Inflation indexes'!I157</f>
        <v>4462.3132517011272</v>
      </c>
      <c r="K65" s="45">
        <f>C65*'Inflation indexes'!I157</f>
        <v>5437.304010485358</v>
      </c>
      <c r="L65" s="45">
        <f>D65*'Inflation indexes'!I157</f>
        <v>3543.9122340577069</v>
      </c>
      <c r="M65" s="45">
        <f>E65*'Inflation indexes'!I157</f>
        <v>2730.2677251380032</v>
      </c>
      <c r="N65" s="45">
        <f>F65*'Inflation indexes'!I157</f>
        <v>3801.3216794261384</v>
      </c>
      <c r="O65" s="44">
        <v>0.57156850140000004</v>
      </c>
      <c r="P65" s="32">
        <v>7207.8392380635396</v>
      </c>
      <c r="Q65" s="38">
        <v>6451.9680904732004</v>
      </c>
      <c r="R65" s="38">
        <v>4146.7715429651998</v>
      </c>
      <c r="S65" s="38">
        <v>3205.3425604733002</v>
      </c>
      <c r="T65" s="38">
        <v>4483.9895582609997</v>
      </c>
      <c r="U65" s="38">
        <v>5229.5279710110999</v>
      </c>
      <c r="V65" s="37">
        <v>5104.9209980436999</v>
      </c>
      <c r="W65" s="37">
        <v>3676.7079101218001</v>
      </c>
      <c r="X65" s="34"/>
      <c r="Y65" s="34">
        <f t="shared" si="2"/>
        <v>2030</v>
      </c>
      <c r="Z65" s="35">
        <f>P65*'Inflation indexes'!I157</f>
        <v>6685.7042932326276</v>
      </c>
      <c r="AA65" s="35">
        <f>U65*'Inflation indexes'!I157</f>
        <v>4850.7016392283203</v>
      </c>
      <c r="AB65" s="35">
        <f>Q65*'Inflation indexes'!I157</f>
        <v>5984.5883540911927</v>
      </c>
      <c r="AC65" s="35">
        <f>R65*'Inflation indexes'!I157</f>
        <v>3846.3799471900661</v>
      </c>
      <c r="AD65" s="35">
        <f>S65*'Inflation indexes'!I157</f>
        <v>2973.1479587764766</v>
      </c>
      <c r="AE65" s="39">
        <f>T65*'Inflation indexes'!I157</f>
        <v>4159.1699329478815</v>
      </c>
      <c r="AF65" s="39">
        <f>V65*'Inflation indexes'!I157</f>
        <v>4735.1211793124739</v>
      </c>
      <c r="AG65" s="39">
        <f t="shared" si="5"/>
        <v>3882.7993670362284</v>
      </c>
      <c r="AH65" s="35">
        <f>W65*'Inflation indexes'!I157</f>
        <v>3410.3676632870797</v>
      </c>
      <c r="AI65" s="38">
        <v>0.52688336390000001</v>
      </c>
      <c r="AJ65" s="40">
        <f t="shared" si="3"/>
        <v>2030</v>
      </c>
      <c r="AK65" s="43">
        <v>8140.2329650943902</v>
      </c>
      <c r="AL65" s="44">
        <v>7130.8252246549</v>
      </c>
      <c r="AM65" s="44">
        <v>4525.0892725717003</v>
      </c>
      <c r="AN65" s="44">
        <v>3482.2981928189001</v>
      </c>
      <c r="AO65" s="44">
        <v>4946.0908911109</v>
      </c>
      <c r="AP65" s="44">
        <v>5810.9447090549002</v>
      </c>
      <c r="AQ65" s="40"/>
      <c r="AR65" s="40"/>
      <c r="AS65" s="40">
        <f t="shared" si="4"/>
        <v>2030</v>
      </c>
      <c r="AT65" s="41">
        <f>AK65*'Inflation indexes'!I157</f>
        <v>7550.5555389255151</v>
      </c>
      <c r="AU65" s="41">
        <f>AP65*'Inflation indexes'!I157</f>
        <v>5390.0006237518819</v>
      </c>
      <c r="AV65" s="45">
        <f>AL65*'Inflation indexes'!I157</f>
        <v>6614.2691650230327</v>
      </c>
      <c r="AW65" s="45">
        <f>AM65*'Inflation indexes'!I157</f>
        <v>4197.2923892544268</v>
      </c>
      <c r="AX65" s="45">
        <f>AN65*'Inflation indexes'!I157</f>
        <v>3230.040960833137</v>
      </c>
      <c r="AY65" s="45">
        <f>AO65*'Inflation indexes'!I157</f>
        <v>4587.7967048420214</v>
      </c>
      <c r="AZ65" s="44">
        <v>0.50396514869999998</v>
      </c>
      <c r="BA65" s="45">
        <f>V65*'Inflation indexes'!I157</f>
        <v>4735.1211793124739</v>
      </c>
      <c r="BB65" s="45">
        <f t="shared" si="6"/>
        <v>3882.7993670362284</v>
      </c>
      <c r="BC65" s="41">
        <f>W65*'Inflation indexes'!I157</f>
        <v>3410.3676632870797</v>
      </c>
    </row>
    <row r="66" spans="1:55" ht="39">
      <c r="A66">
        <f t="shared" si="7"/>
        <v>2030</v>
      </c>
      <c r="B66" s="47">
        <v>6423.8320768696203</v>
      </c>
      <c r="C66" s="44">
        <v>5897.0997247491996</v>
      </c>
      <c r="D66" s="44">
        <v>3827.5087498251</v>
      </c>
      <c r="E66" s="44">
        <v>2947.9428586224999</v>
      </c>
      <c r="F66" s="44">
        <v>4106.3447612571999</v>
      </c>
      <c r="G66" s="44">
        <v>4825.6558471275002</v>
      </c>
      <c r="H66" s="40">
        <f t="shared" si="1"/>
        <v>2030</v>
      </c>
      <c r="I66" s="47">
        <f>B66*'Inflation indexes'!I158</f>
        <v>5958.4905096844341</v>
      </c>
      <c r="J66" s="45">
        <f>G66*'Inflation indexes'!I158</f>
        <v>4476.0859599126161</v>
      </c>
      <c r="K66" s="45">
        <f>C66*'Inflation indexes'!I158</f>
        <v>5469.9145812204524</v>
      </c>
      <c r="L66" s="45">
        <f>D66*'Inflation indexes'!I158</f>
        <v>3550.2445096106258</v>
      </c>
      <c r="M66" s="45">
        <f>E66*'Inflation indexes'!I158</f>
        <v>2734.3942581316446</v>
      </c>
      <c r="N66" s="45">
        <f>F66*'Inflation indexes'!I158</f>
        <v>3808.8816763352675</v>
      </c>
      <c r="O66" s="44">
        <v>0.56789153859999997</v>
      </c>
      <c r="P66" s="33">
        <v>7215.2885994110802</v>
      </c>
      <c r="Q66" s="38">
        <v>6510.4759350703998</v>
      </c>
      <c r="R66" s="38">
        <v>4155.8915326320002</v>
      </c>
      <c r="S66" s="38">
        <v>3216.1750474290002</v>
      </c>
      <c r="T66" s="38">
        <v>4502.3863552321</v>
      </c>
      <c r="U66" s="38">
        <v>5258.7481601926002</v>
      </c>
      <c r="V66" s="37">
        <v>5130.2563716435998</v>
      </c>
      <c r="W66" s="37">
        <v>3682.1820850535</v>
      </c>
      <c r="X66" s="34"/>
      <c r="Y66" s="34">
        <f t="shared" si="2"/>
        <v>2030</v>
      </c>
      <c r="Z66" s="35">
        <f>P66*'Inflation indexes'!I158</f>
        <v>6692.6140238048747</v>
      </c>
      <c r="AA66" s="35">
        <f>U66*'Inflation indexes'!I158</f>
        <v>4877.8051216739577</v>
      </c>
      <c r="AB66" s="35">
        <f>Q66*'Inflation indexes'!I158</f>
        <v>6038.8578979713602</v>
      </c>
      <c r="AC66" s="35">
        <f>R66*'Inflation indexes'!I158</f>
        <v>3854.8392859815822</v>
      </c>
      <c r="AD66" s="35">
        <f>S66*'Inflation indexes'!I158</f>
        <v>2983.1957417741405</v>
      </c>
      <c r="AE66" s="39">
        <f>T66*'Inflation indexes'!I158</f>
        <v>4176.2340683189768</v>
      </c>
      <c r="AF66" s="39">
        <f>V66*'Inflation indexes'!I158</f>
        <v>4758.6212617162282</v>
      </c>
      <c r="AG66" s="39">
        <f t="shared" si="5"/>
        <v>3902.0694346073069</v>
      </c>
      <c r="AH66" s="35">
        <f>W66*'Inflation indexes'!I158</f>
        <v>3415.4452896927164</v>
      </c>
      <c r="AI66" s="38">
        <v>0.52709540050000003</v>
      </c>
      <c r="AJ66" s="40">
        <f t="shared" si="3"/>
        <v>2030</v>
      </c>
      <c r="AK66" s="46">
        <v>8138.5441324408102</v>
      </c>
      <c r="AL66" s="44">
        <v>7212.9889608745998</v>
      </c>
      <c r="AM66" s="44">
        <v>4546.6761514488999</v>
      </c>
      <c r="AN66" s="44">
        <v>3500.2404297137</v>
      </c>
      <c r="AO66" s="44">
        <v>4979.6206563401001</v>
      </c>
      <c r="AP66" s="44">
        <v>5853.8870141272</v>
      </c>
      <c r="AQ66" s="40"/>
      <c r="AR66" s="40"/>
      <c r="AS66" s="40">
        <f t="shared" si="4"/>
        <v>2030</v>
      </c>
      <c r="AT66" s="41">
        <f>AK66*'Inflation indexes'!I158</f>
        <v>7548.9890450915573</v>
      </c>
      <c r="AU66" s="41">
        <f>AP66*'Inflation indexes'!I158</f>
        <v>5429.8321937828905</v>
      </c>
      <c r="AV66" s="45">
        <f>AL66*'Inflation indexes'!I158</f>
        <v>6690.4809707873992</v>
      </c>
      <c r="AW66" s="45">
        <f>AM66*'Inflation indexes'!I158</f>
        <v>4217.3155174097601</v>
      </c>
      <c r="AX66" s="45">
        <f>AN66*'Inflation indexes'!I158</f>
        <v>3246.6834644012365</v>
      </c>
      <c r="AY66" s="45">
        <f>AO66*'Inflation indexes'!I158</f>
        <v>4618.8975782022562</v>
      </c>
      <c r="AZ66" s="44">
        <v>0.50396514869999998</v>
      </c>
      <c r="BA66" s="45">
        <f>V66*'Inflation indexes'!I158</f>
        <v>4758.6212617162282</v>
      </c>
      <c r="BB66" s="45">
        <f t="shared" si="6"/>
        <v>3902.0694346073069</v>
      </c>
      <c r="BC66" s="41">
        <f>W66*'Inflation indexes'!I158</f>
        <v>3415.4452896927164</v>
      </c>
    </row>
    <row r="67" spans="1:55" ht="39">
      <c r="A67">
        <f t="shared" si="7"/>
        <v>2030</v>
      </c>
      <c r="B67" s="47">
        <v>6436.7733088266004</v>
      </c>
      <c r="C67" s="44">
        <v>5896.9293644016998</v>
      </c>
      <c r="D67" s="44">
        <v>3848.1158786074002</v>
      </c>
      <c r="E67" s="44">
        <v>2948.7143311972</v>
      </c>
      <c r="F67" s="44">
        <v>4089.7418405768999</v>
      </c>
      <c r="G67" s="44">
        <v>4822.6770040081001</v>
      </c>
      <c r="H67" s="40">
        <f t="shared" si="1"/>
        <v>2030</v>
      </c>
      <c r="I67" s="47">
        <f>B67*'Inflation indexes'!I159</f>
        <v>5970.4942804674447</v>
      </c>
      <c r="J67" s="45">
        <f>G67*'Inflation indexes'!I159</f>
        <v>4473.3229038046129</v>
      </c>
      <c r="K67" s="45">
        <f>C67*'Inflation indexes'!I159</f>
        <v>5469.7565617545542</v>
      </c>
      <c r="L67" s="45">
        <f>D67*'Inflation indexes'!I159</f>
        <v>3569.3588606415788</v>
      </c>
      <c r="M67" s="45">
        <f>E67*'Inflation indexes'!I159</f>
        <v>2735.109845332528</v>
      </c>
      <c r="N67" s="45">
        <f>F67*'Inflation indexes'!I159</f>
        <v>3793.481469087817</v>
      </c>
      <c r="O67" s="44">
        <v>0.56234334919999995</v>
      </c>
      <c r="P67" s="33">
        <v>7218.4198483713499</v>
      </c>
      <c r="Q67" s="38">
        <v>6549.0041204224999</v>
      </c>
      <c r="R67" s="38">
        <v>4175.5824885982001</v>
      </c>
      <c r="S67" s="38">
        <v>3222.5668741466998</v>
      </c>
      <c r="T67" s="38">
        <v>4502.1190679386</v>
      </c>
      <c r="U67" s="38">
        <v>5268.4840524662004</v>
      </c>
      <c r="V67" s="37">
        <v>5155.7174829691003</v>
      </c>
      <c r="W67" s="37">
        <v>3687.664410372</v>
      </c>
      <c r="X67" s="34"/>
      <c r="Y67" s="34">
        <f t="shared" si="2"/>
        <v>2030</v>
      </c>
      <c r="Z67" s="35">
        <f>P67*'Inflation indexes'!I159</f>
        <v>6695.518445494291</v>
      </c>
      <c r="AA67" s="35">
        <f>U67*'Inflation indexes'!I159</f>
        <v>4886.8357471668678</v>
      </c>
      <c r="AB67" s="35">
        <f>Q67*'Inflation indexes'!I159</f>
        <v>6074.5951065454237</v>
      </c>
      <c r="AC67" s="35">
        <f>R67*'Inflation indexes'!I159</f>
        <v>3873.1038316370768</v>
      </c>
      <c r="AD67" s="35">
        <f>S67*'Inflation indexes'!I159</f>
        <v>2989.1245453887454</v>
      </c>
      <c r="AE67" s="39">
        <f>T67*'Inflation indexes'!I159</f>
        <v>4175.9861432825473</v>
      </c>
      <c r="AF67" s="39">
        <f>V67*'Inflation indexes'!I159</f>
        <v>4782.2379734209562</v>
      </c>
      <c r="AG67" s="39">
        <f t="shared" si="5"/>
        <v>3921.4351382051836</v>
      </c>
      <c r="AH67" s="35">
        <f>W67*'Inflation indexes'!I159</f>
        <v>3420.5304760721838</v>
      </c>
      <c r="AI67" s="38">
        <v>0.5310306199</v>
      </c>
      <c r="AJ67" s="40">
        <f t="shared" si="3"/>
        <v>2030</v>
      </c>
      <c r="AK67" s="46">
        <v>8169.8873959230796</v>
      </c>
      <c r="AL67" s="44">
        <v>7273.5981863758998</v>
      </c>
      <c r="AM67" s="44">
        <v>4576.7465020272002</v>
      </c>
      <c r="AN67" s="44">
        <v>3514.1436265258999</v>
      </c>
      <c r="AO67" s="44">
        <v>4991.2531507235999</v>
      </c>
      <c r="AP67" s="44">
        <v>5874.0333401305998</v>
      </c>
      <c r="AQ67" s="40"/>
      <c r="AR67" s="40"/>
      <c r="AS67" s="40">
        <f t="shared" si="4"/>
        <v>2030</v>
      </c>
      <c r="AT67" s="41">
        <f>AK67*'Inflation indexes'!I159</f>
        <v>7578.0618066094212</v>
      </c>
      <c r="AU67" s="41">
        <f>AP67*'Inflation indexes'!I159</f>
        <v>5448.5191225288181</v>
      </c>
      <c r="AV67" s="45">
        <f>AL67*'Inflation indexes'!I159</f>
        <v>6746.6996718099836</v>
      </c>
      <c r="AW67" s="45">
        <f>AM67*'Inflation indexes'!I159</f>
        <v>4245.2075756702561</v>
      </c>
      <c r="AX67" s="45">
        <f>AN67*'Inflation indexes'!I159</f>
        <v>3259.579515429416</v>
      </c>
      <c r="AY67" s="45">
        <f>AO67*'Inflation indexes'!I159</f>
        <v>4629.6874161928254</v>
      </c>
      <c r="AZ67" s="44">
        <v>0.50396514859999997</v>
      </c>
      <c r="BA67" s="45">
        <f>V67*'Inflation indexes'!I159</f>
        <v>4782.2379734209562</v>
      </c>
      <c r="BB67" s="45">
        <f t="shared" si="6"/>
        <v>3921.4351382051836</v>
      </c>
      <c r="BC67" s="41">
        <f>W67*'Inflation indexes'!I159</f>
        <v>3420.5304760721838</v>
      </c>
    </row>
    <row r="68" spans="1:55" ht="39">
      <c r="A68">
        <f t="shared" si="7"/>
        <v>2030</v>
      </c>
      <c r="B68" s="47">
        <v>6411.2389253907004</v>
      </c>
      <c r="C68" s="44">
        <v>5926.8558684162999</v>
      </c>
      <c r="D68" s="44">
        <v>3845.7100153127999</v>
      </c>
      <c r="E68" s="44">
        <v>2947.0649313695999</v>
      </c>
      <c r="F68" s="44">
        <v>4086.3123207524</v>
      </c>
      <c r="G68" s="44">
        <v>4822.8503464497999</v>
      </c>
      <c r="H68" s="40">
        <f t="shared" si="1"/>
        <v>2030</v>
      </c>
      <c r="I68" s="47">
        <f>B68*'Inflation indexes'!I160</f>
        <v>5946.8096044745444</v>
      </c>
      <c r="J68" s="45">
        <f>G68*'Inflation indexes'!I160</f>
        <v>4473.4836893421916</v>
      </c>
      <c r="K68" s="45">
        <f>C68*'Inflation indexes'!I160</f>
        <v>5497.515193677872</v>
      </c>
      <c r="L68" s="45">
        <f>D68*'Inflation indexes'!I160</f>
        <v>3567.1272777737618</v>
      </c>
      <c r="M68" s="45">
        <f>E68*'Inflation indexes'!I160</f>
        <v>2733.579927815721</v>
      </c>
      <c r="N68" s="45">
        <f>F68*'Inflation indexes'!I160</f>
        <v>3790.3003832371082</v>
      </c>
      <c r="O68" s="44">
        <v>0.56210984360000005</v>
      </c>
      <c r="P68" s="33">
        <v>7263.3623301914404</v>
      </c>
      <c r="Q68" s="38">
        <v>6581.3924502935997</v>
      </c>
      <c r="R68" s="38">
        <v>4179.6525127533996</v>
      </c>
      <c r="S68" s="38">
        <v>3227.7109646363001</v>
      </c>
      <c r="T68" s="38">
        <v>4500.1828815873996</v>
      </c>
      <c r="U68" s="38">
        <v>5278.6118219909004</v>
      </c>
      <c r="V68" s="37">
        <v>5181.3049560478003</v>
      </c>
      <c r="W68" s="37">
        <v>3693.1548982120999</v>
      </c>
      <c r="X68" s="34"/>
      <c r="Y68" s="34">
        <f t="shared" si="2"/>
        <v>2030</v>
      </c>
      <c r="Z68" s="35">
        <f>P68*'Inflation indexes'!I160</f>
        <v>6737.2052997274377</v>
      </c>
      <c r="AA68" s="35">
        <f>U68*'Inflation indexes'!I160</f>
        <v>4896.2298623733486</v>
      </c>
      <c r="AB68" s="35">
        <f>Q68*'Inflation indexes'!I160</f>
        <v>6104.6372299776913</v>
      </c>
      <c r="AC68" s="35">
        <f>R68*'Inflation indexes'!I160</f>
        <v>3876.8790237673734</v>
      </c>
      <c r="AD68" s="35">
        <f>S68*'Inflation indexes'!I160</f>
        <v>2993.8959986266977</v>
      </c>
      <c r="AE68" s="39">
        <f>T68*'Inflation indexes'!I160</f>
        <v>4174.1902140209231</v>
      </c>
      <c r="AF68" s="39">
        <f>V68*'Inflation indexes'!I160</f>
        <v>4805.9718932497781</v>
      </c>
      <c r="AG68" s="39">
        <f t="shared" si="5"/>
        <v>3940.8969524648178</v>
      </c>
      <c r="AH68" s="35">
        <f>W68*'Inflation indexes'!I160</f>
        <v>3425.6232336812395</v>
      </c>
      <c r="AI68" s="38">
        <v>0.52406254060000002</v>
      </c>
      <c r="AJ68" s="40">
        <f t="shared" si="3"/>
        <v>2030</v>
      </c>
      <c r="AK68" s="46">
        <v>8173.4431016427197</v>
      </c>
      <c r="AL68" s="44">
        <v>7340.2297914849996</v>
      </c>
      <c r="AM68" s="44">
        <v>4629.7515574813997</v>
      </c>
      <c r="AN68" s="44">
        <v>3525.6879215544</v>
      </c>
      <c r="AO68" s="44">
        <v>5004.2857129690001</v>
      </c>
      <c r="AP68" s="44">
        <v>5906.1256466428003</v>
      </c>
      <c r="AQ68" s="40"/>
      <c r="AR68" s="40"/>
      <c r="AS68" s="40">
        <f t="shared" si="4"/>
        <v>2030</v>
      </c>
      <c r="AT68" s="41">
        <f>AK68*'Inflation indexes'!I160</f>
        <v>7581.3599374653004</v>
      </c>
      <c r="AU68" s="41">
        <f>AP68*'Inflation indexes'!I160</f>
        <v>5478.2866664961275</v>
      </c>
      <c r="AV68" s="45">
        <f>AL68*'Inflation indexes'!I160</f>
        <v>6808.5044920382679</v>
      </c>
      <c r="AW68" s="45">
        <f>AM68*'Inflation indexes'!I160</f>
        <v>4294.372951743263</v>
      </c>
      <c r="AX68" s="45">
        <f>AN68*'Inflation indexes'!I160</f>
        <v>3270.2875432148862</v>
      </c>
      <c r="AY68" s="45">
        <f>AO68*'Inflation indexes'!I160</f>
        <v>4641.7759013099412</v>
      </c>
      <c r="AZ68" s="44">
        <v>0.50316219390000005</v>
      </c>
      <c r="BA68" s="45">
        <f>V68*'Inflation indexes'!I160</f>
        <v>4805.9718932497781</v>
      </c>
      <c r="BB68" s="45">
        <f t="shared" si="6"/>
        <v>3940.8969524648178</v>
      </c>
      <c r="BC68" s="41">
        <f>W68*'Inflation indexes'!I160</f>
        <v>3425.6232336812395</v>
      </c>
    </row>
    <row r="69" spans="1:55" ht="39">
      <c r="A69">
        <f t="shared" si="7"/>
        <v>2031</v>
      </c>
      <c r="B69" s="47">
        <v>6420.48862823544</v>
      </c>
      <c r="C69" s="44">
        <v>5952.9022264373998</v>
      </c>
      <c r="D69" s="44">
        <v>3844.3282982710002</v>
      </c>
      <c r="E69" s="44">
        <v>2946.8147181014001</v>
      </c>
      <c r="F69" s="44">
        <v>4083.1179795540002</v>
      </c>
      <c r="G69" s="44">
        <v>4820.9088518316003</v>
      </c>
      <c r="H69" s="40">
        <f t="shared" si="1"/>
        <v>2031</v>
      </c>
      <c r="I69" s="47">
        <f>B69*'Inflation indexes'!I161</f>
        <v>5955.3892600381196</v>
      </c>
      <c r="J69" s="45">
        <f>G69*'Inflation indexes'!I161</f>
        <v>4471.6828363437453</v>
      </c>
      <c r="K69" s="45">
        <f>C69*'Inflation indexes'!I161</f>
        <v>5521.6747568830478</v>
      </c>
      <c r="L69" s="45">
        <f>D69*'Inflation indexes'!I161</f>
        <v>3565.8456521362741</v>
      </c>
      <c r="M69" s="45">
        <f>E69*'Inflation indexes'!I161</f>
        <v>2733.3478399644005</v>
      </c>
      <c r="N69" s="45">
        <f>F69*'Inflation indexes'!I161</f>
        <v>3787.3374397031557</v>
      </c>
      <c r="O69" s="44">
        <v>0.55972567169999998</v>
      </c>
      <c r="P69" s="32">
        <v>7256.3288205969502</v>
      </c>
      <c r="Q69" s="38">
        <v>6635.8922825225</v>
      </c>
      <c r="R69" s="38">
        <v>4197.2094814365</v>
      </c>
      <c r="S69" s="38">
        <v>3233.9282734608</v>
      </c>
      <c r="T69" s="38">
        <v>4504.0531933030998</v>
      </c>
      <c r="U69" s="38">
        <v>5288.5402962209</v>
      </c>
      <c r="V69" s="37">
        <v>5207.0194180046001</v>
      </c>
      <c r="W69" s="37">
        <v>3698.6535607268002</v>
      </c>
      <c r="X69" s="34"/>
      <c r="Y69" s="34">
        <f t="shared" si="2"/>
        <v>2031</v>
      </c>
      <c r="Z69" s="35">
        <f>P69*'Inflation indexes'!I161</f>
        <v>6730.6812966608804</v>
      </c>
      <c r="AA69" s="35">
        <f>U69*'Inflation indexes'!I161</f>
        <v>4905.4391192105741</v>
      </c>
      <c r="AB69" s="35">
        <f>Q69*'Inflation indexes'!I161</f>
        <v>6155.1891013886179</v>
      </c>
      <c r="AC69" s="35">
        <f>R69*'Inflation indexes'!I161</f>
        <v>3893.1641679033419</v>
      </c>
      <c r="AD69" s="35">
        <f>S69*'Inflation indexes'!I161</f>
        <v>2999.6629264017793</v>
      </c>
      <c r="AE69" s="39">
        <f>T69*'Inflation indexes'!I161</f>
        <v>4177.7801608550808</v>
      </c>
      <c r="AF69" s="39">
        <f>V69*'Inflation indexes'!I161</f>
        <v>4829.8236028987485</v>
      </c>
      <c r="AG69" s="39">
        <f t="shared" si="5"/>
        <v>3960.4553543769734</v>
      </c>
      <c r="AH69" s="35">
        <f>W69*'Inflation indexes'!I161</f>
        <v>3430.7235737925216</v>
      </c>
      <c r="AI69" s="38">
        <v>0.5310306199</v>
      </c>
      <c r="AJ69" s="40">
        <f t="shared" si="3"/>
        <v>2031</v>
      </c>
      <c r="AK69" s="43">
        <v>8217.2605620751801</v>
      </c>
      <c r="AL69" s="44">
        <v>7386.6576829811002</v>
      </c>
      <c r="AM69" s="44">
        <v>4650.2420375016</v>
      </c>
      <c r="AN69" s="44">
        <v>3538.6199387924999</v>
      </c>
      <c r="AO69" s="44">
        <v>5006.1038753708999</v>
      </c>
      <c r="AP69" s="44">
        <v>5915.1378249501004</v>
      </c>
      <c r="AQ69" s="40"/>
      <c r="AR69" s="40"/>
      <c r="AS69" s="40">
        <f t="shared" si="4"/>
        <v>2031</v>
      </c>
      <c r="AT69" s="41">
        <f>AK69*'Inflation indexes'!I161</f>
        <v>7622.0032667150454</v>
      </c>
      <c r="AU69" s="41">
        <f>AP69*'Inflation indexes'!I161</f>
        <v>5486.6460037691222</v>
      </c>
      <c r="AV69" s="45">
        <f>AL69*'Inflation indexes'!I161</f>
        <v>6851.5691530620634</v>
      </c>
      <c r="AW69" s="45">
        <f>AM69*'Inflation indexes'!I161</f>
        <v>4313.379104033399</v>
      </c>
      <c r="AX69" s="45">
        <f>AN69*'Inflation indexes'!I161</f>
        <v>3282.2827667920633</v>
      </c>
      <c r="AY69" s="45">
        <f>AO69*'Inflation indexes'!I161</f>
        <v>4643.4623562619299</v>
      </c>
      <c r="AZ69" s="44">
        <v>0.49125035210000001</v>
      </c>
      <c r="BA69" s="45">
        <f>V69*'Inflation indexes'!I161</f>
        <v>4829.8236028987485</v>
      </c>
      <c r="BB69" s="45">
        <f t="shared" si="6"/>
        <v>3960.4553543769734</v>
      </c>
      <c r="BC69" s="41">
        <f>W69*'Inflation indexes'!I161</f>
        <v>3430.7235737925216</v>
      </c>
    </row>
    <row r="70" spans="1:55" ht="39">
      <c r="A70">
        <f t="shared" si="7"/>
        <v>2031</v>
      </c>
      <c r="B70" s="47">
        <v>6390.8307306366996</v>
      </c>
      <c r="C70" s="44">
        <v>5974.0786432092</v>
      </c>
      <c r="D70" s="44">
        <v>3852.6723370604</v>
      </c>
      <c r="E70" s="44">
        <v>2949.5768714086998</v>
      </c>
      <c r="F70" s="44">
        <v>4073.5137909951</v>
      </c>
      <c r="G70" s="44">
        <v>4814.3632043653997</v>
      </c>
      <c r="H70" s="40">
        <f t="shared" si="1"/>
        <v>2031</v>
      </c>
      <c r="I70" s="47">
        <f>B70*'Inflation indexes'!I162</f>
        <v>5927.879776716537</v>
      </c>
      <c r="J70" s="45">
        <f>G70*'Inflation indexes'!I162</f>
        <v>4465.6113547358227</v>
      </c>
      <c r="K70" s="45">
        <f>C70*'Inflation indexes'!I162</f>
        <v>5541.3171567549607</v>
      </c>
      <c r="L70" s="45">
        <f>D70*'Inflation indexes'!I162</f>
        <v>3573.5852498318764</v>
      </c>
      <c r="M70" s="45">
        <f>E70*'Inflation indexes'!I162</f>
        <v>2735.9099032423464</v>
      </c>
      <c r="N70" s="45">
        <f>F70*'Inflation indexes'!I162</f>
        <v>3778.4289773248374</v>
      </c>
      <c r="O70" s="44">
        <v>0.56808953200000001</v>
      </c>
      <c r="P70" s="33">
        <v>7281.3569604514896</v>
      </c>
      <c r="Q70" s="38">
        <v>6666.4101181546002</v>
      </c>
      <c r="R70" s="38">
        <v>4227.8895466240001</v>
      </c>
      <c r="S70" s="38">
        <v>3242.017715851</v>
      </c>
      <c r="T70" s="38">
        <v>4501.2164078521</v>
      </c>
      <c r="U70" s="38">
        <v>5296.7822872442002</v>
      </c>
      <c r="V70" s="37">
        <v>5232.8614990765</v>
      </c>
      <c r="W70" s="37">
        <v>3704.1604100873001</v>
      </c>
      <c r="X70" s="34"/>
      <c r="Y70" s="34">
        <f t="shared" si="2"/>
        <v>2031</v>
      </c>
      <c r="Z70" s="35">
        <f>P70*'Inflation indexes'!I162</f>
        <v>6753.8964012921651</v>
      </c>
      <c r="AA70" s="35">
        <f>U70*'Inflation indexes'!I162</f>
        <v>4913.0840614670924</v>
      </c>
      <c r="AB70" s="35">
        <f>Q70*'Inflation indexes'!I162</f>
        <v>6183.496228943327</v>
      </c>
      <c r="AC70" s="35">
        <f>R70*'Inflation indexes'!I162</f>
        <v>3921.6217731253796</v>
      </c>
      <c r="AD70" s="35">
        <f>S70*'Inflation indexes'!I162</f>
        <v>3007.1663706285058</v>
      </c>
      <c r="AE70" s="39">
        <f>T70*'Inflation indexes'!I162</f>
        <v>4175.1488717762995</v>
      </c>
      <c r="AF70" s="39">
        <f>V70*'Inflation indexes'!I162</f>
        <v>4853.7936869505784</v>
      </c>
      <c r="AG70" s="39">
        <f t="shared" si="5"/>
        <v>3980.1108232994739</v>
      </c>
      <c r="AH70" s="35">
        <f>W70*'Inflation indexes'!I162</f>
        <v>3435.8315076955496</v>
      </c>
      <c r="AI70" s="38">
        <v>0.52825179550000001</v>
      </c>
      <c r="AJ70" s="40">
        <f t="shared" si="3"/>
        <v>2031</v>
      </c>
      <c r="AK70" s="46">
        <v>8256.2586633544197</v>
      </c>
      <c r="AL70" s="44">
        <v>7439.0719498526996</v>
      </c>
      <c r="AM70" s="44">
        <v>4686.4735333465997</v>
      </c>
      <c r="AN70" s="44">
        <v>3554.5439358123999</v>
      </c>
      <c r="AO70" s="44">
        <v>5014.3810024348004</v>
      </c>
      <c r="AP70" s="44">
        <v>5935.5013723873999</v>
      </c>
      <c r="AQ70" s="40"/>
      <c r="AR70" s="40"/>
      <c r="AS70" s="40">
        <f t="shared" si="4"/>
        <v>2031</v>
      </c>
      <c r="AT70" s="41">
        <f>AK70*'Inflation indexes'!I162</f>
        <v>7658.1763505670906</v>
      </c>
      <c r="AU70" s="41">
        <f>AP70*'Inflation indexes'!I162</f>
        <v>5505.5344184562919</v>
      </c>
      <c r="AV70" s="45">
        <f>AL70*'Inflation indexes'!I162</f>
        <v>6900.1865372012026</v>
      </c>
      <c r="AW70" s="45">
        <f>AM70*'Inflation indexes'!I162</f>
        <v>4346.9859949920592</v>
      </c>
      <c r="AX70" s="45">
        <f>AN70*'Inflation indexes'!I162</f>
        <v>3297.0532315215141</v>
      </c>
      <c r="AY70" s="45">
        <f>AO70*'Inflation indexes'!I162</f>
        <v>4651.139889308799</v>
      </c>
      <c r="AZ70" s="44">
        <v>0.49125035210000001</v>
      </c>
      <c r="BA70" s="45">
        <f>V70*'Inflation indexes'!I162</f>
        <v>4853.7936869505784</v>
      </c>
      <c r="BB70" s="45">
        <f t="shared" si="6"/>
        <v>3980.1108232994739</v>
      </c>
      <c r="BC70" s="41">
        <f>W70*'Inflation indexes'!I162</f>
        <v>3435.8315076955496</v>
      </c>
    </row>
    <row r="71" spans="1:55" ht="39">
      <c r="A71">
        <f t="shared" si="7"/>
        <v>2031</v>
      </c>
      <c r="B71" s="47">
        <v>6393.9287495339204</v>
      </c>
      <c r="C71" s="44">
        <v>5990.1068611908004</v>
      </c>
      <c r="D71" s="44">
        <v>3877.4691645829998</v>
      </c>
      <c r="E71" s="44">
        <v>2951.1272922377998</v>
      </c>
      <c r="F71" s="44">
        <v>4067.7036384908001</v>
      </c>
      <c r="G71" s="44">
        <v>4829.6796662325996</v>
      </c>
      <c r="H71" s="40">
        <f t="shared" si="1"/>
        <v>2031</v>
      </c>
      <c r="I71" s="47">
        <f>B71*'Inflation indexes'!I163</f>
        <v>5930.7533755243858</v>
      </c>
      <c r="J71" s="45">
        <f>G71*'Inflation indexes'!I163</f>
        <v>4479.8182940806828</v>
      </c>
      <c r="K71" s="45">
        <f>C71*'Inflation indexes'!I163</f>
        <v>5556.1842926930876</v>
      </c>
      <c r="L71" s="45">
        <f>D71*'Inflation indexes'!I163</f>
        <v>3596.5857983667152</v>
      </c>
      <c r="M71" s="45">
        <f>E71*'Inflation indexes'!I163</f>
        <v>2737.3480117865397</v>
      </c>
      <c r="N71" s="45">
        <f>F71*'Inflation indexes'!I163</f>
        <v>3773.0397115186302</v>
      </c>
      <c r="O71" s="44">
        <v>0.56808953200000001</v>
      </c>
      <c r="P71" s="33">
        <v>7342.0419074043803</v>
      </c>
      <c r="Q71" s="38">
        <v>6712.1228438527996</v>
      </c>
      <c r="R71" s="38">
        <v>4244.7221748185002</v>
      </c>
      <c r="S71" s="38">
        <v>3251.3870402445</v>
      </c>
      <c r="T71" s="38">
        <v>4505.9891783998</v>
      </c>
      <c r="U71" s="38">
        <v>5311.6424339545001</v>
      </c>
      <c r="V71" s="37">
        <v>5258.8318326284998</v>
      </c>
      <c r="W71" s="37">
        <v>3709.6754584826999</v>
      </c>
      <c r="X71" s="34"/>
      <c r="Y71" s="34">
        <f t="shared" si="2"/>
        <v>2031</v>
      </c>
      <c r="Z71" s="35">
        <f>P71*'Inflation indexes'!I163</f>
        <v>6810.1853385141521</v>
      </c>
      <c r="AA71" s="35">
        <f>U71*'Inflation indexes'!I163</f>
        <v>4926.8677410661685</v>
      </c>
      <c r="AB71" s="35">
        <f>Q71*'Inflation indexes'!I163</f>
        <v>6225.8975306873881</v>
      </c>
      <c r="AC71" s="35">
        <f>R71*'Inflation indexes'!I163</f>
        <v>3937.2350479043262</v>
      </c>
      <c r="AD71" s="35">
        <f>S71*'Inflation indexes'!I163</f>
        <v>3015.8569823712755</v>
      </c>
      <c r="AE71" s="39">
        <f>T71*'Inflation indexes'!I163</f>
        <v>4179.5759034410548</v>
      </c>
      <c r="AF71" s="39">
        <f>V71*'Inflation indexes'!I163</f>
        <v>4877.8827328893913</v>
      </c>
      <c r="AG71" s="39">
        <f t="shared" si="5"/>
        <v>3999.8638409693008</v>
      </c>
      <c r="AH71" s="35">
        <f>W71*'Inflation indexes'!I163</f>
        <v>3440.9470466964467</v>
      </c>
      <c r="AI71" s="38">
        <v>0.51968041149999999</v>
      </c>
      <c r="AJ71" s="40">
        <f t="shared" si="3"/>
        <v>2031</v>
      </c>
      <c r="AK71" s="46">
        <v>8302.3601610681908</v>
      </c>
      <c r="AL71" s="44">
        <v>7477.3273636124004</v>
      </c>
      <c r="AM71" s="44">
        <v>4733.8176235049996</v>
      </c>
      <c r="AN71" s="44">
        <v>3571.6701746422</v>
      </c>
      <c r="AO71" s="44">
        <v>5017.0719493900997</v>
      </c>
      <c r="AP71" s="44">
        <v>5970.3616698532996</v>
      </c>
      <c r="AQ71" s="40"/>
      <c r="AR71" s="40"/>
      <c r="AS71" s="40">
        <f t="shared" si="4"/>
        <v>2031</v>
      </c>
      <c r="AT71" s="41">
        <f>AK71*'Inflation indexes'!I163</f>
        <v>7700.9382617320543</v>
      </c>
      <c r="AU71" s="41">
        <f>AP71*'Inflation indexes'!I163</f>
        <v>5537.8694404695943</v>
      </c>
      <c r="AV71" s="45">
        <f>AL71*'Inflation indexes'!I163</f>
        <v>6935.6707337218413</v>
      </c>
      <c r="AW71" s="45">
        <f>AM71*'Inflation indexes'!I163</f>
        <v>4390.9004853652168</v>
      </c>
      <c r="AX71" s="45">
        <f>AN71*'Inflation indexes'!I163</f>
        <v>3312.9388478192059</v>
      </c>
      <c r="AY71" s="45">
        <f>AO71*'Inflation indexes'!I163</f>
        <v>4653.6359044137007</v>
      </c>
      <c r="AZ71" s="44">
        <v>0.49125035210000001</v>
      </c>
      <c r="BA71" s="45">
        <f>V71*'Inflation indexes'!I163</f>
        <v>4877.8827328893913</v>
      </c>
      <c r="BB71" s="45">
        <f t="shared" si="6"/>
        <v>3999.8638409693008</v>
      </c>
      <c r="BC71" s="41">
        <f>W71*'Inflation indexes'!I163</f>
        <v>3440.9470466964467</v>
      </c>
    </row>
    <row r="72" spans="1:55" ht="39">
      <c r="A72">
        <f t="shared" si="7"/>
        <v>2031</v>
      </c>
      <c r="B72" s="47">
        <v>6364.1753362586296</v>
      </c>
      <c r="C72" s="44">
        <v>6006.8033036936004</v>
      </c>
      <c r="D72" s="44">
        <v>3892.8886262525002</v>
      </c>
      <c r="E72" s="44">
        <v>2950.9045614577999</v>
      </c>
      <c r="F72" s="44">
        <v>4061.5539775023999</v>
      </c>
      <c r="G72" s="44">
        <v>4833.7965172210997</v>
      </c>
      <c r="H72" s="40">
        <f t="shared" si="1"/>
        <v>2031</v>
      </c>
      <c r="I72" s="47">
        <f>B72*'Inflation indexes'!I164</f>
        <v>5903.155295669545</v>
      </c>
      <c r="J72" s="45">
        <f>G72*'Inflation indexes'!I164</f>
        <v>4483.6369209145141</v>
      </c>
      <c r="K72" s="45">
        <f>C72*'Inflation indexes'!I164</f>
        <v>5571.671247054277</v>
      </c>
      <c r="L72" s="45">
        <f>D72*'Inflation indexes'!I164</f>
        <v>3610.8882762214807</v>
      </c>
      <c r="M72" s="45">
        <f>E72*'Inflation indexes'!I164</f>
        <v>2737.1414155955181</v>
      </c>
      <c r="N72" s="45">
        <f>F72*'Inflation indexes'!I164</f>
        <v>3767.3355311791256</v>
      </c>
      <c r="O72" s="44">
        <v>0.56825240089999995</v>
      </c>
      <c r="P72" s="33">
        <v>7323.6715836487601</v>
      </c>
      <c r="Q72" s="38">
        <v>6743.9657056333999</v>
      </c>
      <c r="R72" s="38">
        <v>4275.7715509957998</v>
      </c>
      <c r="S72" s="38">
        <v>3258.4073576024002</v>
      </c>
      <c r="T72" s="38">
        <v>4513.7074333047003</v>
      </c>
      <c r="U72" s="38">
        <v>5337.5109006373004</v>
      </c>
      <c r="V72" s="37">
        <v>5284.9310551688004</v>
      </c>
      <c r="W72" s="37">
        <v>3715.1987181205</v>
      </c>
      <c r="X72" s="34"/>
      <c r="Y72" s="34">
        <f t="shared" si="2"/>
        <v>2031</v>
      </c>
      <c r="Z72" s="35">
        <f>P72*'Inflation indexes'!I164</f>
        <v>6793.1457586422212</v>
      </c>
      <c r="AA72" s="35">
        <f>U72*'Inflation indexes'!I164</f>
        <v>4950.8622993586487</v>
      </c>
      <c r="AB72" s="35">
        <f>Q72*'Inflation indexes'!I164</f>
        <v>6255.4336996672846</v>
      </c>
      <c r="AC72" s="35">
        <f>R72*'Inflation indexes'!I164</f>
        <v>3966.0352112756914</v>
      </c>
      <c r="AD72" s="35">
        <f>S72*'Inflation indexes'!I164</f>
        <v>3022.3687488451596</v>
      </c>
      <c r="AE72" s="39">
        <f>T72*'Inflation indexes'!I164</f>
        <v>4186.7350489560458</v>
      </c>
      <c r="AF72" s="39">
        <f>V72*'Inflation indexes'!I164</f>
        <v>4902.0913311148151</v>
      </c>
      <c r="AG72" s="39">
        <f t="shared" si="5"/>
        <v>4019.7148915141483</v>
      </c>
      <c r="AH72" s="35">
        <f>W72*'Inflation indexes'!I164</f>
        <v>3446.0702021184034</v>
      </c>
      <c r="AI72" s="38">
        <v>0.5220590396</v>
      </c>
      <c r="AJ72" s="40">
        <f t="shared" si="3"/>
        <v>2031</v>
      </c>
      <c r="AK72" s="46">
        <v>8333.9897900779706</v>
      </c>
      <c r="AL72" s="44">
        <v>7535.4118638881</v>
      </c>
      <c r="AM72" s="44">
        <v>4757.3220865599997</v>
      </c>
      <c r="AN72" s="44">
        <v>3586.0337211012002</v>
      </c>
      <c r="AO72" s="44">
        <v>5033.1370194880001</v>
      </c>
      <c r="AP72" s="44">
        <v>5991.1554393602</v>
      </c>
      <c r="AQ72" s="40"/>
      <c r="AR72" s="40"/>
      <c r="AS72" s="40">
        <f t="shared" si="4"/>
        <v>2031</v>
      </c>
      <c r="AT72" s="41">
        <f>AK72*'Inflation indexes'!I164</f>
        <v>7730.2766444955487</v>
      </c>
      <c r="AU72" s="41">
        <f>AP72*'Inflation indexes'!I164</f>
        <v>5557.1569119951282</v>
      </c>
      <c r="AV72" s="45">
        <f>AL72*'Inflation indexes'!I164</f>
        <v>6989.5476002885616</v>
      </c>
      <c r="AW72" s="45">
        <f>AM72*'Inflation indexes'!I164</f>
        <v>4412.702288147816</v>
      </c>
      <c r="AX72" s="45">
        <f>AN72*'Inflation indexes'!I164</f>
        <v>3326.2619008251413</v>
      </c>
      <c r="AY72" s="45">
        <f>AO72*'Inflation indexes'!I164</f>
        <v>4668.5372229055747</v>
      </c>
      <c r="AZ72" s="44">
        <v>0.49125035210000001</v>
      </c>
      <c r="BA72" s="45">
        <f>V72*'Inflation indexes'!I164</f>
        <v>4902.0913311148151</v>
      </c>
      <c r="BB72" s="45">
        <f t="shared" si="6"/>
        <v>4019.7148915141483</v>
      </c>
      <c r="BC72" s="41">
        <f>W72*'Inflation indexes'!I164</f>
        <v>3446.0702021184034</v>
      </c>
    </row>
    <row r="73" spans="1:55" ht="39">
      <c r="A73">
        <f t="shared" ref="A73:A104" si="8">A69+1</f>
        <v>2032</v>
      </c>
      <c r="B73" s="47">
        <v>6350.9165909650201</v>
      </c>
      <c r="C73" s="44">
        <v>6050.4237468867004</v>
      </c>
      <c r="D73" s="44">
        <v>3896.4789030642</v>
      </c>
      <c r="E73" s="44">
        <v>2952.6369759196</v>
      </c>
      <c r="F73" s="44">
        <v>4058.1850112216998</v>
      </c>
      <c r="G73" s="44">
        <v>4834.2044911084004</v>
      </c>
      <c r="H73" s="40">
        <f t="shared" ref="H73:H108" si="9">H69+1</f>
        <v>2032</v>
      </c>
      <c r="I73" s="47">
        <f>B73*'Inflation indexes'!I165</f>
        <v>5890.8570121750618</v>
      </c>
      <c r="J73" s="45">
        <f>G73*'Inflation indexes'!I165</f>
        <v>4484.0153412260343</v>
      </c>
      <c r="K73" s="45">
        <f>C73*'Inflation indexes'!I165</f>
        <v>5612.1318309680728</v>
      </c>
      <c r="L73" s="45">
        <f>D73*'Inflation indexes'!I165</f>
        <v>3614.2184738439687</v>
      </c>
      <c r="M73" s="45">
        <f>E73*'Inflation indexes'!I165</f>
        <v>2738.7483341771299</v>
      </c>
      <c r="N73" s="45">
        <f>F73*'Inflation indexes'!I165</f>
        <v>3764.2106123813137</v>
      </c>
      <c r="O73" s="44">
        <v>0.56825240089999995</v>
      </c>
      <c r="P73" s="32">
        <v>7313.6410276688603</v>
      </c>
      <c r="Q73" s="38">
        <v>6781.8254228140004</v>
      </c>
      <c r="R73" s="38">
        <v>4276.7857402838999</v>
      </c>
      <c r="S73" s="38">
        <v>3267.6999530963999</v>
      </c>
      <c r="T73" s="38">
        <v>4519.3392194873004</v>
      </c>
      <c r="U73" s="38">
        <v>5345.4779429165001</v>
      </c>
      <c r="V73" s="37">
        <v>5311.1598063646998</v>
      </c>
      <c r="W73" s="37">
        <v>3720.7302012260998</v>
      </c>
      <c r="X73" s="34"/>
      <c r="Y73" s="34">
        <f t="shared" ref="Y73:Y108" si="10">Y69+1</f>
        <v>2032</v>
      </c>
      <c r="Z73" s="35">
        <f>P73*'Inflation indexes'!I165</f>
        <v>6783.8418148438932</v>
      </c>
      <c r="AA73" s="35">
        <f>U73*'Inflation indexes'!I165</f>
        <v>4958.2522101226295</v>
      </c>
      <c r="AB73" s="35">
        <f>Q73*'Inflation indexes'!I165</f>
        <v>6290.5508638179817</v>
      </c>
      <c r="AC73" s="35">
        <f>R73*'Inflation indexes'!I165</f>
        <v>3966.9759328225587</v>
      </c>
      <c r="AD73" s="35">
        <f>S73*'Inflation indexes'!I165</f>
        <v>3030.9881899200132</v>
      </c>
      <c r="AE73" s="39">
        <f>T73*'Inflation indexes'!I165</f>
        <v>4191.9588692738935</v>
      </c>
      <c r="AF73" s="39">
        <f>V73*'Inflation indexes'!I165</f>
        <v>4926.4200749567299</v>
      </c>
      <c r="AG73" s="39">
        <f t="shared" si="5"/>
        <v>4039.6644614645184</v>
      </c>
      <c r="AH73" s="35">
        <f>W73*'Inflation indexes'!I165</f>
        <v>3451.2009853012132</v>
      </c>
      <c r="AI73" s="38">
        <v>0.52825725300000004</v>
      </c>
      <c r="AJ73" s="40">
        <f t="shared" ref="AJ73:AJ106" si="11">AJ69+1</f>
        <v>2032</v>
      </c>
      <c r="AK73" s="43">
        <v>8374.1483163698704</v>
      </c>
      <c r="AL73" s="44">
        <v>7608.8164994949002</v>
      </c>
      <c r="AM73" s="44">
        <v>4779.7343428527001</v>
      </c>
      <c r="AN73" s="44">
        <v>3601.6261359680998</v>
      </c>
      <c r="AO73" s="44">
        <v>5053.0123948977998</v>
      </c>
      <c r="AP73" s="44">
        <v>6018.6079390405002</v>
      </c>
      <c r="AQ73" s="40"/>
      <c r="AR73" s="40"/>
      <c r="AS73" s="40">
        <f t="shared" ref="AS73:AS106" si="12">AS69+1</f>
        <v>2032</v>
      </c>
      <c r="AT73" s="41">
        <f>AK73*'Inflation indexes'!I165</f>
        <v>7767.5260923219939</v>
      </c>
      <c r="AU73" s="41">
        <f>AP73*'Inflation indexes'!I165</f>
        <v>5582.6207561390574</v>
      </c>
      <c r="AV73" s="45">
        <f>AL73*'Inflation indexes'!I165</f>
        <v>7057.6348135587905</v>
      </c>
      <c r="AW73" s="45">
        <f>AM73*'Inflation indexes'!I165</f>
        <v>4433.4910034851173</v>
      </c>
      <c r="AX73" s="45">
        <f>AN73*'Inflation indexes'!I165</f>
        <v>3340.7248031699919</v>
      </c>
      <c r="AY73" s="45">
        <f>AO73*'Inflation indexes'!I165</f>
        <v>4686.9728286839591</v>
      </c>
      <c r="AZ73" s="44">
        <v>0.49125035210000001</v>
      </c>
      <c r="BA73" s="45">
        <f>V73*'Inflation indexes'!I165</f>
        <v>4926.4200749567299</v>
      </c>
      <c r="BB73" s="45">
        <f t="shared" si="6"/>
        <v>4039.6644614645184</v>
      </c>
      <c r="BC73" s="41">
        <f>W73*'Inflation indexes'!I165</f>
        <v>3451.2009853012132</v>
      </c>
    </row>
    <row r="74" spans="1:55" ht="39">
      <c r="A74">
        <f t="shared" si="8"/>
        <v>2032</v>
      </c>
      <c r="B74" s="47">
        <v>6347.1604206299298</v>
      </c>
      <c r="C74" s="44">
        <v>6084.0281080313998</v>
      </c>
      <c r="D74" s="44">
        <v>3906.5576824261002</v>
      </c>
      <c r="E74" s="44">
        <v>2955.5406965763</v>
      </c>
      <c r="F74" s="44">
        <v>4058.3986463552001</v>
      </c>
      <c r="G74" s="44">
        <v>4845.1405486220001</v>
      </c>
      <c r="H74" s="40">
        <f t="shared" si="9"/>
        <v>2032</v>
      </c>
      <c r="I74" s="47">
        <f>B74*'Inflation indexes'!I166</f>
        <v>5887.3729383346226</v>
      </c>
      <c r="J74" s="45">
        <f>G74*'Inflation indexes'!I166</f>
        <v>4494.1591921437412</v>
      </c>
      <c r="K74" s="45">
        <f>C74*'Inflation indexes'!I166</f>
        <v>5643.3018965253086</v>
      </c>
      <c r="L74" s="45">
        <f>D74*'Inflation indexes'!I166</f>
        <v>3623.5671477287242</v>
      </c>
      <c r="M74" s="45">
        <f>E74*'Inflation indexes'!I166</f>
        <v>2741.4417096839429</v>
      </c>
      <c r="N74" s="45">
        <f>F74*'Inflation indexes'!I166</f>
        <v>3764.4087718132951</v>
      </c>
      <c r="O74" s="44">
        <v>0.56825240089999995</v>
      </c>
      <c r="P74" s="33">
        <v>7320.3310369826404</v>
      </c>
      <c r="Q74" s="38">
        <v>6830.5359652374</v>
      </c>
      <c r="R74" s="38">
        <v>4290.3717583685002</v>
      </c>
      <c r="S74" s="38">
        <v>3276.3098412240001</v>
      </c>
      <c r="T74" s="38">
        <v>4528.7617582389003</v>
      </c>
      <c r="U74" s="38">
        <v>5368.4546160809005</v>
      </c>
      <c r="V74" s="37">
        <v>5337.5187290579997</v>
      </c>
      <c r="W74" s="37">
        <v>3726.2699200433999</v>
      </c>
      <c r="X74" s="34"/>
      <c r="Y74" s="34">
        <f t="shared" si="10"/>
        <v>2032</v>
      </c>
      <c r="Z74" s="35">
        <f>P74*'Inflation indexes'!I166</f>
        <v>6790.0472007457738</v>
      </c>
      <c r="AA74" s="35">
        <f>U74*'Inflation indexes'!I166</f>
        <v>4979.564456046237</v>
      </c>
      <c r="AB74" s="35">
        <f>Q74*'Inflation indexes'!I166</f>
        <v>6335.7328208302897</v>
      </c>
      <c r="AC74" s="35">
        <f>R74*'Inflation indexes'!I166</f>
        <v>3979.5777815092606</v>
      </c>
      <c r="AD74" s="35">
        <f>S74*'Inflation indexes'!I166</f>
        <v>3038.9743788620431</v>
      </c>
      <c r="AE74" s="39">
        <f>T74*'Inflation indexes'!I166</f>
        <v>4200.6988405335251</v>
      </c>
      <c r="AF74" s="39">
        <f>V74*'Inflation indexes'!I166</f>
        <v>4950.8695606895626</v>
      </c>
      <c r="AG74" s="39">
        <f t="shared" si="5"/>
        <v>4059.713039765441</v>
      </c>
      <c r="AH74" s="35">
        <f>W74*'Inflation indexes'!I166</f>
        <v>3456.3394076018299</v>
      </c>
      <c r="AI74" s="38">
        <v>0.5305637017</v>
      </c>
      <c r="AJ74" s="40">
        <f t="shared" si="11"/>
        <v>2032</v>
      </c>
      <c r="AK74" s="46">
        <v>8402.2944184926</v>
      </c>
      <c r="AL74" s="44">
        <v>7672.7449483718001</v>
      </c>
      <c r="AM74" s="44">
        <v>4792.4689404518003</v>
      </c>
      <c r="AN74" s="44">
        <v>3617.9707848961002</v>
      </c>
      <c r="AO74" s="44">
        <v>5068.6205117891004</v>
      </c>
      <c r="AP74" s="44">
        <v>6046.3734048318001</v>
      </c>
      <c r="AQ74" s="40"/>
      <c r="AR74" s="40"/>
      <c r="AS74" s="40">
        <f t="shared" si="12"/>
        <v>2032</v>
      </c>
      <c r="AT74" s="41">
        <f>AK74*'Inflation indexes'!I166</f>
        <v>7793.6332944368751</v>
      </c>
      <c r="AU74" s="41">
        <f>AP74*'Inflation indexes'!I166</f>
        <v>5608.3748951692687</v>
      </c>
      <c r="AV74" s="45">
        <f>AL74*'Inflation indexes'!I166</f>
        <v>7116.9322938437172</v>
      </c>
      <c r="AW74" s="45">
        <f>AM74*'Inflation indexes'!I166</f>
        <v>4445.3031084764834</v>
      </c>
      <c r="AX74" s="45">
        <f>AN74*'Inflation indexes'!I166</f>
        <v>3355.8854478375706</v>
      </c>
      <c r="AY74" s="45">
        <f>AO74*'Inflation indexes'!I166</f>
        <v>4701.4502956005881</v>
      </c>
      <c r="AZ74" s="44">
        <v>0.49125035210000001</v>
      </c>
      <c r="BA74" s="45">
        <f>V74*'Inflation indexes'!I166</f>
        <v>4950.8695606895626</v>
      </c>
      <c r="BB74" s="45">
        <f t="shared" si="6"/>
        <v>4059.713039765441</v>
      </c>
      <c r="BC74" s="41">
        <f>W74*'Inflation indexes'!I166</f>
        <v>3456.3394076018299</v>
      </c>
    </row>
    <row r="75" spans="1:55" ht="39">
      <c r="A75">
        <f t="shared" si="8"/>
        <v>2032</v>
      </c>
      <c r="B75" s="47">
        <v>6340.7269523419</v>
      </c>
      <c r="C75" s="44">
        <v>6079.3992098931003</v>
      </c>
      <c r="D75" s="44">
        <v>3930.8742730511999</v>
      </c>
      <c r="E75" s="44">
        <v>2955.9389121484</v>
      </c>
      <c r="F75" s="44">
        <v>4038.2365026763</v>
      </c>
      <c r="G75" s="44">
        <v>4842.8438685773999</v>
      </c>
      <c r="H75" s="40">
        <f t="shared" si="9"/>
        <v>2032</v>
      </c>
      <c r="I75" s="47">
        <f>B75*'Inflation indexes'!I167</f>
        <v>5881.4055096596721</v>
      </c>
      <c r="J75" s="45">
        <f>G75*'Inflation indexes'!I167</f>
        <v>4492.0288833053755</v>
      </c>
      <c r="K75" s="45">
        <f>C75*'Inflation indexes'!I167</f>
        <v>5639.0083151711715</v>
      </c>
      <c r="L75" s="45">
        <f>D75*'Inflation indexes'!I167</f>
        <v>3646.1222476649828</v>
      </c>
      <c r="M75" s="45">
        <f>E75*'Inflation indexes'!I167</f>
        <v>2741.811078571357</v>
      </c>
      <c r="N75" s="45">
        <f>F75*'Inflation indexes'!I167</f>
        <v>3745.7071712222405</v>
      </c>
      <c r="O75" s="44">
        <v>0.56825240089999995</v>
      </c>
      <c r="P75" s="33">
        <v>7318.85433460071</v>
      </c>
      <c r="Q75" s="38">
        <v>6876.2364177314003</v>
      </c>
      <c r="R75" s="38">
        <v>4305.7024404140002</v>
      </c>
      <c r="S75" s="38">
        <v>3282.6658778873002</v>
      </c>
      <c r="T75" s="38">
        <v>4532.7224215059996</v>
      </c>
      <c r="U75" s="38">
        <v>5385.2749024653003</v>
      </c>
      <c r="V75" s="37">
        <v>5364.0084692809996</v>
      </c>
      <c r="W75" s="37">
        <v>3731.8178868343998</v>
      </c>
      <c r="X75" s="34"/>
      <c r="Y75" s="34">
        <f t="shared" si="10"/>
        <v>2032</v>
      </c>
      <c r="Z75" s="35">
        <f>P75*'Inflation indexes'!I167</f>
        <v>6788.6774704939444</v>
      </c>
      <c r="AA75" s="35">
        <f>U75*'Inflation indexes'!I167</f>
        <v>4995.1662830542155</v>
      </c>
      <c r="AB75" s="35">
        <f>Q75*'Inflation indexes'!I167</f>
        <v>6378.1227384394806</v>
      </c>
      <c r="AC75" s="35">
        <f>R75*'Inflation indexes'!I167</f>
        <v>3993.7979109245384</v>
      </c>
      <c r="AD75" s="35">
        <f>S75*'Inflation indexes'!I167</f>
        <v>3044.8699850491735</v>
      </c>
      <c r="AE75" s="39">
        <f>T75*'Inflation indexes'!I167</f>
        <v>4204.3725938643511</v>
      </c>
      <c r="AF75" s="39">
        <f>V75*'Inflation indexes'!I167</f>
        <v>4975.4403875471144</v>
      </c>
      <c r="AG75" s="39">
        <f t="shared" si="5"/>
        <v>4079.8611177886337</v>
      </c>
      <c r="AH75" s="35">
        <f>W75*'Inflation indexes'!I167</f>
        <v>3461.4854803939952</v>
      </c>
      <c r="AI75" s="38">
        <v>0.53066289</v>
      </c>
      <c r="AJ75" s="40">
        <f t="shared" si="11"/>
        <v>2032</v>
      </c>
      <c r="AK75" s="46">
        <v>8440.3027226644408</v>
      </c>
      <c r="AL75" s="44">
        <v>7733.5856031701996</v>
      </c>
      <c r="AM75" s="44">
        <v>4818.2250663939003</v>
      </c>
      <c r="AN75" s="44">
        <v>3632.4835009361</v>
      </c>
      <c r="AO75" s="44">
        <v>5079.2780749697004</v>
      </c>
      <c r="AP75" s="44">
        <v>6065.0766495231001</v>
      </c>
      <c r="AQ75" s="40"/>
      <c r="AR75" s="40"/>
      <c r="AS75" s="40">
        <f t="shared" si="12"/>
        <v>2032</v>
      </c>
      <c r="AT75" s="41">
        <f>AK75*'Inflation indexes'!I167</f>
        <v>7828.8882819563296</v>
      </c>
      <c r="AU75" s="41">
        <f>AP75*'Inflation indexes'!I167</f>
        <v>5625.7232792272353</v>
      </c>
      <c r="AV75" s="45">
        <f>AL75*'Inflation indexes'!I167</f>
        <v>7173.3656594549657</v>
      </c>
      <c r="AW75" s="45">
        <f>AM75*'Inflation indexes'!I167</f>
        <v>4469.1934639770316</v>
      </c>
      <c r="AX75" s="45">
        <f>AN75*'Inflation indexes'!I167</f>
        <v>3369.3468645992962</v>
      </c>
      <c r="AY75" s="45">
        <f>AO75*'Inflation indexes'!I167</f>
        <v>4711.3358262788606</v>
      </c>
      <c r="AZ75" s="44">
        <v>0.48928507059999998</v>
      </c>
      <c r="BA75" s="45">
        <f>V75*'Inflation indexes'!I167</f>
        <v>4975.4403875471144</v>
      </c>
      <c r="BB75" s="45">
        <f t="shared" si="6"/>
        <v>4079.8611177886337</v>
      </c>
      <c r="BC75" s="41">
        <f>W75*'Inflation indexes'!I167</f>
        <v>3461.4854803939952</v>
      </c>
    </row>
    <row r="76" spans="1:55" ht="39">
      <c r="A76">
        <f t="shared" si="8"/>
        <v>2032</v>
      </c>
      <c r="B76" s="47">
        <v>6356.1010635949297</v>
      </c>
      <c r="C76" s="44">
        <v>6116.6500786780998</v>
      </c>
      <c r="D76" s="44">
        <v>3956.2279101585</v>
      </c>
      <c r="E76" s="44">
        <v>2957.0689163175998</v>
      </c>
      <c r="F76" s="44">
        <v>4037.5912928352</v>
      </c>
      <c r="G76" s="44">
        <v>4854.1726916189</v>
      </c>
      <c r="H76" s="40">
        <f t="shared" si="9"/>
        <v>2032</v>
      </c>
      <c r="I76" s="47">
        <f>B76*'Inflation indexes'!I168</f>
        <v>5895.6659222762873</v>
      </c>
      <c r="J76" s="45">
        <f>G76*'Inflation indexes'!I168</f>
        <v>4502.5370478667946</v>
      </c>
      <c r="K76" s="45">
        <f>C76*'Inflation indexes'!I168</f>
        <v>5673.5607358255238</v>
      </c>
      <c r="L76" s="45">
        <f>D76*'Inflation indexes'!I168</f>
        <v>3669.6392705700164</v>
      </c>
      <c r="M76" s="45">
        <f>E76*'Inflation indexes'!I168</f>
        <v>2742.859225384273</v>
      </c>
      <c r="N76" s="45">
        <f>F76*'Inflation indexes'!I168</f>
        <v>3745.1087002988188</v>
      </c>
      <c r="O76" s="44">
        <v>0.56810316630000002</v>
      </c>
      <c r="P76" s="33">
        <v>7305.0722400550203</v>
      </c>
      <c r="Q76" s="38">
        <v>6910.7635560540002</v>
      </c>
      <c r="R76" s="38">
        <v>4299.0228084104001</v>
      </c>
      <c r="S76" s="38">
        <v>3290.7491852950002</v>
      </c>
      <c r="T76" s="38">
        <v>4524.8270731725997</v>
      </c>
      <c r="U76" s="38">
        <v>5391.3337357885002</v>
      </c>
      <c r="V76" s="37">
        <v>5390.6296762722004</v>
      </c>
      <c r="W76" s="37">
        <v>3737.3741138792002</v>
      </c>
      <c r="X76" s="34"/>
      <c r="Y76" s="34">
        <f t="shared" si="10"/>
        <v>2032</v>
      </c>
      <c r="Z76" s="35">
        <f>P76*'Inflation indexes'!I168</f>
        <v>6775.8937490997077</v>
      </c>
      <c r="AA76" s="35">
        <f>U76*'Inflation indexes'!I168</f>
        <v>5000.7862152728731</v>
      </c>
      <c r="AB76" s="35">
        <f>Q76*'Inflation indexes'!I168</f>
        <v>6410.1487353148577</v>
      </c>
      <c r="AC76" s="35">
        <f>R76*'Inflation indexes'!I168</f>
        <v>3987.6021506018265</v>
      </c>
      <c r="AD76" s="35">
        <f>S76*'Inflation indexes'!I168</f>
        <v>3052.3677387107405</v>
      </c>
      <c r="AE76" s="39">
        <f>T76*'Inflation indexes'!I168</f>
        <v>4197.0491835459825</v>
      </c>
      <c r="AF76" s="39">
        <f>V76*'Inflation indexes'!I168</f>
        <v>5000.1331577371329</v>
      </c>
      <c r="AG76" s="39">
        <f t="shared" si="5"/>
        <v>4100.1091893444491</v>
      </c>
      <c r="AH76" s="35">
        <f>W76*'Inflation indexes'!I168</f>
        <v>3466.6392150682409</v>
      </c>
      <c r="AI76" s="38">
        <v>0.5310306199</v>
      </c>
      <c r="AJ76" s="40">
        <f t="shared" si="11"/>
        <v>2032</v>
      </c>
      <c r="AK76" s="46">
        <v>8497.1010809494001</v>
      </c>
      <c r="AL76" s="44">
        <v>7817.5513642801998</v>
      </c>
      <c r="AM76" s="44">
        <v>4848.8241963721002</v>
      </c>
      <c r="AN76" s="44">
        <v>3647.4938368583998</v>
      </c>
      <c r="AO76" s="44">
        <v>5095.6890259745996</v>
      </c>
      <c r="AP76" s="44">
        <v>6100.9937322410997</v>
      </c>
      <c r="AQ76" s="40"/>
      <c r="AR76" s="40"/>
      <c r="AS76" s="40">
        <f t="shared" si="12"/>
        <v>2032</v>
      </c>
      <c r="AT76" s="41">
        <f>AK76*'Inflation indexes'!I168</f>
        <v>7881.5721744922485</v>
      </c>
      <c r="AU76" s="41">
        <f>AP76*'Inflation indexes'!I168</f>
        <v>5659.0385331052657</v>
      </c>
      <c r="AV76" s="45">
        <f>AL76*'Inflation indexes'!I168</f>
        <v>7251.2489516589822</v>
      </c>
      <c r="AW76" s="45">
        <f>AM76*'Inflation indexes'!I168</f>
        <v>4497.5759969258934</v>
      </c>
      <c r="AX76" s="45">
        <f>AN76*'Inflation indexes'!I168</f>
        <v>3383.269853723225</v>
      </c>
      <c r="AY76" s="45">
        <f>AO76*'Inflation indexes'!I168</f>
        <v>4726.5579701094384</v>
      </c>
      <c r="AZ76" s="44">
        <v>0.48551240010000002</v>
      </c>
      <c r="BA76" s="45">
        <f>V76*'Inflation indexes'!I168</f>
        <v>5000.1331577371329</v>
      </c>
      <c r="BB76" s="45">
        <f t="shared" si="6"/>
        <v>4100.1091893444491</v>
      </c>
      <c r="BC76" s="41">
        <f>W76*'Inflation indexes'!I168</f>
        <v>3466.6392150682409</v>
      </c>
    </row>
    <row r="77" spans="1:55" ht="39">
      <c r="A77">
        <f t="shared" si="8"/>
        <v>2033</v>
      </c>
      <c r="B77" s="47">
        <v>6357.1968517449104</v>
      </c>
      <c r="C77" s="44">
        <v>6143.3026408828</v>
      </c>
      <c r="D77" s="44">
        <v>3948.5374154233</v>
      </c>
      <c r="E77" s="44">
        <v>2957.3127740423001</v>
      </c>
      <c r="F77" s="44">
        <v>4037.6014513153</v>
      </c>
      <c r="G77" s="44">
        <v>4854.5295215543001</v>
      </c>
      <c r="H77" s="40">
        <f t="shared" si="9"/>
        <v>2033</v>
      </c>
      <c r="I77" s="47">
        <f>B77*'Inflation indexes'!I169</f>
        <v>5896.6823316740038</v>
      </c>
      <c r="J77" s="45">
        <f>G77*'Inflation indexes'!I169</f>
        <v>4502.8680290876937</v>
      </c>
      <c r="K77" s="45">
        <f>C77*'Inflation indexes'!I169</f>
        <v>5698.2825898614201</v>
      </c>
      <c r="L77" s="45">
        <f>D77*'Inflation indexes'!I169</f>
        <v>3662.5058742816132</v>
      </c>
      <c r="M77" s="45">
        <f>E77*'Inflation indexes'!I169</f>
        <v>2743.0854180868459</v>
      </c>
      <c r="N77" s="45">
        <f>F77*'Inflation indexes'!I169</f>
        <v>3745.1181228999303</v>
      </c>
      <c r="O77" s="44">
        <v>0.56825240089999995</v>
      </c>
      <c r="P77" s="32">
        <v>7348.8755960169701</v>
      </c>
      <c r="Q77" s="38">
        <v>6956.9501385233998</v>
      </c>
      <c r="R77" s="38">
        <v>4322.355342195</v>
      </c>
      <c r="S77" s="38">
        <v>3297.8946898347999</v>
      </c>
      <c r="T77" s="38">
        <v>4527.5178806078002</v>
      </c>
      <c r="U77" s="38">
        <v>5410.4758249245997</v>
      </c>
      <c r="V77" s="37">
        <v>5417.3830024919998</v>
      </c>
      <c r="W77" s="37">
        <v>3742.9386134764</v>
      </c>
      <c r="X77" s="34"/>
      <c r="Y77" s="34">
        <f t="shared" si="10"/>
        <v>2033</v>
      </c>
      <c r="Z77" s="35">
        <f>P77*'Inflation indexes'!I169</f>
        <v>6816.5239956049672</v>
      </c>
      <c r="AA77" s="35">
        <f>U77*'Inflation indexes'!I169</f>
        <v>5018.5416539406542</v>
      </c>
      <c r="AB77" s="35">
        <f>Q77*'Inflation indexes'!I169</f>
        <v>6452.9895677067261</v>
      </c>
      <c r="AC77" s="35">
        <f>R77*'Inflation indexes'!I169</f>
        <v>4009.2444786482001</v>
      </c>
      <c r="AD77" s="35">
        <f>S77*'Inflation indexes'!I169</f>
        <v>3058.9956238232126</v>
      </c>
      <c r="AE77" s="39">
        <f>T77*'Inflation indexes'!I169</f>
        <v>4199.5450692376025</v>
      </c>
      <c r="AF77" s="39">
        <f>V77*'Inflation indexes'!I169</f>
        <v>5024.9484764558701</v>
      </c>
      <c r="AG77" s="39">
        <f t="shared" si="5"/>
        <v>4120.4577506938131</v>
      </c>
      <c r="AH77" s="35">
        <f>W77*'Inflation indexes'!I169</f>
        <v>3471.8006230322571</v>
      </c>
      <c r="AI77" s="38">
        <v>0.52406254060000002</v>
      </c>
      <c r="AJ77" s="40">
        <f t="shared" si="11"/>
        <v>2033</v>
      </c>
      <c r="AK77" s="43">
        <v>8522.0455120689203</v>
      </c>
      <c r="AL77" s="44">
        <v>7877.8455492061003</v>
      </c>
      <c r="AM77" s="44">
        <v>4878.3884084706997</v>
      </c>
      <c r="AN77" s="44">
        <v>3662.8432783779999</v>
      </c>
      <c r="AO77" s="44">
        <v>5107.0291718958997</v>
      </c>
      <c r="AP77" s="44">
        <v>6122.2507118638996</v>
      </c>
      <c r="AQ77" s="40"/>
      <c r="AR77" s="40"/>
      <c r="AS77" s="40">
        <f t="shared" si="12"/>
        <v>2033</v>
      </c>
      <c r="AT77" s="41">
        <f>AK77*'Inflation indexes'!I169</f>
        <v>7904.709634238483</v>
      </c>
      <c r="AU77" s="41">
        <f>AP77*'Inflation indexes'!I169</f>
        <v>5678.755659865642</v>
      </c>
      <c r="AV77" s="45">
        <f>AL77*'Inflation indexes'!I169</f>
        <v>7307.1754336048189</v>
      </c>
      <c r="AW77" s="45">
        <f>AM77*'Inflation indexes'!I169</f>
        <v>4524.9985813128824</v>
      </c>
      <c r="AX77" s="45">
        <f>AN77*'Inflation indexes'!I169</f>
        <v>3397.5073836787187</v>
      </c>
      <c r="AY77" s="45">
        <f>AO77*'Inflation indexes'!I169</f>
        <v>4737.0766373227061</v>
      </c>
      <c r="AZ77" s="44">
        <v>0.48347013020000001</v>
      </c>
      <c r="BA77" s="45">
        <f>V77*'Inflation indexes'!I169</f>
        <v>5024.9484764558701</v>
      </c>
      <c r="BB77" s="45">
        <f t="shared" si="6"/>
        <v>4120.4577506938131</v>
      </c>
      <c r="BC77" s="41">
        <f>W77*'Inflation indexes'!I169</f>
        <v>3471.8006230322571</v>
      </c>
    </row>
    <row r="78" spans="1:55" ht="39">
      <c r="A78">
        <f t="shared" si="8"/>
        <v>2033</v>
      </c>
      <c r="B78" s="47">
        <v>6363.8531256934602</v>
      </c>
      <c r="C78" s="44">
        <v>6183.7233395338999</v>
      </c>
      <c r="D78" s="44">
        <v>3957.0872281559</v>
      </c>
      <c r="E78" s="44">
        <v>2960.5227276636001</v>
      </c>
      <c r="F78" s="44">
        <v>4039.8184591702002</v>
      </c>
      <c r="G78" s="44">
        <v>4864.8529991248997</v>
      </c>
      <c r="H78" s="40">
        <f t="shared" si="9"/>
        <v>2033</v>
      </c>
      <c r="I78" s="47">
        <f>B78*'Inflation indexes'!I170</f>
        <v>5902.8564259961613</v>
      </c>
      <c r="J78" s="45">
        <f>G78*'Inflation indexes'!I170</f>
        <v>4512.4436752744687</v>
      </c>
      <c r="K78" s="45">
        <f>C78*'Inflation indexes'!I170</f>
        <v>5735.775218315177</v>
      </c>
      <c r="L78" s="45">
        <f>D78*'Inflation indexes'!I170</f>
        <v>3670.4363396825083</v>
      </c>
      <c r="M78" s="45">
        <f>E78*'Inflation indexes'!I170</f>
        <v>2746.0628430817974</v>
      </c>
      <c r="N78" s="45">
        <f>F78*'Inflation indexes'!I170</f>
        <v>3747.1745309917428</v>
      </c>
      <c r="O78" s="44">
        <v>0.56825240089999995</v>
      </c>
      <c r="P78" s="33">
        <v>7396.0003603782397</v>
      </c>
      <c r="Q78" s="38">
        <v>6982.6429868941996</v>
      </c>
      <c r="R78" s="38">
        <v>4331.7578002718001</v>
      </c>
      <c r="S78" s="38">
        <v>3307.0307971758002</v>
      </c>
      <c r="T78" s="38">
        <v>4525.9248751099003</v>
      </c>
      <c r="U78" s="38">
        <v>5412.8328447069998</v>
      </c>
      <c r="V78" s="37">
        <v>5444.2691036391998</v>
      </c>
      <c r="W78" s="37">
        <v>3748.5113979428002</v>
      </c>
      <c r="X78" s="34"/>
      <c r="Y78" s="34">
        <f t="shared" si="10"/>
        <v>2033</v>
      </c>
      <c r="Z78" s="35">
        <f>P78*'Inflation indexes'!I170</f>
        <v>6860.2350481134526</v>
      </c>
      <c r="AA78" s="35">
        <f>U78*'Inflation indexes'!I170</f>
        <v>5020.7279315139949</v>
      </c>
      <c r="AB78" s="35">
        <f>Q78*'Inflation indexes'!I170</f>
        <v>6476.8212294550776</v>
      </c>
      <c r="AC78" s="35">
        <f>R78*'Inflation indexes'!I170</f>
        <v>4017.9658238745246</v>
      </c>
      <c r="AD78" s="35">
        <f>S78*'Inflation indexes'!I170</f>
        <v>3067.4699127266886</v>
      </c>
      <c r="AE78" s="39">
        <f>T78*'Inflation indexes'!I170</f>
        <v>4198.0674608525251</v>
      </c>
      <c r="AF78" s="39">
        <f>V78*'Inflation indexes'!I170</f>
        <v>5049.8869519033906</v>
      </c>
      <c r="AG78" s="39">
        <f t="shared" si="5"/>
        <v>4140.9073005607797</v>
      </c>
      <c r="AH78" s="35">
        <f>W78*'Inflation indexes'!I170</f>
        <v>3476.969715710617</v>
      </c>
      <c r="AI78" s="38">
        <v>0.5220590396</v>
      </c>
      <c r="AJ78" s="40">
        <f t="shared" si="11"/>
        <v>2033</v>
      </c>
      <c r="AK78" s="46">
        <v>8540.3602851367996</v>
      </c>
      <c r="AL78" s="44">
        <v>7924.9567139665996</v>
      </c>
      <c r="AM78" s="44">
        <v>4889.3224459094999</v>
      </c>
      <c r="AN78" s="44">
        <v>3679.4909527902</v>
      </c>
      <c r="AO78" s="44">
        <v>5112.0702298291999</v>
      </c>
      <c r="AP78" s="44">
        <v>6141.7508066524997</v>
      </c>
      <c r="AQ78" s="40"/>
      <c r="AR78" s="40"/>
      <c r="AS78" s="40">
        <f t="shared" si="12"/>
        <v>2033</v>
      </c>
      <c r="AT78" s="41">
        <f>AK78*'Inflation indexes'!I170</f>
        <v>7921.6976875073287</v>
      </c>
      <c r="AU78" s="41">
        <f>AP78*'Inflation indexes'!I170</f>
        <v>5696.8431703026272</v>
      </c>
      <c r="AV78" s="45">
        <f>AL78*'Inflation indexes'!I170</f>
        <v>7350.87387166586</v>
      </c>
      <c r="AW78" s="45">
        <f>AM78*'Inflation indexes'!I170</f>
        <v>4535.1405584897475</v>
      </c>
      <c r="AX78" s="45">
        <f>AN78*'Inflation indexes'!I170</f>
        <v>3412.9491027035019</v>
      </c>
      <c r="AY78" s="45">
        <f>AO78*'Inflation indexes'!I170</f>
        <v>4741.7525216694485</v>
      </c>
      <c r="AZ78" s="44">
        <v>0.48495306329999999</v>
      </c>
      <c r="BA78" s="45">
        <f>V78*'Inflation indexes'!I170</f>
        <v>5049.8869519033906</v>
      </c>
      <c r="BB78" s="45">
        <f t="shared" si="6"/>
        <v>4140.9073005607797</v>
      </c>
      <c r="BC78" s="41">
        <f>W78*'Inflation indexes'!I170</f>
        <v>3476.969715710617</v>
      </c>
    </row>
    <row r="79" spans="1:55" ht="39">
      <c r="A79">
        <f t="shared" si="8"/>
        <v>2033</v>
      </c>
      <c r="B79" s="47">
        <v>6321.1516248848302</v>
      </c>
      <c r="C79" s="44">
        <v>6206.3697415533998</v>
      </c>
      <c r="D79" s="44">
        <v>3934.5333409837999</v>
      </c>
      <c r="E79" s="44">
        <v>2961.5029434172002</v>
      </c>
      <c r="F79" s="44">
        <v>4032.4683015413998</v>
      </c>
      <c r="G79" s="44">
        <v>4860.3447246723999</v>
      </c>
      <c r="H79" s="40">
        <f t="shared" si="9"/>
        <v>2033</v>
      </c>
      <c r="I79" s="47">
        <f>B79*'Inflation indexes'!I171</f>
        <v>5863.248216399018</v>
      </c>
      <c r="J79" s="45">
        <f>G79*'Inflation indexes'!I171</f>
        <v>4508.2619796418885</v>
      </c>
      <c r="K79" s="45">
        <f>C79*'Inflation indexes'!I171</f>
        <v>5756.781117893026</v>
      </c>
      <c r="L79" s="45">
        <f>D79*'Inflation indexes'!I171</f>
        <v>3649.5162531884448</v>
      </c>
      <c r="M79" s="45">
        <f>E79*'Inflation indexes'!I171</f>
        <v>2746.9720521326221</v>
      </c>
      <c r="N79" s="45">
        <f>F79*'Inflation indexes'!I171</f>
        <v>3740.3568178336441</v>
      </c>
      <c r="O79" s="44">
        <v>0.57346738539999997</v>
      </c>
      <c r="P79" s="33">
        <v>7381.7027328662698</v>
      </c>
      <c r="Q79" s="38">
        <v>7017.5513306989997</v>
      </c>
      <c r="R79" s="38">
        <v>4350.0675408186999</v>
      </c>
      <c r="S79" s="38">
        <v>3312.3085358629</v>
      </c>
      <c r="T79" s="38">
        <v>4522.0381850271997</v>
      </c>
      <c r="U79" s="38">
        <v>5420.0050406275996</v>
      </c>
      <c r="V79" s="37">
        <v>5471.2886386665996</v>
      </c>
      <c r="W79" s="37">
        <v>3754.0924796136001</v>
      </c>
      <c r="X79" s="34"/>
      <c r="Y79" s="34">
        <f t="shared" si="10"/>
        <v>2033</v>
      </c>
      <c r="Z79" s="35">
        <f>P79*'Inflation indexes'!I171</f>
        <v>6846.9731388945256</v>
      </c>
      <c r="AA79" s="35">
        <f>U79*'Inflation indexes'!I171</f>
        <v>5027.3805744870842</v>
      </c>
      <c r="AB79" s="35">
        <f>Q79*'Inflation indexes'!I171</f>
        <v>6509.2008173366876</v>
      </c>
      <c r="AC79" s="35">
        <f>R79*'Inflation indexes'!I171</f>
        <v>4034.9492091775619</v>
      </c>
      <c r="AD79" s="35">
        <f>S79*'Inflation indexes'!I171</f>
        <v>3072.3653327039497</v>
      </c>
      <c r="AE79" s="39">
        <f>T79*'Inflation indexes'!I171</f>
        <v>4194.4623220981603</v>
      </c>
      <c r="AF79" s="39">
        <f>V79*'Inflation indexes'!I171</f>
        <v>5074.9491952980379</v>
      </c>
      <c r="AG79" s="39">
        <f t="shared" si="5"/>
        <v>4161.4583401443906</v>
      </c>
      <c r="AH79" s="35">
        <f>W79*'Inflation indexes'!I171</f>
        <v>3482.1465045449604</v>
      </c>
      <c r="AI79" s="38">
        <v>0.52406254060000002</v>
      </c>
      <c r="AJ79" s="40">
        <f t="shared" si="11"/>
        <v>2033</v>
      </c>
      <c r="AK79" s="46">
        <v>8597.5950219370807</v>
      </c>
      <c r="AL79" s="44">
        <v>7987.0813495008997</v>
      </c>
      <c r="AM79" s="44">
        <v>4904.7793151236001</v>
      </c>
      <c r="AN79" s="44">
        <v>3694.2282445397</v>
      </c>
      <c r="AO79" s="44">
        <v>5119.4567982721001</v>
      </c>
      <c r="AP79" s="44">
        <v>6158.394509103</v>
      </c>
      <c r="AQ79" s="40"/>
      <c r="AR79" s="40"/>
      <c r="AS79" s="40">
        <f t="shared" si="12"/>
        <v>2033</v>
      </c>
      <c r="AT79" s="41">
        <f>AK79*'Inflation indexes'!I171</f>
        <v>7974.7863473551979</v>
      </c>
      <c r="AU79" s="41">
        <f>AP79*'Inflation indexes'!I171</f>
        <v>5712.2812050941038</v>
      </c>
      <c r="AV79" s="45">
        <f>AL79*'Inflation indexes'!I171</f>
        <v>7408.4982066140919</v>
      </c>
      <c r="AW79" s="45">
        <f>AM79*'Inflation indexes'!I171</f>
        <v>4549.4777340914061</v>
      </c>
      <c r="AX79" s="45">
        <f>AN79*'Inflation indexes'!I171</f>
        <v>3426.6188269392946</v>
      </c>
      <c r="AY79" s="45">
        <f>AO79*'Inflation indexes'!I171</f>
        <v>4748.6040080469693</v>
      </c>
      <c r="AZ79" s="44">
        <v>0.48347013020000001</v>
      </c>
      <c r="BA79" s="45">
        <f>V79*'Inflation indexes'!I171</f>
        <v>5074.9491952980379</v>
      </c>
      <c r="BB79" s="45">
        <f t="shared" si="6"/>
        <v>4161.4583401443906</v>
      </c>
      <c r="BC79" s="41">
        <f>W79*'Inflation indexes'!I171</f>
        <v>3482.1465045449604</v>
      </c>
    </row>
    <row r="80" spans="1:55" ht="39">
      <c r="A80">
        <f t="shared" si="8"/>
        <v>2033</v>
      </c>
      <c r="B80" s="47">
        <v>6305.4366950408403</v>
      </c>
      <c r="C80" s="44">
        <v>6258.3093849623001</v>
      </c>
      <c r="D80" s="44">
        <v>3941.2342700858999</v>
      </c>
      <c r="E80" s="44">
        <v>2964.0243783236001</v>
      </c>
      <c r="F80" s="44">
        <v>4040.7526700444</v>
      </c>
      <c r="G80" s="44">
        <v>4873.8248284461997</v>
      </c>
      <c r="H80" s="40">
        <f t="shared" si="9"/>
        <v>2033</v>
      </c>
      <c r="I80" s="47">
        <f>B80*'Inflation indexes'!I172</f>
        <v>5848.671674046218</v>
      </c>
      <c r="J80" s="45">
        <f>G80*'Inflation indexes'!I172</f>
        <v>4520.7655864368053</v>
      </c>
      <c r="K80" s="45">
        <f>C80*'Inflation indexes'!I172</f>
        <v>5804.9582602318924</v>
      </c>
      <c r="L80" s="45">
        <f>D80*'Inflation indexes'!I172</f>
        <v>3655.7317678505883</v>
      </c>
      <c r="M80" s="45">
        <f>E80*'Inflation indexes'!I172</f>
        <v>2749.310834619585</v>
      </c>
      <c r="N80" s="45">
        <f>F80*'Inflation indexes'!I172</f>
        <v>3748.0410677506979</v>
      </c>
      <c r="O80" s="44">
        <v>0.57733269099999995</v>
      </c>
      <c r="P80" s="33">
        <v>7405.4653063413098</v>
      </c>
      <c r="Q80" s="38">
        <v>7080.3081580360003</v>
      </c>
      <c r="R80" s="38">
        <v>4373.1799512268999</v>
      </c>
      <c r="S80" s="38">
        <v>3321.0698519840998</v>
      </c>
      <c r="T80" s="38">
        <v>4536.8739522964997</v>
      </c>
      <c r="U80" s="38">
        <v>5450.1426221583997</v>
      </c>
      <c r="V80" s="37">
        <v>5498.4422697975997</v>
      </c>
      <c r="W80" s="37">
        <v>3759.6818708423998</v>
      </c>
      <c r="X80" s="34"/>
      <c r="Y80" s="34">
        <f t="shared" si="10"/>
        <v>2033</v>
      </c>
      <c r="Z80" s="35">
        <f>P80*'Inflation indexes'!I172</f>
        <v>6869.0143546116251</v>
      </c>
      <c r="AA80" s="35">
        <f>U80*'Inflation indexes'!I172</f>
        <v>5055.3349934985508</v>
      </c>
      <c r="AB80" s="35">
        <f>Q80*'Inflation indexes'!I172</f>
        <v>6567.4115481949648</v>
      </c>
      <c r="AC80" s="35">
        <f>R80*'Inflation indexes'!I172</f>
        <v>4056.3873595565333</v>
      </c>
      <c r="AD80" s="35">
        <f>S80*'Inflation indexes'!I172</f>
        <v>3080.4919802152517</v>
      </c>
      <c r="AE80" s="39">
        <f>T80*'Inflation indexes'!I172</f>
        <v>4208.2233882997989</v>
      </c>
      <c r="AF80" s="39">
        <f>V80*'Inflation indexes'!I172</f>
        <v>5100.1358208918346</v>
      </c>
      <c r="AG80" s="39">
        <f t="shared" si="5"/>
        <v>4182.1113731313044</v>
      </c>
      <c r="AH80" s="35">
        <f>W80*'Inflation indexes'!I172</f>
        <v>3487.3310009939937</v>
      </c>
      <c r="AI80" s="38">
        <v>0.52299122939999998</v>
      </c>
      <c r="AJ80" s="40">
        <f t="shared" si="11"/>
        <v>2033</v>
      </c>
      <c r="AK80" s="46">
        <v>8581.4209763352301</v>
      </c>
      <c r="AL80" s="44">
        <v>8062.4337690428001</v>
      </c>
      <c r="AM80" s="44">
        <v>4930.6816688716999</v>
      </c>
      <c r="AN80" s="44">
        <v>3712.7555684056001</v>
      </c>
      <c r="AO80" s="44">
        <v>5155.1305077235002</v>
      </c>
      <c r="AP80" s="44">
        <v>6207.2519688619004</v>
      </c>
      <c r="AQ80" s="40"/>
      <c r="AR80" s="40"/>
      <c r="AS80" s="40">
        <f t="shared" si="12"/>
        <v>2033</v>
      </c>
      <c r="AT80" s="41">
        <f>AK80*'Inflation indexes'!I172</f>
        <v>7959.7839475308247</v>
      </c>
      <c r="AU80" s="41">
        <f>AP80*'Inflation indexes'!I172</f>
        <v>5757.5994367690764</v>
      </c>
      <c r="AV80" s="45">
        <f>AL80*'Inflation indexes'!I172</f>
        <v>7478.3921066023622</v>
      </c>
      <c r="AW80" s="45">
        <f>AM80*'Inflation indexes'!I172</f>
        <v>4573.503724674546</v>
      </c>
      <c r="AX80" s="45">
        <f>AN80*'Inflation indexes'!I172</f>
        <v>3443.8040338537648</v>
      </c>
      <c r="AY80" s="45">
        <f>AO80*'Inflation indexes'!I172</f>
        <v>4781.6935185864468</v>
      </c>
      <c r="AZ80" s="44">
        <v>0.48677953870000001</v>
      </c>
      <c r="BA80" s="45">
        <f>V80*'Inflation indexes'!I172</f>
        <v>5100.1358208918346</v>
      </c>
      <c r="BB80" s="45">
        <f t="shared" si="6"/>
        <v>4182.1113731313044</v>
      </c>
      <c r="BC80" s="41">
        <f>W80*'Inflation indexes'!I172</f>
        <v>3487.3310009939937</v>
      </c>
    </row>
    <row r="81" spans="1:55" ht="39">
      <c r="A81">
        <f t="shared" si="8"/>
        <v>2034</v>
      </c>
      <c r="B81" s="47">
        <v>6320.3329726334796</v>
      </c>
      <c r="C81" s="44">
        <v>6272.8952992038003</v>
      </c>
      <c r="D81" s="44">
        <v>3956.5789833835001</v>
      </c>
      <c r="E81" s="44">
        <v>2963.9172017823998</v>
      </c>
      <c r="F81" s="44">
        <v>4030.6385177319999</v>
      </c>
      <c r="G81" s="44">
        <v>4867.1756847041997</v>
      </c>
      <c r="H81" s="40">
        <f t="shared" si="9"/>
        <v>2034</v>
      </c>
      <c r="I81" s="47">
        <f>B81*'Inflation indexes'!I173</f>
        <v>5862.4888672111765</v>
      </c>
      <c r="J81" s="45">
        <f>G81*'Inflation indexes'!I173</f>
        <v>4514.5981058099542</v>
      </c>
      <c r="K81" s="45">
        <f>C81*'Inflation indexes'!I173</f>
        <v>5818.4875727268418</v>
      </c>
      <c r="L81" s="45">
        <f>D81*'Inflation indexes'!I173</f>
        <v>3669.9649120958743</v>
      </c>
      <c r="M81" s="45">
        <f>E81*'Inflation indexes'!I173</f>
        <v>2749.211421933207</v>
      </c>
      <c r="N81" s="45">
        <f>F81*'Inflation indexes'!I173</f>
        <v>3738.659583327415</v>
      </c>
      <c r="O81" s="44">
        <v>0.56825240089999995</v>
      </c>
      <c r="P81" s="32">
        <v>7420.3439358686001</v>
      </c>
      <c r="Q81" s="38">
        <v>7113.9045415406999</v>
      </c>
      <c r="R81" s="38">
        <v>4390.034317222</v>
      </c>
      <c r="S81" s="38">
        <v>3326.1832275073002</v>
      </c>
      <c r="T81" s="38">
        <v>4531.2195377785001</v>
      </c>
      <c r="U81" s="38">
        <v>5452.2430311500002</v>
      </c>
      <c r="V81" s="37">
        <v>5525.7306625417996</v>
      </c>
      <c r="W81" s="37">
        <v>3765.2795840008998</v>
      </c>
      <c r="X81" s="34"/>
      <c r="Y81" s="34">
        <f t="shared" si="10"/>
        <v>2034</v>
      </c>
      <c r="Z81" s="35">
        <f>P81*'Inflation indexes'!I173</f>
        <v>6882.8151781348124</v>
      </c>
      <c r="AA81" s="35">
        <f>U81*'Inflation indexes'!I173</f>
        <v>5057.2832491336831</v>
      </c>
      <c r="AB81" s="35">
        <f>Q81*'Inflation indexes'!I173</f>
        <v>6598.5742140114135</v>
      </c>
      <c r="AC81" s="35">
        <f>R81*'Inflation indexes'!I173</f>
        <v>4072.0207974526079</v>
      </c>
      <c r="AD81" s="35">
        <f>S81*'Inflation indexes'!I173</f>
        <v>3085.2349434750085</v>
      </c>
      <c r="AE81" s="39">
        <f>T81*'Inflation indexes'!I173</f>
        <v>4202.9785788402487</v>
      </c>
      <c r="AF81" s="39">
        <f>V81*'Inflation indexes'!I173</f>
        <v>5125.4474459849507</v>
      </c>
      <c r="AG81" s="39">
        <f t="shared" si="5"/>
        <v>4202.8669057076595</v>
      </c>
      <c r="AH81" s="35">
        <f>W81*'Inflation indexes'!I173</f>
        <v>3492.5232165332131</v>
      </c>
      <c r="AI81" s="38">
        <v>0.5220590396</v>
      </c>
      <c r="AJ81" s="40">
        <f t="shared" si="11"/>
        <v>2034</v>
      </c>
      <c r="AK81" s="43">
        <v>8624.6592009738797</v>
      </c>
      <c r="AL81" s="44">
        <v>8129.0379599784001</v>
      </c>
      <c r="AM81" s="44">
        <v>4950.0393829318</v>
      </c>
      <c r="AN81" s="44">
        <v>3725.3674615240998</v>
      </c>
      <c r="AO81" s="44">
        <v>5161.4006893660999</v>
      </c>
      <c r="AP81" s="44">
        <v>6224.7715949848998</v>
      </c>
      <c r="AQ81" s="40"/>
      <c r="AR81" s="40"/>
      <c r="AS81" s="40">
        <f t="shared" si="12"/>
        <v>2034</v>
      </c>
      <c r="AT81" s="41">
        <f>AK81*'Inflation indexes'!I173</f>
        <v>7999.890000752961</v>
      </c>
      <c r="AU81" s="41">
        <f>AP81*'Inflation indexes'!I173</f>
        <v>5773.8499434351825</v>
      </c>
      <c r="AV81" s="45">
        <f>AL81*'Inflation indexes'!I173</f>
        <v>7540.1714985363396</v>
      </c>
      <c r="AW81" s="45">
        <f>AM81*'Inflation indexes'!I173</f>
        <v>4591.4591684246416</v>
      </c>
      <c r="AX81" s="45">
        <f>AN81*'Inflation indexes'!I173</f>
        <v>3455.5023230612801</v>
      </c>
      <c r="AY81" s="45">
        <f>AO81*'Inflation indexes'!I173</f>
        <v>4787.5094890795035</v>
      </c>
      <c r="AZ81" s="44">
        <v>0.48131316950000003</v>
      </c>
      <c r="BA81" s="45">
        <f>V81*'Inflation indexes'!I173</f>
        <v>5125.4474459849507</v>
      </c>
      <c r="BB81" s="45">
        <f t="shared" si="6"/>
        <v>4202.8669057076595</v>
      </c>
      <c r="BC81" s="41">
        <f>W81*'Inflation indexes'!I173</f>
        <v>3492.5232165332131</v>
      </c>
    </row>
    <row r="82" spans="1:55" ht="39">
      <c r="A82">
        <f t="shared" si="8"/>
        <v>2034</v>
      </c>
      <c r="B82" s="47">
        <v>6290.1868643404596</v>
      </c>
      <c r="C82" s="44">
        <v>6282.7442991536</v>
      </c>
      <c r="D82" s="44">
        <v>3958.6916226274002</v>
      </c>
      <c r="E82" s="44">
        <v>2964.0419084183</v>
      </c>
      <c r="F82" s="44">
        <v>4018.3618499889999</v>
      </c>
      <c r="G82" s="44">
        <v>4855.7387880775004</v>
      </c>
      <c r="H82" s="40">
        <f t="shared" si="9"/>
        <v>2034</v>
      </c>
      <c r="I82" s="47">
        <f>B82*'Inflation indexes'!I174</f>
        <v>5834.5265391150451</v>
      </c>
      <c r="J82" s="45">
        <f>G82*'Inflation indexes'!I174</f>
        <v>4503.9896964999098</v>
      </c>
      <c r="K82" s="45">
        <f>C82*'Inflation indexes'!I174</f>
        <v>5827.6231123904754</v>
      </c>
      <c r="L82" s="45">
        <f>D82*'Inflation indexes'!I174</f>
        <v>3671.9245120254072</v>
      </c>
      <c r="M82" s="45">
        <f>E82*'Inflation indexes'!I174</f>
        <v>2749.3270948364857</v>
      </c>
      <c r="N82" s="45">
        <f>F82*'Inflation indexes'!I174</f>
        <v>3727.2722358124311</v>
      </c>
      <c r="O82" s="44">
        <v>0.57733269099999995</v>
      </c>
      <c r="P82" s="33">
        <v>7435.2876869871097</v>
      </c>
      <c r="Q82" s="38">
        <v>7166.6978009017002</v>
      </c>
      <c r="R82" s="38">
        <v>4401.3747396110002</v>
      </c>
      <c r="S82" s="38">
        <v>3331.9713904104001</v>
      </c>
      <c r="T82" s="38">
        <v>4534.3641350409998</v>
      </c>
      <c r="U82" s="38">
        <v>5457.7153184868002</v>
      </c>
      <c r="V82" s="37">
        <v>5553.1544857119998</v>
      </c>
      <c r="W82" s="37">
        <v>3770.8856314797999</v>
      </c>
      <c r="X82" s="34"/>
      <c r="Y82" s="34">
        <f t="shared" si="10"/>
        <v>2034</v>
      </c>
      <c r="Z82" s="35">
        <f>P82*'Inflation indexes'!I174</f>
        <v>6896.6764058495501</v>
      </c>
      <c r="AA82" s="35">
        <f>U82*'Inflation indexes'!I174</f>
        <v>5062.3591246815513</v>
      </c>
      <c r="AB82" s="35">
        <f>Q82*'Inflation indexes'!I174</f>
        <v>6647.5431364728984</v>
      </c>
      <c r="AC82" s="35">
        <f>R82*'Inflation indexes'!I174</f>
        <v>4082.5397211062909</v>
      </c>
      <c r="AD82" s="35">
        <f>S82*'Inflation indexes'!I174</f>
        <v>3090.6038126038907</v>
      </c>
      <c r="AE82" s="39">
        <f>T82*'Inflation indexes'!I174</f>
        <v>4205.895381882603</v>
      </c>
      <c r="AF82" s="39">
        <f>V82*'Inflation indexes'!I174</f>
        <v>5150.8846909414733</v>
      </c>
      <c r="AG82" s="39">
        <f t="shared" ref="AG82:AG108" si="13">AF82*0.82</f>
        <v>4223.725446572008</v>
      </c>
      <c r="AH82" s="35">
        <f>W82*'Inflation indexes'!I174</f>
        <v>3497.7231626557377</v>
      </c>
      <c r="AI82" s="38">
        <v>0.5220590396</v>
      </c>
      <c r="AJ82" s="40">
        <f t="shared" si="11"/>
        <v>2034</v>
      </c>
      <c r="AK82" s="46">
        <v>8655.42123493494</v>
      </c>
      <c r="AL82" s="44">
        <v>8175.4809266496004</v>
      </c>
      <c r="AM82" s="44">
        <v>4973.9314361859997</v>
      </c>
      <c r="AN82" s="44">
        <v>3739.2257765826998</v>
      </c>
      <c r="AO82" s="44">
        <v>5170.1834479398003</v>
      </c>
      <c r="AP82" s="44">
        <v>6242.2781100515003</v>
      </c>
      <c r="AQ82" s="40"/>
      <c r="AR82" s="40"/>
      <c r="AS82" s="40">
        <f t="shared" si="12"/>
        <v>2034</v>
      </c>
      <c r="AT82" s="41">
        <f>AK82*'Inflation indexes'!I174</f>
        <v>8028.4236369411738</v>
      </c>
      <c r="AU82" s="41">
        <f>AP82*'Inflation indexes'!I174</f>
        <v>5790.0882888081233</v>
      </c>
      <c r="AV82" s="45">
        <f>AL82*'Inflation indexes'!I174</f>
        <v>7583.2501426914951</v>
      </c>
      <c r="AW82" s="45">
        <f>AM82*'Inflation indexes'!I174</f>
        <v>4613.6204844223967</v>
      </c>
      <c r="AX82" s="45">
        <f>AN82*'Inflation indexes'!I174</f>
        <v>3468.3567435643026</v>
      </c>
      <c r="AY82" s="45">
        <f>AO82*'Inflation indexes'!I174</f>
        <v>4795.6560257548126</v>
      </c>
      <c r="AZ82" s="44">
        <v>0.48347013020000001</v>
      </c>
      <c r="BA82" s="45">
        <f>V82*'Inflation indexes'!I174</f>
        <v>5150.8846909414733</v>
      </c>
      <c r="BB82" s="45">
        <f t="shared" ref="BB82:BB108" si="14">BA82*0.82</f>
        <v>4223.725446572008</v>
      </c>
      <c r="BC82" s="41">
        <f>W82*'Inflation indexes'!I174</f>
        <v>3497.7231626557377</v>
      </c>
    </row>
    <row r="83" spans="1:55" ht="39">
      <c r="A83">
        <f t="shared" si="8"/>
        <v>2034</v>
      </c>
      <c r="B83" s="47">
        <v>6276.0620746874602</v>
      </c>
      <c r="C83" s="44">
        <v>6322.7696906840001</v>
      </c>
      <c r="D83" s="44">
        <v>3953.6871560059999</v>
      </c>
      <c r="E83" s="44">
        <v>2963.7191653786999</v>
      </c>
      <c r="F83" s="44">
        <v>4017.5524694800001</v>
      </c>
      <c r="G83" s="44">
        <v>4862.1458003751004</v>
      </c>
      <c r="H83" s="40">
        <f t="shared" si="9"/>
        <v>2034</v>
      </c>
      <c r="I83" s="47">
        <f>B83*'Inflation indexes'!I175</f>
        <v>5821.4249474028757</v>
      </c>
      <c r="J83" s="45">
        <f>G83*'Inflation indexes'!I175</f>
        <v>4509.9325856529649</v>
      </c>
      <c r="K83" s="45">
        <f>C83*'Inflation indexes'!I175</f>
        <v>5864.7490697203739</v>
      </c>
      <c r="L83" s="45">
        <f>D83*'Inflation indexes'!I175</f>
        <v>3667.2825683206493</v>
      </c>
      <c r="M83" s="45">
        <f>E83*'Inflation indexes'!I175</f>
        <v>2749.027731261051</v>
      </c>
      <c r="N83" s="45">
        <f>F83*'Inflation indexes'!I175</f>
        <v>3726.5214867231198</v>
      </c>
      <c r="O83" s="44">
        <v>0.57889842660000002</v>
      </c>
      <c r="P83" s="33">
        <v>7449.9482708824198</v>
      </c>
      <c r="Q83" s="38">
        <v>7223.0843476197997</v>
      </c>
      <c r="R83" s="38">
        <v>4404.1164381406998</v>
      </c>
      <c r="S83" s="38">
        <v>3336.5914348126998</v>
      </c>
      <c r="T83" s="38">
        <v>4541.9814681014996</v>
      </c>
      <c r="U83" s="38">
        <v>5470.5897827721001</v>
      </c>
      <c r="V83" s="37">
        <v>5580.7144114399998</v>
      </c>
      <c r="W83" s="37">
        <v>3776.5000256876001</v>
      </c>
      <c r="X83" s="34"/>
      <c r="Y83" s="34">
        <f t="shared" si="10"/>
        <v>2034</v>
      </c>
      <c r="Z83" s="35">
        <f>P83*'Inflation indexes'!I175</f>
        <v>6910.2749789382178</v>
      </c>
      <c r="AA83" s="35">
        <f>U83*'Inflation indexes'!I175</f>
        <v>5074.3009644344065</v>
      </c>
      <c r="AB83" s="35">
        <f>Q83*'Inflation indexes'!I175</f>
        <v>6699.8450490187506</v>
      </c>
      <c r="AC83" s="35">
        <f>R83*'Inflation indexes'!I175</f>
        <v>4085.0828113480879</v>
      </c>
      <c r="AD83" s="35">
        <f>S83*'Inflation indexes'!I175</f>
        <v>3094.8891815855218</v>
      </c>
      <c r="AE83" s="39">
        <f>T83*'Inflation indexes'!I175</f>
        <v>4212.960916318586</v>
      </c>
      <c r="AF83" s="39">
        <f>V83*'Inflation indexes'!I175</f>
        <v>5176.4481792040615</v>
      </c>
      <c r="AG83" s="39">
        <f t="shared" si="13"/>
        <v>4244.6875069473299</v>
      </c>
      <c r="AH83" s="35">
        <f>W83*'Inflation indexes'!I175</f>
        <v>3502.930850871197</v>
      </c>
      <c r="AI83" s="38">
        <v>0.51968041149999999</v>
      </c>
      <c r="AJ83" s="40">
        <f t="shared" si="11"/>
        <v>2034</v>
      </c>
      <c r="AK83" s="46">
        <v>8700.0405431255695</v>
      </c>
      <c r="AL83" s="44">
        <v>8263.1790607664007</v>
      </c>
      <c r="AM83" s="44">
        <v>4999.2289942275002</v>
      </c>
      <c r="AN83" s="44">
        <v>3752.8686334883</v>
      </c>
      <c r="AO83" s="44">
        <v>5198.4153302226996</v>
      </c>
      <c r="AP83" s="44">
        <v>6283.5302363626997</v>
      </c>
      <c r="AQ83" s="40"/>
      <c r="AR83" s="40"/>
      <c r="AS83" s="40">
        <f t="shared" si="12"/>
        <v>2034</v>
      </c>
      <c r="AT83" s="41">
        <f>AK83*'Inflation indexes'!I175</f>
        <v>8069.8107282008978</v>
      </c>
      <c r="AU83" s="41">
        <f>AP83*'Inflation indexes'!I175</f>
        <v>5828.3521164095082</v>
      </c>
      <c r="AV83" s="45">
        <f>AL83*'Inflation indexes'!I175</f>
        <v>7664.5954352830513</v>
      </c>
      <c r="AW83" s="45">
        <f>AM83*'Inflation indexes'!I175</f>
        <v>4637.0854906219247</v>
      </c>
      <c r="AX83" s="45">
        <f>AN83*'Inflation indexes'!I175</f>
        <v>3481.0113136751411</v>
      </c>
      <c r="AY83" s="45">
        <f>AO83*'Inflation indexes'!I175</f>
        <v>4821.8427941261234</v>
      </c>
      <c r="AZ83" s="44">
        <v>0.47982167990000002</v>
      </c>
      <c r="BA83" s="45">
        <f>V83*'Inflation indexes'!I175</f>
        <v>5176.4481792040615</v>
      </c>
      <c r="BB83" s="45">
        <f t="shared" si="14"/>
        <v>4244.6875069473299</v>
      </c>
      <c r="BC83" s="41">
        <f>W83*'Inflation indexes'!I175</f>
        <v>3502.930850871197</v>
      </c>
    </row>
    <row r="84" spans="1:55" ht="39">
      <c r="A84">
        <f t="shared" si="8"/>
        <v>2034</v>
      </c>
      <c r="B84" s="47">
        <v>6262.4209525961396</v>
      </c>
      <c r="C84" s="44">
        <v>6323.7123553287001</v>
      </c>
      <c r="D84" s="44">
        <v>3964.1899259386</v>
      </c>
      <c r="E84" s="44">
        <v>2962.4502372352999</v>
      </c>
      <c r="F84" s="44">
        <v>4002.8875468534002</v>
      </c>
      <c r="G84" s="44">
        <v>4856.8138007448997</v>
      </c>
      <c r="H84" s="40">
        <f t="shared" si="9"/>
        <v>2034</v>
      </c>
      <c r="I84" s="47">
        <f>B84*'Inflation indexes'!I176</f>
        <v>5808.7719864365936</v>
      </c>
      <c r="J84" s="45">
        <f>G84*'Inflation indexes'!I176</f>
        <v>4504.9868353883239</v>
      </c>
      <c r="K84" s="45">
        <f>C84*'Inflation indexes'!I176</f>
        <v>5865.6234478597844</v>
      </c>
      <c r="L84" s="45">
        <f>D84*'Inflation indexes'!I176</f>
        <v>3677.0245189538441</v>
      </c>
      <c r="M84" s="45">
        <f>E84*'Inflation indexes'!I176</f>
        <v>2747.8507241087086</v>
      </c>
      <c r="N84" s="45">
        <f>F84*'Inflation indexes'!I176</f>
        <v>3712.9188892002976</v>
      </c>
      <c r="O84" s="44">
        <v>0.57889842660000002</v>
      </c>
      <c r="P84" s="33">
        <v>7436.07705490839</v>
      </c>
      <c r="Q84" s="38">
        <v>7279.5780273663004</v>
      </c>
      <c r="R84" s="38">
        <v>4409.1634908963997</v>
      </c>
      <c r="S84" s="38">
        <v>3340.8468675259001</v>
      </c>
      <c r="T84" s="38">
        <v>4541.5148503289001</v>
      </c>
      <c r="U84" s="38">
        <v>5468.7269296840004</v>
      </c>
      <c r="V84" s="37">
        <v>5608.4111151935003</v>
      </c>
      <c r="W84" s="37">
        <v>3782.1227790517</v>
      </c>
      <c r="X84" s="34"/>
      <c r="Y84" s="34">
        <f t="shared" si="10"/>
        <v>2034</v>
      </c>
      <c r="Z84" s="35">
        <f>P84*'Inflation indexes'!I176</f>
        <v>6897.4085920604157</v>
      </c>
      <c r="AA84" s="35">
        <f>U84*'Inflation indexes'!I176</f>
        <v>5072.5730561837618</v>
      </c>
      <c r="AB84" s="35">
        <f>Q84*'Inflation indexes'!I176</f>
        <v>6752.2463338902426</v>
      </c>
      <c r="AC84" s="35">
        <f>R84*'Inflation indexes'!I176</f>
        <v>4089.7642562530687</v>
      </c>
      <c r="AD84" s="35">
        <f>S84*'Inflation indexes'!I176</f>
        <v>3098.8363513017889</v>
      </c>
      <c r="AE84" s="39">
        <f>T84*'Inflation indexes'!I176</f>
        <v>4212.5281002772554</v>
      </c>
      <c r="AF84" s="39">
        <f>V84*'Inflation indexes'!I176</f>
        <v>5202.1385373096236</v>
      </c>
      <c r="AG84" s="39">
        <f t="shared" si="13"/>
        <v>4265.753600593891</v>
      </c>
      <c r="AH84" s="35">
        <f>W84*'Inflation indexes'!I176</f>
        <v>3508.1462927067519</v>
      </c>
      <c r="AI84" s="38">
        <v>0.5220590396</v>
      </c>
      <c r="AJ84" s="40">
        <f t="shared" si="11"/>
        <v>2034</v>
      </c>
      <c r="AK84" s="46">
        <v>8744.5243092098608</v>
      </c>
      <c r="AL84" s="44">
        <v>8299.6783284847006</v>
      </c>
      <c r="AM84" s="44">
        <v>5024.5671399819003</v>
      </c>
      <c r="AN84" s="44">
        <v>3765.3543174037</v>
      </c>
      <c r="AO84" s="44">
        <v>5203.0856754013003</v>
      </c>
      <c r="AP84" s="44">
        <v>6303.3974588333003</v>
      </c>
      <c r="AQ84" s="40"/>
      <c r="AR84" s="40"/>
      <c r="AS84" s="40">
        <f t="shared" si="12"/>
        <v>2034</v>
      </c>
      <c r="AT84" s="41">
        <f>AK84*'Inflation indexes'!I176</f>
        <v>8111.0720960069875</v>
      </c>
      <c r="AU84" s="41">
        <f>AP84*'Inflation indexes'!I176</f>
        <v>5846.7801598465576</v>
      </c>
      <c r="AV84" s="45">
        <f>AL84*'Inflation indexes'!I176</f>
        <v>7698.4507007550437</v>
      </c>
      <c r="AW84" s="45">
        <f>AM84*'Inflation indexes'!I176</f>
        <v>4660.5881443656644</v>
      </c>
      <c r="AX84" s="45">
        <f>AN84*'Inflation indexes'!I176</f>
        <v>3492.5925362579524</v>
      </c>
      <c r="AY84" s="45">
        <f>AO84*'Inflation indexes'!I176</f>
        <v>4826.1748201023074</v>
      </c>
      <c r="AZ84" s="44">
        <v>0.48144632409999999</v>
      </c>
      <c r="BA84" s="45">
        <f>V84*'Inflation indexes'!I176</f>
        <v>5202.1385373096236</v>
      </c>
      <c r="BB84" s="45">
        <f t="shared" si="14"/>
        <v>4265.753600593891</v>
      </c>
      <c r="BC84" s="41">
        <f>W84*'Inflation indexes'!I176</f>
        <v>3508.1462927067519</v>
      </c>
    </row>
    <row r="85" spans="1:55" ht="39">
      <c r="A85">
        <f t="shared" si="8"/>
        <v>2035</v>
      </c>
      <c r="B85" s="47">
        <v>6263.3072187715097</v>
      </c>
      <c r="C85" s="44">
        <v>6350.316976354</v>
      </c>
      <c r="D85" s="44">
        <v>3961.1442738443002</v>
      </c>
      <c r="E85" s="44">
        <v>2960.8484060901001</v>
      </c>
      <c r="F85" s="44">
        <v>3992.1305077283</v>
      </c>
      <c r="G85" s="44">
        <v>4849.2636487978998</v>
      </c>
      <c r="H85" s="40">
        <f t="shared" si="9"/>
        <v>2035</v>
      </c>
      <c r="I85" s="47">
        <f>B85*'Inflation indexes'!I177</f>
        <v>5809.5940516045193</v>
      </c>
      <c r="J85" s="45">
        <f>G85*'Inflation indexes'!I177</f>
        <v>4497.9836154746426</v>
      </c>
      <c r="K85" s="45">
        <f>C85*'Inflation indexes'!I177</f>
        <v>5890.3008335691338</v>
      </c>
      <c r="L85" s="45">
        <f>D85*'Inflation indexes'!I177</f>
        <v>3674.1994935044663</v>
      </c>
      <c r="M85" s="45">
        <f>E85*'Inflation indexes'!I177</f>
        <v>2746.3649294050833</v>
      </c>
      <c r="N85" s="45">
        <f>F85*'Inflation indexes'!I177</f>
        <v>3702.9410886021151</v>
      </c>
      <c r="O85" s="44">
        <v>0.57733269099999995</v>
      </c>
      <c r="P85" s="32">
        <v>7484.1437046522497</v>
      </c>
      <c r="Q85" s="38">
        <v>7327.6067370655001</v>
      </c>
      <c r="R85" s="38">
        <v>4419.5543571237004</v>
      </c>
      <c r="S85" s="38">
        <v>3346.6429184814001</v>
      </c>
      <c r="T85" s="38">
        <v>4540.3733971544998</v>
      </c>
      <c r="U85" s="38">
        <v>5476.8956772633001</v>
      </c>
      <c r="V85" s="37">
        <v>5636.2452757926003</v>
      </c>
      <c r="W85" s="37">
        <v>3787.7539040178999</v>
      </c>
      <c r="X85" s="34"/>
      <c r="Y85" s="34">
        <f t="shared" si="10"/>
        <v>2035</v>
      </c>
      <c r="Z85" s="35">
        <f>P85*'Inflation indexes'!I177</f>
        <v>6941.9932998958484</v>
      </c>
      <c r="AA85" s="35">
        <f>U85*'Inflation indexes'!I177</f>
        <v>5080.1500607419175</v>
      </c>
      <c r="AB85" s="35">
        <f>Q85*'Inflation indexes'!I177</f>
        <v>6796.7958500529576</v>
      </c>
      <c r="AC85" s="35">
        <f>R85*'Inflation indexes'!I177</f>
        <v>4099.4024094709439</v>
      </c>
      <c r="AD85" s="35">
        <f>S85*'Inflation indexes'!I177</f>
        <v>3104.2125370735725</v>
      </c>
      <c r="AE85" s="39">
        <f>T85*'Inflation indexes'!I177</f>
        <v>4211.4693338235984</v>
      </c>
      <c r="AF85" s="39">
        <f>V85*'Inflation indexes'!I177</f>
        <v>5227.9563949046169</v>
      </c>
      <c r="AG85" s="39">
        <f t="shared" si="13"/>
        <v>4286.9242438217852</v>
      </c>
      <c r="AH85" s="35">
        <f>W85*'Inflation indexes'!I177</f>
        <v>3513.3694997066304</v>
      </c>
      <c r="AI85" s="38">
        <v>0.51963312279999996</v>
      </c>
      <c r="AJ85" s="40">
        <f t="shared" si="11"/>
        <v>2035</v>
      </c>
      <c r="AK85" s="43">
        <v>8782.2666949832092</v>
      </c>
      <c r="AL85" s="44">
        <v>8370.3220828158992</v>
      </c>
      <c r="AM85" s="44">
        <v>5042.3962250802997</v>
      </c>
      <c r="AN85" s="44">
        <v>3779.0402695009998</v>
      </c>
      <c r="AO85" s="44">
        <v>5211.4463429324996</v>
      </c>
      <c r="AP85" s="44">
        <v>6313.0247665012002</v>
      </c>
      <c r="AQ85" s="40"/>
      <c r="AR85" s="40"/>
      <c r="AS85" s="40">
        <f t="shared" si="12"/>
        <v>2035</v>
      </c>
      <c r="AT85" s="41">
        <f>AK85*'Inflation indexes'!I177</f>
        <v>8146.0804282224417</v>
      </c>
      <c r="AU85" s="41">
        <f>AP85*'Inflation indexes'!I177</f>
        <v>5855.710066588601</v>
      </c>
      <c r="AV85" s="45">
        <f>AL85*'Inflation indexes'!I177</f>
        <v>7763.9770306332139</v>
      </c>
      <c r="AW85" s="45">
        <f>AM85*'Inflation indexes'!I177</f>
        <v>4677.1256928389021</v>
      </c>
      <c r="AX85" s="45">
        <f>AN85*'Inflation indexes'!I177</f>
        <v>3505.287079750362</v>
      </c>
      <c r="AY85" s="45">
        <f>AO85*'Inflation indexes'!I177</f>
        <v>4833.9298419557981</v>
      </c>
      <c r="AZ85" s="44">
        <v>0.47879021389999998</v>
      </c>
      <c r="BA85" s="45">
        <f>V85*'Inflation indexes'!I177</f>
        <v>5227.9563949046169</v>
      </c>
      <c r="BB85" s="45">
        <f t="shared" si="14"/>
        <v>4286.9242438217852</v>
      </c>
      <c r="BC85" s="41">
        <f>W85*'Inflation indexes'!I177</f>
        <v>3513.3694997066304</v>
      </c>
    </row>
    <row r="86" spans="1:55" ht="39">
      <c r="A86">
        <f t="shared" si="8"/>
        <v>2035</v>
      </c>
      <c r="B86" s="47">
        <v>6280.4053573925703</v>
      </c>
      <c r="C86" s="44">
        <v>6390.4190997363003</v>
      </c>
      <c r="D86" s="44">
        <v>3963.4008152873998</v>
      </c>
      <c r="E86" s="44">
        <v>2957.6979918871002</v>
      </c>
      <c r="F86" s="44">
        <v>3982.3531968469001</v>
      </c>
      <c r="G86" s="44">
        <v>4846.6498309406998</v>
      </c>
      <c r="H86" s="40">
        <f t="shared" si="9"/>
        <v>2035</v>
      </c>
      <c r="I86" s="47">
        <f>B86*'Inflation indexes'!I178</f>
        <v>5825.4536032689684</v>
      </c>
      <c r="J86" s="45">
        <f>G86*'Inflation indexes'!I178</f>
        <v>4495.559142245922</v>
      </c>
      <c r="K86" s="45">
        <f>C86*'Inflation indexes'!I178</f>
        <v>5927.4979643054758</v>
      </c>
      <c r="L86" s="45">
        <f>D86*'Inflation indexes'!I178</f>
        <v>3676.2925713764475</v>
      </c>
      <c r="M86" s="45">
        <f>E86*'Inflation indexes'!I178</f>
        <v>2743.4427308006489</v>
      </c>
      <c r="N86" s="45">
        <f>F86*'Inflation indexes'!I178</f>
        <v>3693.872044860012</v>
      </c>
      <c r="O86" s="44">
        <v>0.57733269099999995</v>
      </c>
      <c r="P86" s="33">
        <v>7477.6140725818796</v>
      </c>
      <c r="Q86" s="38">
        <v>7380.8742310642001</v>
      </c>
      <c r="R86" s="38">
        <v>4421.4030955531998</v>
      </c>
      <c r="S86" s="38">
        <v>3350.2639071671001</v>
      </c>
      <c r="T86" s="38">
        <v>4543.4337661781001</v>
      </c>
      <c r="U86" s="38">
        <v>5490.2737821029996</v>
      </c>
      <c r="V86" s="37">
        <v>5664.2175754261998</v>
      </c>
      <c r="W86" s="37">
        <v>3793.3934130503999</v>
      </c>
      <c r="X86" s="34"/>
      <c r="Y86" s="34">
        <f t="shared" si="10"/>
        <v>2035</v>
      </c>
      <c r="Z86" s="35">
        <f>P86*'Inflation indexes'!I178</f>
        <v>6935.9366735305475</v>
      </c>
      <c r="AA86" s="35">
        <f>U86*'Inflation indexes'!I178</f>
        <v>5092.5590573923646</v>
      </c>
      <c r="AB86" s="35">
        <f>Q86*'Inflation indexes'!I178</f>
        <v>6846.2046536561484</v>
      </c>
      <c r="AC86" s="35">
        <f>R86*'Inflation indexes'!I178</f>
        <v>4101.1172255270376</v>
      </c>
      <c r="AD86" s="35">
        <f>S86*'Inflation indexes'!I178</f>
        <v>3107.5712218058688</v>
      </c>
      <c r="AE86" s="39">
        <f>T86*'Inflation indexes'!I178</f>
        <v>4214.3080101098158</v>
      </c>
      <c r="AF86" s="39">
        <f>V86*'Inflation indexes'!I178</f>
        <v>5253.9023847602657</v>
      </c>
      <c r="AG86" s="39">
        <f t="shared" si="13"/>
        <v>4308.1999555034172</v>
      </c>
      <c r="AH86" s="35">
        <f>W86*'Inflation indexes'!I178</f>
        <v>3518.6004834321275</v>
      </c>
      <c r="AI86" s="38">
        <v>0.5220590396</v>
      </c>
      <c r="AJ86" s="40">
        <f t="shared" si="11"/>
        <v>2035</v>
      </c>
      <c r="AK86" s="46">
        <v>8816.4754837427899</v>
      </c>
      <c r="AL86" s="44">
        <v>8427.5669865987002</v>
      </c>
      <c r="AM86" s="44">
        <v>5072.4750188831003</v>
      </c>
      <c r="AN86" s="44">
        <v>3791.1808816253001</v>
      </c>
      <c r="AO86" s="44">
        <v>5220.7542956513998</v>
      </c>
      <c r="AP86" s="44">
        <v>6339.8748047856998</v>
      </c>
      <c r="AQ86" s="40"/>
      <c r="AR86" s="40"/>
      <c r="AS86" s="40">
        <f t="shared" si="12"/>
        <v>2035</v>
      </c>
      <c r="AT86" s="41">
        <f>AK86*'Inflation indexes'!I178</f>
        <v>8177.8111367360889</v>
      </c>
      <c r="AU86" s="41">
        <f>AP86*'Inflation indexes'!I178</f>
        <v>5880.615091562544</v>
      </c>
      <c r="AV86" s="45">
        <f>AL86*'Inflation indexes'!I178</f>
        <v>7817.0751209686996</v>
      </c>
      <c r="AW86" s="45">
        <f>AM86*'Inflation indexes'!I178</f>
        <v>4705.0255826978037</v>
      </c>
      <c r="AX86" s="45">
        <f>AN86*'Inflation indexes'!I178</f>
        <v>3516.5482274981182</v>
      </c>
      <c r="AY86" s="45">
        <f>AO86*'Inflation indexes'!I178</f>
        <v>4842.5635277801612</v>
      </c>
      <c r="AZ86" s="44">
        <v>0.47879021389999998</v>
      </c>
      <c r="BA86" s="45">
        <f>V86*'Inflation indexes'!I178</f>
        <v>5253.9023847602657</v>
      </c>
      <c r="BB86" s="45">
        <f t="shared" si="14"/>
        <v>4308.1999555034172</v>
      </c>
      <c r="BC86" s="41">
        <f>W86*'Inflation indexes'!I178</f>
        <v>3518.6004834321275</v>
      </c>
    </row>
    <row r="87" spans="1:55" ht="39">
      <c r="A87">
        <f t="shared" si="8"/>
        <v>2035</v>
      </c>
      <c r="B87" s="47">
        <v>6237.4490864894397</v>
      </c>
      <c r="C87" s="44">
        <v>6424.2807302778001</v>
      </c>
      <c r="D87" s="44">
        <v>3961.0392882565998</v>
      </c>
      <c r="E87" s="44">
        <v>2960.7610597364001</v>
      </c>
      <c r="F87" s="44">
        <v>3983.7464221802002</v>
      </c>
      <c r="G87" s="44">
        <v>4847.0575890383998</v>
      </c>
      <c r="H87" s="40">
        <f t="shared" si="9"/>
        <v>2035</v>
      </c>
      <c r="I87" s="47">
        <f>B87*'Inflation indexes'!I179</f>
        <v>5785.6090790901126</v>
      </c>
      <c r="J87" s="45">
        <f>G87*'Inflation indexes'!I179</f>
        <v>4495.9373623996116</v>
      </c>
      <c r="K87" s="45">
        <f>C87*'Inflation indexes'!I179</f>
        <v>5958.9066626975873</v>
      </c>
      <c r="L87" s="45">
        <f>D87*'Inflation indexes'!I179</f>
        <v>3674.1021130591994</v>
      </c>
      <c r="M87" s="45">
        <f>E87*'Inflation indexes'!I179</f>
        <v>2746.2839104099808</v>
      </c>
      <c r="N87" s="45">
        <f>F87*'Inflation indexes'!I179</f>
        <v>3695.1643451298482</v>
      </c>
      <c r="O87" s="44">
        <v>0.57889842660000002</v>
      </c>
      <c r="P87" s="33">
        <v>7501.6386748887098</v>
      </c>
      <c r="Q87" s="38">
        <v>7416.6724259736002</v>
      </c>
      <c r="R87" s="38">
        <v>4444.2843411057002</v>
      </c>
      <c r="S87" s="38">
        <v>3360.1596436377999</v>
      </c>
      <c r="T87" s="38">
        <v>4553.9801617015</v>
      </c>
      <c r="U87" s="38">
        <v>5517.1159596940997</v>
      </c>
      <c r="V87" s="37">
        <v>5692.3286996688003</v>
      </c>
      <c r="W87" s="37">
        <v>3799.0413186321998</v>
      </c>
      <c r="X87" s="34"/>
      <c r="Y87" s="34">
        <f t="shared" si="10"/>
        <v>2035</v>
      </c>
      <c r="Z87" s="35">
        <f>P87*'Inflation indexes'!I179</f>
        <v>6958.2209367446558</v>
      </c>
      <c r="AA87" s="35">
        <f>U87*'Inflation indexes'!I179</f>
        <v>5117.4567911005242</v>
      </c>
      <c r="AB87" s="35">
        <f>Q87*'Inflation indexes'!I179</f>
        <v>6879.4096319431019</v>
      </c>
      <c r="AC87" s="35">
        <f>R87*'Inflation indexes'!I179</f>
        <v>4122.340956602643</v>
      </c>
      <c r="AD87" s="35">
        <f>S87*'Inflation indexes'!I179</f>
        <v>3116.7501124028563</v>
      </c>
      <c r="AE87" s="39">
        <f>T87*'Inflation indexes'!I179</f>
        <v>4224.0904261016394</v>
      </c>
      <c r="AF87" s="39">
        <f>V87*'Inflation indexes'!I179</f>
        <v>5279.9771427881433</v>
      </c>
      <c r="AG87" s="39">
        <f t="shared" si="13"/>
        <v>4329.5812570862772</v>
      </c>
      <c r="AH87" s="35">
        <f>W87*'Inflation indexes'!I179</f>
        <v>3523.8392554619759</v>
      </c>
      <c r="AI87" s="38">
        <v>0.52015335630000004</v>
      </c>
      <c r="AJ87" s="40">
        <f t="shared" si="11"/>
        <v>2035</v>
      </c>
      <c r="AK87" s="46">
        <v>8851.4351380211101</v>
      </c>
      <c r="AL87" s="44">
        <v>8500.7455416829998</v>
      </c>
      <c r="AM87" s="44">
        <v>5096.4400406298</v>
      </c>
      <c r="AN87" s="44">
        <v>3808.2958672732998</v>
      </c>
      <c r="AO87" s="44">
        <v>5236.6344820806999</v>
      </c>
      <c r="AP87" s="44">
        <v>6368.4810522308999</v>
      </c>
      <c r="AQ87" s="40"/>
      <c r="AR87" s="40"/>
      <c r="AS87" s="40">
        <f t="shared" si="12"/>
        <v>2035</v>
      </c>
      <c r="AT87" s="41">
        <f>AK87*'Inflation indexes'!I179</f>
        <v>8210.2383181671339</v>
      </c>
      <c r="AU87" s="41">
        <f>AP87*'Inflation indexes'!I179</f>
        <v>5907.1491061320794</v>
      </c>
      <c r="AV87" s="45">
        <f>AL87*'Inflation indexes'!I179</f>
        <v>7884.9526309603216</v>
      </c>
      <c r="AW87" s="45">
        <f>AM87*'Inflation indexes'!I179</f>
        <v>4727.2545813598726</v>
      </c>
      <c r="AX87" s="45">
        <f>AN87*'Inflation indexes'!I179</f>
        <v>3532.4234057930476</v>
      </c>
      <c r="AY87" s="45">
        <f>AO87*'Inflation indexes'!I179</f>
        <v>4857.2933555525451</v>
      </c>
      <c r="AZ87" s="44">
        <v>0.47879021389999998</v>
      </c>
      <c r="BA87" s="45">
        <f>V87*'Inflation indexes'!I179</f>
        <v>5279.9771427881433</v>
      </c>
      <c r="BB87" s="45">
        <f t="shared" si="14"/>
        <v>4329.5812570862772</v>
      </c>
      <c r="BC87" s="41">
        <f>W87*'Inflation indexes'!I179</f>
        <v>3523.8392554619759</v>
      </c>
    </row>
    <row r="88" spans="1:55" ht="39">
      <c r="A88">
        <f t="shared" si="8"/>
        <v>2035</v>
      </c>
      <c r="B88" s="47">
        <v>6254.6047074263597</v>
      </c>
      <c r="C88" s="44">
        <v>6434.8898554108</v>
      </c>
      <c r="D88" s="44">
        <v>3986.5517139473</v>
      </c>
      <c r="E88" s="44">
        <v>2961.4011214829002</v>
      </c>
      <c r="F88" s="44">
        <v>3974.0697964448</v>
      </c>
      <c r="G88" s="44">
        <v>4846.4753604429998</v>
      </c>
      <c r="H88" s="40">
        <f t="shared" si="9"/>
        <v>2035</v>
      </c>
      <c r="I88" s="47">
        <f>B88*'Inflation indexes'!I180</f>
        <v>5801.5219490588743</v>
      </c>
      <c r="J88" s="45">
        <f>G88*'Inflation indexes'!I180</f>
        <v>4495.3973103685739</v>
      </c>
      <c r="K88" s="45">
        <f>C88*'Inflation indexes'!I180</f>
        <v>5968.7472641741815</v>
      </c>
      <c r="L88" s="45">
        <f>D88*'Inflation indexes'!I180</f>
        <v>3697.7664219231297</v>
      </c>
      <c r="M88" s="45">
        <f>E88*'Inflation indexes'!I180</f>
        <v>2746.8776061661115</v>
      </c>
      <c r="N88" s="45">
        <f>F88*'Inflation indexes'!I180</f>
        <v>3686.1886929147536</v>
      </c>
      <c r="O88" s="44">
        <v>0.57764532349999997</v>
      </c>
      <c r="P88" s="33">
        <v>7533.63892616055</v>
      </c>
      <c r="Q88" s="38">
        <v>7460.1475602436003</v>
      </c>
      <c r="R88" s="38">
        <v>4445.0798775680996</v>
      </c>
      <c r="S88" s="38">
        <v>3367.4543340609998</v>
      </c>
      <c r="T88" s="38">
        <v>4558.5580580388996</v>
      </c>
      <c r="U88" s="38">
        <v>5527.2344230716999</v>
      </c>
      <c r="V88" s="37">
        <v>5720.5793374974</v>
      </c>
      <c r="W88" s="37">
        <v>3804.6976332646</v>
      </c>
      <c r="X88" s="34"/>
      <c r="Y88" s="34">
        <f t="shared" si="10"/>
        <v>2035</v>
      </c>
      <c r="Z88" s="35">
        <f>P88*'Inflation indexes'!I180</f>
        <v>6987.9030939413442</v>
      </c>
      <c r="AA88" s="35">
        <f>U88*'Inflation indexes'!I180</f>
        <v>5126.8422742960001</v>
      </c>
      <c r="AB88" s="35">
        <f>Q88*'Inflation indexes'!I180</f>
        <v>6919.7354330934468</v>
      </c>
      <c r="AC88" s="35">
        <f>R88*'Inflation indexes'!I180</f>
        <v>4123.0788645063049</v>
      </c>
      <c r="AD88" s="35">
        <f>S88*'Inflation indexes'!I180</f>
        <v>3123.5163763925748</v>
      </c>
      <c r="AE88" s="39">
        <f>T88*'Inflation indexes'!I180</f>
        <v>4228.3367002187561</v>
      </c>
      <c r="AF88" s="39">
        <f>V88*'Inflation indexes'!I180</f>
        <v>5306.1813080558431</v>
      </c>
      <c r="AG88" s="39">
        <f t="shared" si="13"/>
        <v>4351.0686726057911</v>
      </c>
      <c r="AH88" s="35">
        <f>W88*'Inflation indexes'!I180</f>
        <v>3529.0858273918839</v>
      </c>
      <c r="AI88" s="38">
        <v>0.5220590396</v>
      </c>
      <c r="AJ88" s="40">
        <f t="shared" si="11"/>
        <v>2035</v>
      </c>
      <c r="AK88" s="46">
        <v>8882.7336014545908</v>
      </c>
      <c r="AL88" s="44">
        <v>8564.4635514954007</v>
      </c>
      <c r="AM88" s="44">
        <v>5122.594061328</v>
      </c>
      <c r="AN88" s="44">
        <v>3824.1939113782</v>
      </c>
      <c r="AO88" s="44">
        <v>5250.5044568741996</v>
      </c>
      <c r="AP88" s="44">
        <v>6393.0816108869003</v>
      </c>
      <c r="AQ88" s="40"/>
      <c r="AR88" s="40"/>
      <c r="AS88" s="40">
        <f t="shared" si="12"/>
        <v>2035</v>
      </c>
      <c r="AT88" s="41">
        <f>AK88*'Inflation indexes'!I180</f>
        <v>8239.2695249459666</v>
      </c>
      <c r="AU88" s="41">
        <f>AP88*'Inflation indexes'!I180</f>
        <v>5929.9676034917029</v>
      </c>
      <c r="AV88" s="45">
        <f>AL88*'Inflation indexes'!I180</f>
        <v>7944.0549163594424</v>
      </c>
      <c r="AW88" s="45">
        <f>AM88*'Inflation indexes'!I180</f>
        <v>4751.5140081717045</v>
      </c>
      <c r="AX88" s="45">
        <f>AN88*'Inflation indexes'!I180</f>
        <v>3547.1697976333139</v>
      </c>
      <c r="AY88" s="45">
        <f>AO88*'Inflation indexes'!I180</f>
        <v>4870.1585911607744</v>
      </c>
      <c r="AZ88" s="44">
        <v>0.47879021389999998</v>
      </c>
      <c r="BA88" s="45">
        <f>V88*'Inflation indexes'!I180</f>
        <v>5306.1813080558431</v>
      </c>
      <c r="BB88" s="45">
        <f t="shared" si="14"/>
        <v>4351.0686726057911</v>
      </c>
      <c r="BC88" s="41">
        <f>W88*'Inflation indexes'!I180</f>
        <v>3529.0858273918839</v>
      </c>
    </row>
    <row r="89" spans="1:55" ht="39">
      <c r="A89">
        <f t="shared" si="8"/>
        <v>2036</v>
      </c>
      <c r="B89" s="47">
        <v>6237.4105543222504</v>
      </c>
      <c r="C89" s="44">
        <v>6455.2410437512999</v>
      </c>
      <c r="D89" s="44">
        <v>3988.3549732084998</v>
      </c>
      <c r="E89" s="44">
        <v>2963.7679859886998</v>
      </c>
      <c r="F89" s="44">
        <v>3974.4516984285001</v>
      </c>
      <c r="G89" s="44">
        <v>4846.5411650271999</v>
      </c>
      <c r="H89" s="40">
        <f t="shared" si="9"/>
        <v>2036</v>
      </c>
      <c r="I89" s="47">
        <f>B89*'Inflation indexes'!I181</f>
        <v>5785.5733381881455</v>
      </c>
      <c r="J89" s="45">
        <f>G89*'Inflation indexes'!I181</f>
        <v>4495.4583480771817</v>
      </c>
      <c r="K89" s="45">
        <f>C89*'Inflation indexes'!I181</f>
        <v>5987.6242150559301</v>
      </c>
      <c r="L89" s="45">
        <f>D89*'Inflation indexes'!I181</f>
        <v>3699.4390533160094</v>
      </c>
      <c r="M89" s="45">
        <f>E89*'Inflation indexes'!I181</f>
        <v>2749.0730153123586</v>
      </c>
      <c r="N89" s="45">
        <f>F89*'Inflation indexes'!I181</f>
        <v>3686.5429299680072</v>
      </c>
      <c r="O89" s="44">
        <v>0.57889842660000002</v>
      </c>
      <c r="P89" s="32">
        <v>7573.7301916094702</v>
      </c>
      <c r="Q89" s="38">
        <v>7511.9113822443996</v>
      </c>
      <c r="R89" s="38">
        <v>4447.0794600550998</v>
      </c>
      <c r="S89" s="38">
        <v>3376.7360367482001</v>
      </c>
      <c r="T89" s="38">
        <v>4562.3832520178003</v>
      </c>
      <c r="U89" s="38">
        <v>5526.2968128644998</v>
      </c>
      <c r="V89" s="37">
        <v>5748.9701813085003</v>
      </c>
      <c r="W89" s="37">
        <v>3810.3623694677999</v>
      </c>
      <c r="X89" s="34"/>
      <c r="Y89" s="34">
        <f t="shared" si="10"/>
        <v>2036</v>
      </c>
      <c r="Z89" s="35">
        <f>P89*'Inflation indexes'!I181</f>
        <v>7025.0901532916005</v>
      </c>
      <c r="AA89" s="35">
        <f>U89*'Inflation indexes'!I181</f>
        <v>5125.9725844512886</v>
      </c>
      <c r="AB89" s="35">
        <f>Q89*'Inflation indexes'!I181</f>
        <v>6967.7494905043404</v>
      </c>
      <c r="AC89" s="35">
        <f>R89*'Inflation indexes'!I181</f>
        <v>4124.9335974958267</v>
      </c>
      <c r="AD89" s="35">
        <f>S89*'Inflation indexes'!I181</f>
        <v>3132.125713734149</v>
      </c>
      <c r="AE89" s="39">
        <f>T89*'Inflation indexes'!I181</f>
        <v>4231.8847976391498</v>
      </c>
      <c r="AF89" s="39">
        <f>V89*'Inflation indexes'!I181</f>
        <v>5332.5155228027534</v>
      </c>
      <c r="AG89" s="39">
        <f t="shared" si="13"/>
        <v>4372.6627286982575</v>
      </c>
      <c r="AH89" s="35">
        <f>W89*'Inflation indexes'!I181</f>
        <v>3534.3402108350888</v>
      </c>
      <c r="AI89" s="38">
        <v>0.52077923479999999</v>
      </c>
      <c r="AJ89" s="40">
        <f t="shared" si="11"/>
        <v>2036</v>
      </c>
      <c r="AK89" s="43">
        <v>8942.8100249315703</v>
      </c>
      <c r="AL89" s="44">
        <v>8629.1099185591993</v>
      </c>
      <c r="AM89" s="44">
        <v>5139.6905555969997</v>
      </c>
      <c r="AN89" s="44">
        <v>3843.2858917008002</v>
      </c>
      <c r="AO89" s="44">
        <v>5270.6784347806997</v>
      </c>
      <c r="AP89" s="44">
        <v>6426.6005683317999</v>
      </c>
      <c r="AQ89" s="40"/>
      <c r="AR89" s="40"/>
      <c r="AS89" s="40">
        <f t="shared" si="12"/>
        <v>2036</v>
      </c>
      <c r="AT89" s="41">
        <f>AK89*'Inflation indexes'!I181</f>
        <v>8294.9940200541587</v>
      </c>
      <c r="AU89" s="41">
        <f>AP89*'Inflation indexes'!I181</f>
        <v>5961.0584519821386</v>
      </c>
      <c r="AV89" s="45">
        <f>AL89*'Inflation indexes'!I181</f>
        <v>8004.0183089303964</v>
      </c>
      <c r="AW89" s="45">
        <f>AM89*'Inflation indexes'!I181</f>
        <v>4767.3720346007431</v>
      </c>
      <c r="AX89" s="45">
        <f>AN89*'Inflation indexes'!I181</f>
        <v>3564.8787573635832</v>
      </c>
      <c r="AY89" s="45">
        <f>AO89*'Inflation indexes'!I181</f>
        <v>4888.8711687095083</v>
      </c>
      <c r="AZ89" s="44">
        <v>0.4758192778</v>
      </c>
      <c r="BA89" s="45">
        <f>V89*'Inflation indexes'!I181</f>
        <v>5332.5155228027534</v>
      </c>
      <c r="BB89" s="45">
        <f t="shared" si="14"/>
        <v>4372.6627286982575</v>
      </c>
      <c r="BC89" s="41">
        <f>W89*'Inflation indexes'!I181</f>
        <v>3534.3402108350888</v>
      </c>
    </row>
    <row r="90" spans="1:55" ht="39">
      <c r="A90">
        <f t="shared" si="8"/>
        <v>2036</v>
      </c>
      <c r="B90" s="47">
        <v>6247.0460566543697</v>
      </c>
      <c r="C90" s="44">
        <v>6475.9466646905003</v>
      </c>
      <c r="D90" s="44">
        <v>3991.5769416213998</v>
      </c>
      <c r="E90" s="44">
        <v>2965.3890069576</v>
      </c>
      <c r="F90" s="44">
        <v>3968.5181869409998</v>
      </c>
      <c r="G90" s="44">
        <v>4849.3389885919996</v>
      </c>
      <c r="H90" s="40">
        <f t="shared" si="9"/>
        <v>2036</v>
      </c>
      <c r="I90" s="47">
        <f>B90*'Inflation indexes'!I182</f>
        <v>5794.5108459739895</v>
      </c>
      <c r="J90" s="45">
        <f>G90*'Inflation indexes'!I182</f>
        <v>4498.0534976637746</v>
      </c>
      <c r="K90" s="45">
        <f>C90*'Inflation indexes'!I182</f>
        <v>6006.829923484639</v>
      </c>
      <c r="L90" s="45">
        <f>D90*'Inflation indexes'!I182</f>
        <v>3702.427622752607</v>
      </c>
      <c r="M90" s="45">
        <f>E90*'Inflation indexes'!I182</f>
        <v>2750.5766097313299</v>
      </c>
      <c r="N90" s="45">
        <f>F90*'Inflation indexes'!I182</f>
        <v>3681.0392412874335</v>
      </c>
      <c r="O90" s="44">
        <v>0.57889842660000002</v>
      </c>
      <c r="P90" s="33">
        <v>7572.8451699833404</v>
      </c>
      <c r="Q90" s="38">
        <v>7531.5485232786996</v>
      </c>
      <c r="R90" s="38">
        <v>4473.4648948227004</v>
      </c>
      <c r="S90" s="38">
        <v>3386.9172488644999</v>
      </c>
      <c r="T90" s="38">
        <v>4560.1817857670003</v>
      </c>
      <c r="U90" s="38">
        <v>5538.6467823166004</v>
      </c>
      <c r="V90" s="37">
        <v>5777.5019269347004</v>
      </c>
      <c r="W90" s="37">
        <v>3816.0355397804001</v>
      </c>
      <c r="X90" s="34"/>
      <c r="Y90" s="34">
        <f t="shared" si="10"/>
        <v>2036</v>
      </c>
      <c r="Z90" s="35">
        <f>P90*'Inflation indexes'!I182</f>
        <v>7024.2692425179293</v>
      </c>
      <c r="AA90" s="35">
        <f>U90*'Inflation indexes'!I182</f>
        <v>5137.4279237090195</v>
      </c>
      <c r="AB90" s="35">
        <f>Q90*'Inflation indexes'!I182</f>
        <v>6985.9641195746617</v>
      </c>
      <c r="AC90" s="35">
        <f>R90*'Inflation indexes'!I182</f>
        <v>4149.4076747717163</v>
      </c>
      <c r="AD90" s="35">
        <f>S90*'Inflation indexes'!I182</f>
        <v>3141.5694001577858</v>
      </c>
      <c r="AE90" s="39">
        <f>T90*'Inflation indexes'!I182</f>
        <v>4229.8428053196403</v>
      </c>
      <c r="AF90" s="39">
        <f>V90*'Inflation indexes'!I182</f>
        <v>5358.9804324554498</v>
      </c>
      <c r="AG90" s="39">
        <f t="shared" si="13"/>
        <v>4394.3639546134682</v>
      </c>
      <c r="AH90" s="35">
        <f>W90*'Inflation indexes'!I182</f>
        <v>3539.6024174218969</v>
      </c>
      <c r="AI90" s="38">
        <v>0.51968041149999999</v>
      </c>
      <c r="AJ90" s="40">
        <f t="shared" si="11"/>
        <v>2036</v>
      </c>
      <c r="AK90" s="46">
        <v>8981.5176984751106</v>
      </c>
      <c r="AL90" s="44">
        <v>8686.5120656155996</v>
      </c>
      <c r="AM90" s="44">
        <v>5153.8695177615</v>
      </c>
      <c r="AN90" s="44">
        <v>3861.5709207128998</v>
      </c>
      <c r="AO90" s="44">
        <v>5282.8376671825999</v>
      </c>
      <c r="AP90" s="44">
        <v>6448.8776671222004</v>
      </c>
      <c r="AQ90" s="40"/>
      <c r="AR90" s="40"/>
      <c r="AS90" s="40">
        <f t="shared" si="12"/>
        <v>2036</v>
      </c>
      <c r="AT90" s="41">
        <f>AK90*'Inflation indexes'!I182</f>
        <v>8330.8977147182213</v>
      </c>
      <c r="AU90" s="41">
        <f>AP90*'Inflation indexes'!I182</f>
        <v>5981.7218006091762</v>
      </c>
      <c r="AV90" s="45">
        <f>AL90*'Inflation indexes'!I182</f>
        <v>8057.2622518570215</v>
      </c>
      <c r="AW90" s="45">
        <f>AM90*'Inflation indexes'!I182</f>
        <v>4780.5238745746674</v>
      </c>
      <c r="AX90" s="45">
        <f>AN90*'Inflation indexes'!I182</f>
        <v>3581.8392212322142</v>
      </c>
      <c r="AY90" s="45">
        <f>AO90*'Inflation indexes'!I182</f>
        <v>4900.1495878843562</v>
      </c>
      <c r="AZ90" s="44">
        <v>0.47498894720000001</v>
      </c>
      <c r="BA90" s="45">
        <f>V90*'Inflation indexes'!I182</f>
        <v>5358.9804324554498</v>
      </c>
      <c r="BB90" s="45">
        <f t="shared" si="14"/>
        <v>4394.3639546134682</v>
      </c>
      <c r="BC90" s="41">
        <f>W90*'Inflation indexes'!I182</f>
        <v>3539.6024174218969</v>
      </c>
    </row>
    <row r="91" spans="1:55" ht="39">
      <c r="A91">
        <f t="shared" si="8"/>
        <v>2036</v>
      </c>
      <c r="B91" s="47">
        <v>6240.3397605611399</v>
      </c>
      <c r="C91" s="44">
        <v>6517.1256412571001</v>
      </c>
      <c r="D91" s="44">
        <v>4007.1778396305999</v>
      </c>
      <c r="E91" s="44">
        <v>2965.71919579</v>
      </c>
      <c r="F91" s="44">
        <v>3960.6450836828999</v>
      </c>
      <c r="G91" s="44">
        <v>4849.7160278761003</v>
      </c>
      <c r="H91" s="40">
        <f t="shared" si="9"/>
        <v>2036</v>
      </c>
      <c r="I91" s="47">
        <f>B91*'Inflation indexes'!I183</f>
        <v>5788.2903531048614</v>
      </c>
      <c r="J91" s="45">
        <f>G91*'Inflation indexes'!I183</f>
        <v>4498.4032242707608</v>
      </c>
      <c r="K91" s="45">
        <f>C91*'Inflation indexes'!I183</f>
        <v>6045.0259002994899</v>
      </c>
      <c r="L91" s="45">
        <f>D91*'Inflation indexes'!I183</f>
        <v>3716.8983937220237</v>
      </c>
      <c r="M91" s="45">
        <f>E91*'Inflation indexes'!I183</f>
        <v>2750.8828797272945</v>
      </c>
      <c r="N91" s="45">
        <f>F91*'Inflation indexes'!I183</f>
        <v>3673.736464613979</v>
      </c>
      <c r="O91" s="44">
        <v>0.57889842660000002</v>
      </c>
      <c r="P91" s="33">
        <v>7577.6990513047804</v>
      </c>
      <c r="Q91" s="38">
        <v>7572.3315311787001</v>
      </c>
      <c r="R91" s="38">
        <v>4480.4880179380998</v>
      </c>
      <c r="S91" s="38">
        <v>3394.0840128427999</v>
      </c>
      <c r="T91" s="38">
        <v>4558.8514737004998</v>
      </c>
      <c r="U91" s="38">
        <v>5548.1547623754996</v>
      </c>
      <c r="V91" s="37">
        <v>5806.1752736622002</v>
      </c>
      <c r="W91" s="37">
        <v>3821.7171567598998</v>
      </c>
      <c r="X91" s="34"/>
      <c r="Y91" s="34">
        <f t="shared" si="10"/>
        <v>2036</v>
      </c>
      <c r="Z91" s="35">
        <f>P91*'Inflation indexes'!I183</f>
        <v>7028.7715093024353</v>
      </c>
      <c r="AA91" s="35">
        <f>U91*'Inflation indexes'!I183</f>
        <v>5146.2471469186694</v>
      </c>
      <c r="AB91" s="35">
        <f>Q91*'Inflation indexes'!I183</f>
        <v>7023.7928116420544</v>
      </c>
      <c r="AC91" s="35">
        <f>R91*'Inflation indexes'!I183</f>
        <v>4155.9220437543881</v>
      </c>
      <c r="AD91" s="35">
        <f>S91*'Inflation indexes'!I183</f>
        <v>3148.2170046777746</v>
      </c>
      <c r="AE91" s="39">
        <f>T91*'Inflation indexes'!I183</f>
        <v>4228.6088608876707</v>
      </c>
      <c r="AF91" s="39">
        <f>V91*'Inflation indexes'!I183</f>
        <v>5385.5766856439286</v>
      </c>
      <c r="AG91" s="39">
        <f t="shared" si="13"/>
        <v>4416.1728822280211</v>
      </c>
      <c r="AH91" s="35">
        <f>W91*'Inflation indexes'!I183</f>
        <v>3544.8724588001437</v>
      </c>
      <c r="AI91" s="38">
        <v>0.51968041149999999</v>
      </c>
      <c r="AJ91" s="40">
        <f t="shared" si="11"/>
        <v>2036</v>
      </c>
      <c r="AK91" s="46">
        <v>9010.4270946308898</v>
      </c>
      <c r="AL91" s="44">
        <v>8741.7575497192993</v>
      </c>
      <c r="AM91" s="44">
        <v>5182.5061731080996</v>
      </c>
      <c r="AN91" s="44">
        <v>3875.8721805543</v>
      </c>
      <c r="AO91" s="44">
        <v>5295.2495679714002</v>
      </c>
      <c r="AP91" s="44">
        <v>6465.6428786829001</v>
      </c>
      <c r="AQ91" s="40"/>
      <c r="AR91" s="40"/>
      <c r="AS91" s="40">
        <f t="shared" si="12"/>
        <v>2036</v>
      </c>
      <c r="AT91" s="41">
        <f>AK91*'Inflation indexes'!I183</f>
        <v>8357.7129179448384</v>
      </c>
      <c r="AU91" s="41">
        <f>AP91*'Inflation indexes'!I183</f>
        <v>5997.2725424065802</v>
      </c>
      <c r="AV91" s="45">
        <f>AL91*'Inflation indexes'!I183</f>
        <v>8108.5057602171009</v>
      </c>
      <c r="AW91" s="45">
        <f>AM91*'Inflation indexes'!I183</f>
        <v>4807.0860943011467</v>
      </c>
      <c r="AX91" s="45">
        <f>AN91*'Inflation indexes'!I183</f>
        <v>3595.1044996550959</v>
      </c>
      <c r="AY91" s="45">
        <f>AO91*'Inflation indexes'!I183</f>
        <v>4911.6623721807437</v>
      </c>
      <c r="AZ91" s="44">
        <v>0.47431636449999998</v>
      </c>
      <c r="BA91" s="45">
        <f>V91*'Inflation indexes'!I183</f>
        <v>5385.5766856439286</v>
      </c>
      <c r="BB91" s="45">
        <f t="shared" si="14"/>
        <v>4416.1728822280211</v>
      </c>
      <c r="BC91" s="41">
        <f>W91*'Inflation indexes'!I183</f>
        <v>3544.8724588001437</v>
      </c>
    </row>
    <row r="92" spans="1:55" ht="39">
      <c r="A92">
        <f t="shared" si="8"/>
        <v>2036</v>
      </c>
      <c r="B92" s="47">
        <v>6223.51395676435</v>
      </c>
      <c r="C92" s="44">
        <v>6553.8000896185004</v>
      </c>
      <c r="D92" s="44">
        <v>4003.0074609325002</v>
      </c>
      <c r="E92" s="44">
        <v>2967.1686881296</v>
      </c>
      <c r="F92" s="44">
        <v>3964.2428161850999</v>
      </c>
      <c r="G92" s="44">
        <v>4845.6007394015996</v>
      </c>
      <c r="H92" s="40">
        <f t="shared" si="9"/>
        <v>2036</v>
      </c>
      <c r="I92" s="47">
        <f>B92*'Inflation indexes'!I184</f>
        <v>5772.6834083651347</v>
      </c>
      <c r="J92" s="45">
        <f>G92*'Inflation indexes'!I184</f>
        <v>4494.5860467626153</v>
      </c>
      <c r="K92" s="45">
        <f>C92*'Inflation indexes'!I184</f>
        <v>6079.0436563513886</v>
      </c>
      <c r="L92" s="45">
        <f>D92*'Inflation indexes'!I184</f>
        <v>3713.0301167189727</v>
      </c>
      <c r="M92" s="45">
        <f>E92*'Inflation indexes'!I184</f>
        <v>2752.2273710287509</v>
      </c>
      <c r="N92" s="45">
        <f>F92*'Inflation indexes'!I184</f>
        <v>3677.0735778377089</v>
      </c>
      <c r="O92" s="44">
        <v>0.57889842660000002</v>
      </c>
      <c r="P92" s="33">
        <v>7561.4609092709097</v>
      </c>
      <c r="Q92" s="38">
        <v>7609.3008427522</v>
      </c>
      <c r="R92" s="38">
        <v>4487.8701091273997</v>
      </c>
      <c r="S92" s="38">
        <v>3401.1857787752001</v>
      </c>
      <c r="T92" s="38">
        <v>4562.4877013357</v>
      </c>
      <c r="U92" s="38">
        <v>5559.8293073880996</v>
      </c>
      <c r="V92" s="37">
        <v>5834.9909242473996</v>
      </c>
      <c r="W92" s="37">
        <v>3827.4072329822002</v>
      </c>
      <c r="X92" s="34"/>
      <c r="Y92" s="34">
        <f t="shared" si="10"/>
        <v>2036</v>
      </c>
      <c r="Z92" s="35">
        <f>P92*'Inflation indexes'!I184</f>
        <v>7013.7096561833114</v>
      </c>
      <c r="AA92" s="35">
        <f>U92*'Inflation indexes'!I184</f>
        <v>5157.0759893961895</v>
      </c>
      <c r="AB92" s="35">
        <f>Q92*'Inflation indexes'!I184</f>
        <v>7058.0840710529965</v>
      </c>
      <c r="AC92" s="35">
        <f>R92*'Inflation indexes'!I184</f>
        <v>4162.7693772099828</v>
      </c>
      <c r="AD92" s="35">
        <f>S92*'Inflation indexes'!I184</f>
        <v>3154.8043196019266</v>
      </c>
      <c r="AE92" s="39">
        <f>T92*'Inflation indexes'!I184</f>
        <v>4231.981680661931</v>
      </c>
      <c r="AF92" s="39">
        <f>V92*'Inflation indexes'!I184</f>
        <v>5412.3049342170079</v>
      </c>
      <c r="AG92" s="39">
        <f t="shared" si="13"/>
        <v>4438.090046057946</v>
      </c>
      <c r="AH92" s="35">
        <f>W92*'Inflation indexes'!I184</f>
        <v>3550.1503466347331</v>
      </c>
      <c r="AI92" s="38">
        <v>0.52362674760000005</v>
      </c>
      <c r="AJ92" s="40">
        <f t="shared" si="11"/>
        <v>2036</v>
      </c>
      <c r="AK92" s="46">
        <v>9025.0385218407591</v>
      </c>
      <c r="AL92" s="44">
        <v>8809.1841551223006</v>
      </c>
      <c r="AM92" s="44">
        <v>5195.5909757346999</v>
      </c>
      <c r="AN92" s="44">
        <v>3889.4203710677002</v>
      </c>
      <c r="AO92" s="44">
        <v>5315.8294718396</v>
      </c>
      <c r="AP92" s="44">
        <v>6496.2369975627998</v>
      </c>
      <c r="AQ92" s="40"/>
      <c r="AR92" s="40"/>
      <c r="AS92" s="40">
        <f t="shared" si="12"/>
        <v>2036</v>
      </c>
      <c r="AT92" s="41">
        <f>AK92*'Inflation indexes'!I184</f>
        <v>8371.2658952520196</v>
      </c>
      <c r="AU92" s="41">
        <f>AP92*'Inflation indexes'!I184</f>
        <v>6025.6504272604552</v>
      </c>
      <c r="AV92" s="45">
        <f>AL92*'Inflation indexes'!I184</f>
        <v>8171.0479910205258</v>
      </c>
      <c r="AW92" s="45">
        <f>AM92*'Inflation indexes'!I184</f>
        <v>4819.2230355129859</v>
      </c>
      <c r="AX92" s="45">
        <f>AN92*'Inflation indexes'!I184</f>
        <v>3607.6712609949768</v>
      </c>
      <c r="AY92" s="45">
        <f>AO92*'Inflation indexes'!I184</f>
        <v>4930.751470466862</v>
      </c>
      <c r="AZ92" s="44">
        <v>0.47431636449999998</v>
      </c>
      <c r="BA92" s="45">
        <f>V92*'Inflation indexes'!I184</f>
        <v>5412.3049342170079</v>
      </c>
      <c r="BB92" s="45">
        <f t="shared" si="14"/>
        <v>4438.090046057946</v>
      </c>
      <c r="BC92" s="41">
        <f>W92*'Inflation indexes'!I184</f>
        <v>3550.1503466347331</v>
      </c>
    </row>
    <row r="93" spans="1:55" ht="39">
      <c r="A93">
        <f t="shared" si="8"/>
        <v>2037</v>
      </c>
      <c r="B93" s="47">
        <v>6233.4568975154498</v>
      </c>
      <c r="C93" s="44">
        <v>6584.1057586022998</v>
      </c>
      <c r="D93" s="44">
        <v>4010.5774855098002</v>
      </c>
      <c r="E93" s="44">
        <v>2968.1827708254</v>
      </c>
      <c r="F93" s="44">
        <v>3958.1323708311002</v>
      </c>
      <c r="G93" s="44">
        <v>4845.3984835396004</v>
      </c>
      <c r="H93" s="40">
        <f t="shared" si="9"/>
        <v>2037</v>
      </c>
      <c r="I93" s="47">
        <f>B93*'Inflation indexes'!I185</f>
        <v>5781.9060837705374</v>
      </c>
      <c r="J93" s="45">
        <f>G93*'Inflation indexes'!I185</f>
        <v>4494.3984422891754</v>
      </c>
      <c r="K93" s="45">
        <f>C93*'Inflation indexes'!I185</f>
        <v>6107.153986582437</v>
      </c>
      <c r="L93" s="45">
        <f>D93*'Inflation indexes'!I185</f>
        <v>3720.0517696921775</v>
      </c>
      <c r="M93" s="45">
        <f>E93*'Inflation indexes'!I185</f>
        <v>2753.1679937048502</v>
      </c>
      <c r="N93" s="45">
        <f>F93*'Inflation indexes'!I185</f>
        <v>3671.4057723571059</v>
      </c>
      <c r="O93" s="44">
        <v>0.57889842660000002</v>
      </c>
      <c r="P93" s="32">
        <v>7627.0572477830101</v>
      </c>
      <c r="Q93" s="38">
        <v>7620.5080543616004</v>
      </c>
      <c r="R93" s="38">
        <v>4511.4140876715001</v>
      </c>
      <c r="S93" s="38">
        <v>3408.5601785345998</v>
      </c>
      <c r="T93" s="38">
        <v>4547.0533311014997</v>
      </c>
      <c r="U93" s="38">
        <v>5558.0121188503999</v>
      </c>
      <c r="V93" s="37">
        <v>5863.9495849347004</v>
      </c>
      <c r="W93" s="37">
        <v>3833.1057810421999</v>
      </c>
      <c r="X93" s="34"/>
      <c r="Y93" s="34">
        <f t="shared" si="10"/>
        <v>2037</v>
      </c>
      <c r="Z93" s="35">
        <f>P93*'Inflation indexes'!I185</f>
        <v>7074.5542043933674</v>
      </c>
      <c r="AA93" s="35">
        <f>U93*'Inflation indexes'!I185</f>
        <v>5155.3904377618028</v>
      </c>
      <c r="AB93" s="35">
        <f>Q93*'Inflation indexes'!I185</f>
        <v>7068.4794336987734</v>
      </c>
      <c r="AC93" s="35">
        <f>R93*'Inflation indexes'!I185</f>
        <v>4184.6078329847478</v>
      </c>
      <c r="AD93" s="35">
        <f>S93*'Inflation indexes'!I185</f>
        <v>3161.6445187938102</v>
      </c>
      <c r="AE93" s="39">
        <f>T93*'Inflation indexes'!I185</f>
        <v>4217.6653742169692</v>
      </c>
      <c r="AF93" s="39">
        <f>V93*'Inflation indexes'!I185</f>
        <v>5439.1658332588368</v>
      </c>
      <c r="AG93" s="39">
        <f t="shared" si="13"/>
        <v>4460.115983272246</v>
      </c>
      <c r="AH93" s="35">
        <f>W93*'Inflation indexes'!I185</f>
        <v>3555.4360926081922</v>
      </c>
      <c r="AI93" s="38">
        <v>0.5067152197</v>
      </c>
      <c r="AJ93" s="40">
        <f t="shared" si="11"/>
        <v>2037</v>
      </c>
      <c r="AK93" s="43">
        <v>9079.0267237735097</v>
      </c>
      <c r="AL93" s="44">
        <v>8888.3429234729992</v>
      </c>
      <c r="AM93" s="44">
        <v>5236.9002879561003</v>
      </c>
      <c r="AN93" s="44">
        <v>3904.9547021284998</v>
      </c>
      <c r="AO93" s="44">
        <v>5330.6485439115004</v>
      </c>
      <c r="AP93" s="44">
        <v>6524.3833965931999</v>
      </c>
      <c r="AQ93" s="40"/>
      <c r="AR93" s="40"/>
      <c r="AS93" s="40">
        <f t="shared" si="12"/>
        <v>2037</v>
      </c>
      <c r="AT93" s="41">
        <f>AK93*'Inflation indexes'!I185</f>
        <v>8421.3431987994645</v>
      </c>
      <c r="AU93" s="41">
        <f>AP93*'Inflation indexes'!I185</f>
        <v>6051.7579047750542</v>
      </c>
      <c r="AV93" s="45">
        <f>AL93*'Inflation indexes'!I185</f>
        <v>8244.4725084007787</v>
      </c>
      <c r="AW93" s="45">
        <f>AM93*'Inflation indexes'!I185</f>
        <v>4857.5399064846124</v>
      </c>
      <c r="AX93" s="45">
        <f>AN93*'Inflation indexes'!I185</f>
        <v>3622.0802871171504</v>
      </c>
      <c r="AY93" s="45">
        <f>AO93*'Inflation indexes'!I185</f>
        <v>4944.4970508690476</v>
      </c>
      <c r="AZ93" s="44">
        <v>0.4707360585</v>
      </c>
      <c r="BA93" s="45">
        <f>V93*'Inflation indexes'!I185</f>
        <v>5439.1658332588368</v>
      </c>
      <c r="BB93" s="45">
        <f t="shared" si="14"/>
        <v>4460.115983272246</v>
      </c>
      <c r="BC93" s="41">
        <f>W93*'Inflation indexes'!I185</f>
        <v>3555.4360926081922</v>
      </c>
    </row>
    <row r="94" spans="1:55" ht="39">
      <c r="A94">
        <f t="shared" si="8"/>
        <v>2037</v>
      </c>
      <c r="B94" s="47">
        <v>6248.2756206786798</v>
      </c>
      <c r="C94" s="44">
        <v>6620.7447450186</v>
      </c>
      <c r="D94" s="44">
        <v>4006.8356010184002</v>
      </c>
      <c r="E94" s="44">
        <v>2967.5914379622</v>
      </c>
      <c r="F94" s="44">
        <v>3950.929141347</v>
      </c>
      <c r="G94" s="44">
        <v>4842.5143799010002</v>
      </c>
      <c r="H94" s="40">
        <f t="shared" si="9"/>
        <v>2037</v>
      </c>
      <c r="I94" s="47">
        <f>B94*'Inflation indexes'!I186</f>
        <v>5795.6513405389514</v>
      </c>
      <c r="J94" s="45">
        <f>G94*'Inflation indexes'!I186</f>
        <v>4491.7232627462008</v>
      </c>
      <c r="K94" s="45">
        <f>C94*'Inflation indexes'!I186</f>
        <v>6141.1388495479659</v>
      </c>
      <c r="L94" s="45">
        <f>D94*'Inflation indexes'!I186</f>
        <v>3716.5809468307543</v>
      </c>
      <c r="M94" s="45">
        <f>E94*'Inflation indexes'!I186</f>
        <v>2752.6194969179978</v>
      </c>
      <c r="N94" s="45">
        <f>F94*'Inflation indexes'!I186</f>
        <v>3664.724343887854</v>
      </c>
      <c r="O94" s="44">
        <v>0.57733269099999995</v>
      </c>
      <c r="P94" s="33">
        <v>7595.7813731347596</v>
      </c>
      <c r="Q94" s="38">
        <v>7667.9967401725999</v>
      </c>
      <c r="R94" s="38">
        <v>4513.6955300674999</v>
      </c>
      <c r="S94" s="38">
        <v>3413.1704131591</v>
      </c>
      <c r="T94" s="38">
        <v>4551.5243871456996</v>
      </c>
      <c r="U94" s="38">
        <v>5564.2480095881001</v>
      </c>
      <c r="V94" s="37">
        <v>5893.0519654733998</v>
      </c>
      <c r="W94" s="37">
        <v>3838.8128135534998</v>
      </c>
      <c r="X94" s="34"/>
      <c r="Y94" s="34">
        <f t="shared" si="10"/>
        <v>2037</v>
      </c>
      <c r="Z94" s="35">
        <f>P94*'Inflation indexes'!I186</f>
        <v>7045.5439500710754</v>
      </c>
      <c r="AA94" s="35">
        <f>U94*'Inflation indexes'!I186</f>
        <v>5161.1746013786887</v>
      </c>
      <c r="AB94" s="35">
        <f>Q94*'Inflation indexes'!I186</f>
        <v>7112.528045234104</v>
      </c>
      <c r="AC94" s="35">
        <f>R94*'Inflation indexes'!I186</f>
        <v>4186.7240079878129</v>
      </c>
      <c r="AD94" s="35">
        <f>S94*'Inflation indexes'!I186</f>
        <v>3165.9207886166805</v>
      </c>
      <c r="AE94" s="39">
        <f>T94*'Inflation indexes'!I186</f>
        <v>4221.8125475379475</v>
      </c>
      <c r="AF94" s="39">
        <f>V94*'Inflation indexes'!I186</f>
        <v>5466.1600411045638</v>
      </c>
      <c r="AG94" s="39">
        <f t="shared" si="13"/>
        <v>4482.2512337057424</v>
      </c>
      <c r="AH94" s="35">
        <f>W94*'Inflation indexes'!I186</f>
        <v>3560.7297084203933</v>
      </c>
      <c r="AI94" s="38">
        <v>0.51963312279999996</v>
      </c>
      <c r="AJ94" s="40">
        <f t="shared" si="11"/>
        <v>2037</v>
      </c>
      <c r="AK94" s="46">
        <v>9113.7899020106306</v>
      </c>
      <c r="AL94" s="44">
        <v>8957.9008194877006</v>
      </c>
      <c r="AM94" s="44">
        <v>5260.3432243926</v>
      </c>
      <c r="AN94" s="44">
        <v>3919.6316822089998</v>
      </c>
      <c r="AO94" s="44">
        <v>5342.4091098340996</v>
      </c>
      <c r="AP94" s="44">
        <v>6545.3921862304996</v>
      </c>
      <c r="AQ94" s="40"/>
      <c r="AR94" s="40"/>
      <c r="AS94" s="40">
        <f t="shared" si="12"/>
        <v>2037</v>
      </c>
      <c r="AT94" s="41">
        <f>AK94*'Inflation indexes'!I186</f>
        <v>8453.5881368883965</v>
      </c>
      <c r="AU94" s="41">
        <f>AP94*'Inflation indexes'!I186</f>
        <v>6071.2448204004713</v>
      </c>
      <c r="AV94" s="45">
        <f>AL94*'Inflation indexes'!I186</f>
        <v>8308.9916393988588</v>
      </c>
      <c r="AW94" s="45">
        <f>AM94*'Inflation indexes'!I186</f>
        <v>4879.2846396290197</v>
      </c>
      <c r="AX94" s="45">
        <f>AN94*'Inflation indexes'!I186</f>
        <v>3635.6940686534667</v>
      </c>
      <c r="AY94" s="45">
        <f>AO94*'Inflation indexes'!I186</f>
        <v>4955.4056829129395</v>
      </c>
      <c r="AZ94" s="44">
        <v>0.47431636449999998</v>
      </c>
      <c r="BA94" s="45">
        <f>V94*'Inflation indexes'!I186</f>
        <v>5466.1600411045638</v>
      </c>
      <c r="BB94" s="45">
        <f t="shared" si="14"/>
        <v>4482.2512337057424</v>
      </c>
      <c r="BC94" s="41">
        <f>W94*'Inflation indexes'!I186</f>
        <v>3560.7297084203933</v>
      </c>
    </row>
    <row r="95" spans="1:55" ht="39">
      <c r="A95">
        <f t="shared" si="8"/>
        <v>2037</v>
      </c>
      <c r="B95" s="47">
        <v>6229.0037323184297</v>
      </c>
      <c r="C95" s="44">
        <v>6653.5907533285999</v>
      </c>
      <c r="D95" s="44">
        <v>3996.6524182840999</v>
      </c>
      <c r="E95" s="44">
        <v>2967.2082926364001</v>
      </c>
      <c r="F95" s="44">
        <v>3945.9558997935001</v>
      </c>
      <c r="G95" s="44">
        <v>4836.8283820569004</v>
      </c>
      <c r="H95" s="40">
        <f t="shared" si="9"/>
        <v>2037</v>
      </c>
      <c r="I95" s="47">
        <f>B95*'Inflation indexes'!I187</f>
        <v>5777.7755052860775</v>
      </c>
      <c r="J95" s="45">
        <f>G95*'Inflation indexes'!I187</f>
        <v>4486.4491578526204</v>
      </c>
      <c r="K95" s="45">
        <f>C95*'Inflation indexes'!I187</f>
        <v>6171.6054972520451</v>
      </c>
      <c r="L95" s="45">
        <f>D95*'Inflation indexes'!I187</f>
        <v>3707.1354325404309</v>
      </c>
      <c r="M95" s="45">
        <f>E95*'Inflation indexes'!I187</f>
        <v>2752.2641065901857</v>
      </c>
      <c r="N95" s="45">
        <f>F95*'Inflation indexes'!I187</f>
        <v>3660.1113633111049</v>
      </c>
      <c r="O95" s="44">
        <v>0.57889842660000002</v>
      </c>
      <c r="P95" s="33">
        <v>7636.1785489774602</v>
      </c>
      <c r="Q95" s="38">
        <v>7727.2340895306997</v>
      </c>
      <c r="R95" s="38">
        <v>4514.8964684914999</v>
      </c>
      <c r="S95" s="38">
        <v>3421.3871027696</v>
      </c>
      <c r="T95" s="38">
        <v>4562.2699618147999</v>
      </c>
      <c r="U95" s="38">
        <v>5582.4545800929</v>
      </c>
      <c r="V95" s="37">
        <v>5922.2987791353999</v>
      </c>
      <c r="W95" s="37">
        <v>3844.5283431482999</v>
      </c>
      <c r="X95" s="34"/>
      <c r="Y95" s="34">
        <f t="shared" si="10"/>
        <v>2037</v>
      </c>
      <c r="Z95" s="35">
        <f>P95*'Inflation indexes'!I187</f>
        <v>7083.0147597056393</v>
      </c>
      <c r="AA95" s="35">
        <f>U95*'Inflation indexes'!I187</f>
        <v>5178.0622902641708</v>
      </c>
      <c r="AB95" s="35">
        <f>Q95*'Inflation indexes'!I187</f>
        <v>7167.4742486443747</v>
      </c>
      <c r="AC95" s="35">
        <f>R95*'Inflation indexes'!I187</f>
        <v>4187.8379505872599</v>
      </c>
      <c r="AD95" s="35">
        <f>S95*'Inflation indexes'!I187</f>
        <v>3173.5422622914789</v>
      </c>
      <c r="AE95" s="39">
        <f>T95*'Inflation indexes'!I187</f>
        <v>4231.7797141638439</v>
      </c>
      <c r="AF95" s="39">
        <f>V95*'Inflation indexes'!I187</f>
        <v>5493.2882193567657</v>
      </c>
      <c r="AG95" s="39">
        <f t="shared" si="13"/>
        <v>4504.4963398725477</v>
      </c>
      <c r="AH95" s="35">
        <f>W95*'Inflation indexes'!I187</f>
        <v>3566.0312057884612</v>
      </c>
      <c r="AI95" s="38">
        <v>0.51051725309999996</v>
      </c>
      <c r="AJ95" s="40">
        <f t="shared" si="11"/>
        <v>2037</v>
      </c>
      <c r="AK95" s="46">
        <v>9147.2906590711209</v>
      </c>
      <c r="AL95" s="44">
        <v>9008.8158207236993</v>
      </c>
      <c r="AM95" s="44">
        <v>5287.5687487473997</v>
      </c>
      <c r="AN95" s="44">
        <v>3934.6317597723</v>
      </c>
      <c r="AO95" s="44">
        <v>5352.4123420796996</v>
      </c>
      <c r="AP95" s="44">
        <v>6561.2700466521001</v>
      </c>
      <c r="AQ95" s="40"/>
      <c r="AR95" s="40"/>
      <c r="AS95" s="40">
        <f t="shared" si="12"/>
        <v>2037</v>
      </c>
      <c r="AT95" s="41">
        <f>AK95*'Inflation indexes'!I187</f>
        <v>8484.6621034279215</v>
      </c>
      <c r="AU95" s="41">
        <f>AP95*'Inflation indexes'!I187</f>
        <v>6085.9724906608535</v>
      </c>
      <c r="AV95" s="45">
        <f>AL95*'Inflation indexes'!I187</f>
        <v>8356.2183645116838</v>
      </c>
      <c r="AW95" s="45">
        <f>AM95*'Inflation indexes'!I187</f>
        <v>4904.5379505107558</v>
      </c>
      <c r="AX95" s="45">
        <f>AN95*'Inflation indexes'!I187</f>
        <v>3649.6075425325989</v>
      </c>
      <c r="AY95" s="45">
        <f>AO95*'Inflation indexes'!I187</f>
        <v>4964.6842823047573</v>
      </c>
      <c r="AZ95" s="44">
        <v>0.4730766186</v>
      </c>
      <c r="BA95" s="45">
        <f>V95*'Inflation indexes'!I187</f>
        <v>5493.2882193567657</v>
      </c>
      <c r="BB95" s="45">
        <f t="shared" si="14"/>
        <v>4504.4963398725477</v>
      </c>
      <c r="BC95" s="41">
        <f>W95*'Inflation indexes'!I187</f>
        <v>3566.0312057884612</v>
      </c>
    </row>
    <row r="96" spans="1:55" ht="39">
      <c r="A96">
        <f t="shared" si="8"/>
        <v>2037</v>
      </c>
      <c r="B96" s="47">
        <v>6233.9693174837703</v>
      </c>
      <c r="C96" s="44">
        <v>6670.1826008324997</v>
      </c>
      <c r="D96" s="44">
        <v>4007.6250135641999</v>
      </c>
      <c r="E96" s="44">
        <v>2969.9726474547001</v>
      </c>
      <c r="F96" s="44">
        <v>3940.9323705587999</v>
      </c>
      <c r="G96" s="44">
        <v>4840.1343697466</v>
      </c>
      <c r="H96" s="40">
        <f t="shared" si="9"/>
        <v>2037</v>
      </c>
      <c r="I96" s="47">
        <f>B96*'Inflation indexes'!I188</f>
        <v>5782.3813841024385</v>
      </c>
      <c r="J96" s="45">
        <f>G96*'Inflation indexes'!I188</f>
        <v>4489.5156602204424</v>
      </c>
      <c r="K96" s="45">
        <f>C96*'Inflation indexes'!I188</f>
        <v>6186.9954334625654</v>
      </c>
      <c r="L96" s="45">
        <f>D96*'Inflation indexes'!I188</f>
        <v>3717.3131744335446</v>
      </c>
      <c r="M96" s="45">
        <f>E96*'Inflation indexes'!I188</f>
        <v>2754.8282119019591</v>
      </c>
      <c r="N96" s="45">
        <f>F96*'Inflation indexes'!I188</f>
        <v>3655.4517378862965</v>
      </c>
      <c r="O96" s="44">
        <v>0.57733269099999995</v>
      </c>
      <c r="P96" s="33">
        <v>7639.0907046759803</v>
      </c>
      <c r="Q96" s="38">
        <v>7746.5104388471</v>
      </c>
      <c r="R96" s="38">
        <v>4541.6555781511997</v>
      </c>
      <c r="S96" s="38">
        <v>3430.2509157433001</v>
      </c>
      <c r="T96" s="38">
        <v>4563.5492984296998</v>
      </c>
      <c r="U96" s="38">
        <v>5595.8749834173004</v>
      </c>
      <c r="V96" s="37">
        <v>5951.6907427323004</v>
      </c>
      <c r="W96" s="37">
        <v>3850.2523824778</v>
      </c>
      <c r="X96" s="34"/>
      <c r="Y96" s="34">
        <f t="shared" si="10"/>
        <v>2037</v>
      </c>
      <c r="Z96" s="35">
        <f>P96*'Inflation indexes'!I188</f>
        <v>7085.7159592209309</v>
      </c>
      <c r="AA96" s="35">
        <f>U96*'Inflation indexes'!I188</f>
        <v>5190.5105213025427</v>
      </c>
      <c r="AB96" s="35">
        <f>Q96*'Inflation indexes'!I188</f>
        <v>7185.3542217023105</v>
      </c>
      <c r="AC96" s="35">
        <f>R96*'Inflation indexes'!I188</f>
        <v>4212.6586337942563</v>
      </c>
      <c r="AD96" s="35">
        <f>S96*'Inflation indexes'!I188</f>
        <v>3181.7639817965046</v>
      </c>
      <c r="AE96" s="39">
        <f>T96*'Inflation indexes'!I188</f>
        <v>4232.966375799353</v>
      </c>
      <c r="AF96" s="39">
        <f>V96*'Inflation indexes'!I188</f>
        <v>5520.551032901305</v>
      </c>
      <c r="AG96" s="39">
        <f t="shared" si="13"/>
        <v>4526.8518469790697</v>
      </c>
      <c r="AH96" s="35">
        <f>W96*'Inflation indexes'!I188</f>
        <v>3571.3405964471453</v>
      </c>
      <c r="AI96" s="38">
        <v>0.5132421425</v>
      </c>
      <c r="AJ96" s="40">
        <f t="shared" si="11"/>
        <v>2037</v>
      </c>
      <c r="AK96" s="46">
        <v>9191.1345049608099</v>
      </c>
      <c r="AL96" s="44">
        <v>9080.1921104461999</v>
      </c>
      <c r="AM96" s="44">
        <v>5307.4596798384</v>
      </c>
      <c r="AN96" s="44">
        <v>3952.3197367247999</v>
      </c>
      <c r="AO96" s="44">
        <v>5368.1926360415</v>
      </c>
      <c r="AP96" s="44">
        <v>6591.4271522863</v>
      </c>
      <c r="AQ96" s="40"/>
      <c r="AR96" s="40"/>
      <c r="AS96" s="40">
        <f t="shared" si="12"/>
        <v>2037</v>
      </c>
      <c r="AT96" s="41">
        <f>AK96*'Inflation indexes'!I188</f>
        <v>8525.329906775778</v>
      </c>
      <c r="AU96" s="41">
        <f>AP96*'Inflation indexes'!I188</f>
        <v>6113.9450194521878</v>
      </c>
      <c r="AV96" s="45">
        <f>AL96*'Inflation indexes'!I188</f>
        <v>8422.424165011882</v>
      </c>
      <c r="AW96" s="45">
        <f>AM96*'Inflation indexes'!I188</f>
        <v>4922.9879851188007</v>
      </c>
      <c r="AX96" s="45">
        <f>AN96*'Inflation indexes'!I188</f>
        <v>3666.0142047158274</v>
      </c>
      <c r="AY96" s="45">
        <f>AO96*'Inflation indexes'!I188</f>
        <v>4979.3214538071043</v>
      </c>
      <c r="AZ96" s="44">
        <v>0.47324531009999998</v>
      </c>
      <c r="BA96" s="45">
        <f>V96*'Inflation indexes'!I188</f>
        <v>5520.551032901305</v>
      </c>
      <c r="BB96" s="45">
        <f t="shared" si="14"/>
        <v>4526.8518469790697</v>
      </c>
      <c r="BC96" s="41">
        <f>W96*'Inflation indexes'!I188</f>
        <v>3571.3405964471453</v>
      </c>
    </row>
    <row r="97" spans="1:55" ht="39">
      <c r="A97">
        <f t="shared" si="8"/>
        <v>2038</v>
      </c>
      <c r="B97" s="47">
        <v>6194.7657631887796</v>
      </c>
      <c r="C97" s="44">
        <v>6700.8527798933001</v>
      </c>
      <c r="D97" s="44">
        <v>4010.2452150713002</v>
      </c>
      <c r="E97" s="44">
        <v>2969.6604802451002</v>
      </c>
      <c r="F97" s="44">
        <v>3932.5250574791999</v>
      </c>
      <c r="G97" s="44">
        <v>4844.2577017396998</v>
      </c>
      <c r="H97" s="40">
        <f t="shared" si="9"/>
        <v>2038</v>
      </c>
      <c r="I97" s="47">
        <f>B97*'Inflation indexes'!I189</f>
        <v>5746.0177302246066</v>
      </c>
      <c r="J97" s="45">
        <f>G97*'Inflation indexes'!I189</f>
        <v>4493.3402985757366</v>
      </c>
      <c r="K97" s="45">
        <f>C97*'Inflation indexes'!I189</f>
        <v>6215.4438687076463</v>
      </c>
      <c r="L97" s="45">
        <f>D97*'Inflation indexes'!I189</f>
        <v>3719.7435688813903</v>
      </c>
      <c r="M97" s="45">
        <f>E97*'Inflation indexes'!I189</f>
        <v>2754.5386580447635</v>
      </c>
      <c r="N97" s="45">
        <f>F97*'Inflation indexes'!I189</f>
        <v>3647.6534494819157</v>
      </c>
      <c r="O97" s="44">
        <v>0.57950890720000003</v>
      </c>
      <c r="P97" s="32">
        <v>7639.7843663622698</v>
      </c>
      <c r="Q97" s="38">
        <v>7804.5600522233999</v>
      </c>
      <c r="R97" s="38">
        <v>4551.5388775240999</v>
      </c>
      <c r="S97" s="38">
        <v>3435.9567131550002</v>
      </c>
      <c r="T97" s="38">
        <v>4571.7934877076004</v>
      </c>
      <c r="U97" s="38">
        <v>5609.4530552806</v>
      </c>
      <c r="V97" s="37">
        <v>5981.2285766333998</v>
      </c>
      <c r="W97" s="37">
        <v>3855.9849442118998</v>
      </c>
      <c r="X97" s="34"/>
      <c r="Y97" s="34">
        <f t="shared" si="10"/>
        <v>2038</v>
      </c>
      <c r="Z97" s="35">
        <f>P97*'Inflation indexes'!I189</f>
        <v>7086.3593721441257</v>
      </c>
      <c r="AA97" s="35">
        <f>U97*'Inflation indexes'!I189</f>
        <v>5203.1049993911893</v>
      </c>
      <c r="AB97" s="35">
        <f>Q97*'Inflation indexes'!I189</f>
        <v>7239.1987285721243</v>
      </c>
      <c r="AC97" s="35">
        <f>R97*'Inflation indexes'!I189</f>
        <v>4221.8259882352049</v>
      </c>
      <c r="AD97" s="35">
        <f>S97*'Inflation indexes'!I189</f>
        <v>3187.0564519795616</v>
      </c>
      <c r="AE97" s="39">
        <f>T97*'Inflation indexes'!I189</f>
        <v>4240.6133570691918</v>
      </c>
      <c r="AF97" s="39">
        <f>V97*'Inflation indexes'!I189</f>
        <v>5547.9491499240185</v>
      </c>
      <c r="AG97" s="39">
        <f t="shared" si="13"/>
        <v>4549.3183029376951</v>
      </c>
      <c r="AH97" s="35">
        <f>W97*'Inflation indexes'!I189</f>
        <v>3576.6578921485393</v>
      </c>
      <c r="AI97" s="38">
        <v>0.51005745339999997</v>
      </c>
      <c r="AJ97" s="40">
        <f t="shared" si="11"/>
        <v>2038</v>
      </c>
      <c r="AK97" s="43">
        <v>9220.1638411414806</v>
      </c>
      <c r="AL97" s="44">
        <v>9155.4489105723005</v>
      </c>
      <c r="AM97" s="44">
        <v>5325.1543624101996</v>
      </c>
      <c r="AN97" s="44">
        <v>3965.5065685949999</v>
      </c>
      <c r="AO97" s="44">
        <v>5383.6119203567996</v>
      </c>
      <c r="AP97" s="44">
        <v>6604.7793499236004</v>
      </c>
      <c r="AQ97" s="40"/>
      <c r="AR97" s="40"/>
      <c r="AS97" s="40">
        <f t="shared" si="12"/>
        <v>2038</v>
      </c>
      <c r="AT97" s="41">
        <f>AK97*'Inflation indexes'!I189</f>
        <v>8552.2563615873514</v>
      </c>
      <c r="AU97" s="41">
        <f>AP97*'Inflation indexes'!I189</f>
        <v>6126.3299856146368</v>
      </c>
      <c r="AV97" s="45">
        <f>AL97*'Inflation indexes'!I189</f>
        <v>8492.229372242502</v>
      </c>
      <c r="AW97" s="45">
        <f>AM97*'Inflation indexes'!I189</f>
        <v>4939.4008671671318</v>
      </c>
      <c r="AX97" s="45">
        <f>AN97*'Inflation indexes'!I189</f>
        <v>3678.2457841860182</v>
      </c>
      <c r="AY97" s="45">
        <f>AO97*'Inflation indexes'!I189</f>
        <v>4993.6237671551844</v>
      </c>
      <c r="AZ97" s="44">
        <v>0.47431636449999998</v>
      </c>
      <c r="BA97" s="45">
        <f>V97*'Inflation indexes'!I189</f>
        <v>5547.9491499240185</v>
      </c>
      <c r="BB97" s="45">
        <f t="shared" si="14"/>
        <v>4549.3183029376951</v>
      </c>
      <c r="BC97" s="41">
        <f>W97*'Inflation indexes'!I189</f>
        <v>3576.6578921485393</v>
      </c>
    </row>
    <row r="98" spans="1:55" ht="39">
      <c r="A98">
        <f t="shared" si="8"/>
        <v>2038</v>
      </c>
      <c r="B98" s="47">
        <v>6203.1736812470499</v>
      </c>
      <c r="C98" s="44">
        <v>6743.0178151583996</v>
      </c>
      <c r="D98" s="44">
        <v>4008.8284728256999</v>
      </c>
      <c r="E98" s="44">
        <v>2967.9811148253998</v>
      </c>
      <c r="F98" s="44">
        <v>3925.3096611291999</v>
      </c>
      <c r="G98" s="44">
        <v>4837.8022062035998</v>
      </c>
      <c r="H98" s="40">
        <f t="shared" si="9"/>
        <v>2038</v>
      </c>
      <c r="I98" s="47">
        <f>B98*'Inflation indexes'!I190</f>
        <v>5753.8165797830807</v>
      </c>
      <c r="J98" s="45">
        <f>G98*'Inflation indexes'!I190</f>
        <v>4487.3524383037247</v>
      </c>
      <c r="K98" s="45">
        <f>C98*'Inflation indexes'!I190</f>
        <v>6254.554474256046</v>
      </c>
      <c r="L98" s="45">
        <f>D98*'Inflation indexes'!I190</f>
        <v>3718.4294552613483</v>
      </c>
      <c r="M98" s="45">
        <f>E98*'Inflation indexes'!I190</f>
        <v>2752.9809456394833</v>
      </c>
      <c r="N98" s="45">
        <f>F98*'Inflation indexes'!I190</f>
        <v>3640.9607355129606</v>
      </c>
      <c r="O98" s="44">
        <v>0.57889842660000002</v>
      </c>
      <c r="P98" s="33">
        <v>7667.1425066316297</v>
      </c>
      <c r="Q98" s="38">
        <v>7835.3022564589</v>
      </c>
      <c r="R98" s="38">
        <v>4565.3935941098998</v>
      </c>
      <c r="S98" s="38">
        <v>3440.8288287178998</v>
      </c>
      <c r="T98" s="38">
        <v>4564.0723553400003</v>
      </c>
      <c r="U98" s="38">
        <v>5606.8634824389001</v>
      </c>
      <c r="V98" s="37">
        <v>6010.9130047829003</v>
      </c>
      <c r="W98" s="37">
        <v>3861.7260410395002</v>
      </c>
      <c r="X98" s="34"/>
      <c r="Y98" s="34">
        <f t="shared" si="10"/>
        <v>2038</v>
      </c>
      <c r="Z98" s="35">
        <f>P98*'Inflation indexes'!I190</f>
        <v>7111.7356922606741</v>
      </c>
      <c r="AA98" s="35">
        <f>U98*'Inflation indexes'!I190</f>
        <v>5200.7030148721724</v>
      </c>
      <c r="AB98" s="35">
        <f>Q98*'Inflation indexes'!I190</f>
        <v>7267.7139714975392</v>
      </c>
      <c r="AC98" s="35">
        <f>R98*'Inflation indexes'!I190</f>
        <v>4234.6770709383327</v>
      </c>
      <c r="AD98" s="35">
        <f>S98*'Inflation indexes'!I190</f>
        <v>3191.5756321194276</v>
      </c>
      <c r="AE98" s="39">
        <f>T98*'Inflation indexes'!I190</f>
        <v>4233.451542534528</v>
      </c>
      <c r="AF98" s="39">
        <f>V98*'Inflation indexes'!I190</f>
        <v>5575.483241926685</v>
      </c>
      <c r="AG98" s="39">
        <f t="shared" si="13"/>
        <v>4571.8962583798811</v>
      </c>
      <c r="AH98" s="35">
        <f>W98*'Inflation indexes'!I190</f>
        <v>3581.9831046623608</v>
      </c>
      <c r="AI98" s="38">
        <v>0.50920778280000001</v>
      </c>
      <c r="AJ98" s="40">
        <f t="shared" si="11"/>
        <v>2038</v>
      </c>
      <c r="AK98" s="46">
        <v>9254.6181215885808</v>
      </c>
      <c r="AL98" s="44">
        <v>9191.8958295601005</v>
      </c>
      <c r="AM98" s="44">
        <v>5342.7097532766002</v>
      </c>
      <c r="AN98" s="44">
        <v>3979.7994541404</v>
      </c>
      <c r="AO98" s="44">
        <v>5380.8270929550999</v>
      </c>
      <c r="AP98" s="44">
        <v>6608.8902824618999</v>
      </c>
      <c r="AQ98" s="40"/>
      <c r="AR98" s="40"/>
      <c r="AS98" s="40">
        <f t="shared" si="12"/>
        <v>2038</v>
      </c>
      <c r="AT98" s="41">
        <f>AK98*'Inflation indexes'!I190</f>
        <v>8584.2147784023327</v>
      </c>
      <c r="AU98" s="41">
        <f>AP98*'Inflation indexes'!I190</f>
        <v>6130.1431227300372</v>
      </c>
      <c r="AV98" s="45">
        <f>AL98*'Inflation indexes'!I190</f>
        <v>8526.0360811192804</v>
      </c>
      <c r="AW98" s="45">
        <f>AM98*'Inflation indexes'!I190</f>
        <v>4955.6845477832385</v>
      </c>
      <c r="AX98" s="45">
        <f>AN98*'Inflation indexes'!I190</f>
        <v>3691.5032949458218</v>
      </c>
      <c r="AY98" s="45">
        <f>AO98*'Inflation indexes'!I190</f>
        <v>4991.0406722913121</v>
      </c>
      <c r="AZ98" s="44">
        <v>0.47428840620000001</v>
      </c>
      <c r="BA98" s="45">
        <f>V98*'Inflation indexes'!I190</f>
        <v>5575.483241926685</v>
      </c>
      <c r="BB98" s="45">
        <f t="shared" si="14"/>
        <v>4571.8962583798811</v>
      </c>
      <c r="BC98" s="41">
        <f>W98*'Inflation indexes'!I190</f>
        <v>3581.9831046623608</v>
      </c>
    </row>
    <row r="99" spans="1:55" ht="39">
      <c r="A99">
        <f t="shared" si="8"/>
        <v>2038</v>
      </c>
      <c r="B99" s="47">
        <v>6170.9275938215496</v>
      </c>
      <c r="C99" s="44">
        <v>6770.9065164289996</v>
      </c>
      <c r="D99" s="44">
        <v>4014.8927729973998</v>
      </c>
      <c r="E99" s="44">
        <v>2969.0855785406002</v>
      </c>
      <c r="F99" s="44">
        <v>3918.8399547826002</v>
      </c>
      <c r="G99" s="44">
        <v>4833.2067472801</v>
      </c>
      <c r="H99" s="40">
        <f t="shared" si="9"/>
        <v>2038</v>
      </c>
      <c r="I99" s="47">
        <f>B99*'Inflation indexes'!I191</f>
        <v>5723.9063947719978</v>
      </c>
      <c r="J99" s="45">
        <f>G99*'Inflation indexes'!I191</f>
        <v>4483.0898738319802</v>
      </c>
      <c r="K99" s="45">
        <f>C99*'Inflation indexes'!I191</f>
        <v>6280.42292160333</v>
      </c>
      <c r="L99" s="45">
        <f>D99*'Inflation indexes'!I191</f>
        <v>3724.0544583107057</v>
      </c>
      <c r="M99" s="45">
        <f>E99*'Inflation indexes'!I191</f>
        <v>2754.005402145594</v>
      </c>
      <c r="N99" s="45">
        <f>F99*'Inflation indexes'!I191</f>
        <v>3634.9596938597288</v>
      </c>
      <c r="O99" s="44">
        <v>0.58419141109999995</v>
      </c>
      <c r="P99" s="33">
        <v>7663.5926369667804</v>
      </c>
      <c r="Q99" s="38">
        <v>7875.1043460130004</v>
      </c>
      <c r="R99" s="38">
        <v>4567.9113274260999</v>
      </c>
      <c r="S99" s="38">
        <v>3448.0756985479002</v>
      </c>
      <c r="T99" s="38">
        <v>4563.2787982950003</v>
      </c>
      <c r="U99" s="38">
        <v>5607.8043203021998</v>
      </c>
      <c r="V99" s="37">
        <v>6040.7447547181</v>
      </c>
      <c r="W99" s="37">
        <v>3867.4756856683998</v>
      </c>
      <c r="X99" s="34"/>
      <c r="Y99" s="34">
        <f t="shared" si="10"/>
        <v>2038</v>
      </c>
      <c r="Z99" s="35">
        <f>P99*'Inflation indexes'!I191</f>
        <v>7108.4429746965297</v>
      </c>
      <c r="AA99" s="35">
        <f>U99*'Inflation indexes'!I191</f>
        <v>5201.5756985619919</v>
      </c>
      <c r="AB99" s="35">
        <f>Q99*'Inflation indexes'!I191</f>
        <v>7304.6328028175021</v>
      </c>
      <c r="AC99" s="35">
        <f>R99*'Inflation indexes'!I191</f>
        <v>4237.012419977812</v>
      </c>
      <c r="AD99" s="35">
        <f>S99*'Inflation indexes'!I191</f>
        <v>3198.297539633551</v>
      </c>
      <c r="AE99" s="39">
        <f>T99*'Inflation indexes'!I191</f>
        <v>4232.7154706595256</v>
      </c>
      <c r="AF99" s="39">
        <f>V99*'Inflation indexes'!I191</f>
        <v>5603.1539837438941</v>
      </c>
      <c r="AG99" s="39">
        <f t="shared" si="13"/>
        <v>4594.5862666699932</v>
      </c>
      <c r="AH99" s="35">
        <f>W99*'Inflation indexes'!I191</f>
        <v>3587.3162457758585</v>
      </c>
      <c r="AI99" s="38">
        <v>0.51283171959999996</v>
      </c>
      <c r="AJ99" s="40">
        <f t="shared" si="11"/>
        <v>2038</v>
      </c>
      <c r="AK99" s="46">
        <v>9272.9770460087693</v>
      </c>
      <c r="AL99" s="44">
        <v>9251.3004137861008</v>
      </c>
      <c r="AM99" s="44">
        <v>5362.6054211166002</v>
      </c>
      <c r="AN99" s="44">
        <v>3997.0846131489998</v>
      </c>
      <c r="AO99" s="44">
        <v>5392.0051834479</v>
      </c>
      <c r="AP99" s="44">
        <v>6626.0538294541002</v>
      </c>
      <c r="AQ99" s="40"/>
      <c r="AR99" s="40"/>
      <c r="AS99" s="40">
        <f t="shared" si="12"/>
        <v>2038</v>
      </c>
      <c r="AT99" s="41">
        <f>AK99*'Inflation indexes'!I191</f>
        <v>8601.2437847052206</v>
      </c>
      <c r="AU99" s="41">
        <f>AP99*'Inflation indexes'!I191</f>
        <v>6146.0633445916556</v>
      </c>
      <c r="AV99" s="45">
        <f>AL99*'Inflation indexes'!I191</f>
        <v>8581.1374049251899</v>
      </c>
      <c r="AW99" s="45">
        <f>AM99*'Inflation indexes'!I191</f>
        <v>4974.1389760107968</v>
      </c>
      <c r="AX99" s="45">
        <f>AN99*'Inflation indexes'!I191</f>
        <v>3707.5363192650561</v>
      </c>
      <c r="AY99" s="45">
        <f>AO99*'Inflation indexes'!I191</f>
        <v>5001.4090233504203</v>
      </c>
      <c r="AZ99" s="44">
        <v>0.47431636449999998</v>
      </c>
      <c r="BA99" s="45">
        <f>V99*'Inflation indexes'!I191</f>
        <v>5603.1539837438941</v>
      </c>
      <c r="BB99" s="45">
        <f t="shared" si="14"/>
        <v>4594.5862666699932</v>
      </c>
      <c r="BC99" s="41">
        <f>W99*'Inflation indexes'!I191</f>
        <v>3587.3162457758585</v>
      </c>
    </row>
    <row r="100" spans="1:55" ht="39">
      <c r="A100">
        <f t="shared" si="8"/>
        <v>2038</v>
      </c>
      <c r="B100" s="47">
        <v>6175.3153234176398</v>
      </c>
      <c r="C100" s="44">
        <v>6806.9224931932004</v>
      </c>
      <c r="D100" s="44">
        <v>4015.2247157975999</v>
      </c>
      <c r="E100" s="44">
        <v>2965.8755602899</v>
      </c>
      <c r="F100" s="44">
        <v>3910.5768690811001</v>
      </c>
      <c r="G100" s="44">
        <v>4828.3359301054998</v>
      </c>
      <c r="H100" s="40">
        <f t="shared" si="9"/>
        <v>2038</v>
      </c>
      <c r="I100" s="47">
        <f>B100*'Inflation indexes'!I192</f>
        <v>5727.9762778020204</v>
      </c>
      <c r="J100" s="45">
        <f>G100*'Inflation indexes'!I192</f>
        <v>4478.5718980253323</v>
      </c>
      <c r="K100" s="45">
        <f>C100*'Inflation indexes'!I192</f>
        <v>6313.8299056556098</v>
      </c>
      <c r="L100" s="45">
        <f>D100*'Inflation indexes'!I192</f>
        <v>3724.3623552172689</v>
      </c>
      <c r="M100" s="45">
        <f>E100*'Inflation indexes'!I192</f>
        <v>2751.0279172029877</v>
      </c>
      <c r="N100" s="45">
        <f>F100*'Inflation indexes'!I192</f>
        <v>3627.2951850207792</v>
      </c>
      <c r="O100" s="44">
        <v>0.58461077669999995</v>
      </c>
      <c r="P100" s="33">
        <v>7684.2572465948997</v>
      </c>
      <c r="Q100" s="38">
        <v>7935.9753687376997</v>
      </c>
      <c r="R100" s="38">
        <v>4592.5469492689999</v>
      </c>
      <c r="S100" s="38">
        <v>3452.1136287538002</v>
      </c>
      <c r="T100" s="38">
        <v>4560.7482246474001</v>
      </c>
      <c r="U100" s="38">
        <v>5616.5917097921001</v>
      </c>
      <c r="V100" s="37">
        <v>6070.7245575870002</v>
      </c>
      <c r="W100" s="37">
        <v>3873.2338908250999</v>
      </c>
      <c r="X100" s="34"/>
      <c r="Y100" s="34">
        <f t="shared" si="10"/>
        <v>2038</v>
      </c>
      <c r="Z100" s="35">
        <f>P100*'Inflation indexes'!I192</f>
        <v>7127.6106426682436</v>
      </c>
      <c r="AA100" s="35">
        <f>U100*'Inflation indexes'!I192</f>
        <v>5209.7265306905283</v>
      </c>
      <c r="AB100" s="35">
        <f>Q100*'Inflation indexes'!I192</f>
        <v>7361.0943365063858</v>
      </c>
      <c r="AC100" s="35">
        <f>R100*'Inflation indexes'!I192</f>
        <v>4259.8634405515977</v>
      </c>
      <c r="AD100" s="35">
        <f>S100*'Inflation indexes'!I192</f>
        <v>3202.0429626960959</v>
      </c>
      <c r="AE100" s="39">
        <f>T100*'Inflation indexes'!I192</f>
        <v>4230.3682114405965</v>
      </c>
      <c r="AF100" s="39">
        <f>V100*'Inflation indexes'!I192</f>
        <v>5630.9620535593804</v>
      </c>
      <c r="AG100" s="39">
        <f t="shared" si="13"/>
        <v>4617.388883918692</v>
      </c>
      <c r="AH100" s="35">
        <f>W100*'Inflation indexes'!I192</f>
        <v>3592.6573272936262</v>
      </c>
      <c r="AI100" s="38">
        <v>0.50135242140000003</v>
      </c>
      <c r="AJ100" s="40">
        <f t="shared" si="11"/>
        <v>2038</v>
      </c>
      <c r="AK100" s="46">
        <v>9339.0536515219501</v>
      </c>
      <c r="AL100" s="44">
        <v>9351.6006100056002</v>
      </c>
      <c r="AM100" s="44">
        <v>5388.1527088503999</v>
      </c>
      <c r="AN100" s="44">
        <v>4007.9655813858999</v>
      </c>
      <c r="AO100" s="44">
        <v>5412.3889877974998</v>
      </c>
      <c r="AP100" s="44">
        <v>6659.4318737936001</v>
      </c>
      <c r="AQ100" s="40"/>
      <c r="AR100" s="40"/>
      <c r="AS100" s="40">
        <f t="shared" si="12"/>
        <v>2038</v>
      </c>
      <c r="AT100" s="41">
        <f>AK100*'Inflation indexes'!I192</f>
        <v>8662.533809436738</v>
      </c>
      <c r="AU100" s="41">
        <f>AP100*'Inflation indexes'!I192</f>
        <v>6177.0234877038729</v>
      </c>
      <c r="AV100" s="45">
        <f>AL100*'Inflation indexes'!I192</f>
        <v>8674.1718678659781</v>
      </c>
      <c r="AW100" s="45">
        <f>AM100*'Inflation indexes'!I192</f>
        <v>4997.8356215159201</v>
      </c>
      <c r="AX100" s="45">
        <f>AN100*'Inflation indexes'!I192</f>
        <v>3717.6290715661626</v>
      </c>
      <c r="AY100" s="45">
        <f>AO100*'Inflation indexes'!I192</f>
        <v>5020.3162275417762</v>
      </c>
      <c r="AZ100" s="44">
        <v>0.47163998600000001</v>
      </c>
      <c r="BA100" s="45">
        <f>V100*'Inflation indexes'!I192</f>
        <v>5630.9620535593804</v>
      </c>
      <c r="BB100" s="45">
        <f t="shared" si="14"/>
        <v>4617.388883918692</v>
      </c>
      <c r="BC100" s="41">
        <f>W100*'Inflation indexes'!I192</f>
        <v>3592.6573272936262</v>
      </c>
    </row>
    <row r="101" spans="1:55" ht="39">
      <c r="A101">
        <f t="shared" si="8"/>
        <v>2039</v>
      </c>
      <c r="B101" s="47">
        <v>6170.1056354797001</v>
      </c>
      <c r="C101" s="44">
        <v>6844.3149343096002</v>
      </c>
      <c r="D101" s="44">
        <v>4015.1708397262</v>
      </c>
      <c r="E101" s="44">
        <v>2968.2466536648999</v>
      </c>
      <c r="F101" s="44">
        <v>3911.4320581270999</v>
      </c>
      <c r="G101" s="44">
        <v>4825.5441572508998</v>
      </c>
      <c r="H101" s="40">
        <f t="shared" si="9"/>
        <v>2039</v>
      </c>
      <c r="I101" s="47">
        <f>B101*'Inflation indexes'!I193</f>
        <v>5723.1439789864271</v>
      </c>
      <c r="J101" s="45">
        <f>G101*'Inflation indexes'!I193</f>
        <v>4475.9823608362722</v>
      </c>
      <c r="K101" s="45">
        <f>C101*'Inflation indexes'!I193</f>
        <v>6348.513643159934</v>
      </c>
      <c r="L101" s="45">
        <f>D101*'Inflation indexes'!I193</f>
        <v>3724.312381921533</v>
      </c>
      <c r="M101" s="45">
        <f>E101*'Inflation indexes'!I193</f>
        <v>2753.2272488796957</v>
      </c>
      <c r="N101" s="45">
        <f>F101*'Inflation indexes'!I193</f>
        <v>3628.0884242825778</v>
      </c>
      <c r="O101" s="44">
        <v>0.5824888439</v>
      </c>
      <c r="P101" s="32">
        <v>7717.5763211599196</v>
      </c>
      <c r="Q101" s="38">
        <v>7982.6008891412002</v>
      </c>
      <c r="R101" s="38">
        <v>4621.0844362336002</v>
      </c>
      <c r="S101" s="38">
        <v>3461.9368601370002</v>
      </c>
      <c r="T101" s="38">
        <v>4569.8039321286997</v>
      </c>
      <c r="U101" s="38">
        <v>5631.2672443633001</v>
      </c>
      <c r="V101" s="37">
        <v>6100.8531481660002</v>
      </c>
      <c r="W101" s="37">
        <v>3879.0006692552001</v>
      </c>
      <c r="X101" s="34"/>
      <c r="Y101" s="34">
        <f t="shared" si="10"/>
        <v>2039</v>
      </c>
      <c r="Z101" s="35">
        <f>P101*'Inflation indexes'!I193</f>
        <v>7158.5160877688395</v>
      </c>
      <c r="AA101" s="35">
        <f>U101*'Inflation indexes'!I193</f>
        <v>5223.3389714300529</v>
      </c>
      <c r="AB101" s="35">
        <f>Q101*'Inflation indexes'!I193</f>
        <v>7404.3423102250163</v>
      </c>
      <c r="AC101" s="35">
        <f>R101*'Inflation indexes'!I193</f>
        <v>4286.3336756408808</v>
      </c>
      <c r="AD101" s="35">
        <f>S101*'Inflation indexes'!I193</f>
        <v>3211.1546004647707</v>
      </c>
      <c r="AE101" s="39">
        <f>T101*'Inflation indexes'!I193</f>
        <v>4238.7679246398393</v>
      </c>
      <c r="AF101" s="39">
        <f>V101*'Inflation indexes'!I193</f>
        <v>5658.9081329224364</v>
      </c>
      <c r="AG101" s="39">
        <f t="shared" si="13"/>
        <v>4640.3046689963976</v>
      </c>
      <c r="AH101" s="35">
        <f>W101*'Inflation indexes'!I193</f>
        <v>3598.0063610379752</v>
      </c>
      <c r="AI101" s="38">
        <v>0.49640095950000002</v>
      </c>
      <c r="AJ101" s="40">
        <f t="shared" si="11"/>
        <v>2039</v>
      </c>
      <c r="AK101" s="43">
        <v>9353.0237989746602</v>
      </c>
      <c r="AL101" s="44">
        <v>9432.9046436426997</v>
      </c>
      <c r="AM101" s="44">
        <v>5389.5477874992002</v>
      </c>
      <c r="AN101" s="44">
        <v>4024.8998063427998</v>
      </c>
      <c r="AO101" s="44">
        <v>5429.7986994327002</v>
      </c>
      <c r="AP101" s="44">
        <v>6676.7194716807999</v>
      </c>
      <c r="AQ101" s="40"/>
      <c r="AR101" s="40"/>
      <c r="AS101" s="40">
        <f t="shared" si="12"/>
        <v>2039</v>
      </c>
      <c r="AT101" s="41">
        <f>AK101*'Inflation indexes'!I193</f>
        <v>8675.4919612096637</v>
      </c>
      <c r="AU101" s="41">
        <f>AP101*'Inflation indexes'!I193</f>
        <v>6193.0587742296566</v>
      </c>
      <c r="AV101" s="45">
        <f>AL101*'Inflation indexes'!I193</f>
        <v>8749.5862477919545</v>
      </c>
      <c r="AW101" s="45">
        <f>AM101*'Inflation indexes'!I193</f>
        <v>4999.1296408473208</v>
      </c>
      <c r="AX101" s="45">
        <f>AN101*'Inflation indexes'!I193</f>
        <v>3733.3365834511433</v>
      </c>
      <c r="AY101" s="45">
        <f>AO101*'Inflation indexes'!I193</f>
        <v>5036.4647819114034</v>
      </c>
      <c r="AZ101" s="44">
        <v>0.47324531009999998</v>
      </c>
      <c r="BA101" s="45">
        <f>V101*'Inflation indexes'!I193</f>
        <v>5658.9081329224364</v>
      </c>
      <c r="BB101" s="45">
        <f t="shared" si="14"/>
        <v>4640.3046689963976</v>
      </c>
      <c r="BC101" s="41">
        <f>W101*'Inflation indexes'!I193</f>
        <v>3598.0063610379752</v>
      </c>
    </row>
    <row r="102" spans="1:55" ht="39">
      <c r="A102">
        <f t="shared" si="8"/>
        <v>2039</v>
      </c>
      <c r="B102" s="47">
        <v>6176.4237250593496</v>
      </c>
      <c r="C102" s="44">
        <v>6871.9396834282998</v>
      </c>
      <c r="D102" s="44">
        <v>4015.1009743423001</v>
      </c>
      <c r="E102" s="44">
        <v>2970.6614614176001</v>
      </c>
      <c r="F102" s="44">
        <v>3910.2330001698001</v>
      </c>
      <c r="G102" s="44">
        <v>4820.5982211824003</v>
      </c>
      <c r="H102" s="40">
        <f t="shared" si="9"/>
        <v>2039</v>
      </c>
      <c r="I102" s="47">
        <f>B102*'Inflation indexes'!I194</f>
        <v>5729.004386971752</v>
      </c>
      <c r="J102" s="45">
        <f>G102*'Inflation indexes'!I194</f>
        <v>4471.394707738712</v>
      </c>
      <c r="K102" s="45">
        <f>C102*'Inflation indexes'!I194</f>
        <v>6374.1372590151595</v>
      </c>
      <c r="L102" s="45">
        <f>D102*'Inflation indexes'!I194</f>
        <v>3724.2475775770326</v>
      </c>
      <c r="M102" s="45">
        <f>E102*'Inflation indexes'!I194</f>
        <v>2755.4671282702211</v>
      </c>
      <c r="N102" s="45">
        <f>F102*'Inflation indexes'!I194</f>
        <v>3626.9762259290655</v>
      </c>
      <c r="O102" s="44">
        <v>0.58355995920000003</v>
      </c>
      <c r="P102" s="33">
        <v>7743.9310911542298</v>
      </c>
      <c r="Q102" s="38">
        <v>8030.2056714014998</v>
      </c>
      <c r="R102" s="38">
        <v>4624.3373695743003</v>
      </c>
      <c r="S102" s="38">
        <v>3471.8189872069001</v>
      </c>
      <c r="T102" s="38">
        <v>4580.8437424617996</v>
      </c>
      <c r="U102" s="38">
        <v>5646.5671375764996</v>
      </c>
      <c r="V102" s="37">
        <v>6131.1312648785997</v>
      </c>
      <c r="W102" s="37">
        <v>3884.7760337233999</v>
      </c>
      <c r="X102" s="34"/>
      <c r="Y102" s="34">
        <f t="shared" si="10"/>
        <v>2039</v>
      </c>
      <c r="Z102" s="35">
        <f>P102*'Inflation indexes'!I194</f>
        <v>7182.9617216236611</v>
      </c>
      <c r="AA102" s="35">
        <f>U102*'Inflation indexes'!I194</f>
        <v>5237.5305423520713</v>
      </c>
      <c r="AB102" s="35">
        <f>Q102*'Inflation indexes'!I194</f>
        <v>7448.4986081978323</v>
      </c>
      <c r="AC102" s="35">
        <f>R102*'Inflation indexes'!I194</f>
        <v>4289.3509669099021</v>
      </c>
      <c r="AD102" s="35">
        <f>S102*'Inflation indexes'!I194</f>
        <v>3220.3208675241972</v>
      </c>
      <c r="AE102" s="39">
        <f>T102*'Inflation indexes'!I194</f>
        <v>4249.0080125361819</v>
      </c>
      <c r="AF102" s="39">
        <f>V102*'Inflation indexes'!I194</f>
        <v>5686.9929067652565</v>
      </c>
      <c r="AG102" s="39">
        <f t="shared" si="13"/>
        <v>4663.3341835475103</v>
      </c>
      <c r="AH102" s="35">
        <f>W102*'Inflation indexes'!I194</f>
        <v>3603.3633588489306</v>
      </c>
      <c r="AI102" s="38">
        <v>0.49890339360000002</v>
      </c>
      <c r="AJ102" s="40">
        <f t="shared" si="11"/>
        <v>2039</v>
      </c>
      <c r="AK102" s="46">
        <v>9389.2462935948806</v>
      </c>
      <c r="AL102" s="44">
        <v>9491.1798420884006</v>
      </c>
      <c r="AM102" s="44">
        <v>5423.7416533509004</v>
      </c>
      <c r="AN102" s="44">
        <v>4041.8313837820001</v>
      </c>
      <c r="AO102" s="44">
        <v>5443.8814886869995</v>
      </c>
      <c r="AP102" s="44">
        <v>6705.4376045343997</v>
      </c>
      <c r="AQ102" s="40"/>
      <c r="AR102" s="40"/>
      <c r="AS102" s="40">
        <f t="shared" si="12"/>
        <v>2039</v>
      </c>
      <c r="AT102" s="41">
        <f>AK102*'Inflation indexes'!I194</f>
        <v>8709.0905029911064</v>
      </c>
      <c r="AU102" s="41">
        <f>AP102*'Inflation indexes'!I194</f>
        <v>6219.6965692430367</v>
      </c>
      <c r="AV102" s="45">
        <f>AL102*'Inflation indexes'!I194</f>
        <v>8803.6399983778338</v>
      </c>
      <c r="AW102" s="45">
        <f>AM102*'Inflation indexes'!I194</f>
        <v>5030.8465074666092</v>
      </c>
      <c r="AX102" s="45">
        <f>AN102*'Inflation indexes'!I194</f>
        <v>3749.0416396042651</v>
      </c>
      <c r="AY102" s="45">
        <f>AO102*'Inflation indexes'!I194</f>
        <v>5049.5274157283384</v>
      </c>
      <c r="AZ102" s="44">
        <v>0.47431636449999998</v>
      </c>
      <c r="BA102" s="45">
        <f>V102*'Inflation indexes'!I194</f>
        <v>5686.9929067652565</v>
      </c>
      <c r="BB102" s="45">
        <f t="shared" si="14"/>
        <v>4663.3341835475103</v>
      </c>
      <c r="BC102" s="41">
        <f>W102*'Inflation indexes'!I194</f>
        <v>3603.3633588489306</v>
      </c>
    </row>
    <row r="103" spans="1:55" ht="39">
      <c r="A103">
        <f t="shared" si="8"/>
        <v>2039</v>
      </c>
      <c r="B103" s="47">
        <v>6176.7558390304102</v>
      </c>
      <c r="C103" s="44">
        <v>6911.7752041465001</v>
      </c>
      <c r="D103" s="44">
        <v>4019.7411612112001</v>
      </c>
      <c r="E103" s="44">
        <v>2970.3363317842</v>
      </c>
      <c r="F103" s="44">
        <v>3903.3403942323998</v>
      </c>
      <c r="G103" s="44">
        <v>4818.0783564713001</v>
      </c>
      <c r="H103" s="40">
        <f t="shared" si="9"/>
        <v>2039</v>
      </c>
      <c r="I103" s="47">
        <f>B103*'Inflation indexes'!I195</f>
        <v>5729.3124426495815</v>
      </c>
      <c r="J103" s="45">
        <f>G103*'Inflation indexes'!I195</f>
        <v>4469.0573817023042</v>
      </c>
      <c r="K103" s="45">
        <f>C103*'Inflation indexes'!I195</f>
        <v>6411.0870997500069</v>
      </c>
      <c r="L103" s="45">
        <f>D103*'Inflation indexes'!I195</f>
        <v>3728.5516299075812</v>
      </c>
      <c r="M103" s="45">
        <f>E103*'Inflation indexes'!I195</f>
        <v>2755.1655509855336</v>
      </c>
      <c r="N103" s="45">
        <f>F103*'Inflation indexes'!I195</f>
        <v>3620.5829194768512</v>
      </c>
      <c r="O103" s="44">
        <v>0.58715628799999997</v>
      </c>
      <c r="P103" s="33">
        <v>7713.5426297256399</v>
      </c>
      <c r="Q103" s="38">
        <v>8097.5285258583999</v>
      </c>
      <c r="R103" s="38">
        <v>4632.0245389141</v>
      </c>
      <c r="S103" s="38">
        <v>3478.1814505302</v>
      </c>
      <c r="T103" s="38">
        <v>4584.3095386297</v>
      </c>
      <c r="U103" s="38">
        <v>5645.4851005195997</v>
      </c>
      <c r="V103" s="37">
        <v>6161.5596498124996</v>
      </c>
      <c r="W103" s="37">
        <v>3890.5599970131998</v>
      </c>
      <c r="X103" s="34"/>
      <c r="Y103" s="34">
        <f t="shared" si="10"/>
        <v>2039</v>
      </c>
      <c r="Z103" s="35">
        <f>P103*'Inflation indexes'!I195</f>
        <v>7154.7745964218457</v>
      </c>
      <c r="AA103" s="35">
        <f>U103*'Inflation indexes'!I195</f>
        <v>5236.5268879200257</v>
      </c>
      <c r="AB103" s="35">
        <f>Q103*'Inflation indexes'!I195</f>
        <v>7510.9446037603111</v>
      </c>
      <c r="AC103" s="35">
        <f>R103*'Inflation indexes'!I195</f>
        <v>4296.4812786941193</v>
      </c>
      <c r="AD103" s="35">
        <f>S103*'Inflation indexes'!I195</f>
        <v>3226.2224348249056</v>
      </c>
      <c r="AE103" s="39">
        <f>T103*'Inflation indexes'!I195</f>
        <v>4252.2227468766532</v>
      </c>
      <c r="AF103" s="39">
        <f>V103*'Inflation indexes'!I195</f>
        <v>5715.2170634188069</v>
      </c>
      <c r="AG103" s="39">
        <f t="shared" si="13"/>
        <v>4686.4779920034216</v>
      </c>
      <c r="AH103" s="35">
        <f>W103*'Inflation indexes'!I195</f>
        <v>3608.7283325839585</v>
      </c>
      <c r="AI103" s="38">
        <v>0.50849719329999998</v>
      </c>
      <c r="AJ103" s="40">
        <f t="shared" si="11"/>
        <v>2039</v>
      </c>
      <c r="AK103" s="46">
        <v>9475.7006230030402</v>
      </c>
      <c r="AL103" s="44">
        <v>9579.464953961</v>
      </c>
      <c r="AM103" s="44">
        <v>5460.0581381452002</v>
      </c>
      <c r="AN103" s="44">
        <v>4055.1050583326</v>
      </c>
      <c r="AO103" s="44">
        <v>5456.1268628324997</v>
      </c>
      <c r="AP103" s="44">
        <v>6736.1622343784002</v>
      </c>
      <c r="AQ103" s="40"/>
      <c r="AR103" s="40"/>
      <c r="AS103" s="40">
        <f t="shared" si="12"/>
        <v>2039</v>
      </c>
      <c r="AT103" s="41">
        <f>AK103*'Inflation indexes'!I195</f>
        <v>8789.2820919267069</v>
      </c>
      <c r="AU103" s="41">
        <f>AP103*'Inflation indexes'!I195</f>
        <v>6248.1955108636057</v>
      </c>
      <c r="AV103" s="45">
        <f>AL103*'Inflation indexes'!I195</f>
        <v>8885.5297481322614</v>
      </c>
      <c r="AW103" s="45">
        <f>AM103*'Inflation indexes'!I195</f>
        <v>5064.5322307860433</v>
      </c>
      <c r="AX103" s="45">
        <f>AN103*'Inflation indexes'!I195</f>
        <v>3761.3537708822873</v>
      </c>
      <c r="AY103" s="45">
        <f>AO103*'Inflation indexes'!I195</f>
        <v>5060.8857365499889</v>
      </c>
      <c r="AZ103" s="44">
        <v>0.47066886949999998</v>
      </c>
      <c r="BA103" s="45">
        <f>V103*'Inflation indexes'!I195</f>
        <v>5715.2170634188069</v>
      </c>
      <c r="BB103" s="45">
        <f t="shared" si="14"/>
        <v>4686.4779920034216</v>
      </c>
      <c r="BC103" s="41">
        <f>W103*'Inflation indexes'!I195</f>
        <v>3608.7283325839585</v>
      </c>
    </row>
    <row r="104" spans="1:55" ht="39">
      <c r="A104">
        <f t="shared" si="8"/>
        <v>2039</v>
      </c>
      <c r="B104" s="47">
        <v>6173.1763271903901</v>
      </c>
      <c r="C104" s="44">
        <v>6952.1830162383003</v>
      </c>
      <c r="D104" s="44">
        <v>4004.5950632662002</v>
      </c>
      <c r="E104" s="44">
        <v>2972.7679847238001</v>
      </c>
      <c r="F104" s="44">
        <v>3903.4256307447999</v>
      </c>
      <c r="G104" s="44">
        <v>4811.9342447269</v>
      </c>
      <c r="H104" s="40">
        <f t="shared" si="9"/>
        <v>2039</v>
      </c>
      <c r="I104" s="47">
        <f>B104*'Inflation indexes'!I196</f>
        <v>5725.9922301856122</v>
      </c>
      <c r="J104" s="45">
        <f>G104*'Inflation indexes'!I196</f>
        <v>4463.3583486202797</v>
      </c>
      <c r="K104" s="45">
        <f>C104*'Inflation indexes'!I196</f>
        <v>6448.5677751451567</v>
      </c>
      <c r="L104" s="45">
        <f>D104*'Inflation indexes'!I196</f>
        <v>3714.5027133443682</v>
      </c>
      <c r="M104" s="45">
        <f>E104*'Inflation indexes'!I196</f>
        <v>2757.4210552997924</v>
      </c>
      <c r="N104" s="45">
        <f>F104*'Inflation indexes'!I196</f>
        <v>3620.6619814672858</v>
      </c>
      <c r="O104" s="44">
        <v>0.5837077584</v>
      </c>
      <c r="P104" s="33">
        <v>7755.6349791803996</v>
      </c>
      <c r="Q104" s="38">
        <v>8144.9492249012001</v>
      </c>
      <c r="R104" s="38">
        <v>4648.4483344936998</v>
      </c>
      <c r="S104" s="38">
        <v>3486.2176439189998</v>
      </c>
      <c r="T104" s="38">
        <v>4589.0505667770003</v>
      </c>
      <c r="U104" s="38">
        <v>5663.2211399120997</v>
      </c>
      <c r="V104" s="37">
        <v>6192.1390487386998</v>
      </c>
      <c r="W104" s="37">
        <v>3896.3525719272002</v>
      </c>
      <c r="X104" s="34"/>
      <c r="Y104" s="34">
        <f t="shared" si="10"/>
        <v>2039</v>
      </c>
      <c r="Z104" s="35">
        <f>P104*'Inflation indexes'!I196</f>
        <v>7193.8177815106319</v>
      </c>
      <c r="AA104" s="35">
        <f>U104*'Inflation indexes'!I196</f>
        <v>5252.9781309063001</v>
      </c>
      <c r="AB104" s="35">
        <f>Q104*'Inflation indexes'!I196</f>
        <v>7554.9301534801625</v>
      </c>
      <c r="AC104" s="35">
        <f>R104*'Inflation indexes'!I196</f>
        <v>4311.7153366400626</v>
      </c>
      <c r="AD104" s="35">
        <f>S104*'Inflation indexes'!I196</f>
        <v>3233.6764874010255</v>
      </c>
      <c r="AE104" s="39">
        <f>T104*'Inflation indexes'!I196</f>
        <v>4256.6203355564003</v>
      </c>
      <c r="AF104" s="39">
        <f>V104*'Inflation indexes'!I196</f>
        <v>5743.5812946305305</v>
      </c>
      <c r="AG104" s="39">
        <f t="shared" si="13"/>
        <v>4709.736661597035</v>
      </c>
      <c r="AH104" s="35">
        <f>W104*'Inflation indexes'!I196</f>
        <v>3614.1012941182407</v>
      </c>
      <c r="AI104" s="38">
        <v>0.4991994702</v>
      </c>
      <c r="AJ104" s="40">
        <f t="shared" si="11"/>
        <v>2039</v>
      </c>
      <c r="AK104" s="46">
        <v>9513.9594466052495</v>
      </c>
      <c r="AL104" s="44">
        <v>9695.9217343659002</v>
      </c>
      <c r="AM104" s="44">
        <v>5490.0706594222002</v>
      </c>
      <c r="AN104" s="44">
        <v>4072.9113266723998</v>
      </c>
      <c r="AO104" s="44">
        <v>5482.5501251158003</v>
      </c>
      <c r="AP104" s="44">
        <v>6771.1607956669004</v>
      </c>
      <c r="AQ104" s="40"/>
      <c r="AR104" s="40"/>
      <c r="AS104" s="40">
        <f t="shared" si="12"/>
        <v>2039</v>
      </c>
      <c r="AT104" s="41">
        <f>AK104*'Inflation indexes'!I196</f>
        <v>8824.7694512813032</v>
      </c>
      <c r="AU104" s="41">
        <f>AP104*'Inflation indexes'!I196</f>
        <v>6280.6587808860313</v>
      </c>
      <c r="AV104" s="45">
        <f>AL104*'Inflation indexes'!I196</f>
        <v>8993.5504143837279</v>
      </c>
      <c r="AW104" s="45">
        <f>AM104*'Inflation indexes'!I196</f>
        <v>5092.3706488923663</v>
      </c>
      <c r="AX104" s="45">
        <f>AN104*'Inflation indexes'!I196</f>
        <v>3777.8701554399754</v>
      </c>
      <c r="AY104" s="45">
        <f>AO104*'Inflation indexes'!I196</f>
        <v>5085.3949011212198</v>
      </c>
      <c r="AZ104" s="44">
        <v>0.46655290710000002</v>
      </c>
      <c r="BA104" s="45">
        <f>V104*'Inflation indexes'!I196</f>
        <v>5743.5812946305305</v>
      </c>
      <c r="BB104" s="45">
        <f t="shared" si="14"/>
        <v>4709.736661597035</v>
      </c>
      <c r="BC104" s="41">
        <f>W104*'Inflation indexes'!I196</f>
        <v>3614.1012941182407</v>
      </c>
    </row>
    <row r="105" spans="1:55" ht="39">
      <c r="A105">
        <f t="shared" ref="A105:A108" si="15">A101+1</f>
        <v>2040</v>
      </c>
      <c r="B105" s="47">
        <v>6183.9219130998799</v>
      </c>
      <c r="C105" s="44">
        <v>6975.5375721879</v>
      </c>
      <c r="D105" s="44">
        <v>4008.0461913291001</v>
      </c>
      <c r="E105" s="44">
        <v>2973.1011780297999</v>
      </c>
      <c r="F105" s="44">
        <v>3894.2664767901001</v>
      </c>
      <c r="G105" s="44">
        <v>4802.6563576402004</v>
      </c>
      <c r="H105" s="40">
        <f t="shared" si="9"/>
        <v>2040</v>
      </c>
      <c r="I105" s="47">
        <f>B105*'Inflation indexes'!I197</f>
        <v>5735.9594072376467</v>
      </c>
      <c r="J105" s="45">
        <f>G105*'Inflation indexes'!I197</f>
        <v>4454.7525504775986</v>
      </c>
      <c r="K105" s="45">
        <f>C105*'Inflation indexes'!I197</f>
        <v>6470.230530073738</v>
      </c>
      <c r="L105" s="45">
        <f>D105*'Inflation indexes'!I197</f>
        <v>3717.7038421354737</v>
      </c>
      <c r="M105" s="45">
        <f>E105*'Inflation indexes'!I197</f>
        <v>2757.7301121256764</v>
      </c>
      <c r="N105" s="45">
        <f>F105*'Inflation indexes'!I197</f>
        <v>3612.1663154438343</v>
      </c>
      <c r="O105" s="44">
        <v>0.58786247420000004</v>
      </c>
      <c r="P105" s="32">
        <v>7763.7797241113403</v>
      </c>
      <c r="Q105" s="38">
        <v>8195.1399888584001</v>
      </c>
      <c r="R105" s="38">
        <v>4640.0150241944002</v>
      </c>
      <c r="S105" s="38">
        <v>3494.7155787931001</v>
      </c>
      <c r="T105" s="38">
        <v>4597.5686620343004</v>
      </c>
      <c r="U105" s="38">
        <v>5669.4218049710998</v>
      </c>
      <c r="V105" s="37">
        <v>6222.8702111293996</v>
      </c>
      <c r="W105" s="37">
        <v>3902.1537712871</v>
      </c>
      <c r="X105" s="34"/>
      <c r="Y105" s="34">
        <f t="shared" si="10"/>
        <v>2040</v>
      </c>
      <c r="Z105" s="35">
        <f>P105*'Inflation indexes'!I197</f>
        <v>7201.3725221691802</v>
      </c>
      <c r="AA105" s="35">
        <f>U105*'Inflation indexes'!I197</f>
        <v>5258.7296205881075</v>
      </c>
      <c r="AB105" s="35">
        <f>Q105*'Inflation indexes'!I197</f>
        <v>7601.4851049692625</v>
      </c>
      <c r="AC105" s="35">
        <f>R105*'Inflation indexes'!I197</f>
        <v>4303.8929342512238</v>
      </c>
      <c r="AD105" s="35">
        <f>S105*'Inflation indexes'!I197</f>
        <v>3241.5588329688007</v>
      </c>
      <c r="AE105" s="39">
        <f>T105*'Inflation indexes'!I197</f>
        <v>4264.5213810918158</v>
      </c>
      <c r="AF105" s="39">
        <f>V105*'Inflation indexes'!I197</f>
        <v>5772.086295580958</v>
      </c>
      <c r="AG105" s="39">
        <f t="shared" si="13"/>
        <v>4733.1107623763855</v>
      </c>
      <c r="AH105" s="35">
        <f>W105*'Inflation indexes'!I197</f>
        <v>3619.4822553446734</v>
      </c>
      <c r="AI105" s="38">
        <v>0.51246583609999996</v>
      </c>
      <c r="AJ105" s="40">
        <f t="shared" si="11"/>
        <v>2040</v>
      </c>
      <c r="AK105" s="43">
        <v>9531.1310935861402</v>
      </c>
      <c r="AL105" s="44">
        <v>9783.9972082998993</v>
      </c>
      <c r="AM105" s="44">
        <v>5515.2337869067997</v>
      </c>
      <c r="AN105" s="44">
        <v>4087.3501179365999</v>
      </c>
      <c r="AO105" s="44">
        <v>5503.4581914053997</v>
      </c>
      <c r="AP105" s="44">
        <v>6795.5011087971998</v>
      </c>
      <c r="AQ105" s="40"/>
      <c r="AR105" s="40"/>
      <c r="AS105" s="40">
        <f t="shared" si="12"/>
        <v>2040</v>
      </c>
      <c r="AT105" s="41">
        <f>AK105*'Inflation indexes'!I197</f>
        <v>8840.6971863694762</v>
      </c>
      <c r="AU105" s="41">
        <f>AP105*'Inflation indexes'!I197</f>
        <v>6303.2358848722724</v>
      </c>
      <c r="AV105" s="45">
        <f>AL105*'Inflation indexes'!I197</f>
        <v>9075.2457123447912</v>
      </c>
      <c r="AW105" s="45">
        <f>AM105*'Inflation indexes'!I197</f>
        <v>5115.7109626671981</v>
      </c>
      <c r="AX105" s="45">
        <f>AN105*'Inflation indexes'!I197</f>
        <v>3791.2630025271264</v>
      </c>
      <c r="AY105" s="45">
        <f>AO105*'Inflation indexes'!I197</f>
        <v>5104.7883897852544</v>
      </c>
      <c r="AZ105" s="44">
        <v>0.47322875469999998</v>
      </c>
      <c r="BA105" s="45">
        <f>V105*'Inflation indexes'!I197</f>
        <v>5772.086295580958</v>
      </c>
      <c r="BB105" s="45">
        <f t="shared" si="14"/>
        <v>4733.1107623763855</v>
      </c>
      <c r="BC105" s="41">
        <f>W105*'Inflation indexes'!I197</f>
        <v>3619.4822553446734</v>
      </c>
    </row>
    <row r="106" spans="1:55" ht="39">
      <c r="A106">
        <f t="shared" si="15"/>
        <v>2040</v>
      </c>
      <c r="B106" s="47">
        <v>6154.5609512451001</v>
      </c>
      <c r="C106" s="44">
        <v>7001.0438949600002</v>
      </c>
      <c r="D106" s="44">
        <v>3991.6587971401</v>
      </c>
      <c r="E106" s="44">
        <v>2975.9298433694998</v>
      </c>
      <c r="F106" s="44">
        <v>3891.9978992450001</v>
      </c>
      <c r="G106" s="44">
        <v>4793.0925210974001</v>
      </c>
      <c r="H106" s="40">
        <f t="shared" si="9"/>
        <v>2040</v>
      </c>
      <c r="I106" s="47">
        <f>B106*'Inflation indexes'!I198</f>
        <v>5708.7253496730273</v>
      </c>
      <c r="J106" s="45">
        <f>G106*'Inflation indexes'!I198</f>
        <v>4445.881517020538</v>
      </c>
      <c r="K106" s="45">
        <f>C106*'Inflation indexes'!I198</f>
        <v>6493.8891781137045</v>
      </c>
      <c r="L106" s="45">
        <f>D106*'Inflation indexes'!I198</f>
        <v>3702.503548668089</v>
      </c>
      <c r="M106" s="45">
        <f>E106*'Inflation indexes'!I198</f>
        <v>2760.3538693129735</v>
      </c>
      <c r="N106" s="45">
        <f>F106*'Inflation indexes'!I198</f>
        <v>3610.0620733635296</v>
      </c>
      <c r="O106" s="44">
        <v>0.59637739980000004</v>
      </c>
      <c r="P106" s="33">
        <v>7742.19944184837</v>
      </c>
      <c r="Q106" s="38">
        <v>8231.1595871336995</v>
      </c>
      <c r="R106" s="38">
        <v>4651.0739108263997</v>
      </c>
      <c r="S106" s="38">
        <v>3502.6298598937001</v>
      </c>
      <c r="T106" s="38">
        <v>4599.6358670706004</v>
      </c>
      <c r="U106" s="38">
        <v>5680.0271432692998</v>
      </c>
      <c r="V106" s="37">
        <v>6253.7538901761</v>
      </c>
      <c r="W106" s="37">
        <v>3907.9636079336001</v>
      </c>
      <c r="X106" s="34"/>
      <c r="Y106" s="34">
        <f t="shared" si="10"/>
        <v>2040</v>
      </c>
      <c r="Z106" s="35">
        <f>P106*'Inflation indexes'!I198</f>
        <v>7181.355512770192</v>
      </c>
      <c r="AA106" s="35">
        <f>U106*'Inflation indexes'!I198</f>
        <v>5268.5667095477265</v>
      </c>
      <c r="AB106" s="35">
        <f>Q106*'Inflation indexes'!I198</f>
        <v>7634.8954481908431</v>
      </c>
      <c r="AC106" s="35">
        <f>R106*'Inflation indexes'!I198</f>
        <v>4314.150716561835</v>
      </c>
      <c r="AD106" s="35">
        <f>S106*'Inflation indexes'!I198</f>
        <v>3248.8998045671551</v>
      </c>
      <c r="AE106" s="39">
        <f>T106*'Inflation indexes'!I198</f>
        <v>4266.4388380618884</v>
      </c>
      <c r="AF106" s="39">
        <f>V106*'Inflation indexes'!I198</f>
        <v>5800.7327649004956</v>
      </c>
      <c r="AG106" s="39">
        <f t="shared" si="13"/>
        <v>4756.6008672184062</v>
      </c>
      <c r="AH106" s="35">
        <f>W106*'Inflation indexes'!I198</f>
        <v>3624.8712281737789</v>
      </c>
      <c r="AI106" s="38">
        <v>0.51059705460000004</v>
      </c>
      <c r="AJ106" s="40">
        <f t="shared" si="11"/>
        <v>2040</v>
      </c>
      <c r="AK106" s="46">
        <v>9564.0411808562803</v>
      </c>
      <c r="AL106" s="44">
        <v>9847.6322516798991</v>
      </c>
      <c r="AM106" s="44">
        <v>5545.9569749086004</v>
      </c>
      <c r="AN106" s="44">
        <v>4105.4808677780002</v>
      </c>
      <c r="AO106" s="44">
        <v>5512.9063863618003</v>
      </c>
      <c r="AP106" s="44">
        <v>6819.3375449094001</v>
      </c>
      <c r="AQ106" s="40"/>
      <c r="AR106" s="40"/>
      <c r="AS106" s="40">
        <f t="shared" si="12"/>
        <v>2040</v>
      </c>
      <c r="AT106" s="41">
        <f>AK106*'Inflation indexes'!I198</f>
        <v>8871.2232711620873</v>
      </c>
      <c r="AU106" s="41">
        <f>AP106*'Inflation indexes'!I198</f>
        <v>6325.3456126266219</v>
      </c>
      <c r="AV106" s="45">
        <f>AL106*'Inflation indexes'!I198</f>
        <v>9134.2710413891728</v>
      </c>
      <c r="AW106" s="45">
        <f>AM106*'Inflation indexes'!I198</f>
        <v>5144.2085668924301</v>
      </c>
      <c r="AX106" s="45">
        <f>AN106*'Inflation indexes'!I198</f>
        <v>3808.0803631882868</v>
      </c>
      <c r="AY106" s="45">
        <f>AO106*'Inflation indexes'!I198</f>
        <v>5113.5521587175199</v>
      </c>
      <c r="AZ106" s="44">
        <v>0.47324531009999998</v>
      </c>
      <c r="BA106" s="45">
        <f>V106*'Inflation indexes'!I198</f>
        <v>5800.7327649004956</v>
      </c>
      <c r="BB106" s="45">
        <f t="shared" si="14"/>
        <v>4756.6008672184062</v>
      </c>
      <c r="BC106" s="41">
        <f>W106*'Inflation indexes'!I198</f>
        <v>3624.8712281737789</v>
      </c>
    </row>
    <row r="107" spans="1:55" ht="39">
      <c r="A107">
        <f t="shared" si="15"/>
        <v>2040</v>
      </c>
      <c r="B107" s="47">
        <v>6144.9974294787598</v>
      </c>
      <c r="C107" s="44">
        <v>7044.6882416032004</v>
      </c>
      <c r="D107" s="44">
        <v>3999.7431277246001</v>
      </c>
      <c r="E107" s="44">
        <v>2974.1323430953998</v>
      </c>
      <c r="F107" s="44">
        <v>3889.2656014638001</v>
      </c>
      <c r="G107" s="44">
        <v>4791.6912813007002</v>
      </c>
      <c r="H107" s="40">
        <f t="shared" si="9"/>
        <v>2040</v>
      </c>
      <c r="I107" s="47">
        <f>B107*'Inflation indexes'!I199</f>
        <v>5699.8546081900613</v>
      </c>
      <c r="J107" s="45">
        <f>G107*'Inflation indexes'!I199</f>
        <v>4444.5817828539966</v>
      </c>
      <c r="K107" s="45">
        <f>C107*'Inflation indexes'!I199</f>
        <v>6534.3719339147574</v>
      </c>
      <c r="L107" s="45">
        <f>D107*'Inflation indexes'!I199</f>
        <v>3710.0022513876611</v>
      </c>
      <c r="M107" s="45">
        <f>E107*'Inflation indexes'!I199</f>
        <v>2758.6865797269106</v>
      </c>
      <c r="N107" s="45">
        <f>F107*'Inflation indexes'!I199</f>
        <v>3607.5277028812229</v>
      </c>
      <c r="O107" s="44">
        <v>0.60459211049999995</v>
      </c>
      <c r="P107" s="33">
        <v>7717.07029492947</v>
      </c>
      <c r="Q107" s="38">
        <v>8276.4171330556001</v>
      </c>
      <c r="R107" s="38">
        <v>4667.7025902961996</v>
      </c>
      <c r="S107" s="38">
        <v>3506.0354914553</v>
      </c>
      <c r="T107" s="38">
        <v>4600.9447089769001</v>
      </c>
      <c r="U107" s="38">
        <v>5686.1672420730001</v>
      </c>
      <c r="V107" s="37">
        <v>6284.7908428087003</v>
      </c>
      <c r="W107" s="37">
        <v>3913.7820947266</v>
      </c>
      <c r="X107" s="34"/>
      <c r="Y107" s="34">
        <f t="shared" si="10"/>
        <v>2040</v>
      </c>
      <c r="Z107" s="35">
        <f>P107*'Inflation indexes'!I199</f>
        <v>7158.0467180132628</v>
      </c>
      <c r="AA107" s="35">
        <f>U107*'Inflation indexes'!I199</f>
        <v>5274.2620203859578</v>
      </c>
      <c r="AB107" s="35">
        <f>Q107*'Inflation indexes'!I199</f>
        <v>7676.8745433228978</v>
      </c>
      <c r="AC107" s="35">
        <f>R107*'Inflation indexes'!I199</f>
        <v>4329.5748166353951</v>
      </c>
      <c r="AD107" s="35">
        <f>S107*'Inflation indexes'!I199</f>
        <v>3252.0587326176474</v>
      </c>
      <c r="AE107" s="39">
        <f>T107*'Inflation indexes'!I199</f>
        <v>4267.6528676292928</v>
      </c>
      <c r="AF107" s="39">
        <f>V107*'Inflation indexes'!I199</f>
        <v>5829.521404687137</v>
      </c>
      <c r="AG107" s="39">
        <f t="shared" si="13"/>
        <v>4780.2075518434522</v>
      </c>
      <c r="AH107" s="35">
        <f>W107*'Inflation indexes'!I199</f>
        <v>3630.2682245338879</v>
      </c>
      <c r="AI107" s="38">
        <v>0.5220590396</v>
      </c>
      <c r="AJ107" s="40">
        <f>AJ103+1</f>
        <v>2040</v>
      </c>
      <c r="AK107" s="46">
        <v>9603.0471938778192</v>
      </c>
      <c r="AL107" s="44">
        <v>9934.9074058678998</v>
      </c>
      <c r="AM107" s="44">
        <v>5559.6731723798002</v>
      </c>
      <c r="AN107" s="44">
        <v>4119.6145438523999</v>
      </c>
      <c r="AO107" s="44">
        <v>5526.5807463559004</v>
      </c>
      <c r="AP107" s="44">
        <v>6840.9027968459004</v>
      </c>
      <c r="AQ107" s="40"/>
      <c r="AR107" s="40"/>
      <c r="AS107" s="40">
        <f>AS103+1</f>
        <v>2040</v>
      </c>
      <c r="AT107" s="41">
        <f>AK107*'Inflation indexes'!I199</f>
        <v>8907.4036936308403</v>
      </c>
      <c r="AU107" s="41">
        <f>AP107*'Inflation indexes'!I199</f>
        <v>6345.3486804940503</v>
      </c>
      <c r="AV107" s="45">
        <f>AL107*'Inflation indexes'!I199</f>
        <v>9215.2239946634218</v>
      </c>
      <c r="AW107" s="45">
        <f>AM107*'Inflation indexes'!I199</f>
        <v>5156.9311647877548</v>
      </c>
      <c r="AX107" s="45">
        <f>AN107*'Inflation indexes'!I199</f>
        <v>3821.1901975906367</v>
      </c>
      <c r="AY107" s="45">
        <f>AO107*'Inflation indexes'!I199</f>
        <v>5126.2359498371907</v>
      </c>
      <c r="AZ107" s="44">
        <v>0.47016743690000001</v>
      </c>
      <c r="BA107" s="45">
        <f>V107*'Inflation indexes'!I199</f>
        <v>5829.521404687137</v>
      </c>
      <c r="BB107" s="45">
        <f t="shared" si="14"/>
        <v>4780.2075518434522</v>
      </c>
      <c r="BC107" s="41">
        <f>W107*'Inflation indexes'!I199</f>
        <v>3630.2682245338879</v>
      </c>
    </row>
    <row r="108" spans="1:55" ht="39">
      <c r="A108">
        <f t="shared" si="15"/>
        <v>2040</v>
      </c>
      <c r="B108" s="47">
        <v>6182.99649234142</v>
      </c>
      <c r="C108" s="44">
        <v>7057.6945350003998</v>
      </c>
      <c r="D108" s="44">
        <v>4018.3262798306</v>
      </c>
      <c r="E108" s="44">
        <v>2974.8832270580001</v>
      </c>
      <c r="F108" s="44">
        <v>3887.3267521221001</v>
      </c>
      <c r="G108" s="44">
        <v>4800.2174482655</v>
      </c>
      <c r="H108" s="40">
        <f t="shared" si="9"/>
        <v>2040</v>
      </c>
      <c r="I108" s="47">
        <f>B108*'Inflation indexes'!I200</f>
        <v>5735.1010238395802</v>
      </c>
      <c r="J108" s="45">
        <f>G108*'Inflation indexes'!I200</f>
        <v>4452.4903153834621</v>
      </c>
      <c r="K108" s="45">
        <f>C108*'Inflation indexes'!I200</f>
        <v>6546.4360530956483</v>
      </c>
      <c r="L108" s="45">
        <f>D108*'Inflation indexes'!I200</f>
        <v>3727.2392423517185</v>
      </c>
      <c r="M108" s="45">
        <f>E108*'Inflation indexes'!I200</f>
        <v>2759.3830697520998</v>
      </c>
      <c r="N108" s="45">
        <f>F108*'Inflation indexes'!I200</f>
        <v>3605.7293035357879</v>
      </c>
      <c r="O108" s="44">
        <v>0.5855015402</v>
      </c>
      <c r="P108" s="33">
        <v>7737.1985715852297</v>
      </c>
      <c r="Q108" s="38">
        <v>8322.4214928708006</v>
      </c>
      <c r="R108" s="38">
        <v>4680.1335035198999</v>
      </c>
      <c r="S108" s="38">
        <v>3513.2737215959</v>
      </c>
      <c r="T108" s="38">
        <v>4609.4124267834004</v>
      </c>
      <c r="U108" s="38">
        <v>5704.1352830641999</v>
      </c>
      <c r="V108" s="37">
        <v>6315.9818297134998</v>
      </c>
      <c r="W108" s="37">
        <v>3919.6092445451</v>
      </c>
      <c r="X108" s="34"/>
      <c r="Y108" s="34">
        <f t="shared" si="10"/>
        <v>2040</v>
      </c>
      <c r="Z108" s="35">
        <f>P108*'Inflation indexes'!I200</f>
        <v>7176.7169049039658</v>
      </c>
      <c r="AA108" s="35">
        <f>U108*'Inflation indexes'!I200</f>
        <v>5290.9284588050414</v>
      </c>
      <c r="AB108" s="35">
        <f>Q108*'Inflation indexes'!I200</f>
        <v>7719.5463532461363</v>
      </c>
      <c r="AC108" s="35">
        <f>R108*'Inflation indexes'!I200</f>
        <v>4341.1052361083503</v>
      </c>
      <c r="AD108" s="35">
        <f>S108*'Inflation indexes'!I200</f>
        <v>3258.772626300356</v>
      </c>
      <c r="AE108" s="39">
        <f>T108*'Inflation indexes'!I200</f>
        <v>4275.507185049948</v>
      </c>
      <c r="AF108" s="39">
        <f>V108*'Inflation indexes'!I200</f>
        <v>5858.4529205231656</v>
      </c>
      <c r="AG108" s="39">
        <f t="shared" si="13"/>
        <v>4803.9313948289955</v>
      </c>
      <c r="AH108" s="35">
        <f>W108*'Inflation indexes'!I200</f>
        <v>3635.6732563710461</v>
      </c>
      <c r="AI108" s="38">
        <v>0.51823367229999995</v>
      </c>
      <c r="AJ108" s="40">
        <f>AJ104+1</f>
        <v>2040</v>
      </c>
      <c r="AK108" s="46">
        <v>9665.6276662140808</v>
      </c>
      <c r="AL108" s="44">
        <v>10016.0571730049</v>
      </c>
      <c r="AM108" s="44">
        <v>5582.5328045919996</v>
      </c>
      <c r="AN108" s="44">
        <v>4135.0246560157002</v>
      </c>
      <c r="AO108" s="44">
        <v>5549.0683711702004</v>
      </c>
      <c r="AP108" s="44">
        <v>6867.3494014757998</v>
      </c>
      <c r="AQ108" s="40"/>
      <c r="AR108" s="40"/>
      <c r="AS108" s="40">
        <f>AS104+1</f>
        <v>2040</v>
      </c>
      <c r="AT108" s="41">
        <f>AK108*'Inflation indexes'!I200</f>
        <v>8965.4508446218879</v>
      </c>
      <c r="AU108" s="41">
        <f>AP108*'Inflation indexes'!I200</f>
        <v>6369.8794964953031</v>
      </c>
      <c r="AV108" s="45">
        <f>AL108*'Inflation indexes'!I200</f>
        <v>9290.4952831346709</v>
      </c>
      <c r="AW108" s="45">
        <f>AM108*'Inflation indexes'!I200</f>
        <v>5178.1348481906434</v>
      </c>
      <c r="AX108" s="45">
        <f>AN108*'Inflation indexes'!I200</f>
        <v>3835.4840032162256</v>
      </c>
      <c r="AY108" s="45">
        <f>AO108*'Inflation indexes'!I200</f>
        <v>5147.0945740101079</v>
      </c>
      <c r="AZ108" s="44">
        <v>0.46329120299999998</v>
      </c>
      <c r="BA108" s="45">
        <f>V108*'Inflation indexes'!I200</f>
        <v>5858.4529205231656</v>
      </c>
      <c r="BB108" s="45">
        <f t="shared" si="14"/>
        <v>4803.9313948289955</v>
      </c>
      <c r="BC108" s="41">
        <f>W108*'Inflation indexes'!I200</f>
        <v>3635.6732563710461</v>
      </c>
    </row>
    <row r="109" spans="1:55">
      <c r="Y109" s="28"/>
      <c r="Z109" s="28">
        <v>3925.4450702875001</v>
      </c>
      <c r="AA109" s="28"/>
      <c r="AK109" s="29">
        <f>(AG108-AH108)/AH108</f>
        <v>0.32133199440041221</v>
      </c>
    </row>
    <row r="110" spans="1:55">
      <c r="AK110" s="29">
        <f>(AG108-AH108*0.8)/(AH108*0.8)</f>
        <v>0.65166499300051506</v>
      </c>
      <c r="AL110">
        <f>AH108*0.8</f>
        <v>2908.5386050968373</v>
      </c>
    </row>
    <row r="111" spans="1:55">
      <c r="AE111" s="31" t="e">
        <f>#REF!/AB108</f>
        <v>#REF!</v>
      </c>
    </row>
    <row r="113" spans="13:13">
      <c r="M113" t="s">
        <v>44</v>
      </c>
    </row>
  </sheetData>
  <mergeCells count="2">
    <mergeCell ref="B1:Q1"/>
    <mergeCell ref="R2:AM2"/>
  </mergeCells>
  <pageMargins left="0.75" right="0.75" top="1" bottom="1" header="0.51180555555555496" footer="0.51180555555555496"/>
  <pageSetup paperSize="9"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7"/>
  <sheetViews>
    <sheetView topLeftCell="Y1" workbookViewId="0">
      <pane ySplit="2" topLeftCell="A14" activePane="bottomLeft" state="frozen"/>
      <selection activeCell="AH1" sqref="AH1"/>
      <selection pane="bottomLeft" activeCell="N26" sqref="N26"/>
    </sheetView>
  </sheetViews>
  <sheetFormatPr baseColWidth="10" defaultRowHeight="15" x14ac:dyDescent="0"/>
  <cols>
    <col min="1" max="2" width="10.83203125" style="40"/>
    <col min="3" max="3" width="13" style="40" bestFit="1" customWidth="1"/>
    <col min="4" max="7" width="10.83203125" style="40"/>
    <col min="8" max="8" width="13" style="40" bestFit="1" customWidth="1"/>
    <col min="9" max="9" width="11.83203125" style="40" bestFit="1" customWidth="1"/>
    <col min="10" max="10" width="13" style="40" bestFit="1" customWidth="1"/>
    <col min="11" max="11" width="10.83203125" style="40"/>
  </cols>
  <sheetData>
    <row r="1" spans="1:53">
      <c r="B1" s="40" t="s">
        <v>0</v>
      </c>
      <c r="C1" s="40" t="s">
        <v>41</v>
      </c>
      <c r="H1" s="40" t="s">
        <v>42</v>
      </c>
      <c r="L1" s="40"/>
      <c r="M1" s="40"/>
      <c r="N1" s="40"/>
      <c r="O1" s="40"/>
      <c r="P1" s="40"/>
      <c r="Q1" s="40"/>
      <c r="R1" s="34"/>
      <c r="S1" s="34"/>
      <c r="T1" s="34"/>
      <c r="U1" s="34" t="s">
        <v>41</v>
      </c>
      <c r="V1" s="34"/>
      <c r="W1" s="34" t="s">
        <v>1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40"/>
      <c r="AK1" s="40"/>
      <c r="AL1" s="40"/>
      <c r="AM1" s="40" t="s">
        <v>41</v>
      </c>
      <c r="AN1" s="40"/>
      <c r="AO1" s="40" t="s">
        <v>2</v>
      </c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</row>
    <row r="2" spans="1:53" ht="52">
      <c r="A2" s="40" t="s">
        <v>22</v>
      </c>
      <c r="B2" s="42" t="s">
        <v>37</v>
      </c>
      <c r="C2" s="42" t="s">
        <v>38</v>
      </c>
      <c r="D2" s="42" t="s">
        <v>39</v>
      </c>
      <c r="E2" s="42" t="s">
        <v>40</v>
      </c>
      <c r="F2" s="42" t="s">
        <v>43</v>
      </c>
      <c r="G2" s="40" t="s">
        <v>22</v>
      </c>
      <c r="H2" s="42" t="s">
        <v>37</v>
      </c>
      <c r="I2" s="42" t="s">
        <v>39</v>
      </c>
      <c r="J2" s="42" t="s">
        <v>40</v>
      </c>
      <c r="K2" s="42" t="s">
        <v>38</v>
      </c>
      <c r="L2" s="42"/>
      <c r="M2" s="40" t="s">
        <v>22</v>
      </c>
      <c r="N2" s="42" t="s">
        <v>37</v>
      </c>
      <c r="O2" s="42" t="s">
        <v>39</v>
      </c>
      <c r="P2" s="42" t="s">
        <v>40</v>
      </c>
      <c r="Q2" s="42" t="s">
        <v>38</v>
      </c>
      <c r="R2" s="36" t="s">
        <v>43</v>
      </c>
      <c r="S2" s="34" t="s">
        <v>22</v>
      </c>
      <c r="T2" s="36" t="s">
        <v>37</v>
      </c>
      <c r="U2" s="36" t="s">
        <v>38</v>
      </c>
      <c r="V2" s="36" t="s">
        <v>39</v>
      </c>
      <c r="W2" s="36" t="s">
        <v>40</v>
      </c>
      <c r="X2" s="36" t="s">
        <v>43</v>
      </c>
      <c r="Y2" s="34" t="s">
        <v>22</v>
      </c>
      <c r="Z2" s="36" t="s">
        <v>37</v>
      </c>
      <c r="AA2" s="36" t="s">
        <v>39</v>
      </c>
      <c r="AB2" s="36" t="s">
        <v>40</v>
      </c>
      <c r="AC2" s="36" t="s">
        <v>38</v>
      </c>
      <c r="AD2" s="36"/>
      <c r="AE2" s="34" t="s">
        <v>22</v>
      </c>
      <c r="AF2" s="36" t="s">
        <v>50</v>
      </c>
      <c r="AG2" s="36" t="s">
        <v>51</v>
      </c>
      <c r="AH2" s="36" t="s">
        <v>52</v>
      </c>
      <c r="AI2" s="36" t="s">
        <v>53</v>
      </c>
      <c r="AJ2" s="42" t="s">
        <v>43</v>
      </c>
      <c r="AK2" s="40" t="s">
        <v>22</v>
      </c>
      <c r="AL2" s="42" t="s">
        <v>37</v>
      </c>
      <c r="AM2" s="42" t="s">
        <v>38</v>
      </c>
      <c r="AN2" s="42" t="s">
        <v>39</v>
      </c>
      <c r="AO2" s="42" t="s">
        <v>40</v>
      </c>
      <c r="AP2" s="42" t="s">
        <v>43</v>
      </c>
      <c r="AQ2" s="40" t="s">
        <v>22</v>
      </c>
      <c r="AR2" s="42" t="s">
        <v>37</v>
      </c>
      <c r="AS2" s="42" t="s">
        <v>39</v>
      </c>
      <c r="AT2" s="42" t="s">
        <v>40</v>
      </c>
      <c r="AU2" s="42" t="s">
        <v>38</v>
      </c>
      <c r="AV2" s="42"/>
      <c r="AW2" s="40" t="s">
        <v>22</v>
      </c>
      <c r="AX2" s="42" t="s">
        <v>37</v>
      </c>
      <c r="AY2" s="42" t="s">
        <v>39</v>
      </c>
      <c r="AZ2" s="42" t="s">
        <v>40</v>
      </c>
      <c r="BA2" s="42" t="s">
        <v>38</v>
      </c>
    </row>
    <row r="3" spans="1:53">
      <c r="A3" s="40">
        <f>'Retirement benefit values'!B4</f>
        <v>6695.92</v>
      </c>
      <c r="B3" s="42"/>
      <c r="C3" s="42"/>
      <c r="D3" s="42"/>
      <c r="E3" s="42"/>
      <c r="F3" s="42"/>
      <c r="G3" s="42">
        <f>A3*'Inflation indexes'!I96</f>
        <v>6695.92</v>
      </c>
      <c r="H3" s="42"/>
      <c r="I3" s="42"/>
      <c r="K3" s="42"/>
      <c r="L3" s="40"/>
      <c r="M3" s="40"/>
      <c r="N3" s="40"/>
      <c r="O3" s="40"/>
      <c r="P3" s="40"/>
      <c r="Q3" s="40"/>
      <c r="R3" s="36"/>
      <c r="S3" s="34">
        <f>'Retirement benefit values'!P4</f>
        <v>6695.92</v>
      </c>
      <c r="T3" s="36"/>
      <c r="U3" s="36"/>
      <c r="V3" s="36"/>
      <c r="W3" s="36"/>
      <c r="X3" s="36"/>
      <c r="Y3" s="34">
        <f>S3*'Inflation indexes'!I96</f>
        <v>6695.92</v>
      </c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42"/>
      <c r="AK3" s="40">
        <f>'Retirement benefit values'!AK4</f>
        <v>6695.92</v>
      </c>
      <c r="AL3" s="42"/>
      <c r="AM3" s="42"/>
      <c r="AN3" s="42"/>
      <c r="AO3" s="42"/>
      <c r="AP3" s="42"/>
      <c r="AQ3" s="40">
        <f>AK3*'Inflation indexes'!I96</f>
        <v>6695.92</v>
      </c>
      <c r="AR3" s="40"/>
      <c r="AS3" s="40"/>
      <c r="AT3" s="40"/>
      <c r="AU3" s="40"/>
      <c r="AV3" s="40"/>
      <c r="AW3" s="40"/>
      <c r="AX3" s="40"/>
      <c r="AY3" s="40"/>
      <c r="AZ3" s="40"/>
      <c r="BA3" s="40"/>
    </row>
    <row r="4" spans="1:53">
      <c r="A4" s="47">
        <f>'Retirement benefit values'!B5</f>
        <v>6368.9065332603705</v>
      </c>
      <c r="B4" s="44">
        <v>471.19566833200003</v>
      </c>
      <c r="C4" s="44">
        <v>486.98266801170001</v>
      </c>
      <c r="D4" s="44">
        <v>384.49913756490002</v>
      </c>
      <c r="E4" s="44">
        <v>680.13321269139999</v>
      </c>
      <c r="F4" s="44">
        <v>2015</v>
      </c>
      <c r="G4" s="42">
        <f>A4*'Inflation indexes'!I97</f>
        <v>6248.355521284795</v>
      </c>
      <c r="H4" s="44">
        <f>B4*'Inflation indexes'!I97</f>
        <v>462.27685089304299</v>
      </c>
      <c r="I4" s="44">
        <f>D4*'Inflation indexes'!I97</f>
        <v>377.22131681260578</v>
      </c>
      <c r="J4" s="40">
        <f>E4*'Inflation indexes'!I97</f>
        <v>667.25961395981756</v>
      </c>
      <c r="K4" s="44">
        <f>C4*'Inflation indexes'!I97</f>
        <v>477.7650333774352</v>
      </c>
      <c r="L4" s="40">
        <v>2015</v>
      </c>
      <c r="M4" s="40">
        <f>AVERAGE(G4:G7)</f>
        <v>6417.638218099326</v>
      </c>
      <c r="N4" s="40">
        <f t="shared" ref="N4" si="0">AVERAGE(H4:H7)</f>
        <v>450.92152473857442</v>
      </c>
      <c r="O4" s="40">
        <f t="shared" ref="O4" si="1">AVERAGE(I4:I7)</f>
        <v>324.94423356067159</v>
      </c>
      <c r="P4" s="40">
        <f t="shared" ref="P4" si="2">AVERAGE(J4:J7)</f>
        <v>734.758324116925</v>
      </c>
      <c r="Q4" s="40">
        <f t="shared" ref="Q4" si="3">AVERAGE(K4:K7)</f>
        <v>471.788389008872</v>
      </c>
      <c r="R4" s="38">
        <v>2015</v>
      </c>
      <c r="S4" s="48">
        <f>'Retirement benefit values'!P5</f>
        <v>6368.9065332603705</v>
      </c>
      <c r="T4" s="38">
        <v>471.19566833200003</v>
      </c>
      <c r="U4" s="38">
        <v>486.98266801170001</v>
      </c>
      <c r="V4" s="38">
        <v>384.49913756490002</v>
      </c>
      <c r="W4" s="38">
        <v>680.13321269139999</v>
      </c>
      <c r="X4" s="38">
        <v>2015</v>
      </c>
      <c r="Y4" s="34">
        <f>S4*'Inflation indexes'!I97</f>
        <v>6248.355521284795</v>
      </c>
      <c r="Z4" s="34">
        <f>T4*'Inflation indexes'!I97</f>
        <v>462.27685089304299</v>
      </c>
      <c r="AA4" s="34">
        <f>V4*'Inflation indexes'!I97</f>
        <v>377.22131681260578</v>
      </c>
      <c r="AB4" s="34">
        <f>W4*'Inflation indexes'!I97</f>
        <v>667.25961395981756</v>
      </c>
      <c r="AC4" s="34">
        <f>U4*'Inflation indexes'!I97</f>
        <v>477.7650333774352</v>
      </c>
      <c r="AD4" s="34">
        <v>2015</v>
      </c>
      <c r="AE4" s="34">
        <f>AVERAGE(Y4:Y7)</f>
        <v>6417.638218099326</v>
      </c>
      <c r="AF4" s="34">
        <f t="shared" ref="AF4:AI4" si="4">AVERAGE(Z4:Z7)</f>
        <v>450.92152473857442</v>
      </c>
      <c r="AG4" s="34">
        <f t="shared" si="4"/>
        <v>324.94423356067159</v>
      </c>
      <c r="AH4" s="34">
        <f t="shared" si="4"/>
        <v>734.758324116925</v>
      </c>
      <c r="AI4" s="34">
        <f t="shared" si="4"/>
        <v>471.788389008872</v>
      </c>
      <c r="AJ4" s="44">
        <v>2015</v>
      </c>
      <c r="AK4" s="47">
        <f>'Retirement benefit values'!AK5</f>
        <v>6368.9065332603705</v>
      </c>
      <c r="AL4" s="44">
        <v>471.19566833200003</v>
      </c>
      <c r="AM4" s="44">
        <v>486.98266801170001</v>
      </c>
      <c r="AN4" s="44">
        <v>384.49913756490002</v>
      </c>
      <c r="AO4" s="44">
        <v>680.13321269139999</v>
      </c>
      <c r="AP4" s="44">
        <v>2015</v>
      </c>
      <c r="AQ4" s="40">
        <f>AK4*'Inflation indexes'!I97</f>
        <v>6248.355521284795</v>
      </c>
      <c r="AR4" s="40">
        <f>AL4*'Inflation indexes'!I97</f>
        <v>462.27685089304299</v>
      </c>
      <c r="AS4" s="40">
        <f>AN4*'Inflation indexes'!I97</f>
        <v>377.22131681260578</v>
      </c>
      <c r="AT4" s="40">
        <f>AO4*'Inflation indexes'!I97</f>
        <v>667.25961395981756</v>
      </c>
      <c r="AU4" s="40">
        <f>AM4*'Inflation indexes'!I97</f>
        <v>477.7650333774352</v>
      </c>
      <c r="AV4" s="40">
        <v>2015</v>
      </c>
      <c r="AW4" s="40">
        <f>AVERAGE(AQ4:AQ7)</f>
        <v>6417.638218099326</v>
      </c>
      <c r="AX4" s="40">
        <f t="shared" ref="AX4" si="5">AVERAGE(AR4:AR7)</f>
        <v>450.92152473857442</v>
      </c>
      <c r="AY4" s="40">
        <f t="shared" ref="AY4" si="6">AVERAGE(AS4:AS7)</f>
        <v>324.94423356067159</v>
      </c>
      <c r="AZ4" s="40">
        <f t="shared" ref="AZ4" si="7">AVERAGE(AT4:AT7)</f>
        <v>734.758324116925</v>
      </c>
      <c r="BA4" s="40">
        <f t="shared" ref="BA4" si="8">AVERAGE(AU4:AU7)</f>
        <v>471.788389008872</v>
      </c>
    </row>
    <row r="5" spans="1:53">
      <c r="A5" s="47">
        <f>'Retirement benefit values'!B6</f>
        <v>6691.6267211455697</v>
      </c>
      <c r="B5" s="44">
        <v>404.04330077989999</v>
      </c>
      <c r="C5" s="44">
        <v>431.51743205629998</v>
      </c>
      <c r="D5" s="44">
        <v>244.5144041989</v>
      </c>
      <c r="E5" s="44">
        <v>778.56711024430001</v>
      </c>
      <c r="F5" s="44">
        <v>2015</v>
      </c>
      <c r="G5" s="42">
        <f>A5*'Inflation indexes'!I98</f>
        <v>6398.7328646894648</v>
      </c>
      <c r="H5" s="44">
        <f>B5*'Inflation indexes'!I98</f>
        <v>386.35824369703579</v>
      </c>
      <c r="I5" s="44">
        <f>D5*'Inflation indexes'!I98</f>
        <v>233.81195921962862</v>
      </c>
      <c r="J5" s="40">
        <f>E5*'Inflation indexes'!I98</f>
        <v>744.48907019034141</v>
      </c>
      <c r="K5" s="44">
        <f>C5*'Inflation indexes'!I98</f>
        <v>412.62982668470687</v>
      </c>
      <c r="L5" s="40">
        <f t="shared" ref="L5:L29" si="9">L4+1</f>
        <v>2016</v>
      </c>
      <c r="M5" s="40">
        <f>AVERAGE(G8:G11)</f>
        <v>5983.6114230929652</v>
      </c>
      <c r="N5" s="40">
        <f>AVERAGE(H8:H11)</f>
        <v>479.28128784155865</v>
      </c>
      <c r="O5" s="40">
        <f t="shared" ref="O5" si="10">AVERAGE(I8:I11)</f>
        <v>367.07749995098288</v>
      </c>
      <c r="P5" s="40">
        <f t="shared" ref="P5" si="11">AVERAGE(J8:J11)</f>
        <v>691.00962422652367</v>
      </c>
      <c r="Q5" s="40">
        <f t="shared" ref="Q5" si="12">AVERAGE(K8:K11)</f>
        <v>494.88046234899332</v>
      </c>
      <c r="R5" s="38">
        <v>2015</v>
      </c>
      <c r="S5" s="48">
        <f>'Retirement benefit values'!P6</f>
        <v>6691.6267211455697</v>
      </c>
      <c r="T5" s="38">
        <v>404.04330077989999</v>
      </c>
      <c r="U5" s="38">
        <v>431.51743205629998</v>
      </c>
      <c r="V5" s="38">
        <v>244.5144041989</v>
      </c>
      <c r="W5" s="38">
        <v>778.56711024430001</v>
      </c>
      <c r="X5" s="38">
        <v>2015</v>
      </c>
      <c r="Y5" s="34">
        <f>S5*'Inflation indexes'!I98</f>
        <v>6398.7328646894648</v>
      </c>
      <c r="Z5" s="34">
        <f>T5*'Inflation indexes'!I98</f>
        <v>386.35824369703579</v>
      </c>
      <c r="AA5" s="34">
        <f>V5*'Inflation indexes'!I98</f>
        <v>233.81195921962862</v>
      </c>
      <c r="AB5" s="34">
        <f>W5*'Inflation indexes'!I98</f>
        <v>744.48907019034141</v>
      </c>
      <c r="AC5" s="34">
        <f>U5*'Inflation indexes'!I98</f>
        <v>412.62982668470687</v>
      </c>
      <c r="AD5" s="34">
        <f t="shared" ref="AD5:AD29" si="13">AD4+1</f>
        <v>2016</v>
      </c>
      <c r="AE5" s="34">
        <f>AVERAGE(Y8:Y11)</f>
        <v>5983.6114230929652</v>
      </c>
      <c r="AF5" s="34">
        <f>AVERAGE(Z8:Z11)</f>
        <v>479.28128784155865</v>
      </c>
      <c r="AG5" s="34">
        <f t="shared" ref="AG5:AI5" si="14">AVERAGE(AA8:AA11)</f>
        <v>367.07749995098288</v>
      </c>
      <c r="AH5" s="34">
        <f t="shared" si="14"/>
        <v>691.00962422652367</v>
      </c>
      <c r="AI5" s="34">
        <f t="shared" si="14"/>
        <v>494.88046234899332</v>
      </c>
      <c r="AJ5" s="44">
        <v>2015</v>
      </c>
      <c r="AK5" s="47">
        <f>'Retirement benefit values'!AK6</f>
        <v>6691.6267211455697</v>
      </c>
      <c r="AL5" s="44">
        <v>404.04330077989999</v>
      </c>
      <c r="AM5" s="44">
        <v>431.51743205629998</v>
      </c>
      <c r="AN5" s="44">
        <v>244.5144041989</v>
      </c>
      <c r="AO5" s="44">
        <v>778.56711024430001</v>
      </c>
      <c r="AP5" s="44">
        <v>2015</v>
      </c>
      <c r="AQ5" s="40">
        <f>AK5*'Inflation indexes'!I98</f>
        <v>6398.7328646894648</v>
      </c>
      <c r="AR5" s="40">
        <f>AL5*'Inflation indexes'!I98</f>
        <v>386.35824369703579</v>
      </c>
      <c r="AS5" s="40">
        <f>AN5*'Inflation indexes'!I98</f>
        <v>233.81195921962862</v>
      </c>
      <c r="AT5" s="40">
        <f>AO5*'Inflation indexes'!I98</f>
        <v>744.48907019034141</v>
      </c>
      <c r="AU5" s="40">
        <f>AM5*'Inflation indexes'!I98</f>
        <v>412.62982668470687</v>
      </c>
      <c r="AV5" s="40">
        <f t="shared" ref="AV5:AV29" si="15">AV4+1</f>
        <v>2016</v>
      </c>
      <c r="AW5" s="40">
        <f>AVERAGE(AQ8:AQ11)</f>
        <v>5983.6114230929652</v>
      </c>
      <c r="AX5" s="40">
        <f>AVERAGE(AR8:AR11)</f>
        <v>479.28128784155865</v>
      </c>
      <c r="AY5" s="40">
        <f t="shared" ref="AY5" si="16">AVERAGE(AS8:AS11)</f>
        <v>367.07749995098288</v>
      </c>
      <c r="AZ5" s="40">
        <f t="shared" ref="AZ5" si="17">AVERAGE(AT8:AT11)</f>
        <v>691.00962422652367</v>
      </c>
      <c r="BA5" s="40">
        <f t="shared" ref="BA5" si="18">AVERAGE(AU8:AU11)</f>
        <v>494.88046234899332</v>
      </c>
    </row>
    <row r="6" spans="1:53">
      <c r="A6" s="47">
        <f>'Retirement benefit values'!B7</f>
        <v>6984.1911310188098</v>
      </c>
      <c r="B6" s="44">
        <v>517.69406829479999</v>
      </c>
      <c r="C6" s="44">
        <v>541.87944837930002</v>
      </c>
      <c r="D6" s="44">
        <v>376.58679604169998</v>
      </c>
      <c r="E6" s="44">
        <v>823.17858523370001</v>
      </c>
      <c r="F6" s="44">
        <v>2015</v>
      </c>
      <c r="G6" s="42">
        <f>A6*'Inflation indexes'!I99</f>
        <v>6562.1693476677392</v>
      </c>
      <c r="H6" s="44">
        <f>B6*'Inflation indexes'!I99</f>
        <v>486.41225343126945</v>
      </c>
      <c r="I6" s="44">
        <f>D6*'Inflation indexes'!I99</f>
        <v>353.83142920385103</v>
      </c>
      <c r="J6" s="40">
        <f>E6*'Inflation indexes'!I99</f>
        <v>773.43777945680245</v>
      </c>
      <c r="K6" s="44">
        <f>C6*'Inflation indexes'!I99</f>
        <v>509.13622487977824</v>
      </c>
      <c r="L6" s="40">
        <f t="shared" si="9"/>
        <v>2017</v>
      </c>
      <c r="M6" s="40">
        <f>AVERAGE(G12:G15)</f>
        <v>6163.3832391712212</v>
      </c>
      <c r="N6" s="40">
        <f t="shared" ref="N6" si="19">AVERAGE(H12:H15)</f>
        <v>534.01952676080714</v>
      </c>
      <c r="O6" s="40">
        <f t="shared" ref="O6" si="20">AVERAGE(I12:I15)</f>
        <v>472.03873146509545</v>
      </c>
      <c r="P6" s="40">
        <f t="shared" ref="P6" si="21">AVERAGE(J12:J15)</f>
        <v>723.42482201728444</v>
      </c>
      <c r="Q6" s="40">
        <f t="shared" ref="Q6" si="22">AVERAGE(K12:K15)</f>
        <v>545.04467761574847</v>
      </c>
      <c r="R6" s="38">
        <v>2015</v>
      </c>
      <c r="S6" s="48">
        <f>'Retirement benefit values'!P7</f>
        <v>6984.1911310188098</v>
      </c>
      <c r="T6" s="38">
        <v>517.69406829479999</v>
      </c>
      <c r="U6" s="38">
        <v>541.87944837930002</v>
      </c>
      <c r="V6" s="38">
        <v>376.58679604169998</v>
      </c>
      <c r="W6" s="38">
        <v>823.17858523370001</v>
      </c>
      <c r="X6" s="38">
        <v>2015</v>
      </c>
      <c r="Y6" s="34">
        <f>S6*'Inflation indexes'!I99</f>
        <v>6562.1693476677392</v>
      </c>
      <c r="Z6" s="34">
        <f>T6*'Inflation indexes'!I99</f>
        <v>486.41225343126945</v>
      </c>
      <c r="AA6" s="34">
        <f>V6*'Inflation indexes'!I99</f>
        <v>353.83142920385103</v>
      </c>
      <c r="AB6" s="34">
        <f>W6*'Inflation indexes'!I99</f>
        <v>773.43777945680245</v>
      </c>
      <c r="AC6" s="34">
        <f>U6*'Inflation indexes'!I99</f>
        <v>509.13622487977824</v>
      </c>
      <c r="AD6" s="34">
        <f t="shared" si="13"/>
        <v>2017</v>
      </c>
      <c r="AE6" s="34">
        <f>AVERAGE(Y12:Y15)</f>
        <v>6163.3832391712331</v>
      </c>
      <c r="AF6" s="34">
        <f t="shared" ref="AF6:AI6" si="23">AVERAGE(Z12:Z15)</f>
        <v>534.01952676080714</v>
      </c>
      <c r="AG6" s="34">
        <f t="shared" si="23"/>
        <v>472.03873146509545</v>
      </c>
      <c r="AH6" s="34">
        <f t="shared" si="23"/>
        <v>723.42482201728444</v>
      </c>
      <c r="AI6" s="34">
        <f t="shared" si="23"/>
        <v>545.04467761574847</v>
      </c>
      <c r="AJ6" s="44">
        <v>2015</v>
      </c>
      <c r="AK6" s="47">
        <f>'Retirement benefit values'!AK7</f>
        <v>6984.1911310188098</v>
      </c>
      <c r="AL6" s="44">
        <v>517.69406829479999</v>
      </c>
      <c r="AM6" s="44">
        <v>541.87944837930002</v>
      </c>
      <c r="AN6" s="44">
        <v>376.58679604169998</v>
      </c>
      <c r="AO6" s="44">
        <v>823.17858523370001</v>
      </c>
      <c r="AP6" s="44">
        <v>2015</v>
      </c>
      <c r="AQ6" s="40">
        <f>AK6*'Inflation indexes'!I99</f>
        <v>6562.1693476677392</v>
      </c>
      <c r="AR6" s="40">
        <f>AL6*'Inflation indexes'!I99</f>
        <v>486.41225343126945</v>
      </c>
      <c r="AS6" s="40">
        <f>AN6*'Inflation indexes'!I99</f>
        <v>353.83142920385103</v>
      </c>
      <c r="AT6" s="40">
        <f>AO6*'Inflation indexes'!I99</f>
        <v>773.43777945680245</v>
      </c>
      <c r="AU6" s="40">
        <f>AM6*'Inflation indexes'!I99</f>
        <v>509.13622487977824</v>
      </c>
      <c r="AV6" s="40">
        <f t="shared" si="15"/>
        <v>2017</v>
      </c>
      <c r="AW6" s="40">
        <f>AVERAGE(AQ12:AQ15)</f>
        <v>6163.3832391712331</v>
      </c>
      <c r="AX6" s="40">
        <f t="shared" ref="AX6" si="24">AVERAGE(AR12:AR15)</f>
        <v>534.01952676080714</v>
      </c>
      <c r="AY6" s="40">
        <f t="shared" ref="AY6" si="25">AVERAGE(AS12:AS15)</f>
        <v>472.03873146509545</v>
      </c>
      <c r="AZ6" s="40">
        <f t="shared" ref="AZ6" si="26">AVERAGE(AT12:AT15)</f>
        <v>723.42482201728444</v>
      </c>
      <c r="BA6" s="40">
        <f t="shared" ref="BA6" si="27">AVERAGE(AU12:AU15)</f>
        <v>545.04467761574847</v>
      </c>
    </row>
    <row r="7" spans="1:53">
      <c r="A7" s="47">
        <f>'Retirement benefit values'!B8</f>
        <v>6967.8308273951197</v>
      </c>
      <c r="B7" s="44">
        <v>505.37786396360002</v>
      </c>
      <c r="C7" s="44">
        <v>525.84982008279997</v>
      </c>
      <c r="D7" s="44">
        <v>361.16780051519999</v>
      </c>
      <c r="E7" s="44">
        <v>812.94494189490001</v>
      </c>
      <c r="F7" s="44">
        <v>2015</v>
      </c>
      <c r="G7" s="42">
        <f>A7*'Inflation indexes'!I100</f>
        <v>6461.2951387553048</v>
      </c>
      <c r="H7" s="44">
        <f>B7*'Inflation indexes'!I100</f>
        <v>468.63875093294945</v>
      </c>
      <c r="I7" s="44">
        <f>D7*'Inflation indexes'!I100</f>
        <v>334.91222900660085</v>
      </c>
      <c r="J7" s="40">
        <f>E7*'Inflation indexes'!I100</f>
        <v>753.84683286073869</v>
      </c>
      <c r="K7" s="44">
        <f>C7*'Inflation indexes'!I100</f>
        <v>487.62247109356775</v>
      </c>
      <c r="L7" s="40">
        <f t="shared" si="9"/>
        <v>2018</v>
      </c>
      <c r="M7" s="40">
        <f>AVERAGE(G16:G19)</f>
        <v>6164.6988794605859</v>
      </c>
      <c r="N7" s="40">
        <f t="shared" ref="N7" si="28">AVERAGE(H16:H19)</f>
        <v>495.16756675786439</v>
      </c>
      <c r="O7" s="40">
        <f t="shared" ref="O7" si="29">AVERAGE(I16:I19)</f>
        <v>433.32900593898665</v>
      </c>
      <c r="P7" s="40">
        <f t="shared" ref="P7" si="30">AVERAGE(J16:J19)</f>
        <v>671.66896972346876</v>
      </c>
      <c r="Q7" s="40">
        <f t="shared" ref="Q7" si="31">AVERAGE(K16:K19)</f>
        <v>502.95848400600892</v>
      </c>
      <c r="R7" s="38">
        <v>2015</v>
      </c>
      <c r="S7" s="48">
        <f>'Retirement benefit values'!P8</f>
        <v>6967.8308273951197</v>
      </c>
      <c r="T7" s="38">
        <v>505.37786396360002</v>
      </c>
      <c r="U7" s="38">
        <v>525.84982008279997</v>
      </c>
      <c r="V7" s="38">
        <v>361.16780051519999</v>
      </c>
      <c r="W7" s="38">
        <v>812.94494189490001</v>
      </c>
      <c r="X7" s="38">
        <v>2015</v>
      </c>
      <c r="Y7" s="34">
        <f>S7*'Inflation indexes'!I100</f>
        <v>6461.2951387553048</v>
      </c>
      <c r="Z7" s="34">
        <f>T7*'Inflation indexes'!I100</f>
        <v>468.63875093294945</v>
      </c>
      <c r="AA7" s="34">
        <f>V7*'Inflation indexes'!I100</f>
        <v>334.91222900660085</v>
      </c>
      <c r="AB7" s="34">
        <f>W7*'Inflation indexes'!I100</f>
        <v>753.84683286073869</v>
      </c>
      <c r="AC7" s="34">
        <f>U7*'Inflation indexes'!I100</f>
        <v>487.62247109356775</v>
      </c>
      <c r="AD7" s="34">
        <f t="shared" si="13"/>
        <v>2018</v>
      </c>
      <c r="AE7" s="34">
        <f>AVERAGE(Y16:Y19)</f>
        <v>6167.5883429441874</v>
      </c>
      <c r="AF7" s="34">
        <f t="shared" ref="AF7:AI7" si="32">AVERAGE(Z16:Z19)</f>
        <v>495.07421232157344</v>
      </c>
      <c r="AG7" s="34">
        <f t="shared" si="32"/>
        <v>433.19666131459411</v>
      </c>
      <c r="AH7" s="34">
        <f t="shared" si="32"/>
        <v>671.66896972346876</v>
      </c>
      <c r="AI7" s="34">
        <f t="shared" si="32"/>
        <v>502.88250051125789</v>
      </c>
      <c r="AJ7" s="44">
        <v>2015</v>
      </c>
      <c r="AK7" s="47">
        <f>'Retirement benefit values'!AK8</f>
        <v>6967.8308273951197</v>
      </c>
      <c r="AL7" s="44">
        <v>505.37786396360002</v>
      </c>
      <c r="AM7" s="44">
        <v>525.84982008279997</v>
      </c>
      <c r="AN7" s="44">
        <v>361.16780051519999</v>
      </c>
      <c r="AO7" s="44">
        <v>812.94494189490001</v>
      </c>
      <c r="AP7" s="44">
        <v>2015</v>
      </c>
      <c r="AQ7" s="40">
        <f>AK7*'Inflation indexes'!I100</f>
        <v>6461.2951387553048</v>
      </c>
      <c r="AR7" s="40">
        <f>AL7*'Inflation indexes'!I100</f>
        <v>468.63875093294945</v>
      </c>
      <c r="AS7" s="40">
        <f>AN7*'Inflation indexes'!I100</f>
        <v>334.91222900660085</v>
      </c>
      <c r="AT7" s="40">
        <f>AO7*'Inflation indexes'!I100</f>
        <v>753.84683286073869</v>
      </c>
      <c r="AU7" s="40">
        <f>AM7*'Inflation indexes'!I100</f>
        <v>487.62247109356775</v>
      </c>
      <c r="AV7" s="40">
        <f t="shared" si="15"/>
        <v>2018</v>
      </c>
      <c r="AW7" s="40">
        <f>AVERAGE(AQ16:AQ19)</f>
        <v>6170.4617189342507</v>
      </c>
      <c r="AX7" s="40">
        <f t="shared" ref="AX7" si="33">AVERAGE(AR16:AR19)</f>
        <v>494.90208959549307</v>
      </c>
      <c r="AY7" s="40">
        <f t="shared" ref="AY7" si="34">AVERAGE(AS16:AS19)</f>
        <v>432.98517832518496</v>
      </c>
      <c r="AZ7" s="40">
        <f t="shared" ref="AZ7" si="35">AVERAGE(AT16:AT19)</f>
        <v>671.66896972346876</v>
      </c>
      <c r="BA7" s="40">
        <f t="shared" ref="BA7" si="36">AVERAGE(AU16:AU19)</f>
        <v>502.75797561973684</v>
      </c>
    </row>
    <row r="8" spans="1:53">
      <c r="A8" s="47">
        <f>'Retirement benefit values'!B9</f>
        <v>6546.8359095504502</v>
      </c>
      <c r="B8" s="44">
        <v>571.66420591470001</v>
      </c>
      <c r="C8" s="44">
        <v>594.45296141079996</v>
      </c>
      <c r="D8" s="44">
        <v>420.61421821580001</v>
      </c>
      <c r="E8" s="44">
        <v>857.51280729960001</v>
      </c>
      <c r="F8" s="44">
        <f>F4+1</f>
        <v>2016</v>
      </c>
      <c r="G8" s="42">
        <f>A8*'Inflation indexes'!I101</f>
        <v>6070.8239897877393</v>
      </c>
      <c r="H8" s="44">
        <f>B8*'Inflation indexes'!I101</f>
        <v>530.09924539382951</v>
      </c>
      <c r="I8" s="44">
        <f>D8*'Inflation indexes'!I101</f>
        <v>390.03190574324822</v>
      </c>
      <c r="J8" s="40">
        <f>E8*'Inflation indexes'!I101</f>
        <v>795.16416693909605</v>
      </c>
      <c r="K8" s="44">
        <f>C8*'Inflation indexes'!I101</f>
        <v>551.2310601321999</v>
      </c>
      <c r="L8" s="40">
        <f t="shared" si="9"/>
        <v>2019</v>
      </c>
      <c r="M8" s="40">
        <f>AVERAGE(G20:G23)</f>
        <v>6199.8549185373877</v>
      </c>
      <c r="N8" s="40">
        <f t="shared" ref="N8" si="37">AVERAGE(H20:H23)</f>
        <v>466.18260791794887</v>
      </c>
      <c r="O8" s="40">
        <f t="shared" ref="O8" si="38">AVERAGE(I20:I23)</f>
        <v>399.64343899960465</v>
      </c>
      <c r="P8" s="40">
        <f t="shared" ref="P8" si="39">AVERAGE(J20:J23)</f>
        <v>632.41246593227152</v>
      </c>
      <c r="Q8" s="40">
        <f t="shared" ref="Q8" si="40">AVERAGE(K20:K23)</f>
        <v>469.72286746545495</v>
      </c>
      <c r="R8" s="38">
        <f>R4+1</f>
        <v>2016</v>
      </c>
      <c r="S8" s="48">
        <f>'Retirement benefit values'!P9</f>
        <v>6546.8359095504502</v>
      </c>
      <c r="T8" s="38">
        <v>571.66420591470001</v>
      </c>
      <c r="U8" s="38">
        <v>594.45296141079996</v>
      </c>
      <c r="V8" s="38">
        <v>420.61421821580001</v>
      </c>
      <c r="W8" s="38">
        <v>857.51280729960001</v>
      </c>
      <c r="X8" s="38">
        <f>X4+1</f>
        <v>2016</v>
      </c>
      <c r="Y8" s="34">
        <f>S8*'Inflation indexes'!I101</f>
        <v>6070.8239897877393</v>
      </c>
      <c r="Z8" s="34">
        <f>T8*'Inflation indexes'!I101</f>
        <v>530.09924539382951</v>
      </c>
      <c r="AA8" s="34">
        <f>V8*'Inflation indexes'!I101</f>
        <v>390.03190574324822</v>
      </c>
      <c r="AB8" s="34">
        <f>W8*'Inflation indexes'!I101</f>
        <v>795.16416693909605</v>
      </c>
      <c r="AC8" s="34">
        <f>U8*'Inflation indexes'!I101</f>
        <v>551.2310601321999</v>
      </c>
      <c r="AD8" s="34">
        <f t="shared" si="13"/>
        <v>2019</v>
      </c>
      <c r="AE8" s="34">
        <f>AVERAGE(Y20:Y23)</f>
        <v>6246.3614471462661</v>
      </c>
      <c r="AF8" s="34">
        <f t="shared" ref="AF8:AI8" si="41">AVERAGE(Z20:Z23)</f>
        <v>466.07700110763017</v>
      </c>
      <c r="AG8" s="34">
        <f t="shared" si="41"/>
        <v>399.62312545501857</v>
      </c>
      <c r="AH8" s="34">
        <f t="shared" si="41"/>
        <v>632.72392546381434</v>
      </c>
      <c r="AI8" s="34">
        <f t="shared" si="41"/>
        <v>469.62740427510215</v>
      </c>
      <c r="AJ8" s="44">
        <f>AJ4+1</f>
        <v>2016</v>
      </c>
      <c r="AK8" s="47">
        <f>'Retirement benefit values'!AK9</f>
        <v>6546.8359095504502</v>
      </c>
      <c r="AL8" s="44">
        <v>571.66420591470001</v>
      </c>
      <c r="AM8" s="44">
        <v>594.45296141079996</v>
      </c>
      <c r="AN8" s="44">
        <v>420.61421821580001</v>
      </c>
      <c r="AO8" s="44">
        <v>857.51280729960001</v>
      </c>
      <c r="AP8" s="44">
        <f>AP4+1</f>
        <v>2016</v>
      </c>
      <c r="AQ8" s="40">
        <f>AK8*'Inflation indexes'!I101</f>
        <v>6070.8239897877393</v>
      </c>
      <c r="AR8" s="40">
        <f>AL8*'Inflation indexes'!I101</f>
        <v>530.09924539382951</v>
      </c>
      <c r="AS8" s="40">
        <f>AN8*'Inflation indexes'!I101</f>
        <v>390.03190574324822</v>
      </c>
      <c r="AT8" s="40">
        <f>AO8*'Inflation indexes'!I101</f>
        <v>795.16416693909605</v>
      </c>
      <c r="AU8" s="40">
        <f>AM8*'Inflation indexes'!I101</f>
        <v>551.2310601321999</v>
      </c>
      <c r="AV8" s="40">
        <f t="shared" si="15"/>
        <v>2019</v>
      </c>
      <c r="AW8" s="40">
        <f>AVERAGE(AQ20:AQ23)</f>
        <v>6294.2885278930826</v>
      </c>
      <c r="AX8" s="40">
        <f t="shared" ref="AX8" si="42">AVERAGE(AR20:AR23)</f>
        <v>466.09065525743614</v>
      </c>
      <c r="AY8" s="40">
        <f t="shared" ref="AY8" si="43">AVERAGE(AS20:AS23)</f>
        <v>399.92548401024578</v>
      </c>
      <c r="AZ8" s="40">
        <f t="shared" ref="AZ8" si="44">AVERAGE(AT20:AT23)</f>
        <v>633.62522863828451</v>
      </c>
      <c r="BA8" s="40">
        <f t="shared" ref="BA8" si="45">AVERAGE(AU20:AU23)</f>
        <v>470.00798987688768</v>
      </c>
    </row>
    <row r="9" spans="1:53">
      <c r="A9" s="47">
        <f>'Retirement benefit values'!B10</f>
        <v>6356.20465033455</v>
      </c>
      <c r="B9" s="44">
        <v>476.87897452739998</v>
      </c>
      <c r="C9" s="44">
        <v>495.22851931449998</v>
      </c>
      <c r="D9" s="44">
        <v>344.12940741390003</v>
      </c>
      <c r="E9" s="44">
        <v>704.9686302005</v>
      </c>
      <c r="F9" s="44">
        <f t="shared" ref="F9:F72" si="46">F5+1</f>
        <v>2016</v>
      </c>
      <c r="G9" s="42">
        <f>A9*'Inflation indexes'!I102</f>
        <v>5894.3950141865198</v>
      </c>
      <c r="H9" s="44">
        <f>B9*'Inflation indexes'!I102</f>
        <v>442.23136359788828</v>
      </c>
      <c r="I9" s="44">
        <f>D9*'Inflation indexes'!I102</f>
        <v>319.12670766330501</v>
      </c>
      <c r="J9" s="40">
        <f>E9*'Inflation indexes'!I102</f>
        <v>653.74918014841069</v>
      </c>
      <c r="K9" s="44">
        <f>C9*'Inflation indexes'!I102</f>
        <v>459.2477233999569</v>
      </c>
      <c r="L9" s="40">
        <f t="shared" si="9"/>
        <v>2020</v>
      </c>
      <c r="M9" s="40">
        <f>AVERAGE(G24:G27)</f>
        <v>6163.1181141953284</v>
      </c>
      <c r="N9" s="40">
        <f t="shared" ref="N9" si="47">AVERAGE(H24:H27)</f>
        <v>470.69767807250776</v>
      </c>
      <c r="O9" s="40">
        <f t="shared" ref="O9" si="48">AVERAGE(I24:I27)</f>
        <v>398.08325768276364</v>
      </c>
      <c r="P9" s="40">
        <f t="shared" ref="P9" si="49">AVERAGE(J24:J27)</f>
        <v>654.2065082116992</v>
      </c>
      <c r="Q9" s="40">
        <f t="shared" ref="Q9" si="50">AVERAGE(K24:K27)</f>
        <v>472.41866737114634</v>
      </c>
      <c r="R9" s="38">
        <f t="shared" ref="R9:R72" si="51">R5+1</f>
        <v>2016</v>
      </c>
      <c r="S9" s="48">
        <f>'Retirement benefit values'!P10</f>
        <v>6356.20465033455</v>
      </c>
      <c r="T9" s="38">
        <v>476.87897452739998</v>
      </c>
      <c r="U9" s="38">
        <v>495.22851931449998</v>
      </c>
      <c r="V9" s="38">
        <v>344.12940741390003</v>
      </c>
      <c r="W9" s="38">
        <v>704.9686302005</v>
      </c>
      <c r="X9" s="38">
        <f t="shared" ref="X9:X72" si="52">X5+1</f>
        <v>2016</v>
      </c>
      <c r="Y9" s="34">
        <f>S9*'Inflation indexes'!I102</f>
        <v>5894.3950141865198</v>
      </c>
      <c r="Z9" s="34">
        <f>T9*'Inflation indexes'!I102</f>
        <v>442.23136359788828</v>
      </c>
      <c r="AA9" s="34">
        <f>V9*'Inflation indexes'!I102</f>
        <v>319.12670766330501</v>
      </c>
      <c r="AB9" s="34">
        <f>W9*'Inflation indexes'!I102</f>
        <v>653.74918014841069</v>
      </c>
      <c r="AC9" s="34">
        <f>U9*'Inflation indexes'!I102</f>
        <v>459.2477233999569</v>
      </c>
      <c r="AD9" s="34">
        <f t="shared" si="13"/>
        <v>2020</v>
      </c>
      <c r="AE9" s="34">
        <f>AVERAGE(Y24:Y27)</f>
        <v>6260.1596118967718</v>
      </c>
      <c r="AF9" s="34">
        <f t="shared" ref="AF9:AI9" si="53">AVERAGE(Z24:Z27)</f>
        <v>472.04237649510304</v>
      </c>
      <c r="AG9" s="34">
        <f t="shared" si="53"/>
        <v>401.89592914236459</v>
      </c>
      <c r="AH9" s="34">
        <f t="shared" si="53"/>
        <v>650.00720898910413</v>
      </c>
      <c r="AI9" s="34">
        <f t="shared" si="53"/>
        <v>473.00331885090338</v>
      </c>
      <c r="AJ9" s="44">
        <f t="shared" ref="AJ9:AJ72" si="54">AJ5+1</f>
        <v>2016</v>
      </c>
      <c r="AK9" s="47">
        <f>'Retirement benefit values'!AK10</f>
        <v>6356.20465033455</v>
      </c>
      <c r="AL9" s="44">
        <v>476.87897452739998</v>
      </c>
      <c r="AM9" s="44">
        <v>495.22851931449998</v>
      </c>
      <c r="AN9" s="44">
        <v>344.12940741390003</v>
      </c>
      <c r="AO9" s="44">
        <v>704.9686302005</v>
      </c>
      <c r="AP9" s="44">
        <f t="shared" ref="AP9:AP72" si="55">AP5+1</f>
        <v>2016</v>
      </c>
      <c r="AQ9" s="40">
        <f>AK9*'Inflation indexes'!I102</f>
        <v>5894.3950141865198</v>
      </c>
      <c r="AR9" s="40">
        <f>AL9*'Inflation indexes'!I102</f>
        <v>442.23136359788828</v>
      </c>
      <c r="AS9" s="40">
        <f>AN9*'Inflation indexes'!I102</f>
        <v>319.12670766330501</v>
      </c>
      <c r="AT9" s="40">
        <f>AO9*'Inflation indexes'!I102</f>
        <v>653.74918014841069</v>
      </c>
      <c r="AU9" s="40">
        <f>AM9*'Inflation indexes'!I102</f>
        <v>459.2477233999569</v>
      </c>
      <c r="AV9" s="40">
        <f t="shared" si="15"/>
        <v>2020</v>
      </c>
      <c r="AW9" s="40">
        <f>AVERAGE(AQ24:AQ27)</f>
        <v>6369.2224762382075</v>
      </c>
      <c r="AX9" s="40">
        <f t="shared" ref="AX9" si="56">AVERAGE(AR24:AR27)</f>
        <v>475.15543173593062</v>
      </c>
      <c r="AY9" s="40">
        <f t="shared" ref="AY9" si="57">AVERAGE(AS24:AS27)</f>
        <v>403.29262025651371</v>
      </c>
      <c r="AZ9" s="40">
        <f t="shared" ref="AZ9" si="58">AVERAGE(AT24:AT27)</f>
        <v>664.77802102378087</v>
      </c>
      <c r="BA9" s="40">
        <f t="shared" ref="BA9" si="59">AVERAGE(AU24:AU27)</f>
        <v>475.65182167331994</v>
      </c>
    </row>
    <row r="10" spans="1:53">
      <c r="A10" s="47">
        <f>'Retirement benefit values'!B11</f>
        <v>6421.7509021330998</v>
      </c>
      <c r="B10" s="44">
        <v>467.18247098659998</v>
      </c>
      <c r="C10" s="44">
        <v>482.80648552090003</v>
      </c>
      <c r="D10" s="44">
        <v>318.43159267470003</v>
      </c>
      <c r="E10" s="44">
        <v>682.52698224009998</v>
      </c>
      <c r="F10" s="44">
        <f t="shared" si="46"/>
        <v>2016</v>
      </c>
      <c r="G10" s="42">
        <f>A10*'Inflation indexes'!I103</f>
        <v>5954.937241266558</v>
      </c>
      <c r="H10" s="44">
        <f>B10*'Inflation indexes'!I103</f>
        <v>433.22177040858622</v>
      </c>
      <c r="I10" s="44">
        <f>D10*'Inflation indexes'!I103</f>
        <v>295.28397767414555</v>
      </c>
      <c r="J10" s="40">
        <f>E10*'Inflation indexes'!I103</f>
        <v>632.9123328905182</v>
      </c>
      <c r="K10" s="44">
        <f>C10*'Inflation indexes'!I103</f>
        <v>447.71003496856605</v>
      </c>
      <c r="L10" s="40">
        <f t="shared" si="9"/>
        <v>2021</v>
      </c>
      <c r="M10" s="40">
        <f>AVERAGE(G28:G31)</f>
        <v>6123.0194692306868</v>
      </c>
      <c r="N10" s="40">
        <f t="shared" ref="N10" si="60">AVERAGE(H28:H31)</f>
        <v>466.06987781169255</v>
      </c>
      <c r="O10" s="40">
        <f t="shared" ref="O10" si="61">AVERAGE(I28:I31)</f>
        <v>395.04561218066448</v>
      </c>
      <c r="P10" s="40">
        <f t="shared" ref="P10" si="62">AVERAGE(J28:J31)</f>
        <v>639.65756207216782</v>
      </c>
      <c r="Q10" s="40">
        <f t="shared" ref="Q10" si="63">AVERAGE(K28:K31)</f>
        <v>466.55147488945192</v>
      </c>
      <c r="R10" s="38">
        <f t="shared" si="51"/>
        <v>2016</v>
      </c>
      <c r="S10" s="48">
        <f>'Retirement benefit values'!P11</f>
        <v>6421.7509021330998</v>
      </c>
      <c r="T10" s="38">
        <v>467.18247098659998</v>
      </c>
      <c r="U10" s="38">
        <v>482.80648552090003</v>
      </c>
      <c r="V10" s="38">
        <v>318.43159267470003</v>
      </c>
      <c r="W10" s="38">
        <v>682.52698224009998</v>
      </c>
      <c r="X10" s="38">
        <f t="shared" si="52"/>
        <v>2016</v>
      </c>
      <c r="Y10" s="34">
        <f>S10*'Inflation indexes'!I103</f>
        <v>5954.937241266558</v>
      </c>
      <c r="Z10" s="34">
        <f>T10*'Inflation indexes'!I103</f>
        <v>433.22177040858622</v>
      </c>
      <c r="AA10" s="34">
        <f>V10*'Inflation indexes'!I103</f>
        <v>295.28397767414555</v>
      </c>
      <c r="AB10" s="34">
        <f>W10*'Inflation indexes'!I103</f>
        <v>632.9123328905182</v>
      </c>
      <c r="AC10" s="34">
        <f>U10*'Inflation indexes'!I103</f>
        <v>447.71003496856605</v>
      </c>
      <c r="AD10" s="34">
        <f t="shared" si="13"/>
        <v>2021</v>
      </c>
      <c r="AE10" s="34">
        <f>AVERAGE(Y28:Y31)</f>
        <v>6318.7308454839877</v>
      </c>
      <c r="AF10" s="34">
        <f t="shared" ref="AF10:AI10" si="64">AVERAGE(Z28:Z31)</f>
        <v>471.332891648724</v>
      </c>
      <c r="AG10" s="34">
        <f t="shared" si="64"/>
        <v>399.60760963276255</v>
      </c>
      <c r="AH10" s="34">
        <f t="shared" si="64"/>
        <v>646.34641424059805</v>
      </c>
      <c r="AI10" s="34">
        <f t="shared" si="64"/>
        <v>469.1468240268789</v>
      </c>
      <c r="AJ10" s="44">
        <f t="shared" si="54"/>
        <v>2016</v>
      </c>
      <c r="AK10" s="47">
        <f>'Retirement benefit values'!AK11</f>
        <v>6421.7509021330998</v>
      </c>
      <c r="AL10" s="44">
        <v>467.18247098659998</v>
      </c>
      <c r="AM10" s="44">
        <v>482.80648552090003</v>
      </c>
      <c r="AN10" s="44">
        <v>318.43159267470003</v>
      </c>
      <c r="AO10" s="44">
        <v>682.52698224009998</v>
      </c>
      <c r="AP10" s="44">
        <f t="shared" si="55"/>
        <v>2016</v>
      </c>
      <c r="AQ10" s="40">
        <f>AK10*'Inflation indexes'!I103</f>
        <v>5954.937241266558</v>
      </c>
      <c r="AR10" s="40">
        <f>AL10*'Inflation indexes'!I103</f>
        <v>433.22177040858622</v>
      </c>
      <c r="AS10" s="40">
        <f>AN10*'Inflation indexes'!I103</f>
        <v>295.28397767414555</v>
      </c>
      <c r="AT10" s="40">
        <f>AO10*'Inflation indexes'!I103</f>
        <v>632.9123328905182</v>
      </c>
      <c r="AU10" s="40">
        <f>AM10*'Inflation indexes'!I103</f>
        <v>447.71003496856605</v>
      </c>
      <c r="AV10" s="40">
        <f t="shared" si="15"/>
        <v>2021</v>
      </c>
      <c r="AW10" s="40">
        <f>AVERAGE(AQ28:AQ31)</f>
        <v>6501.8947419018568</v>
      </c>
      <c r="AX10" s="40">
        <f t="shared" ref="AX10" si="65">AVERAGE(AR28:AR31)</f>
        <v>476.34008783221083</v>
      </c>
      <c r="AY10" s="40">
        <f t="shared" ref="AY10" si="66">AVERAGE(AS28:AS31)</f>
        <v>403.03249616253663</v>
      </c>
      <c r="AZ10" s="40">
        <f t="shared" ref="AZ10" si="67">AVERAGE(AT28:AT31)</f>
        <v>660.77546851312991</v>
      </c>
      <c r="BA10" s="40">
        <f t="shared" ref="BA10" si="68">AVERAGE(AU28:AU31)</f>
        <v>473.57985777593763</v>
      </c>
    </row>
    <row r="11" spans="1:53">
      <c r="A11" s="47">
        <f>'Retirement benefit values'!B12</f>
        <v>6485.7556979742603</v>
      </c>
      <c r="B11" s="44">
        <v>551.67548051569997</v>
      </c>
      <c r="C11" s="44">
        <v>562.20085604359997</v>
      </c>
      <c r="D11" s="44">
        <v>500.23044545459999</v>
      </c>
      <c r="E11" s="44">
        <v>735.69217170499996</v>
      </c>
      <c r="F11" s="44">
        <f t="shared" si="46"/>
        <v>2016</v>
      </c>
      <c r="G11" s="42">
        <f>A11*'Inflation indexes'!I104</f>
        <v>6014.2894471310428</v>
      </c>
      <c r="H11" s="44">
        <f>B11*'Inflation indexes'!I104</f>
        <v>511.5727719659306</v>
      </c>
      <c r="I11" s="44">
        <f>D11*'Inflation indexes'!I104</f>
        <v>463.86740872323264</v>
      </c>
      <c r="J11" s="40">
        <f>E11*'Inflation indexes'!I104</f>
        <v>682.21281692806986</v>
      </c>
      <c r="K11" s="44">
        <f>C11*'Inflation indexes'!I104</f>
        <v>521.33303089525043</v>
      </c>
      <c r="L11" s="40">
        <f t="shared" si="9"/>
        <v>2022</v>
      </c>
      <c r="M11" s="40">
        <f>AVERAGE(G32:G35)</f>
        <v>6119.0258642583049</v>
      </c>
      <c r="N11" s="40">
        <f t="shared" ref="N11" si="69">AVERAGE(H32:H35)</f>
        <v>467.18052980464654</v>
      </c>
      <c r="O11" s="40">
        <f t="shared" ref="O11" si="70">AVERAGE(I32:I35)</f>
        <v>390.56560324511122</v>
      </c>
      <c r="P11" s="40">
        <f t="shared" ref="P11" si="71">AVERAGE(J32:J35)</f>
        <v>638.71826451809204</v>
      </c>
      <c r="Q11" s="40">
        <f t="shared" ref="Q11" si="72">AVERAGE(K32:K35)</f>
        <v>464.74487837827934</v>
      </c>
      <c r="R11" s="38">
        <f t="shared" si="51"/>
        <v>2016</v>
      </c>
      <c r="S11" s="48">
        <f>'Retirement benefit values'!P12</f>
        <v>6485.7556979742603</v>
      </c>
      <c r="T11" s="38">
        <v>551.67548051569997</v>
      </c>
      <c r="U11" s="38">
        <v>562.20085604359997</v>
      </c>
      <c r="V11" s="38">
        <v>500.23044545459999</v>
      </c>
      <c r="W11" s="38">
        <v>735.69217170499996</v>
      </c>
      <c r="X11" s="38">
        <f t="shared" si="52"/>
        <v>2016</v>
      </c>
      <c r="Y11" s="34">
        <f>S11*'Inflation indexes'!I104</f>
        <v>6014.2894471310428</v>
      </c>
      <c r="Z11" s="34">
        <f>T11*'Inflation indexes'!I104</f>
        <v>511.5727719659306</v>
      </c>
      <c r="AA11" s="34">
        <f>V11*'Inflation indexes'!I104</f>
        <v>463.86740872323264</v>
      </c>
      <c r="AB11" s="34">
        <f>W11*'Inflation indexes'!I104</f>
        <v>682.21281692806986</v>
      </c>
      <c r="AC11" s="34">
        <f>U11*'Inflation indexes'!I104</f>
        <v>521.33303089525043</v>
      </c>
      <c r="AD11" s="34">
        <f t="shared" si="13"/>
        <v>2022</v>
      </c>
      <c r="AE11" s="34">
        <f>AVERAGE(Y32:Y35)</f>
        <v>6351.2268313718114</v>
      </c>
      <c r="AF11" s="34">
        <f t="shared" ref="AF11:AI11" si="73">AVERAGE(Z32:Z35)</f>
        <v>472.30613876044652</v>
      </c>
      <c r="AG11" s="34">
        <f t="shared" si="73"/>
        <v>396.80461029107187</v>
      </c>
      <c r="AH11" s="34">
        <f t="shared" si="73"/>
        <v>665.5440241625289</v>
      </c>
      <c r="AI11" s="34">
        <f t="shared" si="73"/>
        <v>471.96159451695877</v>
      </c>
      <c r="AJ11" s="44">
        <f t="shared" si="54"/>
        <v>2016</v>
      </c>
      <c r="AK11" s="47">
        <f>'Retirement benefit values'!AK12</f>
        <v>6485.7556979742603</v>
      </c>
      <c r="AL11" s="44">
        <v>551.67548051569997</v>
      </c>
      <c r="AM11" s="44">
        <v>562.20085604359997</v>
      </c>
      <c r="AN11" s="44">
        <v>500.23044545459999</v>
      </c>
      <c r="AO11" s="44">
        <v>735.69217170499996</v>
      </c>
      <c r="AP11" s="44">
        <f t="shared" si="55"/>
        <v>2016</v>
      </c>
      <c r="AQ11" s="40">
        <f>AK11*'Inflation indexes'!I104</f>
        <v>6014.2894471310428</v>
      </c>
      <c r="AR11" s="40">
        <f>AL11*'Inflation indexes'!I104</f>
        <v>511.5727719659306</v>
      </c>
      <c r="AS11" s="40">
        <f>AN11*'Inflation indexes'!I104</f>
        <v>463.86740872323264</v>
      </c>
      <c r="AT11" s="40">
        <f>AO11*'Inflation indexes'!I104</f>
        <v>682.21281692806986</v>
      </c>
      <c r="AU11" s="40">
        <f>AM11*'Inflation indexes'!I104</f>
        <v>521.33303089525043</v>
      </c>
      <c r="AV11" s="40">
        <f t="shared" si="15"/>
        <v>2022</v>
      </c>
      <c r="AW11" s="40">
        <f>AVERAGE(AQ32:AQ35)</f>
        <v>6586.4984529866879</v>
      </c>
      <c r="AX11" s="40">
        <f t="shared" ref="AX11" si="74">AVERAGE(AR32:AR35)</f>
        <v>479.26306909680937</v>
      </c>
      <c r="AY11" s="40">
        <f t="shared" ref="AY11" si="75">AVERAGE(AS32:AS35)</f>
        <v>402.17434547600578</v>
      </c>
      <c r="AZ11" s="40">
        <f t="shared" ref="AZ11" si="76">AVERAGE(AT32:AT35)</f>
        <v>677.02256639297934</v>
      </c>
      <c r="BA11" s="40">
        <f t="shared" ref="BA11" si="77">AVERAGE(AU32:AU35)</f>
        <v>478.27757662624271</v>
      </c>
    </row>
    <row r="12" spans="1:53">
      <c r="A12" s="47">
        <f>'Retirement benefit values'!B13</f>
        <v>6583.2437564605498</v>
      </c>
      <c r="B12" s="44">
        <v>648.39335533650001</v>
      </c>
      <c r="C12" s="44">
        <v>661.82116715259997</v>
      </c>
      <c r="D12" s="44">
        <v>579.73012779620001</v>
      </c>
      <c r="E12" s="44">
        <v>853.08405179670001</v>
      </c>
      <c r="F12" s="44">
        <f t="shared" si="46"/>
        <v>2017</v>
      </c>
      <c r="G12" s="42">
        <f>A12*'Inflation indexes'!I105</f>
        <v>6104.27794697632</v>
      </c>
      <c r="H12" s="44">
        <f>B12*'Inflation indexes'!I105</f>
        <v>601.21930865196521</v>
      </c>
      <c r="I12" s="44">
        <f>D12*'Inflation indexes'!I105</f>
        <v>537.55169415248042</v>
      </c>
      <c r="J12" s="40">
        <f>E12*'Inflation indexes'!I105</f>
        <v>791.01767410471348</v>
      </c>
      <c r="K12" s="44">
        <f>C12*'Inflation indexes'!I105</f>
        <v>613.67017612360144</v>
      </c>
      <c r="L12" s="40">
        <f t="shared" si="9"/>
        <v>2023</v>
      </c>
      <c r="M12" s="40">
        <f>AVERAGE(G36:G39)</f>
        <v>6096.2380875973195</v>
      </c>
      <c r="N12" s="40">
        <f t="shared" ref="N12" si="78">AVERAGE(H36:H39)</f>
        <v>464.07994164918705</v>
      </c>
      <c r="O12" s="40">
        <f t="shared" ref="O12" si="79">AVERAGE(I36:I39)</f>
        <v>386.78897825730797</v>
      </c>
      <c r="P12" s="40">
        <f t="shared" ref="P12" si="80">AVERAGE(J36:J39)</f>
        <v>640.73789736044375</v>
      </c>
      <c r="Q12" s="40">
        <f t="shared" ref="Q12" si="81">AVERAGE(K36:K39)</f>
        <v>462.11404559299251</v>
      </c>
      <c r="R12" s="38">
        <f t="shared" si="51"/>
        <v>2017</v>
      </c>
      <c r="S12" s="48">
        <f>'Retirement benefit values'!P13</f>
        <v>6583.2437564605498</v>
      </c>
      <c r="T12" s="38">
        <v>648.39335533650001</v>
      </c>
      <c r="U12" s="38">
        <v>661.82116715259997</v>
      </c>
      <c r="V12" s="38">
        <v>579.73012779620001</v>
      </c>
      <c r="W12" s="38">
        <v>853.08405179670001</v>
      </c>
      <c r="X12" s="38">
        <f t="shared" si="52"/>
        <v>2017</v>
      </c>
      <c r="Y12" s="34">
        <f>S12*'Inflation indexes'!I105</f>
        <v>6104.27794697632</v>
      </c>
      <c r="Z12" s="34">
        <f>T12*'Inflation indexes'!I105</f>
        <v>601.21930865196521</v>
      </c>
      <c r="AA12" s="34">
        <f>V12*'Inflation indexes'!I105</f>
        <v>537.55169415248042</v>
      </c>
      <c r="AB12" s="34">
        <f>W12*'Inflation indexes'!I105</f>
        <v>791.01767410471348</v>
      </c>
      <c r="AC12" s="34">
        <f>U12*'Inflation indexes'!I105</f>
        <v>613.67017612360144</v>
      </c>
      <c r="AD12" s="34">
        <f t="shared" si="13"/>
        <v>2023</v>
      </c>
      <c r="AE12" s="34">
        <f>AVERAGE(Y36:Y39)</f>
        <v>6435.5443610999409</v>
      </c>
      <c r="AF12" s="34">
        <f t="shared" ref="AF12:AI12" si="82">AVERAGE(Z36:Z39)</f>
        <v>468.97332471583729</v>
      </c>
      <c r="AG12" s="34">
        <f t="shared" si="82"/>
        <v>390.18164855522798</v>
      </c>
      <c r="AH12" s="34">
        <f t="shared" si="82"/>
        <v>678.01604959959411</v>
      </c>
      <c r="AI12" s="34">
        <f t="shared" si="82"/>
        <v>470.4123781803055</v>
      </c>
      <c r="AJ12" s="44">
        <f t="shared" si="54"/>
        <v>2017</v>
      </c>
      <c r="AK12" s="47">
        <f>'Retirement benefit values'!AK13</f>
        <v>6583.2437564605498</v>
      </c>
      <c r="AL12" s="44">
        <v>648.39335533650001</v>
      </c>
      <c r="AM12" s="44">
        <v>661.82116715259997</v>
      </c>
      <c r="AN12" s="44">
        <v>579.73012779620001</v>
      </c>
      <c r="AO12" s="44">
        <v>853.08405179670001</v>
      </c>
      <c r="AP12" s="44">
        <f t="shared" si="55"/>
        <v>2017</v>
      </c>
      <c r="AQ12" s="40">
        <f>AK12*'Inflation indexes'!I105</f>
        <v>6104.27794697632</v>
      </c>
      <c r="AR12" s="40">
        <f>AL12*'Inflation indexes'!I105</f>
        <v>601.21930865196521</v>
      </c>
      <c r="AS12" s="40">
        <f>AN12*'Inflation indexes'!I105</f>
        <v>537.55169415248042</v>
      </c>
      <c r="AT12" s="40">
        <f>AO12*'Inflation indexes'!I105</f>
        <v>791.01767410471348</v>
      </c>
      <c r="AU12" s="40">
        <f>AM12*'Inflation indexes'!I105</f>
        <v>613.67017612360144</v>
      </c>
      <c r="AV12" s="40">
        <f t="shared" si="15"/>
        <v>2023</v>
      </c>
      <c r="AW12" s="40">
        <f>AVERAGE(AQ36:AQ39)</f>
        <v>6694.1258729779101</v>
      </c>
      <c r="AX12" s="40">
        <f t="shared" ref="AX12" si="83">AVERAGE(AR36:AR39)</f>
        <v>480.96486699147044</v>
      </c>
      <c r="AY12" s="40">
        <f t="shared" ref="AY12" si="84">AVERAGE(AS36:AS39)</f>
        <v>403.84572210538187</v>
      </c>
      <c r="AZ12" s="40">
        <f t="shared" ref="AZ12" si="85">AVERAGE(AT36:AT39)</f>
        <v>669.24509610303039</v>
      </c>
      <c r="BA12" s="40">
        <f t="shared" ref="BA12" si="86">AVERAGE(AU36:AU39)</f>
        <v>477.98960800835744</v>
      </c>
    </row>
    <row r="13" spans="1:53">
      <c r="A13" s="47">
        <f>'Retirement benefit values'!B14</f>
        <v>6550.8123021847196</v>
      </c>
      <c r="B13" s="44">
        <v>546.92248123820002</v>
      </c>
      <c r="C13" s="44">
        <v>558.3183330411</v>
      </c>
      <c r="D13" s="44">
        <v>483.52451621609998</v>
      </c>
      <c r="E13" s="44">
        <v>738.30748708060003</v>
      </c>
      <c r="F13" s="44">
        <f t="shared" si="46"/>
        <v>2017</v>
      </c>
      <c r="G13" s="42">
        <f>A13*'Inflation indexes'!I106</f>
        <v>6074.492395672869</v>
      </c>
      <c r="H13" s="44">
        <f>B13*'Inflation indexes'!I106</f>
        <v>507.15488401277997</v>
      </c>
      <c r="I13" s="44">
        <f>D13*'Inflation indexes'!I106</f>
        <v>448.36668513560477</v>
      </c>
      <c r="J13" s="40">
        <f>E13*'Inflation indexes'!I106</f>
        <v>684.62398387505903</v>
      </c>
      <c r="K13" s="44">
        <f>C13*'Inflation indexes'!I106</f>
        <v>517.72212543654121</v>
      </c>
      <c r="L13" s="40">
        <f t="shared" si="9"/>
        <v>2024</v>
      </c>
      <c r="M13" s="40">
        <f>AVERAGE(G40:G43)</f>
        <v>6074.2021988608676</v>
      </c>
      <c r="N13" s="40">
        <f t="shared" ref="N13" si="87">AVERAGE(H40:H43)</f>
        <v>460.61841832569348</v>
      </c>
      <c r="O13" s="40">
        <f t="shared" ref="O13" si="88">AVERAGE(I40:I43)</f>
        <v>379.08566136255467</v>
      </c>
      <c r="P13" s="40">
        <f t="shared" ref="P13" si="89">AVERAGE(J40:J43)</f>
        <v>654.6113622969026</v>
      </c>
      <c r="Q13" s="40">
        <f t="shared" ref="Q13" si="90">AVERAGE(K40:K43)</f>
        <v>459.05896780878186</v>
      </c>
      <c r="R13" s="38">
        <f t="shared" si="51"/>
        <v>2017</v>
      </c>
      <c r="S13" s="48">
        <f>'Retirement benefit values'!P14</f>
        <v>6550.8123021847196</v>
      </c>
      <c r="T13" s="38">
        <v>546.92248123820002</v>
      </c>
      <c r="U13" s="38">
        <v>558.3183330411</v>
      </c>
      <c r="V13" s="38">
        <v>483.52451621609998</v>
      </c>
      <c r="W13" s="38">
        <v>738.30748708060003</v>
      </c>
      <c r="X13" s="38">
        <f t="shared" si="52"/>
        <v>2017</v>
      </c>
      <c r="Y13" s="34">
        <f>S13*'Inflation indexes'!I106</f>
        <v>6074.492395672869</v>
      </c>
      <c r="Z13" s="34">
        <f>T13*'Inflation indexes'!I106</f>
        <v>507.15488401277997</v>
      </c>
      <c r="AA13" s="34">
        <f>V13*'Inflation indexes'!I106</f>
        <v>448.36668513560477</v>
      </c>
      <c r="AB13" s="34">
        <f>W13*'Inflation indexes'!I106</f>
        <v>684.62398387505903</v>
      </c>
      <c r="AC13" s="34">
        <f>U13*'Inflation indexes'!I106</f>
        <v>517.72212543654121</v>
      </c>
      <c r="AD13" s="34">
        <f t="shared" si="13"/>
        <v>2024</v>
      </c>
      <c r="AE13" s="34">
        <f>AVERAGE(Y40:Y43)</f>
        <v>6456.143352439849</v>
      </c>
      <c r="AF13" s="34">
        <f t="shared" ref="AF13:AI13" si="91">AVERAGE(Z40:Z43)</f>
        <v>476.11653906704214</v>
      </c>
      <c r="AG13" s="34">
        <f t="shared" si="91"/>
        <v>395.94726074072878</v>
      </c>
      <c r="AH13" s="34">
        <f t="shared" si="91"/>
        <v>663.32362976420575</v>
      </c>
      <c r="AI13" s="34">
        <f t="shared" si="91"/>
        <v>474.87142900519399</v>
      </c>
      <c r="AJ13" s="44">
        <f t="shared" si="54"/>
        <v>2017</v>
      </c>
      <c r="AK13" s="47">
        <f>'Retirement benefit values'!AK14</f>
        <v>6550.8123021847196</v>
      </c>
      <c r="AL13" s="44">
        <v>546.92248123820002</v>
      </c>
      <c r="AM13" s="44">
        <v>558.3183330411</v>
      </c>
      <c r="AN13" s="44">
        <v>483.52451621609998</v>
      </c>
      <c r="AO13" s="44">
        <v>738.30748708060003</v>
      </c>
      <c r="AP13" s="44">
        <f t="shared" si="55"/>
        <v>2017</v>
      </c>
      <c r="AQ13" s="40">
        <f>AK13*'Inflation indexes'!I106</f>
        <v>6074.492395672869</v>
      </c>
      <c r="AR13" s="40">
        <f>AL13*'Inflation indexes'!I106</f>
        <v>507.15488401277997</v>
      </c>
      <c r="AS13" s="40">
        <f>AN13*'Inflation indexes'!I106</f>
        <v>448.36668513560477</v>
      </c>
      <c r="AT13" s="40">
        <f>AO13*'Inflation indexes'!I106</f>
        <v>684.62398387505903</v>
      </c>
      <c r="AU13" s="40">
        <f>AM13*'Inflation indexes'!I106</f>
        <v>517.72212543654121</v>
      </c>
      <c r="AV13" s="40">
        <f t="shared" si="15"/>
        <v>2024</v>
      </c>
      <c r="AW13" s="40">
        <f>AVERAGE(AQ40:AQ43)</f>
        <v>6820.9010077948997</v>
      </c>
      <c r="AX13" s="40">
        <f t="shared" ref="AX13" si="92">AVERAGE(AR40:AR43)</f>
        <v>483.44884222282212</v>
      </c>
      <c r="AY13" s="40">
        <f t="shared" ref="AY13" si="93">AVERAGE(AS40:AS43)</f>
        <v>406.88509152496152</v>
      </c>
      <c r="AZ13" s="40">
        <f t="shared" ref="AZ13" si="94">AVERAGE(AT40:AT43)</f>
        <v>694.24659214943233</v>
      </c>
      <c r="BA13" s="40">
        <f t="shared" ref="BA13" si="95">AVERAGE(AU40:AU43)</f>
        <v>482.8860059692845</v>
      </c>
    </row>
    <row r="14" spans="1:53">
      <c r="A14" s="47">
        <f>'Retirement benefit values'!B15</f>
        <v>6730.9197858612497</v>
      </c>
      <c r="B14" s="44">
        <v>516.90676682610001</v>
      </c>
      <c r="C14" s="44">
        <v>528.83830423430004</v>
      </c>
      <c r="D14" s="44">
        <v>442.2586918408</v>
      </c>
      <c r="E14" s="44">
        <v>742.73348795979996</v>
      </c>
      <c r="F14" s="44">
        <f t="shared" si="46"/>
        <v>2017</v>
      </c>
      <c r="G14" s="42">
        <f>A14*'Inflation indexes'!I107</f>
        <v>6241.9714748850429</v>
      </c>
      <c r="H14" s="44">
        <f>B14*'Inflation indexes'!I107</f>
        <v>479.35756127729928</v>
      </c>
      <c r="I14" s="44">
        <f>D14*'Inflation indexes'!I107</f>
        <v>410.13208102539016</v>
      </c>
      <c r="J14" s="40">
        <f>E14*'Inflation indexes'!I107</f>
        <v>688.77974968969761</v>
      </c>
      <c r="K14" s="44">
        <f>C14*'Inflation indexes'!I107</f>
        <v>490.42236646335289</v>
      </c>
      <c r="L14" s="40">
        <f t="shared" si="9"/>
        <v>2025</v>
      </c>
      <c r="M14" s="40">
        <f>AVERAGE(G44:G47)</f>
        <v>6039.5174179637997</v>
      </c>
      <c r="N14" s="40">
        <f t="shared" ref="N14" si="96">AVERAGE(H44:H47)</f>
        <v>465.65675793027634</v>
      </c>
      <c r="O14" s="40">
        <f t="shared" ref="O14" si="97">AVERAGE(I44:I47)</f>
        <v>385.91457830655276</v>
      </c>
      <c r="P14" s="40">
        <f t="shared" ref="P14" si="98">AVERAGE(J44:J47)</f>
        <v>631.03112693468836</v>
      </c>
      <c r="Q14" s="40">
        <f t="shared" ref="Q14" si="99">AVERAGE(K44:K47)</f>
        <v>460.89677696912952</v>
      </c>
      <c r="R14" s="38">
        <f t="shared" si="51"/>
        <v>2017</v>
      </c>
      <c r="S14" s="48">
        <f>'Retirement benefit values'!P15</f>
        <v>6730.9197858612497</v>
      </c>
      <c r="T14" s="38">
        <v>516.90676682610001</v>
      </c>
      <c r="U14" s="38">
        <v>528.83830423430004</v>
      </c>
      <c r="V14" s="38">
        <v>442.2586918408</v>
      </c>
      <c r="W14" s="38">
        <v>742.73348795979996</v>
      </c>
      <c r="X14" s="38">
        <f t="shared" si="52"/>
        <v>2017</v>
      </c>
      <c r="Y14" s="34">
        <f>S14*'Inflation indexes'!I107</f>
        <v>6241.9714748850429</v>
      </c>
      <c r="Z14" s="34">
        <f>T14*'Inflation indexes'!I107</f>
        <v>479.35756127729928</v>
      </c>
      <c r="AA14" s="34">
        <f>V14*'Inflation indexes'!I107</f>
        <v>410.13208102539016</v>
      </c>
      <c r="AB14" s="34">
        <f>W14*'Inflation indexes'!I107</f>
        <v>688.77974968969761</v>
      </c>
      <c r="AC14" s="34">
        <f>U14*'Inflation indexes'!I107</f>
        <v>490.42236646335289</v>
      </c>
      <c r="AD14" s="34">
        <f t="shared" si="13"/>
        <v>2025</v>
      </c>
      <c r="AE14" s="34">
        <f>AVERAGE(Y44:Y47)</f>
        <v>6479.1524740564028</v>
      </c>
      <c r="AF14" s="34">
        <f t="shared" ref="AF14:AI14" si="100">AVERAGE(Z44:Z47)</f>
        <v>481.68231296156375</v>
      </c>
      <c r="AG14" s="34">
        <f t="shared" si="100"/>
        <v>401.59833875072331</v>
      </c>
      <c r="AH14" s="34">
        <f t="shared" si="100"/>
        <v>669.80070742434225</v>
      </c>
      <c r="AI14" s="34">
        <f t="shared" si="100"/>
        <v>477.83983286700027</v>
      </c>
      <c r="AJ14" s="44">
        <f t="shared" si="54"/>
        <v>2017</v>
      </c>
      <c r="AK14" s="47">
        <f>'Retirement benefit values'!AK15</f>
        <v>6730.9197858612497</v>
      </c>
      <c r="AL14" s="44">
        <v>516.90676682610001</v>
      </c>
      <c r="AM14" s="44">
        <v>528.83830423430004</v>
      </c>
      <c r="AN14" s="44">
        <v>442.2586918408</v>
      </c>
      <c r="AO14" s="44">
        <v>742.73348795979996</v>
      </c>
      <c r="AP14" s="44">
        <f t="shared" si="55"/>
        <v>2017</v>
      </c>
      <c r="AQ14" s="40">
        <f>AK14*'Inflation indexes'!I107</f>
        <v>6241.9714748850429</v>
      </c>
      <c r="AR14" s="40">
        <f>AL14*'Inflation indexes'!I107</f>
        <v>479.35756127729928</v>
      </c>
      <c r="AS14" s="40">
        <f>AN14*'Inflation indexes'!I107</f>
        <v>410.13208102539016</v>
      </c>
      <c r="AT14" s="40">
        <f>AO14*'Inflation indexes'!I107</f>
        <v>688.77974968969761</v>
      </c>
      <c r="AU14" s="40">
        <f>AM14*'Inflation indexes'!I107</f>
        <v>490.42236646335289</v>
      </c>
      <c r="AV14" s="40">
        <f t="shared" si="15"/>
        <v>2025</v>
      </c>
      <c r="AW14" s="40">
        <f>AVERAGE(AQ44:AQ47)</f>
        <v>6943.1135260081082</v>
      </c>
      <c r="AX14" s="40">
        <f t="shared" ref="AX14" si="101">AVERAGE(AR44:AR47)</f>
        <v>491.90499218507586</v>
      </c>
      <c r="AY14" s="40">
        <f t="shared" ref="AY14" si="102">AVERAGE(AS44:AS47)</f>
        <v>411.95455006722705</v>
      </c>
      <c r="AZ14" s="40">
        <f t="shared" ref="AZ14" si="103">AVERAGE(AT44:AT47)</f>
        <v>706.01173820949339</v>
      </c>
      <c r="BA14" s="40">
        <f t="shared" ref="BA14" si="104">AVERAGE(AU44:AU47)</f>
        <v>489.3333341028104</v>
      </c>
    </row>
    <row r="15" spans="1:53">
      <c r="A15" s="47">
        <f>'Retirement benefit values'!B16</f>
        <v>6722.1618287807796</v>
      </c>
      <c r="B15" s="44">
        <v>591.40003915969999</v>
      </c>
      <c r="C15" s="44">
        <v>602.20427234819999</v>
      </c>
      <c r="D15" s="44">
        <v>530.74229189120001</v>
      </c>
      <c r="E15" s="44">
        <v>786.53749512050001</v>
      </c>
      <c r="F15" s="44">
        <f t="shared" si="46"/>
        <v>2017</v>
      </c>
      <c r="G15" s="42">
        <f>A15*'Inflation indexes'!I108</f>
        <v>6232.7911391506541</v>
      </c>
      <c r="H15" s="44">
        <f>B15*'Inflation indexes'!I108</f>
        <v>548.34635310118426</v>
      </c>
      <c r="I15" s="44">
        <f>D15*'Inflation indexes'!I108</f>
        <v>492.10446554690657</v>
      </c>
      <c r="J15" s="40">
        <f>E15*'Inflation indexes'!I108</f>
        <v>729.27788039966811</v>
      </c>
      <c r="K15" s="44">
        <f>C15*'Inflation indexes'!I108</f>
        <v>558.36404243949858</v>
      </c>
      <c r="L15" s="40">
        <f t="shared" si="9"/>
        <v>2026</v>
      </c>
      <c r="M15" s="40">
        <f>AVERAGE(G48:G51)</f>
        <v>5999.3261641587014</v>
      </c>
      <c r="N15" s="40">
        <f t="shared" ref="N15" si="105">AVERAGE(H48:H51)</f>
        <v>466.92443896780873</v>
      </c>
      <c r="O15" s="40">
        <f t="shared" ref="O15" si="106">AVERAGE(I48:I51)</f>
        <v>388.85767658826262</v>
      </c>
      <c r="P15" s="40">
        <f t="shared" ref="P15" si="107">AVERAGE(J48:J51)</f>
        <v>646.87225832467493</v>
      </c>
      <c r="Q15" s="40">
        <f t="shared" ref="Q15" si="108">AVERAGE(K48:K51)</f>
        <v>463.70655461326669</v>
      </c>
      <c r="R15" s="38">
        <f t="shared" si="51"/>
        <v>2017</v>
      </c>
      <c r="S15" s="48">
        <f>'Retirement benefit values'!P16</f>
        <v>6722.1618287808296</v>
      </c>
      <c r="T15" s="38">
        <v>591.40003915969999</v>
      </c>
      <c r="U15" s="38">
        <v>602.20427234819999</v>
      </c>
      <c r="V15" s="38">
        <v>530.74229189120001</v>
      </c>
      <c r="W15" s="38">
        <v>786.53749512050001</v>
      </c>
      <c r="X15" s="38">
        <f t="shared" si="52"/>
        <v>2017</v>
      </c>
      <c r="Y15" s="34">
        <f>S15*'Inflation indexes'!I108</f>
        <v>6232.7911391507005</v>
      </c>
      <c r="Z15" s="34">
        <f>T15*'Inflation indexes'!I108</f>
        <v>548.34635310118426</v>
      </c>
      <c r="AA15" s="34">
        <f>V15*'Inflation indexes'!I108</f>
        <v>492.10446554690657</v>
      </c>
      <c r="AB15" s="34">
        <f>W15*'Inflation indexes'!I108</f>
        <v>729.27788039966811</v>
      </c>
      <c r="AC15" s="34">
        <f>U15*'Inflation indexes'!I108</f>
        <v>558.36404243949858</v>
      </c>
      <c r="AD15" s="34">
        <f t="shared" si="13"/>
        <v>2026</v>
      </c>
      <c r="AE15" s="34">
        <f>AVERAGE(Y48:Y51)</f>
        <v>6519.3764147266329</v>
      </c>
      <c r="AF15" s="34">
        <f t="shared" ref="AF15:AI15" si="109">AVERAGE(Z48:Z51)</f>
        <v>483.21905939452699</v>
      </c>
      <c r="AG15" s="34">
        <f t="shared" si="109"/>
        <v>398.79184923841842</v>
      </c>
      <c r="AH15" s="34">
        <f t="shared" si="109"/>
        <v>680.62279328785849</v>
      </c>
      <c r="AI15" s="34">
        <f t="shared" si="109"/>
        <v>477.84087060443738</v>
      </c>
      <c r="AJ15" s="44">
        <f t="shared" si="54"/>
        <v>2017</v>
      </c>
      <c r="AK15" s="47">
        <f>'Retirement benefit values'!AK16</f>
        <v>6722.1618287808296</v>
      </c>
      <c r="AL15" s="44">
        <v>591.40003915969999</v>
      </c>
      <c r="AM15" s="44">
        <v>602.20427234819999</v>
      </c>
      <c r="AN15" s="44">
        <v>530.74229189120001</v>
      </c>
      <c r="AO15" s="44">
        <v>786.53749512050001</v>
      </c>
      <c r="AP15" s="44">
        <f t="shared" si="55"/>
        <v>2017</v>
      </c>
      <c r="AQ15" s="40">
        <f>AK15*'Inflation indexes'!I108</f>
        <v>6232.7911391507005</v>
      </c>
      <c r="AR15" s="40">
        <f>AL15*'Inflation indexes'!I108</f>
        <v>548.34635310118426</v>
      </c>
      <c r="AS15" s="40">
        <f>AN15*'Inflation indexes'!I108</f>
        <v>492.10446554690657</v>
      </c>
      <c r="AT15" s="40">
        <f>AO15*'Inflation indexes'!I108</f>
        <v>729.27788039966811</v>
      </c>
      <c r="AU15" s="40">
        <f>AM15*'Inflation indexes'!I108</f>
        <v>558.36404243949858</v>
      </c>
      <c r="AV15" s="40">
        <f t="shared" si="15"/>
        <v>2026</v>
      </c>
      <c r="AW15" s="40">
        <f>AVERAGE(AQ48:AQ51)</f>
        <v>7079.2449277642254</v>
      </c>
      <c r="AX15" s="40">
        <f t="shared" ref="AX15" si="110">AVERAGE(AR48:AR51)</f>
        <v>496.53362049238376</v>
      </c>
      <c r="AY15" s="40">
        <f t="shared" ref="AY15" si="111">AVERAGE(AS48:AS51)</f>
        <v>415.48624107295836</v>
      </c>
      <c r="AZ15" s="40">
        <f t="shared" ref="AZ15" si="112">AVERAGE(AT48:AT51)</f>
        <v>718.76870539814831</v>
      </c>
      <c r="BA15" s="40">
        <f t="shared" ref="BA15" si="113">AVERAGE(AU48:AU51)</f>
        <v>492.92667210793036</v>
      </c>
    </row>
    <row r="16" spans="1:53">
      <c r="A16" s="47">
        <f>'Retirement benefit values'!B17</f>
        <v>6640.8100989575996</v>
      </c>
      <c r="B16" s="44">
        <v>680.94898399689998</v>
      </c>
      <c r="C16" s="44">
        <v>682.05487324759997</v>
      </c>
      <c r="D16" s="44">
        <v>603.44171835769998</v>
      </c>
      <c r="E16" s="44">
        <v>873.43580329470001</v>
      </c>
      <c r="F16" s="44">
        <f t="shared" si="46"/>
        <v>2018</v>
      </c>
      <c r="G16" s="42">
        <f>A16*'Inflation indexes'!I109</f>
        <v>6159.7506718353952</v>
      </c>
      <c r="H16" s="44">
        <f>B16*'Inflation indexes'!I109</f>
        <v>631.6211274162074</v>
      </c>
      <c r="I16" s="44">
        <f>D16*'Inflation indexes'!I109</f>
        <v>559.72847810402061</v>
      </c>
      <c r="J16" s="40">
        <f>E16*'Inflation indexes'!I109</f>
        <v>810.16422634854928</v>
      </c>
      <c r="K16" s="44">
        <f>C16*'Inflation indexes'!I109</f>
        <v>632.64690619221005</v>
      </c>
      <c r="L16" s="40">
        <f t="shared" si="9"/>
        <v>2027</v>
      </c>
      <c r="M16" s="40">
        <f>AVERAGE(G52:G55)</f>
        <v>6010.7410486237841</v>
      </c>
      <c r="N16" s="40">
        <f t="shared" ref="N16" si="114">AVERAGE(H52:H55)</f>
        <v>461.31384794628713</v>
      </c>
      <c r="O16" s="40">
        <f t="shared" ref="O16" si="115">AVERAGE(I52:I55)</f>
        <v>381.62065598186859</v>
      </c>
      <c r="P16" s="40">
        <f t="shared" ref="P16" si="116">AVERAGE(J52:J55)</f>
        <v>654.49164149051899</v>
      </c>
      <c r="Q16" s="40">
        <f t="shared" ref="Q16" si="117">AVERAGE(K52:K55)</f>
        <v>456.98628284950655</v>
      </c>
      <c r="R16" s="38">
        <f t="shared" si="51"/>
        <v>2018</v>
      </c>
      <c r="S16" s="48">
        <f>'Retirement benefit values'!P17</f>
        <v>6640.8100989576496</v>
      </c>
      <c r="T16" s="38">
        <v>680.94898399689998</v>
      </c>
      <c r="U16" s="38">
        <v>682.05487324759997</v>
      </c>
      <c r="V16" s="38">
        <v>603.44171835769998</v>
      </c>
      <c r="W16" s="38">
        <v>873.43580329470001</v>
      </c>
      <c r="X16" s="38">
        <f t="shared" si="52"/>
        <v>2018</v>
      </c>
      <c r="Y16" s="34">
        <f>S16*'Inflation indexes'!I109</f>
        <v>6159.7506718354416</v>
      </c>
      <c r="Z16" s="34">
        <f>T16*'Inflation indexes'!I109</f>
        <v>631.6211274162074</v>
      </c>
      <c r="AA16" s="34">
        <f>V16*'Inflation indexes'!I109</f>
        <v>559.72847810402061</v>
      </c>
      <c r="AB16" s="34">
        <f>W16*'Inflation indexes'!I109</f>
        <v>810.16422634854928</v>
      </c>
      <c r="AC16" s="34">
        <f>U16*'Inflation indexes'!I109</f>
        <v>632.64690619221005</v>
      </c>
      <c r="AD16" s="34">
        <f t="shared" si="13"/>
        <v>2027</v>
      </c>
      <c r="AE16" s="34">
        <f>AVERAGE(Y52:Y55)</f>
        <v>6571.550527179681</v>
      </c>
      <c r="AF16" s="34">
        <f t="shared" ref="AF16:AI16" si="118">AVERAGE(Z52:Z55)</f>
        <v>481.09188966497766</v>
      </c>
      <c r="AG16" s="34">
        <f t="shared" si="118"/>
        <v>399.06142042531496</v>
      </c>
      <c r="AH16" s="34">
        <f t="shared" si="118"/>
        <v>682.27981696241056</v>
      </c>
      <c r="AI16" s="34">
        <f t="shared" si="118"/>
        <v>472.65353696186753</v>
      </c>
      <c r="AJ16" s="44">
        <f t="shared" si="54"/>
        <v>2018</v>
      </c>
      <c r="AK16" s="47">
        <f>'Retirement benefit values'!AK17</f>
        <v>6640.8100989576496</v>
      </c>
      <c r="AL16" s="44">
        <v>680.94898399689998</v>
      </c>
      <c r="AM16" s="44">
        <v>682.05487324759997</v>
      </c>
      <c r="AN16" s="44">
        <v>603.44171835769998</v>
      </c>
      <c r="AO16" s="44">
        <v>873.43580329470001</v>
      </c>
      <c r="AP16" s="44">
        <f t="shared" si="55"/>
        <v>2018</v>
      </c>
      <c r="AQ16" s="40">
        <f>AK16*'Inflation indexes'!I109</f>
        <v>6159.7506718354416</v>
      </c>
      <c r="AR16" s="40">
        <f>AL16*'Inflation indexes'!I109</f>
        <v>631.6211274162074</v>
      </c>
      <c r="AS16" s="40">
        <f>AN16*'Inflation indexes'!I109</f>
        <v>559.72847810402061</v>
      </c>
      <c r="AT16" s="40">
        <f>AO16*'Inflation indexes'!I109</f>
        <v>810.16422634854928</v>
      </c>
      <c r="AU16" s="40">
        <f>AM16*'Inflation indexes'!I109</f>
        <v>632.64690619221005</v>
      </c>
      <c r="AV16" s="40">
        <f t="shared" si="15"/>
        <v>2027</v>
      </c>
      <c r="AW16" s="40">
        <f>AVERAGE(AQ52:AQ55)</f>
        <v>7205.6911650252259</v>
      </c>
      <c r="AX16" s="40">
        <f t="shared" ref="AX16" si="119">AVERAGE(AR52:AR55)</f>
        <v>499.48512899459541</v>
      </c>
      <c r="AY16" s="40">
        <f t="shared" ref="AY16" si="120">AVERAGE(AS52:AS55)</f>
        <v>418.80767518558775</v>
      </c>
      <c r="AZ16" s="40">
        <f t="shared" ref="AZ16" si="121">AVERAGE(AT52:AT55)</f>
        <v>718.13440496861153</v>
      </c>
      <c r="BA16" s="40">
        <f t="shared" ref="BA16" si="122">AVERAGE(AU52:AU55)</f>
        <v>491.92047216012418</v>
      </c>
    </row>
    <row r="17" spans="1:53">
      <c r="A17" s="47">
        <f>'Retirement benefit values'!B18</f>
        <v>6606.4636345783902</v>
      </c>
      <c r="B17" s="44">
        <v>489.78841267130002</v>
      </c>
      <c r="C17" s="44">
        <v>499.62022520260001</v>
      </c>
      <c r="D17" s="44">
        <v>430.06471627230002</v>
      </c>
      <c r="E17" s="44">
        <v>668.26324300880003</v>
      </c>
      <c r="F17" s="44">
        <f t="shared" si="46"/>
        <v>2018</v>
      </c>
      <c r="G17" s="42">
        <f>A17*'Inflation indexes'!I110</f>
        <v>6127.8922609062511</v>
      </c>
      <c r="H17" s="44">
        <f>B17*'Inflation indexes'!I110</f>
        <v>454.30820322400172</v>
      </c>
      <c r="I17" s="44">
        <f>D17*'Inflation indexes'!I110</f>
        <v>398.91088368975102</v>
      </c>
      <c r="J17" s="40">
        <f>E17*'Inflation indexes'!I110</f>
        <v>619.85433986924158</v>
      </c>
      <c r="K17" s="44">
        <f>C17*'Inflation indexes'!I110</f>
        <v>463.42780052351509</v>
      </c>
      <c r="L17" s="40">
        <f t="shared" si="9"/>
        <v>2028</v>
      </c>
      <c r="M17" s="40">
        <f>AVERAGE(G56:G59)</f>
        <v>6014.5585003987117</v>
      </c>
      <c r="N17" s="40">
        <f t="shared" ref="N17" si="123">AVERAGE(H56:H59)</f>
        <v>462.78120363658866</v>
      </c>
      <c r="O17" s="40">
        <f t="shared" ref="O17" si="124">AVERAGE(I56:I59)</f>
        <v>378.98318118685233</v>
      </c>
      <c r="P17" s="40">
        <f t="shared" ref="P17" si="125">AVERAGE(J56:J59)</f>
        <v>652.85916075058321</v>
      </c>
      <c r="Q17" s="40">
        <f t="shared" ref="Q17" si="126">AVERAGE(K56:K59)</f>
        <v>454.70039497820392</v>
      </c>
      <c r="R17" s="38">
        <f t="shared" si="51"/>
        <v>2018</v>
      </c>
      <c r="S17" s="48">
        <f>'Retirement benefit values'!P18</f>
        <v>6606.4636345783301</v>
      </c>
      <c r="T17" s="38">
        <v>489.78841267130002</v>
      </c>
      <c r="U17" s="38">
        <v>499.62022520260001</v>
      </c>
      <c r="V17" s="38">
        <v>430.06471627230002</v>
      </c>
      <c r="W17" s="38">
        <v>668.26324300880003</v>
      </c>
      <c r="X17" s="38">
        <f t="shared" si="52"/>
        <v>2018</v>
      </c>
      <c r="Y17" s="34">
        <f>S17*'Inflation indexes'!I110</f>
        <v>6127.8922609061947</v>
      </c>
      <c r="Z17" s="34">
        <f>T17*'Inflation indexes'!I110</f>
        <v>454.30820322400172</v>
      </c>
      <c r="AA17" s="34">
        <f>V17*'Inflation indexes'!I110</f>
        <v>398.91088368975102</v>
      </c>
      <c r="AB17" s="34">
        <f>W17*'Inflation indexes'!I110</f>
        <v>619.85433986924158</v>
      </c>
      <c r="AC17" s="34">
        <f>U17*'Inflation indexes'!I110</f>
        <v>463.42780052351509</v>
      </c>
      <c r="AD17" s="34">
        <f t="shared" si="13"/>
        <v>2028</v>
      </c>
      <c r="AE17" s="34">
        <f>AVERAGE(Y56:Y59)</f>
        <v>6613.4239542355026</v>
      </c>
      <c r="AF17" s="34">
        <f t="shared" ref="AF17:AI17" si="127">AVERAGE(Z56:Z59)</f>
        <v>484.59233601416997</v>
      </c>
      <c r="AG17" s="34">
        <f t="shared" si="127"/>
        <v>405.41550085631422</v>
      </c>
      <c r="AH17" s="34">
        <f t="shared" si="127"/>
        <v>698.1294482604967</v>
      </c>
      <c r="AI17" s="34">
        <f t="shared" si="127"/>
        <v>479.13519226089028</v>
      </c>
      <c r="AJ17" s="44">
        <f t="shared" si="54"/>
        <v>2018</v>
      </c>
      <c r="AK17" s="47">
        <f>'Retirement benefit values'!AK18</f>
        <v>6606.4636345783301</v>
      </c>
      <c r="AL17" s="44">
        <v>489.78841267130002</v>
      </c>
      <c r="AM17" s="44">
        <v>499.62022520260001</v>
      </c>
      <c r="AN17" s="44">
        <v>430.06471627230002</v>
      </c>
      <c r="AO17" s="44">
        <v>668.26324300880003</v>
      </c>
      <c r="AP17" s="44">
        <f t="shared" si="55"/>
        <v>2018</v>
      </c>
      <c r="AQ17" s="40">
        <f>AK17*'Inflation indexes'!I110</f>
        <v>6127.8922609061947</v>
      </c>
      <c r="AR17" s="40">
        <f>AL17*'Inflation indexes'!I110</f>
        <v>454.30820322400172</v>
      </c>
      <c r="AS17" s="40">
        <f>AN17*'Inflation indexes'!I110</f>
        <v>398.91088368975102</v>
      </c>
      <c r="AT17" s="40">
        <f>AO17*'Inflation indexes'!I110</f>
        <v>619.85433986924158</v>
      </c>
      <c r="AU17" s="40">
        <f>AM17*'Inflation indexes'!I110</f>
        <v>463.42780052351509</v>
      </c>
      <c r="AV17" s="40">
        <f t="shared" si="15"/>
        <v>2028</v>
      </c>
      <c r="AW17" s="40">
        <f>AVERAGE(AQ56:AQ59)</f>
        <v>7324.1429035638375</v>
      </c>
      <c r="AX17" s="40">
        <f t="shared" ref="AX17" si="128">AVERAGE(AR56:AR59)</f>
        <v>506.77474521914917</v>
      </c>
      <c r="AY17" s="40">
        <f t="shared" ref="AY17" si="129">AVERAGE(AS56:AS59)</f>
        <v>423.29202374044576</v>
      </c>
      <c r="AZ17" s="40">
        <f t="shared" ref="AZ17" si="130">AVERAGE(AT56:AT59)</f>
        <v>738.85533307104402</v>
      </c>
      <c r="BA17" s="40">
        <f t="shared" ref="BA17" si="131">AVERAGE(AU56:AU59)</f>
        <v>493.34588421331733</v>
      </c>
    </row>
    <row r="18" spans="1:53">
      <c r="A18" s="47">
        <f>'Retirement benefit values'!B19</f>
        <v>6673.0488229148204</v>
      </c>
      <c r="B18" s="44">
        <v>485.325484776</v>
      </c>
      <c r="C18" s="44">
        <v>495.03492714190003</v>
      </c>
      <c r="D18" s="44">
        <v>416.83720680210001</v>
      </c>
      <c r="E18" s="44">
        <v>689.70710225159996</v>
      </c>
      <c r="F18" s="44">
        <f t="shared" si="46"/>
        <v>2018</v>
      </c>
      <c r="G18" s="42">
        <f>A18*'Inflation indexes'!I111</f>
        <v>6189.6540267868913</v>
      </c>
      <c r="H18" s="44">
        <f>B18*'Inflation indexes'!I111</f>
        <v>450.16856924986621</v>
      </c>
      <c r="I18" s="44">
        <f>D18*'Inflation indexes'!I111</f>
        <v>386.64157329965821</v>
      </c>
      <c r="J18" s="40">
        <f>E18*'Inflation indexes'!I111</f>
        <v>639.74480871404637</v>
      </c>
      <c r="K18" s="44">
        <f>C18*'Inflation indexes'!I111</f>
        <v>459.17466086297947</v>
      </c>
      <c r="L18" s="40">
        <f t="shared" si="9"/>
        <v>2029</v>
      </c>
      <c r="M18" s="40">
        <f>AVERAGE(G60:G63)</f>
        <v>6020.9646240608508</v>
      </c>
      <c r="N18" s="40">
        <f t="shared" ref="N18" si="132">AVERAGE(H60:H63)</f>
        <v>461.22827528418532</v>
      </c>
      <c r="O18" s="40">
        <f t="shared" ref="O18" si="133">AVERAGE(I60:I63)</f>
        <v>372.08143077650504</v>
      </c>
      <c r="P18" s="40">
        <f t="shared" ref="P18" si="134">AVERAGE(J60:J63)</f>
        <v>665.60891131138885</v>
      </c>
      <c r="Q18" s="40">
        <f t="shared" ref="Q18" si="135">AVERAGE(K60:K63)</f>
        <v>450.0340568093452</v>
      </c>
      <c r="R18" s="38">
        <f t="shared" si="51"/>
        <v>2018</v>
      </c>
      <c r="S18" s="48">
        <f>'Retirement benefit values'!P19</f>
        <v>6673.0488229148204</v>
      </c>
      <c r="T18" s="38">
        <v>485.325484776</v>
      </c>
      <c r="U18" s="38">
        <v>495.03492714190003</v>
      </c>
      <c r="V18" s="38">
        <v>416.83720680210001</v>
      </c>
      <c r="W18" s="38">
        <v>689.70710225159996</v>
      </c>
      <c r="X18" s="38">
        <f t="shared" si="52"/>
        <v>2018</v>
      </c>
      <c r="Y18" s="34">
        <f>S18*'Inflation indexes'!I111</f>
        <v>6189.6540267868913</v>
      </c>
      <c r="Z18" s="34">
        <f>T18*'Inflation indexes'!I111</f>
        <v>450.16856924986621</v>
      </c>
      <c r="AA18" s="34">
        <f>V18*'Inflation indexes'!I111</f>
        <v>386.64157329965821</v>
      </c>
      <c r="AB18" s="34">
        <f>W18*'Inflation indexes'!I111</f>
        <v>639.74480871404637</v>
      </c>
      <c r="AC18" s="34">
        <f>U18*'Inflation indexes'!I111</f>
        <v>459.17466086297947</v>
      </c>
      <c r="AD18" s="34">
        <f t="shared" si="13"/>
        <v>2029</v>
      </c>
      <c r="AE18" s="34">
        <f>AVERAGE(Y60:Y63)</f>
        <v>6645.7963420549631</v>
      </c>
      <c r="AF18" s="34">
        <f t="shared" ref="AF18:AI18" si="136">AVERAGE(Z60:Z63)</f>
        <v>483.75210953771722</v>
      </c>
      <c r="AG18" s="34">
        <f t="shared" si="136"/>
        <v>406.2750036844634</v>
      </c>
      <c r="AH18" s="34">
        <f t="shared" si="136"/>
        <v>700.684216839295</v>
      </c>
      <c r="AI18" s="34">
        <f t="shared" si="136"/>
        <v>478.28925809848965</v>
      </c>
      <c r="AJ18" s="44">
        <f t="shared" si="54"/>
        <v>2018</v>
      </c>
      <c r="AK18" s="47">
        <f>'Retirement benefit values'!AK19</f>
        <v>6673.0488229148204</v>
      </c>
      <c r="AL18" s="44">
        <v>485.325484776</v>
      </c>
      <c r="AM18" s="44">
        <v>495.03492714190003</v>
      </c>
      <c r="AN18" s="44">
        <v>416.83720680210001</v>
      </c>
      <c r="AO18" s="44">
        <v>689.70710225159996</v>
      </c>
      <c r="AP18" s="44">
        <f t="shared" si="55"/>
        <v>2018</v>
      </c>
      <c r="AQ18" s="40">
        <f>AK18*'Inflation indexes'!I111</f>
        <v>6189.6540267868913</v>
      </c>
      <c r="AR18" s="40">
        <f>AL18*'Inflation indexes'!I111</f>
        <v>450.16856924986621</v>
      </c>
      <c r="AS18" s="40">
        <f>AN18*'Inflation indexes'!I111</f>
        <v>386.64157329965821</v>
      </c>
      <c r="AT18" s="40">
        <f>AO18*'Inflation indexes'!I111</f>
        <v>639.74480871404637</v>
      </c>
      <c r="AU18" s="40">
        <f>AM18*'Inflation indexes'!I111</f>
        <v>459.17466086297947</v>
      </c>
      <c r="AV18" s="40">
        <f t="shared" si="15"/>
        <v>2029</v>
      </c>
      <c r="AW18" s="40">
        <f>AVERAGE(AQ60:AQ63)</f>
        <v>7462.0496511002129</v>
      </c>
      <c r="AX18" s="40">
        <f t="shared" ref="AX18" si="137">AVERAGE(AR60:AR63)</f>
        <v>507.2294308518338</v>
      </c>
      <c r="AY18" s="40">
        <f t="shared" ref="AY18" si="138">AVERAGE(AS60:AS63)</f>
        <v>434.69644823347721</v>
      </c>
      <c r="AZ18" s="40">
        <f t="shared" ref="AZ18" si="139">AVERAGE(AT60:AT63)</f>
        <v>740.59360717546133</v>
      </c>
      <c r="BA18" s="40">
        <f t="shared" ref="BA18" si="140">AVERAGE(AU60:AU63)</f>
        <v>499.67384435543926</v>
      </c>
    </row>
    <row r="19" spans="1:53">
      <c r="A19" s="47">
        <f>'Retirement benefit values'!B20</f>
        <v>6664.2564349947297</v>
      </c>
      <c r="B19" s="44">
        <v>479.29223481870002</v>
      </c>
      <c r="C19" s="44">
        <v>492.24255569690001</v>
      </c>
      <c r="D19" s="44">
        <v>418.33955184619998</v>
      </c>
      <c r="E19" s="44">
        <v>665.0916578842</v>
      </c>
      <c r="F19" s="44">
        <f t="shared" si="46"/>
        <v>2018</v>
      </c>
      <c r="G19" s="42">
        <f>A19*'Inflation indexes'!I112</f>
        <v>6181.4985583138032</v>
      </c>
      <c r="H19" s="44">
        <f>B19*'Inflation indexes'!I112</f>
        <v>444.57236714138202</v>
      </c>
      <c r="I19" s="44">
        <f>D19*'Inflation indexes'!I112</f>
        <v>388.03508866251673</v>
      </c>
      <c r="J19" s="40">
        <f>E19*'Inflation indexes'!I112</f>
        <v>616.91250396203736</v>
      </c>
      <c r="K19" s="44">
        <f>C19*'Inflation indexes'!I112</f>
        <v>456.58456844533106</v>
      </c>
      <c r="L19" s="40">
        <f t="shared" si="9"/>
        <v>2030</v>
      </c>
      <c r="M19" s="40">
        <f>AVERAGE(G64:G67)</f>
        <v>5958.3430775006027</v>
      </c>
      <c r="N19" s="40">
        <f t="shared" ref="N19" si="141">AVERAGE(H64:H67)</f>
        <v>463.30892468705156</v>
      </c>
      <c r="O19" s="40">
        <f t="shared" ref="O19" si="142">AVERAGE(I64:I67)</f>
        <v>377.73886357171602</v>
      </c>
      <c r="P19" s="40">
        <f t="shared" ref="P19" si="143">AVERAGE(J64:J67)</f>
        <v>637.52071113275736</v>
      </c>
      <c r="Q19" s="40">
        <f t="shared" ref="Q19" si="144">AVERAGE(K64:K67)</f>
        <v>450.24087694670465</v>
      </c>
      <c r="R19" s="38">
        <f t="shared" si="51"/>
        <v>2018</v>
      </c>
      <c r="S19" s="48">
        <f>'Retirement benefit values'!P20</f>
        <v>6676.7169252351696</v>
      </c>
      <c r="T19" s="38">
        <v>478.88965418430001</v>
      </c>
      <c r="U19" s="38">
        <v>491.91488531789997</v>
      </c>
      <c r="V19" s="38">
        <v>417.7688303576</v>
      </c>
      <c r="W19" s="38">
        <v>665.0916578842</v>
      </c>
      <c r="X19" s="38">
        <f t="shared" si="52"/>
        <v>2018</v>
      </c>
      <c r="Y19" s="34">
        <f>S19*'Inflation indexes'!I112</f>
        <v>6193.0564122482192</v>
      </c>
      <c r="Z19" s="34">
        <f>T19*'Inflation indexes'!I112</f>
        <v>444.19894939621832</v>
      </c>
      <c r="AA19" s="34">
        <f>V19*'Inflation indexes'!I112</f>
        <v>387.50571016494661</v>
      </c>
      <c r="AB19" s="34">
        <f>W19*'Inflation indexes'!I112</f>
        <v>616.91250396203736</v>
      </c>
      <c r="AC19" s="34">
        <f>U19*'Inflation indexes'!I112</f>
        <v>456.28063446632706</v>
      </c>
      <c r="AD19" s="34">
        <f t="shared" si="13"/>
        <v>2030</v>
      </c>
      <c r="AE19" s="34">
        <f>AVERAGE(Y64:Y67)</f>
        <v>6702.7605155648071</v>
      </c>
      <c r="AF19" s="34">
        <f t="shared" ref="AF19:AI19" si="145">AVERAGE(Z64:Z67)</f>
        <v>494.35254398282518</v>
      </c>
      <c r="AG19" s="34">
        <f t="shared" si="145"/>
        <v>409.47993843256825</v>
      </c>
      <c r="AH19" s="34">
        <f t="shared" si="145"/>
        <v>686.87858112895503</v>
      </c>
      <c r="AI19" s="34">
        <f t="shared" si="145"/>
        <v>483.56377245043336</v>
      </c>
      <c r="AJ19" s="44">
        <f t="shared" si="54"/>
        <v>2018</v>
      </c>
      <c r="AK19" s="47">
        <f>'Retirement benefit values'!AK20</f>
        <v>6689.1080399471102</v>
      </c>
      <c r="AL19" s="44">
        <v>478.14739405170002</v>
      </c>
      <c r="AM19" s="44">
        <v>491.3778855585</v>
      </c>
      <c r="AN19" s="44">
        <v>416.85683346249999</v>
      </c>
      <c r="AO19" s="44">
        <v>665.0916578842</v>
      </c>
      <c r="AP19" s="44">
        <f t="shared" si="55"/>
        <v>2018</v>
      </c>
      <c r="AQ19" s="40">
        <f>AK19*'Inflation indexes'!I112</f>
        <v>6204.5499162084734</v>
      </c>
      <c r="AR19" s="40">
        <f>AL19*'Inflation indexes'!I112</f>
        <v>443.51045849189666</v>
      </c>
      <c r="AS19" s="40">
        <f>AN19*'Inflation indexes'!I112</f>
        <v>386.65977820731001</v>
      </c>
      <c r="AT19" s="40">
        <f>AO19*'Inflation indexes'!I112</f>
        <v>616.91250396203736</v>
      </c>
      <c r="AU19" s="40">
        <f>AM19*'Inflation indexes'!I112</f>
        <v>455.78253490024269</v>
      </c>
      <c r="AV19" s="40">
        <f t="shared" si="15"/>
        <v>2030</v>
      </c>
      <c r="AW19" s="40">
        <f>AVERAGE(AQ64:AQ67)</f>
        <v>7564.7415820229489</v>
      </c>
      <c r="AX19" s="40">
        <f t="shared" ref="AX19" si="146">AVERAGE(AR64:AR67)</f>
        <v>517.26972502822423</v>
      </c>
      <c r="AY19" s="40">
        <f t="shared" ref="AY19" si="147">AVERAGE(AS64:AS67)</f>
        <v>430.07618522402964</v>
      </c>
      <c r="AZ19" s="40">
        <f t="shared" ref="AZ19" si="148">AVERAGE(AT64:AT67)</f>
        <v>776.92277296203588</v>
      </c>
      <c r="BA19" s="40">
        <f t="shared" ref="BA19" si="149">AVERAGE(AU64:AU67)</f>
        <v>498.8716565948996</v>
      </c>
    </row>
    <row r="20" spans="1:53">
      <c r="A20" s="47">
        <f>'Retirement benefit values'!B21</f>
        <v>6681.3833844300698</v>
      </c>
      <c r="B20" s="44">
        <v>603.95073324520001</v>
      </c>
      <c r="C20" s="44">
        <v>596.9508635981</v>
      </c>
      <c r="D20" s="44">
        <v>524.33730930490003</v>
      </c>
      <c r="E20" s="44">
        <v>762.91108301639997</v>
      </c>
      <c r="F20" s="44">
        <f t="shared" si="46"/>
        <v>2019</v>
      </c>
      <c r="G20" s="42">
        <f>A20*'Inflation indexes'!I113</f>
        <v>6197.3848337408608</v>
      </c>
      <c r="H20" s="44">
        <f>B20*'Inflation indexes'!I113</f>
        <v>560.20062001871634</v>
      </c>
      <c r="I20" s="44">
        <f>D20*'Inflation indexes'!I113</f>
        <v>486.35438224113614</v>
      </c>
      <c r="J20" s="40">
        <f>E20*'Inflation indexes'!I113</f>
        <v>707.64590255315227</v>
      </c>
      <c r="K20" s="44">
        <f>C20*'Inflation indexes'!I113</f>
        <v>553.70782002609906</v>
      </c>
      <c r="L20" s="40">
        <f t="shared" si="9"/>
        <v>2031</v>
      </c>
      <c r="M20" s="40">
        <f>AVERAGE(G68:G71)</f>
        <v>5929.2944269871468</v>
      </c>
      <c r="N20" s="40">
        <f t="shared" ref="N20" si="150">AVERAGE(H68:H71)</f>
        <v>467.27011755312378</v>
      </c>
      <c r="O20" s="40">
        <f t="shared" ref="O20" si="151">AVERAGE(I68:I71)</f>
        <v>388.04584411637882</v>
      </c>
      <c r="P20" s="40">
        <f t="shared" ref="P20" si="152">AVERAGE(J68:J71)</f>
        <v>649.62540495511598</v>
      </c>
      <c r="Q20" s="40">
        <f t="shared" ref="Q20" si="153">AVERAGE(K68:K71)</f>
        <v>457.41339144526717</v>
      </c>
      <c r="R20" s="38">
        <f t="shared" si="51"/>
        <v>2019</v>
      </c>
      <c r="S20" s="48">
        <f>'Retirement benefit values'!P21</f>
        <v>6708.05722087084</v>
      </c>
      <c r="T20" s="38">
        <v>602.74877650919996</v>
      </c>
      <c r="U20" s="38">
        <v>595.98307100570003</v>
      </c>
      <c r="V20" s="38">
        <v>522.73707914780005</v>
      </c>
      <c r="W20" s="38">
        <v>762.91108301639997</v>
      </c>
      <c r="X20" s="38">
        <f t="shared" si="52"/>
        <v>2019</v>
      </c>
      <c r="Y20" s="34">
        <f>S20*'Inflation indexes'!I113</f>
        <v>6222.1264209099099</v>
      </c>
      <c r="Z20" s="34">
        <f>T20*'Inflation indexes'!I113</f>
        <v>559.08573287365925</v>
      </c>
      <c r="AA20" s="34">
        <f>V20*'Inflation indexes'!I113</f>
        <v>484.8700725502394</v>
      </c>
      <c r="AB20" s="34">
        <f>W20*'Inflation indexes'!I113</f>
        <v>707.64590255315227</v>
      </c>
      <c r="AC20" s="34">
        <f>U20*'Inflation indexes'!I113</f>
        <v>552.81013420427917</v>
      </c>
      <c r="AD20" s="34">
        <f t="shared" si="13"/>
        <v>2031</v>
      </c>
      <c r="AE20" s="34">
        <f>AVERAGE(Y68:Y71)</f>
        <v>6771.9771987773547</v>
      </c>
      <c r="AF20" s="34">
        <f t="shared" ref="AF20:AI20" si="154">AVERAGE(Z68:Z71)</f>
        <v>496.74088010559888</v>
      </c>
      <c r="AG20" s="34">
        <f t="shared" si="154"/>
        <v>415.82267707517929</v>
      </c>
      <c r="AH20" s="34">
        <f t="shared" si="154"/>
        <v>698.67288514244956</v>
      </c>
      <c r="AI20" s="34">
        <f t="shared" si="154"/>
        <v>481.72035751899546</v>
      </c>
      <c r="AJ20" s="44">
        <f t="shared" si="54"/>
        <v>2019</v>
      </c>
      <c r="AK20" s="47">
        <f>'Retirement benefit values'!AK21</f>
        <v>6732.9788815213096</v>
      </c>
      <c r="AL20" s="44">
        <v>602.4394241064</v>
      </c>
      <c r="AM20" s="44">
        <v>595.78557492309994</v>
      </c>
      <c r="AN20" s="44">
        <v>522.13468478269999</v>
      </c>
      <c r="AO20" s="44">
        <v>762.91108301639997</v>
      </c>
      <c r="AP20" s="44">
        <f t="shared" si="55"/>
        <v>2019</v>
      </c>
      <c r="AQ20" s="40">
        <f>AK20*'Inflation indexes'!I113</f>
        <v>6245.2427596769348</v>
      </c>
      <c r="AR20" s="40">
        <f>AL20*'Inflation indexes'!I113</f>
        <v>558.79878991902183</v>
      </c>
      <c r="AS20" s="40">
        <f>AN20*'Inflation indexes'!I113</f>
        <v>484.31131555525809</v>
      </c>
      <c r="AT20" s="40">
        <f>AO20*'Inflation indexes'!I113</f>
        <v>707.64590255315227</v>
      </c>
      <c r="AU20" s="40">
        <f>AM20*'Inflation indexes'!I113</f>
        <v>552.62694471243208</v>
      </c>
      <c r="AV20" s="40">
        <f t="shared" si="15"/>
        <v>2031</v>
      </c>
      <c r="AW20" s="40">
        <f>AVERAGE(AQ68:AQ71)</f>
        <v>7677.8486308774345</v>
      </c>
      <c r="AX20" s="40">
        <f t="shared" ref="AX20" si="155">AVERAGE(AR68:AR71)</f>
        <v>513.22282479468981</v>
      </c>
      <c r="AY20" s="40">
        <f t="shared" ref="AY20" si="156">AVERAGE(AS68:AS71)</f>
        <v>428.31882091694359</v>
      </c>
      <c r="AZ20" s="40">
        <f t="shared" ref="AZ20" si="157">AVERAGE(AT68:AT71)</f>
        <v>784.49398513534265</v>
      </c>
      <c r="BA20" s="40">
        <f t="shared" ref="BA20" si="158">AVERAGE(AU68:AU71)</f>
        <v>492.78876465718298</v>
      </c>
    </row>
    <row r="21" spans="1:53">
      <c r="A21" s="47">
        <f>'Retirement benefit values'!B22</f>
        <v>6691.2500596447098</v>
      </c>
      <c r="B21" s="44">
        <v>468.28638488069998</v>
      </c>
      <c r="C21" s="44">
        <v>476.75354082920001</v>
      </c>
      <c r="D21" s="44">
        <v>405.44411457019999</v>
      </c>
      <c r="E21" s="44">
        <v>651.91359773789998</v>
      </c>
      <c r="F21" s="44">
        <f t="shared" si="46"/>
        <v>2019</v>
      </c>
      <c r="G21" s="42">
        <f>A21*'Inflation indexes'!I114</f>
        <v>6206.5367682754286</v>
      </c>
      <c r="H21" s="44">
        <f>B21*'Inflation indexes'!I114</f>
        <v>434.36377955349775</v>
      </c>
      <c r="I21" s="44">
        <f>D21*'Inflation indexes'!I114</f>
        <v>376.07379519970249</v>
      </c>
      <c r="J21" s="40">
        <f>E21*'Inflation indexes'!I114</f>
        <v>604.68906079319856</v>
      </c>
      <c r="K21" s="44">
        <f>C21*'Inflation indexes'!I114</f>
        <v>442.21757581707328</v>
      </c>
      <c r="L21" s="40">
        <f t="shared" si="9"/>
        <v>2032</v>
      </c>
      <c r="M21" s="40">
        <f>AVERAGE(G72:G75)</f>
        <v>5888.8253456114107</v>
      </c>
      <c r="N21" s="40">
        <f t="shared" ref="N21" si="159">AVERAGE(H72:H75)</f>
        <v>465.4774056268883</v>
      </c>
      <c r="O21" s="40">
        <f t="shared" ref="O21" si="160">AVERAGE(I72:I75)</f>
        <v>385.88490256519378</v>
      </c>
      <c r="P21" s="40">
        <f t="shared" ref="P21" si="161">AVERAGE(J72:J75)</f>
        <v>651.97574556689267</v>
      </c>
      <c r="Q21" s="40">
        <f t="shared" ref="Q21" si="162">AVERAGE(K72:K75)</f>
        <v>452.50597053231684</v>
      </c>
      <c r="R21" s="38">
        <f t="shared" si="51"/>
        <v>2019</v>
      </c>
      <c r="S21" s="48">
        <f>'Retirement benefit values'!P22</f>
        <v>6732.21728074767</v>
      </c>
      <c r="T21" s="38">
        <v>467.76273642180001</v>
      </c>
      <c r="U21" s="38">
        <v>476.02410797840002</v>
      </c>
      <c r="V21" s="38">
        <v>404.0685399628</v>
      </c>
      <c r="W21" s="38">
        <v>652.66316193700004</v>
      </c>
      <c r="X21" s="38">
        <f t="shared" si="52"/>
        <v>2019</v>
      </c>
      <c r="Y21" s="34">
        <f>S21*'Inflation indexes'!I114</f>
        <v>6244.5363291651156</v>
      </c>
      <c r="Z21" s="34">
        <f>T21*'Inflation indexes'!I114</f>
        <v>433.87806412142703</v>
      </c>
      <c r="AA21" s="34">
        <f>V21*'Inflation indexes'!I114</f>
        <v>374.79786703945865</v>
      </c>
      <c r="AB21" s="34">
        <f>W21*'Inflation indexes'!I114</f>
        <v>605.38432665838502</v>
      </c>
      <c r="AC21" s="34">
        <f>U21*'Inflation indexes'!I114</f>
        <v>441.5409829879124</v>
      </c>
      <c r="AD21" s="34">
        <f t="shared" si="13"/>
        <v>2032</v>
      </c>
      <c r="AE21" s="34">
        <f>AVERAGE(Y72:Y75)</f>
        <v>6784.61505879583</v>
      </c>
      <c r="AF21" s="34">
        <f t="shared" ref="AF21:AI21" si="163">AVERAGE(Z72:Z75)</f>
        <v>507.59381970958873</v>
      </c>
      <c r="AG21" s="34">
        <f t="shared" si="163"/>
        <v>423.15634282965863</v>
      </c>
      <c r="AH21" s="34">
        <f t="shared" si="163"/>
        <v>707.21262714429929</v>
      </c>
      <c r="AI21" s="34">
        <f t="shared" si="163"/>
        <v>485.7734952208686</v>
      </c>
      <c r="AJ21" s="44">
        <f t="shared" si="54"/>
        <v>2019</v>
      </c>
      <c r="AK21" s="47">
        <f>'Retirement benefit values'!AK22</f>
        <v>6774.4422783636501</v>
      </c>
      <c r="AL21" s="44">
        <v>467.77821480519998</v>
      </c>
      <c r="AM21" s="44">
        <v>476.89374161569998</v>
      </c>
      <c r="AN21" s="44">
        <v>404.70119572319999</v>
      </c>
      <c r="AO21" s="44">
        <v>653.83561427760003</v>
      </c>
      <c r="AP21" s="44">
        <f t="shared" si="55"/>
        <v>2019</v>
      </c>
      <c r="AQ21" s="40">
        <f>AK21*'Inflation indexes'!I114</f>
        <v>6283.702553399432</v>
      </c>
      <c r="AR21" s="40">
        <f>AL21*'Inflation indexes'!I114</f>
        <v>433.89242125272972</v>
      </c>
      <c r="AS21" s="40">
        <f>AN21*'Inflation indexes'!I114</f>
        <v>375.38469329816706</v>
      </c>
      <c r="AT21" s="40">
        <f>AO21*'Inflation indexes'!I114</f>
        <v>606.47184670263971</v>
      </c>
      <c r="AU21" s="40">
        <f>AM21*'Inflation indexes'!I114</f>
        <v>442.3476204766805</v>
      </c>
      <c r="AV21" s="40">
        <f t="shared" si="15"/>
        <v>2032</v>
      </c>
      <c r="AW21" s="40">
        <f>AVERAGE(AQ72:AQ75)</f>
        <v>7817.9049608018613</v>
      </c>
      <c r="AX21" s="40">
        <f t="shared" ref="AX21" si="164">AVERAGE(AR72:AR75)</f>
        <v>519.42943158589878</v>
      </c>
      <c r="AY21" s="40">
        <f t="shared" ref="AY21" si="165">AVERAGE(AS72:AS75)</f>
        <v>442.94393922593025</v>
      </c>
      <c r="AZ21" s="40">
        <f t="shared" ref="AZ21" si="166">AVERAGE(AT72:AT75)</f>
        <v>788.58114299155659</v>
      </c>
      <c r="BA21" s="40">
        <f t="shared" ref="BA21" si="167">AVERAGE(AU72:AU75)</f>
        <v>499.87314723647387</v>
      </c>
    </row>
    <row r="22" spans="1:53">
      <c r="A22" s="47">
        <f>'Retirement benefit values'!B23</f>
        <v>6672.2981198918596</v>
      </c>
      <c r="B22" s="44">
        <v>467.98230354679998</v>
      </c>
      <c r="C22" s="44">
        <v>476.51966936380001</v>
      </c>
      <c r="D22" s="44">
        <v>396.94279068679998</v>
      </c>
      <c r="E22" s="44">
        <v>665.38641348210001</v>
      </c>
      <c r="F22" s="44">
        <f t="shared" si="46"/>
        <v>2019</v>
      </c>
      <c r="G22" s="42">
        <f>A22*'Inflation indexes'!I115</f>
        <v>6188.9577045940978</v>
      </c>
      <c r="H22" s="44">
        <f>B22*'Inflation indexes'!I115</f>
        <v>434.08172583220897</v>
      </c>
      <c r="I22" s="44">
        <f>D22*'Inflation indexes'!I115</f>
        <v>368.18830612202458</v>
      </c>
      <c r="J22" s="40">
        <f>E22*'Inflation indexes'!I115</f>
        <v>617.18590750243925</v>
      </c>
      <c r="K22" s="44">
        <f>C22*'Inflation indexes'!I115</f>
        <v>442.00064597046514</v>
      </c>
      <c r="L22" s="40">
        <f t="shared" si="9"/>
        <v>2033</v>
      </c>
      <c r="M22" s="40">
        <f>AVERAGE(G76:G79)</f>
        <v>5877.86466202885</v>
      </c>
      <c r="N22" s="40">
        <f t="shared" ref="N22" si="168">AVERAGE(H76:H79)</f>
        <v>459.48627126941204</v>
      </c>
      <c r="O22" s="40">
        <f t="shared" ref="O22" si="169">AVERAGE(I76:I79)</f>
        <v>381.55102930285585</v>
      </c>
      <c r="P22" s="40">
        <f t="shared" ref="P22" si="170">AVERAGE(J76:J79)</f>
        <v>647.14031804645128</v>
      </c>
      <c r="Q22" s="40">
        <f t="shared" ref="Q22" si="171">AVERAGE(K76:K79)</f>
        <v>447.61325448830053</v>
      </c>
      <c r="R22" s="38">
        <f t="shared" si="51"/>
        <v>2019</v>
      </c>
      <c r="S22" s="48">
        <f>'Retirement benefit values'!P23</f>
        <v>6728.9294222959898</v>
      </c>
      <c r="T22" s="38">
        <v>468.18083167409998</v>
      </c>
      <c r="U22" s="38">
        <v>476.69163870170001</v>
      </c>
      <c r="V22" s="38">
        <v>398.33082135619998</v>
      </c>
      <c r="W22" s="38">
        <v>661.46653594179998</v>
      </c>
      <c r="X22" s="38">
        <f t="shared" si="52"/>
        <v>2019</v>
      </c>
      <c r="Y22" s="34">
        <f>S22*'Inflation indexes'!I115</f>
        <v>6241.4866427556499</v>
      </c>
      <c r="Z22" s="34">
        <f>T22*'Inflation indexes'!I115</f>
        <v>434.26587260757094</v>
      </c>
      <c r="AA22" s="34">
        <f>V22*'Inflation indexes'!I115</f>
        <v>369.47578802874358</v>
      </c>
      <c r="AB22" s="34">
        <f>W22*'Inflation indexes'!I115</f>
        <v>613.54998538562324</v>
      </c>
      <c r="AC22" s="34">
        <f>U22*'Inflation indexes'!I115</f>
        <v>442.16015787170608</v>
      </c>
      <c r="AD22" s="34">
        <f t="shared" si="13"/>
        <v>2033</v>
      </c>
      <c r="AE22" s="34">
        <f>AVERAGE(Y76:Y79)</f>
        <v>6848.1866343061429</v>
      </c>
      <c r="AF22" s="34">
        <f t="shared" ref="AF22:AI22" si="172">AVERAGE(Z76:Z79)</f>
        <v>502.13971435405489</v>
      </c>
      <c r="AG22" s="34">
        <f t="shared" si="172"/>
        <v>420.837811436908</v>
      </c>
      <c r="AH22" s="34">
        <f t="shared" si="172"/>
        <v>711.95090791555856</v>
      </c>
      <c r="AI22" s="34">
        <f t="shared" si="172"/>
        <v>482.31050035314422</v>
      </c>
      <c r="AJ22" s="44">
        <f t="shared" si="54"/>
        <v>2019</v>
      </c>
      <c r="AK22" s="47">
        <f>'Retirement benefit values'!AK23</f>
        <v>6789.3387530698801</v>
      </c>
      <c r="AL22" s="44">
        <v>468.89955123189998</v>
      </c>
      <c r="AM22" s="44">
        <v>477.31995749459998</v>
      </c>
      <c r="AN22" s="44">
        <v>399.04144480079998</v>
      </c>
      <c r="AO22" s="44">
        <v>663.82954786699997</v>
      </c>
      <c r="AP22" s="44">
        <f t="shared" si="55"/>
        <v>2019</v>
      </c>
      <c r="AQ22" s="40">
        <f>AK22*'Inflation indexes'!I115</f>
        <v>6297.5199293990981</v>
      </c>
      <c r="AR22" s="40">
        <f>AL22*'Inflation indexes'!I115</f>
        <v>434.93252821329514</v>
      </c>
      <c r="AS22" s="40">
        <f>AN22*'Inflation indexes'!I115</f>
        <v>370.13493400266384</v>
      </c>
      <c r="AT22" s="40">
        <f>AO22*'Inflation indexes'!I115</f>
        <v>615.74182103171256</v>
      </c>
      <c r="AU22" s="40">
        <f>AM22*'Inflation indexes'!I115</f>
        <v>442.74296133228086</v>
      </c>
      <c r="AV22" s="40">
        <f t="shared" si="15"/>
        <v>2033</v>
      </c>
      <c r="AW22" s="40">
        <f>AVERAGE(AQ76:AQ79)</f>
        <v>7940.2444041579583</v>
      </c>
      <c r="AX22" s="40">
        <f t="shared" ref="AX22" si="173">AVERAGE(AR76:AR79)</f>
        <v>524.64721197206802</v>
      </c>
      <c r="AY22" s="40">
        <f t="shared" ref="AY22" si="174">AVERAGE(AS76:AS79)</f>
        <v>442.8374313097757</v>
      </c>
      <c r="AZ22" s="40">
        <f t="shared" ref="AZ22" si="175">AVERAGE(AT76:AT79)</f>
        <v>792.85273284562288</v>
      </c>
      <c r="BA22" s="40">
        <f t="shared" ref="BA22" si="176">AVERAGE(AU76:AU79)</f>
        <v>503.83824228901574</v>
      </c>
    </row>
    <row r="23" spans="1:53">
      <c r="A23" s="47">
        <f>'Retirement benefit values'!B24</f>
        <v>6691.25394000095</v>
      </c>
      <c r="B23" s="44">
        <v>470.14127995450002</v>
      </c>
      <c r="C23" s="44">
        <v>475.40360379570001</v>
      </c>
      <c r="D23" s="44">
        <v>396.6937139108</v>
      </c>
      <c r="E23" s="44">
        <v>646.99740118039995</v>
      </c>
      <c r="F23" s="44">
        <f t="shared" si="46"/>
        <v>2019</v>
      </c>
      <c r="G23" s="42">
        <f>A23*'Inflation indexes'!I116</f>
        <v>6206.5403675391635</v>
      </c>
      <c r="H23" s="44">
        <f>B23*'Inflation indexes'!I116</f>
        <v>436.0843062673722</v>
      </c>
      <c r="I23" s="44">
        <f>D23*'Inflation indexes'!I116</f>
        <v>367.9572724355553</v>
      </c>
      <c r="J23" s="40">
        <f>E23*'Inflation indexes'!I116</f>
        <v>600.1289928802961</v>
      </c>
      <c r="K23" s="44">
        <f>C23*'Inflation indexes'!I116</f>
        <v>440.9654280481825</v>
      </c>
      <c r="L23" s="40">
        <f t="shared" si="9"/>
        <v>2034</v>
      </c>
      <c r="M23" s="40">
        <f>AVERAGE(G80:G83)</f>
        <v>5831.8030850414225</v>
      </c>
      <c r="N23" s="40">
        <f t="shared" ref="N23" si="177">AVERAGE(H80:H83)</f>
        <v>459.34441348523853</v>
      </c>
      <c r="O23" s="40">
        <f t="shared" ref="O23" si="178">AVERAGE(I80:I83)</f>
        <v>379.0183046459311</v>
      </c>
      <c r="P23" s="40">
        <f t="shared" ref="P23" si="179">AVERAGE(J80:J83)</f>
        <v>647.05120640897644</v>
      </c>
      <c r="Q23" s="40">
        <f t="shared" ref="Q23" si="180">AVERAGE(K80:K83)</f>
        <v>445.30898021627598</v>
      </c>
      <c r="R23" s="38">
        <f t="shared" si="51"/>
        <v>2019</v>
      </c>
      <c r="S23" s="48">
        <f>'Retirement benefit values'!P24</f>
        <v>6767.5358175909396</v>
      </c>
      <c r="T23" s="38">
        <v>471.21293938600002</v>
      </c>
      <c r="U23" s="38">
        <v>476.51718549899999</v>
      </c>
      <c r="V23" s="38">
        <v>398.19388810179998</v>
      </c>
      <c r="W23" s="38">
        <v>651.51084914679996</v>
      </c>
      <c r="X23" s="38">
        <f t="shared" si="52"/>
        <v>2019</v>
      </c>
      <c r="Y23" s="34">
        <f>S23*'Inflation indexes'!I116</f>
        <v>6277.2963957543898</v>
      </c>
      <c r="Z23" s="34">
        <f>T23*'Inflation indexes'!I116</f>
        <v>437.07833482786322</v>
      </c>
      <c r="AA23" s="34">
        <f>V23*'Inflation indexes'!I116</f>
        <v>369.34877420163241</v>
      </c>
      <c r="AB23" s="34">
        <f>W23*'Inflation indexes'!I116</f>
        <v>604.31548725809648</v>
      </c>
      <c r="AC23" s="34">
        <f>U23*'Inflation indexes'!I116</f>
        <v>441.99834203651091</v>
      </c>
      <c r="AD23" s="34">
        <f t="shared" si="13"/>
        <v>2034</v>
      </c>
      <c r="AE23" s="34">
        <f>AVERAGE(Y80:Y83)</f>
        <v>6896.7937887457492</v>
      </c>
      <c r="AF23" s="34">
        <f t="shared" ref="AF23:AI23" si="181">AVERAGE(Z80:Z83)</f>
        <v>500.07688141975478</v>
      </c>
      <c r="AG23" s="34">
        <f t="shared" si="181"/>
        <v>411.83230811700332</v>
      </c>
      <c r="AH23" s="34">
        <f t="shared" si="181"/>
        <v>729.86813051814215</v>
      </c>
      <c r="AI23" s="34">
        <f t="shared" si="181"/>
        <v>474.25946965178377</v>
      </c>
      <c r="AJ23" s="44">
        <f t="shared" si="54"/>
        <v>2019</v>
      </c>
      <c r="AK23" s="47">
        <f>'Retirement benefit values'!AK24</f>
        <v>6846.66003935347</v>
      </c>
      <c r="AL23" s="44">
        <v>470.84697585160001</v>
      </c>
      <c r="AM23" s="44">
        <v>476.85796227430001</v>
      </c>
      <c r="AN23" s="44">
        <v>398.75689093789998</v>
      </c>
      <c r="AO23" s="44">
        <v>651.86215468199998</v>
      </c>
      <c r="AP23" s="44">
        <f t="shared" si="55"/>
        <v>2019</v>
      </c>
      <c r="AQ23" s="40">
        <f>AK23*'Inflation indexes'!I116</f>
        <v>6350.6888690968672</v>
      </c>
      <c r="AR23" s="40">
        <f>AL23*'Inflation indexes'!I116</f>
        <v>436.73888164469787</v>
      </c>
      <c r="AS23" s="40">
        <f>AN23*'Inflation indexes'!I116</f>
        <v>369.87099318489419</v>
      </c>
      <c r="AT23" s="40">
        <f>AO23*'Inflation indexes'!I116</f>
        <v>604.64134426563351</v>
      </c>
      <c r="AU23" s="40">
        <f>AM23*'Inflation indexes'!I116</f>
        <v>442.31443298615721</v>
      </c>
      <c r="AV23" s="40">
        <f t="shared" si="15"/>
        <v>2034</v>
      </c>
      <c r="AW23" s="40">
        <f>AVERAGE(AQ80:AQ83)</f>
        <v>8052.2991154755055</v>
      </c>
      <c r="AX23" s="40">
        <f t="shared" ref="AX23" si="182">AVERAGE(AR80:AR83)</f>
        <v>527.35919218245635</v>
      </c>
      <c r="AY23" s="40">
        <f t="shared" ref="AY23" si="183">AVERAGE(AS80:AS83)</f>
        <v>444.05363898034545</v>
      </c>
      <c r="AZ23" s="40">
        <f t="shared" ref="AZ23" si="184">AVERAGE(AT80:AT83)</f>
        <v>795.3288875550046</v>
      </c>
      <c r="BA23" s="40">
        <f t="shared" ref="BA23" si="185">AVERAGE(AU80:AU83)</f>
        <v>503.51430579917815</v>
      </c>
    </row>
    <row r="24" spans="1:53">
      <c r="A24" s="47">
        <f>'Retirement benefit values'!B25</f>
        <v>6671.1663630583898</v>
      </c>
      <c r="B24" s="44">
        <v>607.46259378239995</v>
      </c>
      <c r="C24" s="44">
        <v>597.75427833109995</v>
      </c>
      <c r="D24" s="44">
        <v>517.38972063250003</v>
      </c>
      <c r="E24" s="44">
        <v>800.0436967119</v>
      </c>
      <c r="F24" s="44">
        <f t="shared" si="46"/>
        <v>2020</v>
      </c>
      <c r="G24" s="42">
        <f>A24*'Inflation indexes'!I117</f>
        <v>6187.9079320796855</v>
      </c>
      <c r="H24" s="44">
        <f>B24*'Inflation indexes'!I117</f>
        <v>563.4580818315161</v>
      </c>
      <c r="I24" s="44">
        <f>D24*'Inflation indexes'!I117</f>
        <v>479.91007599615415</v>
      </c>
      <c r="J24" s="40">
        <f>E24*'Inflation indexes'!I117</f>
        <v>742.08863450143724</v>
      </c>
      <c r="K24" s="44">
        <f>C24*'Inflation indexes'!I117</f>
        <v>554.4530354994547</v>
      </c>
      <c r="L24" s="40">
        <f t="shared" si="9"/>
        <v>2035</v>
      </c>
      <c r="M24" s="40">
        <f>AVERAGE(G84:G87)</f>
        <v>5805.5446707556193</v>
      </c>
      <c r="N24" s="40">
        <f t="shared" ref="N24" si="186">AVERAGE(H84:H87)</f>
        <v>457.873290150461</v>
      </c>
      <c r="O24" s="40">
        <f t="shared" ref="O24" si="187">AVERAGE(I84:I87)</f>
        <v>373.61210942640548</v>
      </c>
      <c r="P24" s="40">
        <f t="shared" ref="P24" si="188">AVERAGE(J84:J87)</f>
        <v>634.47809008672652</v>
      </c>
      <c r="Q24" s="40">
        <f t="shared" ref="Q24" si="189">AVERAGE(K84:K87)</f>
        <v>442.29068605841405</v>
      </c>
      <c r="R24" s="38">
        <f t="shared" si="51"/>
        <v>2020</v>
      </c>
      <c r="S24" s="48">
        <f>'Retirement benefit values'!P25</f>
        <v>6762.9685952105201</v>
      </c>
      <c r="T24" s="38">
        <v>609.10619583849996</v>
      </c>
      <c r="U24" s="38">
        <v>599.88403468629997</v>
      </c>
      <c r="V24" s="38">
        <v>520.85693275070003</v>
      </c>
      <c r="W24" s="38">
        <v>805.27863287859998</v>
      </c>
      <c r="X24" s="38">
        <f t="shared" si="52"/>
        <v>2020</v>
      </c>
      <c r="Y24" s="34">
        <f>S24*'Inflation indexes'!I117</f>
        <v>6273.0600223741867</v>
      </c>
      <c r="Z24" s="34">
        <f>T24*'Inflation indexes'!I117</f>
        <v>564.98262156664293</v>
      </c>
      <c r="AA24" s="34">
        <f>V24*'Inflation indexes'!I117</f>
        <v>483.1261237156682</v>
      </c>
      <c r="AB24" s="34">
        <f>W24*'Inflation indexes'!I117</f>
        <v>746.94435256735619</v>
      </c>
      <c r="AC24" s="34">
        <f>U24*'Inflation indexes'!I117</f>
        <v>556.42851257895256</v>
      </c>
      <c r="AD24" s="34">
        <f t="shared" si="13"/>
        <v>2035</v>
      </c>
      <c r="AE24" s="34">
        <f>AVERAGE(Y84:Y87)</f>
        <v>6956.0135010280992</v>
      </c>
      <c r="AF24" s="34">
        <f t="shared" ref="AF24:AI24" si="190">AVERAGE(Z84:Z87)</f>
        <v>500.9940600763905</v>
      </c>
      <c r="AG24" s="34">
        <f t="shared" si="190"/>
        <v>422.50515331377869</v>
      </c>
      <c r="AH24" s="34">
        <f t="shared" si="190"/>
        <v>737.77299601636707</v>
      </c>
      <c r="AI24" s="34">
        <f t="shared" si="190"/>
        <v>484.62048922283094</v>
      </c>
      <c r="AJ24" s="44">
        <f t="shared" si="54"/>
        <v>2020</v>
      </c>
      <c r="AK24" s="47">
        <f>'Retirement benefit values'!AK25</f>
        <v>6860.2889249529399</v>
      </c>
      <c r="AL24" s="44">
        <v>611.43198689869996</v>
      </c>
      <c r="AM24" s="44">
        <v>602.27341607940002</v>
      </c>
      <c r="AN24" s="44">
        <v>522.83716584889999</v>
      </c>
      <c r="AO24" s="44">
        <v>814.12464353660005</v>
      </c>
      <c r="AP24" s="44">
        <f t="shared" si="55"/>
        <v>2020</v>
      </c>
      <c r="AQ24" s="40">
        <f>AK24*'Inflation indexes'!I117</f>
        <v>6363.3304799811895</v>
      </c>
      <c r="AR24" s="40">
        <f>AL24*'Inflation indexes'!I117</f>
        <v>567.13993262239262</v>
      </c>
      <c r="AS24" s="40">
        <f>AN24*'Inflation indexes'!I117</f>
        <v>484.96290898361951</v>
      </c>
      <c r="AT24" s="40">
        <f>AO24*'Inflation indexes'!I117</f>
        <v>755.14955935413548</v>
      </c>
      <c r="AU24" s="40">
        <f>AM24*'Inflation indexes'!I117</f>
        <v>558.64480749208815</v>
      </c>
      <c r="AV24" s="40">
        <f t="shared" si="15"/>
        <v>2035</v>
      </c>
      <c r="AW24" s="40">
        <f>AVERAGE(AQ84:AQ87)</f>
        <v>8193.3498520179073</v>
      </c>
      <c r="AX24" s="40">
        <f t="shared" ref="AX24" si="191">AVERAGE(AR84:AR87)</f>
        <v>531.00724640699013</v>
      </c>
      <c r="AY24" s="40">
        <f t="shared" ref="AY24" si="192">AVERAGE(AS84:AS87)</f>
        <v>441.10369697750662</v>
      </c>
      <c r="AZ24" s="40">
        <f t="shared" ref="AZ24" si="193">AVERAGE(AT84:AT87)</f>
        <v>810.79539688012756</v>
      </c>
      <c r="BA24" s="40">
        <f t="shared" ref="BA24" si="194">AVERAGE(AU84:AU87)</f>
        <v>499.73968444903596</v>
      </c>
    </row>
    <row r="25" spans="1:53">
      <c r="A25" s="47">
        <f>'Retirement benefit values'!B26</f>
        <v>6647.3405397057004</v>
      </c>
      <c r="B25" s="44">
        <v>476.2007575486</v>
      </c>
      <c r="C25" s="44">
        <v>478.19032538610003</v>
      </c>
      <c r="D25" s="44">
        <v>399.3388640389</v>
      </c>
      <c r="E25" s="44">
        <v>687.52337501429997</v>
      </c>
      <c r="F25" s="44">
        <f t="shared" si="46"/>
        <v>2020</v>
      </c>
      <c r="G25" s="42">
        <f>A25*'Inflation indexes'!I118</f>
        <v>6165.8080482979158</v>
      </c>
      <c r="H25" s="44">
        <f>B25*'Inflation indexes'!I118</f>
        <v>441.7048360860291</v>
      </c>
      <c r="I25" s="44">
        <f>D25*'Inflation indexes'!I118</f>
        <v>370.41080822951318</v>
      </c>
      <c r="J25" s="40">
        <f>E25*'Inflation indexes'!I118</f>
        <v>637.71927039618731</v>
      </c>
      <c r="K25" s="44">
        <f>C25*'Inflation indexes'!I118</f>
        <v>443.55027988596947</v>
      </c>
      <c r="L25" s="40">
        <f t="shared" si="9"/>
        <v>2036</v>
      </c>
      <c r="M25" s="40">
        <f>AVERAGE(G88:G91)</f>
        <v>5785.2644864080321</v>
      </c>
      <c r="N25" s="40">
        <f t="shared" ref="N25" si="195">AVERAGE(H88:H91)</f>
        <v>459.35852205178378</v>
      </c>
      <c r="O25" s="40">
        <f t="shared" ref="O25" si="196">AVERAGE(I88:I91)</f>
        <v>377.39783726899577</v>
      </c>
      <c r="P25" s="40">
        <f t="shared" ref="P25" si="197">AVERAGE(J88:J91)</f>
        <v>637.13405995489916</v>
      </c>
      <c r="Q25" s="40">
        <f t="shared" ref="Q25" si="198">AVERAGE(K88:K91)</f>
        <v>444.33603725446477</v>
      </c>
      <c r="R25" s="38">
        <f t="shared" si="51"/>
        <v>2020</v>
      </c>
      <c r="S25" s="48">
        <f>'Retirement benefit values'!P26</f>
        <v>6749.3723164468502</v>
      </c>
      <c r="T25" s="38">
        <v>475.47828983649998</v>
      </c>
      <c r="U25" s="38">
        <v>478.68204327030003</v>
      </c>
      <c r="V25" s="38">
        <v>403.04561322299998</v>
      </c>
      <c r="W25" s="38">
        <v>678.65245919009999</v>
      </c>
      <c r="X25" s="38">
        <f t="shared" si="52"/>
        <v>2020</v>
      </c>
      <c r="Y25" s="34">
        <f>S25*'Inflation indexes'!I118</f>
        <v>6260.4486562906832</v>
      </c>
      <c r="Z25" s="34">
        <f>T25*'Inflation indexes'!I118</f>
        <v>441.03470384181901</v>
      </c>
      <c r="AA25" s="34">
        <f>V25*'Inflation indexes'!I118</f>
        <v>373.84904098076578</v>
      </c>
      <c r="AB25" s="34">
        <f>W25*'Inflation indexes'!I118</f>
        <v>629.49096257023575</v>
      </c>
      <c r="AC25" s="34">
        <f>U25*'Inflation indexes'!I118</f>
        <v>444.00637779005348</v>
      </c>
      <c r="AD25" s="34">
        <f t="shared" si="13"/>
        <v>2036</v>
      </c>
      <c r="AE25" s="34">
        <f>AVERAGE(Y88:Y91)</f>
        <v>7022.9601403238194</v>
      </c>
      <c r="AF25" s="34">
        <f t="shared" ref="AF25:AI25" si="199">AVERAGE(Z88:Z91)</f>
        <v>503.55431879967136</v>
      </c>
      <c r="AG25" s="34">
        <f t="shared" si="199"/>
        <v>418.16870145594078</v>
      </c>
      <c r="AH25" s="34">
        <f t="shared" si="199"/>
        <v>748.28515428487515</v>
      </c>
      <c r="AI25" s="34">
        <f t="shared" si="199"/>
        <v>482.15347799787435</v>
      </c>
      <c r="AJ25" s="44">
        <f t="shared" si="54"/>
        <v>2020</v>
      </c>
      <c r="AK25" s="47">
        <f>'Retirement benefit values'!AK26</f>
        <v>6859.7187094149504</v>
      </c>
      <c r="AL25" s="44">
        <v>476.93588284100002</v>
      </c>
      <c r="AM25" s="44">
        <v>480.45658821019998</v>
      </c>
      <c r="AN25" s="44">
        <v>404.87912841529999</v>
      </c>
      <c r="AO25" s="44">
        <v>686.67797687170003</v>
      </c>
      <c r="AP25" s="44">
        <f t="shared" si="55"/>
        <v>2020</v>
      </c>
      <c r="AQ25" s="40">
        <f>AK25*'Inflation indexes'!I118</f>
        <v>6362.8015707832328</v>
      </c>
      <c r="AR25" s="40">
        <f>AL25*'Inflation indexes'!I118</f>
        <v>442.38670899705465</v>
      </c>
      <c r="AS25" s="40">
        <f>AN25*'Inflation indexes'!I118</f>
        <v>375.54973656899881</v>
      </c>
      <c r="AT25" s="40">
        <f>AO25*'Inflation indexes'!I118</f>
        <v>636.93511278600874</v>
      </c>
      <c r="AU25" s="40">
        <f>AM25*'Inflation indexes'!I118</f>
        <v>445.65237492336507</v>
      </c>
      <c r="AV25" s="40">
        <f t="shared" si="15"/>
        <v>2036</v>
      </c>
      <c r="AW25" s="40">
        <f>AVERAGE(AQ88:AQ91)</f>
        <v>8338.7176369923091</v>
      </c>
      <c r="AX25" s="40">
        <f t="shared" ref="AX25" si="200">AVERAGE(AR88:AR91)</f>
        <v>527.84390925716548</v>
      </c>
      <c r="AY25" s="40">
        <f t="shared" ref="AY25" si="201">AVERAGE(AS88:AS91)</f>
        <v>444.29034411178247</v>
      </c>
      <c r="AZ25" s="40">
        <f t="shared" ref="AZ25" si="202">AVERAGE(AT88:AT91)</f>
        <v>826.0900544763897</v>
      </c>
      <c r="BA25" s="40">
        <f t="shared" ref="BA25" si="203">AVERAGE(AU88:AU91)</f>
        <v>498.25127201146461</v>
      </c>
    </row>
    <row r="26" spans="1:53">
      <c r="A26" s="47">
        <f>'Retirement benefit values'!B27</f>
        <v>6627.1296123578804</v>
      </c>
      <c r="B26" s="44">
        <v>474.89281951330003</v>
      </c>
      <c r="C26" s="44">
        <v>484.97647653479999</v>
      </c>
      <c r="D26" s="44">
        <v>403.49653432539998</v>
      </c>
      <c r="E26" s="44">
        <v>671.89834513740004</v>
      </c>
      <c r="F26" s="44">
        <f t="shared" si="46"/>
        <v>2020</v>
      </c>
      <c r="G26" s="42">
        <f>A26*'Inflation indexes'!I119</f>
        <v>6147.0611979206269</v>
      </c>
      <c r="H26" s="44">
        <f>B26*'Inflation indexes'!I119</f>
        <v>440.49164491332522</v>
      </c>
      <c r="I26" s="44">
        <f>D26*'Inflation indexes'!I119</f>
        <v>374.26729741666196</v>
      </c>
      <c r="J26" s="40">
        <f>E26*'Inflation indexes'!I119</f>
        <v>623.22611566845455</v>
      </c>
      <c r="K26" s="44">
        <f>C26*'Inflation indexes'!I119</f>
        <v>449.84484312064814</v>
      </c>
      <c r="L26" s="40">
        <f t="shared" si="9"/>
        <v>2037</v>
      </c>
      <c r="M26" s="40">
        <f>AVERAGE(G92:G95)</f>
        <v>5784.4285784245012</v>
      </c>
      <c r="N26" s="40">
        <f t="shared" ref="N26" si="204">AVERAGE(H92:H95)</f>
        <v>462.5907906427442</v>
      </c>
      <c r="O26" s="40">
        <f t="shared" ref="O26" si="205">AVERAGE(I92:I95)</f>
        <v>373.64433276473835</v>
      </c>
      <c r="P26" s="40">
        <f t="shared" ref="P26" si="206">AVERAGE(J92:J95)</f>
        <v>649.93538489704963</v>
      </c>
      <c r="Q26" s="40">
        <f t="shared" ref="Q26" si="207">AVERAGE(K92:K95)</f>
        <v>445.9328285614593</v>
      </c>
      <c r="R26" s="38">
        <f t="shared" si="51"/>
        <v>2020</v>
      </c>
      <c r="S26" s="48">
        <f>'Retirement benefit values'!P27</f>
        <v>6733.6839720365997</v>
      </c>
      <c r="T26" s="38">
        <v>475.48020741390002</v>
      </c>
      <c r="U26" s="38">
        <v>481.90787221279999</v>
      </c>
      <c r="V26" s="38">
        <v>406.0602924154</v>
      </c>
      <c r="W26" s="38">
        <v>659.87298764679997</v>
      </c>
      <c r="X26" s="38">
        <f t="shared" si="52"/>
        <v>2020</v>
      </c>
      <c r="Y26" s="34">
        <f>S26*'Inflation indexes'!I119</f>
        <v>6245.8967735262304</v>
      </c>
      <c r="Z26" s="34">
        <f>T26*'Inflation indexes'!I119</f>
        <v>441.03648251015949</v>
      </c>
      <c r="AA26" s="34">
        <f>V26*'Inflation indexes'!I119</f>
        <v>376.64533720126292</v>
      </c>
      <c r="AB26" s="34">
        <f>W26*'Inflation indexes'!I119</f>
        <v>612.07187352359767</v>
      </c>
      <c r="AC26" s="34">
        <f>U26*'Inflation indexes'!I119</f>
        <v>446.9985280999847</v>
      </c>
      <c r="AD26" s="34">
        <f t="shared" si="13"/>
        <v>2037</v>
      </c>
      <c r="AE26" s="34">
        <f>AVERAGE(Y92:Y95)</f>
        <v>7072.207218347753</v>
      </c>
      <c r="AF26" s="34">
        <f t="shared" ref="AF26:AI26" si="208">AVERAGE(Z92:Z95)</f>
        <v>503.70703332261212</v>
      </c>
      <c r="AG26" s="34">
        <f t="shared" si="208"/>
        <v>419.12404556330256</v>
      </c>
      <c r="AH26" s="34">
        <f t="shared" si="208"/>
        <v>742.19281309188761</v>
      </c>
      <c r="AI26" s="34">
        <f t="shared" si="208"/>
        <v>483.14584673294752</v>
      </c>
      <c r="AJ26" s="44">
        <f t="shared" si="54"/>
        <v>2020</v>
      </c>
      <c r="AK26" s="47">
        <f>'Retirement benefit values'!AK27</f>
        <v>6845.4974340631697</v>
      </c>
      <c r="AL26" s="44">
        <v>480.51155026359999</v>
      </c>
      <c r="AM26" s="44">
        <v>485.18088370129999</v>
      </c>
      <c r="AN26" s="44">
        <v>406.53429476780002</v>
      </c>
      <c r="AO26" s="44">
        <v>680.16913982289998</v>
      </c>
      <c r="AP26" s="44">
        <f t="shared" si="55"/>
        <v>2020</v>
      </c>
      <c r="AQ26" s="40">
        <f>AK26*'Inflation indexes'!I119</f>
        <v>6349.6104827838581</v>
      </c>
      <c r="AR26" s="40">
        <f>AL26*'Inflation indexes'!I119</f>
        <v>445.70335553270507</v>
      </c>
      <c r="AS26" s="40">
        <f>AN26*'Inflation indexes'!I119</f>
        <v>377.0850028843858</v>
      </c>
      <c r="AT26" s="40">
        <f>AO26*'Inflation indexes'!I119</f>
        <v>630.89777505359768</v>
      </c>
      <c r="AU26" s="40">
        <f>AM26*'Inflation indexes'!I119</f>
        <v>450.03444305836865</v>
      </c>
      <c r="AV26" s="40">
        <f t="shared" si="15"/>
        <v>2037</v>
      </c>
      <c r="AW26" s="40">
        <f>AVERAGE(AQ92:AQ95)</f>
        <v>8471.2308364728906</v>
      </c>
      <c r="AX26" s="40">
        <f t="shared" ref="AX26" si="209">AVERAGE(AR92:AR95)</f>
        <v>530.02676293710113</v>
      </c>
      <c r="AY26" s="40">
        <f t="shared" ref="AY26" si="210">AVERAGE(AS92:AS95)</f>
        <v>445.15828051370767</v>
      </c>
      <c r="AZ26" s="40">
        <f t="shared" ref="AZ26" si="211">AVERAGE(AT92:AT95)</f>
        <v>831.97512269417143</v>
      </c>
      <c r="BA26" s="40">
        <f t="shared" ref="BA26" si="212">AVERAGE(AU92:AU95)</f>
        <v>504.66795397914024</v>
      </c>
    </row>
    <row r="27" spans="1:53">
      <c r="A27" s="47">
        <f>'Retirement benefit values'!B28</f>
        <v>6632.1256017473997</v>
      </c>
      <c r="B27" s="44">
        <v>471.27526917950001</v>
      </c>
      <c r="C27" s="44">
        <v>476.33193491240002</v>
      </c>
      <c r="D27" s="44">
        <v>396.46470089029998</v>
      </c>
      <c r="E27" s="44">
        <v>661.72746446550002</v>
      </c>
      <c r="F27" s="44">
        <f t="shared" si="46"/>
        <v>2020</v>
      </c>
      <c r="G27" s="42">
        <f>A27*'Inflation indexes'!I120</f>
        <v>6151.6952784830873</v>
      </c>
      <c r="H27" s="44">
        <f>B27*'Inflation indexes'!I120</f>
        <v>437.13614945916055</v>
      </c>
      <c r="I27" s="44">
        <f>D27*'Inflation indexes'!I120</f>
        <v>367.74484908872518</v>
      </c>
      <c r="J27" s="40">
        <f>E27*'Inflation indexes'!I120</f>
        <v>613.79201228071759</v>
      </c>
      <c r="K27" s="44">
        <f>C27*'Inflation indexes'!I120</f>
        <v>441.826510978513</v>
      </c>
      <c r="L27" s="40">
        <f t="shared" si="9"/>
        <v>2038</v>
      </c>
      <c r="M27" s="40">
        <f>AVERAGE(G96:G99)</f>
        <v>5737.9292456454259</v>
      </c>
      <c r="N27" s="40">
        <f t="shared" ref="N27" si="213">AVERAGE(H96:H99)</f>
        <v>465.65191568311207</v>
      </c>
      <c r="O27" s="40">
        <f t="shared" ref="O27" si="214">AVERAGE(I96:I99)</f>
        <v>379.06195583954195</v>
      </c>
      <c r="P27" s="40">
        <f t="shared" ref="P27" si="215">AVERAGE(J96:J99)</f>
        <v>635.39007925499686</v>
      </c>
      <c r="Q27" s="40">
        <f t="shared" ref="Q27" si="216">AVERAGE(K96:K99)</f>
        <v>443.77826493691009</v>
      </c>
      <c r="R27" s="38">
        <f t="shared" si="51"/>
        <v>2020</v>
      </c>
      <c r="S27" s="48">
        <f>'Retirement benefit values'!P28</f>
        <v>6750.2179102588398</v>
      </c>
      <c r="T27" s="38">
        <v>475.56560948020001</v>
      </c>
      <c r="U27" s="38">
        <v>479.30030954400002</v>
      </c>
      <c r="V27" s="38">
        <v>403.16870356229998</v>
      </c>
      <c r="W27" s="38">
        <v>659.27979027749996</v>
      </c>
      <c r="X27" s="38">
        <f t="shared" si="52"/>
        <v>2020</v>
      </c>
      <c r="Y27" s="34">
        <f>S27*'Inflation indexes'!I120</f>
        <v>6261.2329953959861</v>
      </c>
      <c r="Z27" s="34">
        <f>T27*'Inflation indexes'!I120</f>
        <v>441.11569806179074</v>
      </c>
      <c r="AA27" s="34">
        <f>V27*'Inflation indexes'!I120</f>
        <v>373.96321467176153</v>
      </c>
      <c r="AB27" s="34">
        <f>W27*'Inflation indexes'!I120</f>
        <v>611.52164729522678</v>
      </c>
      <c r="AC27" s="34">
        <f>U27*'Inflation indexes'!I120</f>
        <v>444.57985693462268</v>
      </c>
      <c r="AD27" s="34">
        <f t="shared" si="13"/>
        <v>2038</v>
      </c>
      <c r="AE27" s="34">
        <f>AVERAGE(Y96:Y99)</f>
        <v>7108.5371704423924</v>
      </c>
      <c r="AF27" s="34">
        <f t="shared" ref="AF27:AI27" si="217">AVERAGE(Z96:Z99)</f>
        <v>503.62777656131618</v>
      </c>
      <c r="AG27" s="34">
        <f t="shared" si="217"/>
        <v>417.1623467398806</v>
      </c>
      <c r="AH27" s="34">
        <f t="shared" si="217"/>
        <v>745.12692980979637</v>
      </c>
      <c r="AI27" s="34">
        <f t="shared" si="217"/>
        <v>482.31398253303666</v>
      </c>
      <c r="AJ27" s="44">
        <f t="shared" si="54"/>
        <v>2020</v>
      </c>
      <c r="AK27" s="47">
        <f>'Retirement benefit values'!AK28</f>
        <v>6901.05921061137</v>
      </c>
      <c r="AL27" s="44">
        <v>480.17558741720001</v>
      </c>
      <c r="AM27" s="44">
        <v>483.28474588339998</v>
      </c>
      <c r="AN27" s="44">
        <v>404.90402817040001</v>
      </c>
      <c r="AO27" s="44">
        <v>685.80959555660002</v>
      </c>
      <c r="AP27" s="44">
        <f t="shared" si="55"/>
        <v>2020</v>
      </c>
      <c r="AQ27" s="40">
        <f>AK27*'Inflation indexes'!I120</f>
        <v>6401.1473714045505</v>
      </c>
      <c r="AR27" s="40">
        <f>AL27*'Inflation indexes'!I120</f>
        <v>445.39172979157013</v>
      </c>
      <c r="AS27" s="40">
        <f>AN27*'Inflation indexes'!I120</f>
        <v>375.57283258905062</v>
      </c>
      <c r="AT27" s="40">
        <f>AO27*'Inflation indexes'!I120</f>
        <v>636.1296369013819</v>
      </c>
      <c r="AU27" s="40">
        <f>AM27*'Inflation indexes'!I120</f>
        <v>448.27566121945785</v>
      </c>
      <c r="AV27" s="40">
        <f t="shared" si="15"/>
        <v>2038</v>
      </c>
      <c r="AW27" s="40">
        <f>AVERAGE(AQ96:AQ99)</f>
        <v>8600.0621835329111</v>
      </c>
      <c r="AX27" s="40">
        <f t="shared" ref="AX27" si="218">AVERAGE(AR96:AR99)</f>
        <v>542.99763314203517</v>
      </c>
      <c r="AY27" s="40">
        <f t="shared" ref="AY27" si="219">AVERAGE(AS96:AS99)</f>
        <v>451.70485911252757</v>
      </c>
      <c r="AZ27" s="40">
        <f t="shared" ref="AZ27" si="220">AVERAGE(AT96:AT99)</f>
        <v>874.73702375647849</v>
      </c>
      <c r="BA27" s="40">
        <f t="shared" ref="BA27" si="221">AVERAGE(AU96:AU99)</f>
        <v>512.77126183561518</v>
      </c>
    </row>
    <row r="28" spans="1:53">
      <c r="A28" s="47">
        <f>'Retirement benefit values'!B29</f>
        <v>6611.9139134369998</v>
      </c>
      <c r="B28" s="44">
        <v>605.19337075270005</v>
      </c>
      <c r="C28" s="44">
        <v>597.53864297979999</v>
      </c>
      <c r="D28" s="44">
        <v>517.27719902069998</v>
      </c>
      <c r="E28" s="44">
        <v>768.69900298649998</v>
      </c>
      <c r="F28" s="44">
        <f t="shared" si="46"/>
        <v>2021</v>
      </c>
      <c r="G28" s="42">
        <f>A28*'Inflation indexes'!I121</f>
        <v>6132.9477222672494</v>
      </c>
      <c r="H28" s="44">
        <f>B28*'Inflation indexes'!I121</f>
        <v>561.35324102543245</v>
      </c>
      <c r="I28" s="44">
        <f>D28*'Inflation indexes'!I121</f>
        <v>479.80570543540131</v>
      </c>
      <c r="J28" s="40">
        <f>E28*'Inflation indexes'!I121</f>
        <v>713.01454634706965</v>
      </c>
      <c r="K28" s="44">
        <f>C28*'Inflation indexes'!I121</f>
        <v>554.253020745193</v>
      </c>
      <c r="L28" s="40">
        <f t="shared" si="9"/>
        <v>2039</v>
      </c>
      <c r="M28" s="40">
        <f>AVERAGE(G100:G103)</f>
        <v>5726.8632596983434</v>
      </c>
      <c r="N28" s="40">
        <f t="shared" ref="N28" si="222">AVERAGE(H100:H103)</f>
        <v>454.86235612309054</v>
      </c>
      <c r="O28" s="40">
        <f t="shared" ref="O28" si="223">AVERAGE(I100:I103)</f>
        <v>367.57714864784737</v>
      </c>
      <c r="P28" s="40">
        <f t="shared" ref="P28" si="224">AVERAGE(J100:J103)</f>
        <v>651.55890462000912</v>
      </c>
      <c r="Q28" s="40">
        <f t="shared" ref="Q28" si="225">AVERAGE(K100:K103)</f>
        <v>436.7173225618659</v>
      </c>
      <c r="R28" s="38">
        <f t="shared" si="51"/>
        <v>2021</v>
      </c>
      <c r="S28" s="48">
        <f>'Retirement benefit values'!P29</f>
        <v>6775.2910961292901</v>
      </c>
      <c r="T28" s="38">
        <v>608.32210220340005</v>
      </c>
      <c r="U28" s="38">
        <v>592.52631643929999</v>
      </c>
      <c r="V28" s="38">
        <v>511.8742988111</v>
      </c>
      <c r="W28" s="38">
        <v>811.49639307769996</v>
      </c>
      <c r="X28" s="38">
        <f t="shared" si="52"/>
        <v>2021</v>
      </c>
      <c r="Y28" s="34">
        <f>S28*'Inflation indexes'!I121</f>
        <v>6284.4898829155982</v>
      </c>
      <c r="Z28" s="34">
        <f>T28*'Inflation indexes'!I121</f>
        <v>564.25532757334736</v>
      </c>
      <c r="AA28" s="34">
        <f>V28*'Inflation indexes'!I121</f>
        <v>474.79419062018815</v>
      </c>
      <c r="AB28" s="34">
        <f>W28*'Inflation indexes'!I121</f>
        <v>752.7116990195201</v>
      </c>
      <c r="AC28" s="34">
        <f>U28*'Inflation indexes'!I121</f>
        <v>549.60378649286133</v>
      </c>
      <c r="AD28" s="34">
        <f t="shared" si="13"/>
        <v>2039</v>
      </c>
      <c r="AE28" s="34">
        <f>AVERAGE(Y100:Y103)</f>
        <v>7172.5175468312445</v>
      </c>
      <c r="AF28" s="34">
        <f t="shared" ref="AF28:AI28" si="226">AVERAGE(Z100:Z103)</f>
        <v>494.03836606296363</v>
      </c>
      <c r="AG28" s="34">
        <f t="shared" si="226"/>
        <v>405.42743490603647</v>
      </c>
      <c r="AH28" s="34">
        <f t="shared" si="226"/>
        <v>732.74089630963488</v>
      </c>
      <c r="AI28" s="34">
        <f t="shared" si="226"/>
        <v>468.49424493657858</v>
      </c>
      <c r="AJ28" s="44">
        <f t="shared" si="54"/>
        <v>2021</v>
      </c>
      <c r="AK28" s="47">
        <f>'Retirement benefit values'!AK29</f>
        <v>6942.6415580334296</v>
      </c>
      <c r="AL28" s="44">
        <v>615.15521661069999</v>
      </c>
      <c r="AM28" s="44">
        <v>599.01929634639998</v>
      </c>
      <c r="AN28" s="44">
        <v>520.1390572414</v>
      </c>
      <c r="AO28" s="44">
        <v>816.79464710529999</v>
      </c>
      <c r="AP28" s="44">
        <f t="shared" si="55"/>
        <v>2021</v>
      </c>
      <c r="AQ28" s="40">
        <f>AK28*'Inflation indexes'!I121</f>
        <v>6439.7174989421128</v>
      </c>
      <c r="AR28" s="40">
        <f>AL28*'Inflation indexes'!I121</f>
        <v>570.59345205422972</v>
      </c>
      <c r="AS28" s="40">
        <f>AN28*'Inflation indexes'!I121</f>
        <v>482.46025101567949</v>
      </c>
      <c r="AT28" s="40">
        <f>AO28*'Inflation indexes'!I121</f>
        <v>757.62614820866145</v>
      </c>
      <c r="AU28" s="40">
        <f>AM28*'Inflation indexes'!I121</f>
        <v>555.62641577287206</v>
      </c>
      <c r="AV28" s="40">
        <f t="shared" si="15"/>
        <v>2039</v>
      </c>
      <c r="AW28" s="40">
        <f>AVERAGE(AQ100:AQ103)</f>
        <v>8749.6585018521946</v>
      </c>
      <c r="AX28" s="40">
        <f t="shared" ref="AX28" si="227">AVERAGE(AR100:AR103)</f>
        <v>541.86966789656378</v>
      </c>
      <c r="AY28" s="40">
        <f t="shared" ref="AY28" si="228">AVERAGE(AS100:AS103)</f>
        <v>452.38754368267871</v>
      </c>
      <c r="AZ28" s="40">
        <f t="shared" ref="AZ28" si="229">AVERAGE(AT100:AT103)</f>
        <v>912.91255319539914</v>
      </c>
      <c r="BA28" s="40">
        <f t="shared" ref="BA28" si="230">AVERAGE(AU100:AU103)</f>
        <v>508.52807279475712</v>
      </c>
    </row>
    <row r="29" spans="1:53">
      <c r="A29" s="47">
        <f>'Retirement benefit values'!B30</f>
        <v>6594.3430111553298</v>
      </c>
      <c r="B29" s="44">
        <v>473.32389213189998</v>
      </c>
      <c r="C29" s="44">
        <v>479.19877984800002</v>
      </c>
      <c r="D29" s="44">
        <v>408.17775610929999</v>
      </c>
      <c r="E29" s="44">
        <v>666.00526030169999</v>
      </c>
      <c r="F29" s="44">
        <f t="shared" si="46"/>
        <v>2021</v>
      </c>
      <c r="G29" s="42">
        <f>A29*'Inflation indexes'!I122</f>
        <v>6116.6496538807951</v>
      </c>
      <c r="H29" s="44">
        <f>B29*'Inflation indexes'!I122</f>
        <v>439.03637042909372</v>
      </c>
      <c r="I29" s="44">
        <f>D29*'Inflation indexes'!I122</f>
        <v>378.60941209826001</v>
      </c>
      <c r="J29" s="40">
        <f>E29*'Inflation indexes'!I122</f>
        <v>617.75992513823837</v>
      </c>
      <c r="K29" s="44">
        <f>C29*'Inflation indexes'!I122</f>
        <v>444.48568203670692</v>
      </c>
      <c r="L29" s="40">
        <f t="shared" si="9"/>
        <v>2040</v>
      </c>
      <c r="M29" s="40">
        <f>AVERAGE(G104:G107)</f>
        <v>5719.9100972350789</v>
      </c>
      <c r="N29" s="40">
        <f t="shared" ref="N29" si="231">AVERAGE(H104:H107)</f>
        <v>455.39781216314015</v>
      </c>
      <c r="O29" s="40">
        <f t="shared" ref="O29" si="232">AVERAGE(I104:I107)</f>
        <v>361.57455946366184</v>
      </c>
      <c r="P29" s="40">
        <f t="shared" ref="P29" si="233">AVERAGE(J104:J107)</f>
        <v>644.73011774424333</v>
      </c>
      <c r="Q29" s="40">
        <f>AVERAGE(K104:K107)</f>
        <v>429.4969705536069</v>
      </c>
      <c r="R29" s="38">
        <f t="shared" si="51"/>
        <v>2021</v>
      </c>
      <c r="S29" s="48">
        <f>'Retirement benefit values'!P30</f>
        <v>6833.7941828916901</v>
      </c>
      <c r="T29" s="38">
        <v>469.46975265020001</v>
      </c>
      <c r="U29" s="38">
        <v>473.56009635639998</v>
      </c>
      <c r="V29" s="38">
        <v>400.49525903220001</v>
      </c>
      <c r="W29" s="38">
        <v>667.40299866079999</v>
      </c>
      <c r="X29" s="38">
        <f t="shared" si="52"/>
        <v>2021</v>
      </c>
      <c r="Y29" s="34">
        <f>S29*'Inflation indexes'!I122</f>
        <v>6338.7550136179061</v>
      </c>
      <c r="Z29" s="34">
        <f>T29*'Inflation indexes'!I122</f>
        <v>435.46142431439074</v>
      </c>
      <c r="AA29" s="34">
        <f>V29*'Inflation indexes'!I122</f>
        <v>371.4834341186355</v>
      </c>
      <c r="AB29" s="34">
        <f>W29*'Inflation indexes'!I122</f>
        <v>619.05641151086752</v>
      </c>
      <c r="AC29" s="34">
        <f>U29*'Inflation indexes'!I122</f>
        <v>439.25546405003354</v>
      </c>
      <c r="AD29" s="34">
        <f t="shared" si="13"/>
        <v>2040</v>
      </c>
      <c r="AE29" s="34">
        <f>AVERAGE(Y104:Y107)</f>
        <v>7179.3729144641502</v>
      </c>
      <c r="AF29" s="34">
        <f t="shared" ref="AF29:AH29" si="234">AVERAGE(Z104:Z107)</f>
        <v>503.34095794307632</v>
      </c>
      <c r="AG29" s="34">
        <f t="shared" si="234"/>
        <v>411.43325079556735</v>
      </c>
      <c r="AH29" s="34">
        <f t="shared" si="234"/>
        <v>756.56253587635013</v>
      </c>
      <c r="AI29" s="34">
        <f>AVERAGE(AC104:AC107)</f>
        <v>472.13683995762426</v>
      </c>
      <c r="AJ29" s="44">
        <f t="shared" si="54"/>
        <v>2021</v>
      </c>
      <c r="AK29" s="47">
        <f>'Retirement benefit values'!AK30</f>
        <v>7010.1647316734498</v>
      </c>
      <c r="AL29" s="44">
        <v>476.43040260480001</v>
      </c>
      <c r="AM29" s="44">
        <v>479.62816820479998</v>
      </c>
      <c r="AN29" s="44">
        <v>404.27500362389998</v>
      </c>
      <c r="AO29" s="44">
        <v>697.2401035012</v>
      </c>
      <c r="AP29" s="44">
        <f t="shared" si="55"/>
        <v>2021</v>
      </c>
      <c r="AQ29" s="40">
        <f>AK29*'Inflation indexes'!I122</f>
        <v>6502.3493025919197</v>
      </c>
      <c r="AR29" s="40">
        <f>AL29*'Inflation indexes'!I122</f>
        <v>441.91784568397463</v>
      </c>
      <c r="AS29" s="40">
        <f>AN29*'Inflation indexes'!I122</f>
        <v>374.98937449957555</v>
      </c>
      <c r="AT29" s="40">
        <f>AO29*'Inflation indexes'!I122</f>
        <v>646.73212032463493</v>
      </c>
      <c r="AU29" s="40">
        <f>AM29*'Inflation indexes'!I122</f>
        <v>444.88396555631726</v>
      </c>
      <c r="AV29" s="40">
        <f t="shared" si="15"/>
        <v>2040</v>
      </c>
      <c r="AW29" s="40">
        <f>AVERAGE(AQ104:AQ107)</f>
        <v>8896.1937489460724</v>
      </c>
      <c r="AX29" s="40">
        <f t="shared" ref="AX29" si="235">AVERAGE(AR104:AR107)</f>
        <v>533.79830839990541</v>
      </c>
      <c r="AY29" s="40">
        <f t="shared" ref="AY29" si="236">AVERAGE(AS104:AS107)</f>
        <v>449.32363737949089</v>
      </c>
      <c r="AZ29" s="40">
        <f t="shared" ref="AZ29" si="237">AVERAGE(AT104:AT107)</f>
        <v>893.87975366843375</v>
      </c>
      <c r="BA29" s="40">
        <f>AVERAGE(AU104:AU107)</f>
        <v>505.12572823764759</v>
      </c>
    </row>
    <row r="30" spans="1:53">
      <c r="A30" s="47">
        <f>'Retirement benefit values'!B31</f>
        <v>6588.1184604596701</v>
      </c>
      <c r="B30" s="44">
        <v>464.11127144869999</v>
      </c>
      <c r="C30" s="44">
        <v>466.339233987</v>
      </c>
      <c r="D30" s="44">
        <v>386.8317686986</v>
      </c>
      <c r="E30" s="44">
        <v>660.25602509149996</v>
      </c>
      <c r="F30" s="44">
        <f t="shared" si="46"/>
        <v>2021</v>
      </c>
      <c r="G30" s="42">
        <f>A30*'Inflation indexes'!I123</f>
        <v>6110.8760088347663</v>
      </c>
      <c r="H30" s="44">
        <f>B30*'Inflation indexes'!I123</f>
        <v>430.4911108000594</v>
      </c>
      <c r="I30" s="44">
        <f>D30*'Inflation indexes'!I123</f>
        <v>358.80972526266021</v>
      </c>
      <c r="J30" s="40">
        <f>E30*'Inflation indexes'!I123</f>
        <v>612.42716378520277</v>
      </c>
      <c r="K30" s="44">
        <f>C30*'Inflation indexes'!I123</f>
        <v>432.55768001941891</v>
      </c>
      <c r="L30" s="40"/>
      <c r="M30" s="40"/>
      <c r="N30" s="40"/>
      <c r="O30" s="40"/>
      <c r="P30" s="40"/>
      <c r="Q30" s="40"/>
      <c r="R30" s="38">
        <f t="shared" si="51"/>
        <v>2021</v>
      </c>
      <c r="S30" s="48">
        <f>'Retirement benefit values'!P31</f>
        <v>6823.5511062352498</v>
      </c>
      <c r="T30" s="38">
        <v>478.51515765170001</v>
      </c>
      <c r="U30" s="38">
        <v>481.60213114430002</v>
      </c>
      <c r="V30" s="38">
        <v>409.63352877519998</v>
      </c>
      <c r="W30" s="38">
        <v>657.36891127980005</v>
      </c>
      <c r="X30" s="38">
        <f t="shared" si="52"/>
        <v>2021</v>
      </c>
      <c r="Y30" s="34">
        <f>S30*'Inflation indexes'!I123</f>
        <v>6329.2539441134377</v>
      </c>
      <c r="Z30" s="34">
        <f>T30*'Inflation indexes'!I123</f>
        <v>443.85158134414212</v>
      </c>
      <c r="AA30" s="34">
        <f>V30*'Inflation indexes'!I123</f>
        <v>379.95972877998906</v>
      </c>
      <c r="AB30" s="34">
        <f>W30*'Inflation indexes'!I123</f>
        <v>609.74919212567966</v>
      </c>
      <c r="AC30" s="34">
        <f>U30*'Inflation indexes'!I123</f>
        <v>446.71493487505631</v>
      </c>
      <c r="AJ30" s="44">
        <f t="shared" si="54"/>
        <v>2021</v>
      </c>
      <c r="AK30" s="47">
        <f>'Retirement benefit values'!AK31</f>
        <v>7017.6791913089301</v>
      </c>
      <c r="AL30" s="44">
        <v>480.97629932540002</v>
      </c>
      <c r="AM30" s="44">
        <v>484.7588553022</v>
      </c>
      <c r="AN30" s="44">
        <v>413.45677140710001</v>
      </c>
      <c r="AO30" s="44">
        <v>664.54149899269999</v>
      </c>
      <c r="AP30" s="44">
        <f t="shared" si="55"/>
        <v>2021</v>
      </c>
      <c r="AQ30" s="40">
        <f>AK30*'Inflation indexes'!I123</f>
        <v>6509.3194157405242</v>
      </c>
      <c r="AR30" s="40">
        <f>AL30*'Inflation indexes'!I123</f>
        <v>446.13443823240567</v>
      </c>
      <c r="AS30" s="40">
        <f>AN30*'Inflation indexes'!I123</f>
        <v>383.50601620870691</v>
      </c>
      <c r="AT30" s="40">
        <f>AO30*'Inflation indexes'!I123</f>
        <v>616.40219850968515</v>
      </c>
      <c r="AU30" s="40">
        <f>AM30*'Inflation indexes'!I123</f>
        <v>449.64298634207171</v>
      </c>
    </row>
    <row r="31" spans="1:53">
      <c r="A31" s="47">
        <f>'Retirement benefit values'!B32</f>
        <v>6610.4657805501201</v>
      </c>
      <c r="B31" s="44">
        <v>467.24603123550003</v>
      </c>
      <c r="C31" s="44">
        <v>468.87474264420001</v>
      </c>
      <c r="D31" s="44">
        <v>391.303587327</v>
      </c>
      <c r="E31" s="44">
        <v>663.49187917710003</v>
      </c>
      <c r="F31" s="44">
        <f t="shared" si="46"/>
        <v>2021</v>
      </c>
      <c r="G31" s="42">
        <f>A31*'Inflation indexes'!I124</f>
        <v>6131.6044919399337</v>
      </c>
      <c r="H31" s="44">
        <f>B31*'Inflation indexes'!I124</f>
        <v>433.39878899218462</v>
      </c>
      <c r="I31" s="44">
        <f>D31*'Inflation indexes'!I124</f>
        <v>362.95760592633656</v>
      </c>
      <c r="J31" s="40">
        <f>E31*'Inflation indexes'!I124</f>
        <v>615.42861301816083</v>
      </c>
      <c r="K31" s="44">
        <f>C31*'Inflation indexes'!I124</f>
        <v>434.90951675648864</v>
      </c>
      <c r="R31" s="38">
        <f t="shared" si="51"/>
        <v>2021</v>
      </c>
      <c r="S31" s="48">
        <f>'Retirement benefit values'!P32</f>
        <v>6816.1883460096296</v>
      </c>
      <c r="T31" s="38">
        <v>476.2637154908</v>
      </c>
      <c r="U31" s="38">
        <v>475.455010319</v>
      </c>
      <c r="V31" s="38">
        <v>401.26033169049998</v>
      </c>
      <c r="W31" s="38">
        <v>651.02879635279999</v>
      </c>
      <c r="X31" s="38">
        <f t="shared" si="52"/>
        <v>2021</v>
      </c>
      <c r="Y31" s="34">
        <f>S31*'Inflation indexes'!I124</f>
        <v>6322.4245412890077</v>
      </c>
      <c r="Z31" s="34">
        <f>T31*'Inflation indexes'!I124</f>
        <v>441.76323336301562</v>
      </c>
      <c r="AA31" s="34">
        <f>V31*'Inflation indexes'!I124</f>
        <v>372.19308501223747</v>
      </c>
      <c r="AB31" s="34">
        <f>W31*'Inflation indexes'!I124</f>
        <v>603.86835430632493</v>
      </c>
      <c r="AC31" s="34">
        <f>U31*'Inflation indexes'!I124</f>
        <v>441.01311068956443</v>
      </c>
      <c r="AJ31" s="44">
        <f t="shared" si="54"/>
        <v>2021</v>
      </c>
      <c r="AK31" s="47">
        <f>'Retirement benefit values'!AK32</f>
        <v>7068.2132032058598</v>
      </c>
      <c r="AL31" s="44">
        <v>481.60178667410003</v>
      </c>
      <c r="AM31" s="44">
        <v>478.85419991809999</v>
      </c>
      <c r="AN31" s="44">
        <v>400.16202867570001</v>
      </c>
      <c r="AO31" s="44">
        <v>670.94454318830003</v>
      </c>
      <c r="AP31" s="44">
        <f t="shared" si="55"/>
        <v>2021</v>
      </c>
      <c r="AQ31" s="40">
        <f>AK31*'Inflation indexes'!I124</f>
        <v>6556.1927503328679</v>
      </c>
      <c r="AR31" s="40">
        <f>AL31*'Inflation indexes'!I124</f>
        <v>446.71461535823317</v>
      </c>
      <c r="AS31" s="40">
        <f>AN31*'Inflation indexes'!I124</f>
        <v>371.17434292618458</v>
      </c>
      <c r="AT31" s="40">
        <f>AO31*'Inflation indexes'!I124</f>
        <v>622.34140700953833</v>
      </c>
      <c r="AU31" s="40">
        <f>AM31*'Inflation indexes'!I124</f>
        <v>444.16606343248935</v>
      </c>
    </row>
    <row r="32" spans="1:53">
      <c r="A32" s="47">
        <f>'Retirement benefit values'!B33</f>
        <v>6591.7377389107496</v>
      </c>
      <c r="B32" s="44">
        <v>603.34368101439998</v>
      </c>
      <c r="C32" s="44">
        <v>588.74259998239995</v>
      </c>
      <c r="D32" s="44">
        <v>506.24794046540001</v>
      </c>
      <c r="E32" s="44">
        <v>796.50995802030002</v>
      </c>
      <c r="F32" s="44">
        <f t="shared" si="46"/>
        <v>2022</v>
      </c>
      <c r="G32" s="42">
        <f>A32*'Inflation indexes'!I125</f>
        <v>6114.2331072216175</v>
      </c>
      <c r="H32" s="44">
        <f>B32*'Inflation indexes'!I125</f>
        <v>559.63754257322569</v>
      </c>
      <c r="I32" s="44">
        <f>D32*'Inflation indexes'!I125</f>
        <v>469.57540494743535</v>
      </c>
      <c r="J32" s="40">
        <f>E32*'Inflation indexes'!I125</f>
        <v>738.81087938492055</v>
      </c>
      <c r="K32" s="44">
        <f>C32*'Inflation indexes'!I125</f>
        <v>546.09416196812413</v>
      </c>
      <c r="R32" s="38">
        <f t="shared" si="51"/>
        <v>2022</v>
      </c>
      <c r="S32" s="48">
        <f>'Retirement benefit values'!P33</f>
        <v>6821.7227421408597</v>
      </c>
      <c r="T32" s="38">
        <v>616.34444866620004</v>
      </c>
      <c r="U32" s="38">
        <v>602.9079582736</v>
      </c>
      <c r="V32" s="38">
        <v>519.74539441349998</v>
      </c>
      <c r="W32" s="38">
        <v>836.38338465000004</v>
      </c>
      <c r="X32" s="38">
        <f t="shared" si="52"/>
        <v>2022</v>
      </c>
      <c r="Y32" s="34">
        <f>S32*'Inflation indexes'!I125</f>
        <v>6327.5580264782466</v>
      </c>
      <c r="Z32" s="34">
        <f>T32*'Inflation indexes'!I125</f>
        <v>571.69653629300115</v>
      </c>
      <c r="AA32" s="34">
        <f>V32*'Inflation indexes'!I125</f>
        <v>482.09510507226298</v>
      </c>
      <c r="AB32" s="34">
        <f>W32*'Inflation indexes'!I125</f>
        <v>775.79588013192688</v>
      </c>
      <c r="AC32" s="34">
        <f>U32*'Inflation indexes'!I125</f>
        <v>559.23338353157533</v>
      </c>
      <c r="AJ32" s="44">
        <f t="shared" si="54"/>
        <v>2022</v>
      </c>
      <c r="AK32" s="47">
        <f>'Retirement benefit values'!AK33</f>
        <v>7089.6957428470696</v>
      </c>
      <c r="AL32" s="44">
        <v>624.15899987679995</v>
      </c>
      <c r="AM32" s="44">
        <v>608.76821205090005</v>
      </c>
      <c r="AN32" s="44">
        <v>525.8181261766</v>
      </c>
      <c r="AO32" s="44">
        <v>849.46634218580004</v>
      </c>
      <c r="AP32" s="44">
        <f t="shared" si="55"/>
        <v>2022</v>
      </c>
      <c r="AQ32" s="40">
        <f>AK32*'Inflation indexes'!I125</f>
        <v>6576.1190975730096</v>
      </c>
      <c r="AR32" s="40">
        <f>AL32*'Inflation indexes'!I125</f>
        <v>578.94500242172558</v>
      </c>
      <c r="AS32" s="40">
        <f>AN32*'Inflation indexes'!I125</f>
        <v>487.7279289296269</v>
      </c>
      <c r="AT32" s="40">
        <f>AO32*'Inflation indexes'!I125</f>
        <v>787.93110991110518</v>
      </c>
      <c r="AU32" s="40">
        <f>AM32*'Inflation indexes'!I125</f>
        <v>564.66912128102797</v>
      </c>
    </row>
    <row r="33" spans="1:47">
      <c r="A33" s="47">
        <f>'Retirement benefit values'!B34</f>
        <v>6597.3514983666</v>
      </c>
      <c r="B33" s="44">
        <v>473.84871925160002</v>
      </c>
      <c r="C33" s="44">
        <v>471.9106257647</v>
      </c>
      <c r="D33" s="44">
        <v>390.12591562040001</v>
      </c>
      <c r="E33" s="44">
        <v>676.46380696860001</v>
      </c>
      <c r="F33" s="44">
        <f t="shared" si="46"/>
        <v>2022</v>
      </c>
      <c r="G33" s="42">
        <f>A33*'Inflation indexes'!I126</f>
        <v>6119.4402066664761</v>
      </c>
      <c r="H33" s="44">
        <f>B33*'Inflation indexes'!I126</f>
        <v>439.52317913992812</v>
      </c>
      <c r="I33" s="44">
        <f>D33*'Inflation indexes'!I126</f>
        <v>361.86524460628175</v>
      </c>
      <c r="J33" s="40">
        <f>E33*'Inflation indexes'!I126</f>
        <v>627.46085603339702</v>
      </c>
      <c r="K33" s="44">
        <f>C33*'Inflation indexes'!I126</f>
        <v>437.72548089526879</v>
      </c>
      <c r="R33" s="38">
        <f t="shared" si="51"/>
        <v>2022</v>
      </c>
      <c r="S33" s="48">
        <f>'Retirement benefit values'!P34</f>
        <v>6848.70005323429</v>
      </c>
      <c r="T33" s="38">
        <v>470.9802883081</v>
      </c>
      <c r="U33" s="38">
        <v>475.10124855100003</v>
      </c>
      <c r="V33" s="38">
        <v>389.41057682809998</v>
      </c>
      <c r="W33" s="38">
        <v>689.13923241160001</v>
      </c>
      <c r="X33" s="38">
        <f t="shared" si="52"/>
        <v>2022</v>
      </c>
      <c r="Y33" s="34">
        <f>S33*'Inflation indexes'!I126</f>
        <v>6352.5811046352555</v>
      </c>
      <c r="Z33" s="34">
        <f>T33*'Inflation indexes'!I126</f>
        <v>436.86253696404191</v>
      </c>
      <c r="AA33" s="34">
        <f>V33*'Inflation indexes'!I126</f>
        <v>361.2017248638407</v>
      </c>
      <c r="AB33" s="34">
        <f>W33*'Inflation indexes'!I126</f>
        <v>639.21807529201942</v>
      </c>
      <c r="AC33" s="34">
        <f>U33*'Inflation indexes'!I126</f>
        <v>440.68497537841472</v>
      </c>
      <c r="AJ33" s="44">
        <f t="shared" si="54"/>
        <v>2022</v>
      </c>
      <c r="AK33" s="47">
        <f>'Retirement benefit values'!AK34</f>
        <v>7087.68440768256</v>
      </c>
      <c r="AL33" s="44">
        <v>485.08394006920003</v>
      </c>
      <c r="AM33" s="44">
        <v>486.25371524029998</v>
      </c>
      <c r="AN33" s="44">
        <v>403.37952151439998</v>
      </c>
      <c r="AO33" s="44">
        <v>702.7359292026</v>
      </c>
      <c r="AP33" s="44">
        <f t="shared" si="55"/>
        <v>2022</v>
      </c>
      <c r="AQ33" s="40">
        <f>AK33*'Inflation indexes'!I126</f>
        <v>6574.253463268421</v>
      </c>
      <c r="AR33" s="40">
        <f>AL33*'Inflation indexes'!I126</f>
        <v>449.94452201047551</v>
      </c>
      <c r="AS33" s="40">
        <f>AN33*'Inflation indexes'!I126</f>
        <v>374.15876099859997</v>
      </c>
      <c r="AT33" s="40">
        <f>AO33*'Inflation indexes'!I126</f>
        <v>651.82982912100647</v>
      </c>
      <c r="AU33" s="40">
        <f>AM33*'Inflation indexes'!I126</f>
        <v>451.02955881904353</v>
      </c>
    </row>
    <row r="34" spans="1:47">
      <c r="A34" s="47">
        <f>'Retirement benefit values'!B35</f>
        <v>6607.3675687588602</v>
      </c>
      <c r="B34" s="44">
        <v>466.0425058509</v>
      </c>
      <c r="C34" s="44">
        <v>466.15717758400001</v>
      </c>
      <c r="D34" s="44">
        <v>390.34874309039998</v>
      </c>
      <c r="E34" s="44">
        <v>636.94164625070005</v>
      </c>
      <c r="F34" s="44">
        <f t="shared" si="46"/>
        <v>2022</v>
      </c>
      <c r="G34" s="42">
        <f>A34*'Inflation indexes'!I127</f>
        <v>6128.730714211265</v>
      </c>
      <c r="H34" s="44">
        <f>B34*'Inflation indexes'!I127</f>
        <v>432.28244683122983</v>
      </c>
      <c r="I34" s="44">
        <f>D34*'Inflation indexes'!I127</f>
        <v>362.07193048309233</v>
      </c>
      <c r="J34" s="40">
        <f>E34*'Inflation indexes'!I127</f>
        <v>590.80167554084164</v>
      </c>
      <c r="K34" s="44">
        <f>C34*'Inflation indexes'!I127</f>
        <v>432.38881175877293</v>
      </c>
      <c r="R34" s="38">
        <f t="shared" si="51"/>
        <v>2022</v>
      </c>
      <c r="S34" s="48">
        <f>'Retirement benefit values'!P35</f>
        <v>6840.6175068909197</v>
      </c>
      <c r="T34" s="38">
        <v>472.08451710629998</v>
      </c>
      <c r="U34" s="38">
        <v>479.03531525450001</v>
      </c>
      <c r="V34" s="38">
        <v>398.8859122696</v>
      </c>
      <c r="W34" s="38">
        <v>674.5455942177</v>
      </c>
      <c r="X34" s="38">
        <f t="shared" si="52"/>
        <v>2022</v>
      </c>
      <c r="Y34" s="34">
        <f>S34*'Inflation indexes'!I127</f>
        <v>6345.0840569066158</v>
      </c>
      <c r="Z34" s="34">
        <f>T34*'Inflation indexes'!I127</f>
        <v>437.88677557050954</v>
      </c>
      <c r="AA34" s="34">
        <f>V34*'Inflation indexes'!I127</f>
        <v>369.99066822796539</v>
      </c>
      <c r="AB34" s="34">
        <f>W34*'Inflation indexes'!I127</f>
        <v>625.68159836678581</v>
      </c>
      <c r="AC34" s="34">
        <f>U34*'Inflation indexes'!I127</f>
        <v>444.33405879727849</v>
      </c>
      <c r="AJ34" s="44">
        <f t="shared" si="54"/>
        <v>2022</v>
      </c>
      <c r="AK34" s="47">
        <f>'Retirement benefit values'!AK35</f>
        <v>7110.7256578285396</v>
      </c>
      <c r="AL34" s="44">
        <v>475.8544759788</v>
      </c>
      <c r="AM34" s="44">
        <v>482.14470955920001</v>
      </c>
      <c r="AN34" s="44">
        <v>398.89458197750002</v>
      </c>
      <c r="AO34" s="44">
        <v>678.33773154400001</v>
      </c>
      <c r="AP34" s="44">
        <f t="shared" si="55"/>
        <v>2022</v>
      </c>
      <c r="AQ34" s="40">
        <f>AK34*'Inflation indexes'!I127</f>
        <v>6595.6256082253904</v>
      </c>
      <c r="AR34" s="40">
        <f>AL34*'Inflation indexes'!I127</f>
        <v>441.38363910848648</v>
      </c>
      <c r="AS34" s="40">
        <f>AN34*'Inflation indexes'!I127</f>
        <v>369.99870990334324</v>
      </c>
      <c r="AT34" s="40">
        <f>AO34*'Inflation indexes'!I127</f>
        <v>629.19903375422973</v>
      </c>
      <c r="AU34" s="40">
        <f>AM34*'Inflation indexes'!I127</f>
        <v>447.2182089795557</v>
      </c>
    </row>
    <row r="35" spans="1:47">
      <c r="A35" s="47">
        <f>'Retirement benefit values'!B36</f>
        <v>6591.1623818302896</v>
      </c>
      <c r="B35" s="44">
        <v>471.42922277299999</v>
      </c>
      <c r="C35" s="44">
        <v>477.35024939459998</v>
      </c>
      <c r="D35" s="44">
        <v>397.54817119429998</v>
      </c>
      <c r="E35" s="44">
        <v>644.48613997550001</v>
      </c>
      <c r="F35" s="44">
        <f t="shared" si="46"/>
        <v>2022</v>
      </c>
      <c r="G35" s="42">
        <f>A35*'Inflation indexes'!I128</f>
        <v>6113.6994289338636</v>
      </c>
      <c r="H35" s="44">
        <f>B35*'Inflation indexes'!I128</f>
        <v>437.27895067420235</v>
      </c>
      <c r="I35" s="44">
        <f>D35*'Inflation indexes'!I128</f>
        <v>368.74983294363545</v>
      </c>
      <c r="J35" s="40">
        <f>E35*'Inflation indexes'!I128</f>
        <v>597.79964711320895</v>
      </c>
      <c r="K35" s="44">
        <f>C35*'Inflation indexes'!I128</f>
        <v>442.77105889095151</v>
      </c>
      <c r="R35" s="38">
        <f t="shared" si="51"/>
        <v>2022</v>
      </c>
      <c r="S35" s="48">
        <f>'Retirement benefit values'!P36</f>
        <v>6877.9197576884399</v>
      </c>
      <c r="T35" s="38">
        <v>477.35849395259999</v>
      </c>
      <c r="U35" s="38">
        <v>478.23741718449998</v>
      </c>
      <c r="V35" s="38">
        <v>403.13391156279999</v>
      </c>
      <c r="W35" s="38">
        <v>670.01644793790001</v>
      </c>
      <c r="X35" s="38">
        <f t="shared" si="52"/>
        <v>2022</v>
      </c>
      <c r="Y35" s="34">
        <f>S35*'Inflation indexes'!I128</f>
        <v>6379.6841374671285</v>
      </c>
      <c r="Z35" s="34">
        <f>T35*'Inflation indexes'!I128</f>
        <v>442.77870621423324</v>
      </c>
      <c r="AA35" s="34">
        <f>V35*'Inflation indexes'!I128</f>
        <v>373.93094300021829</v>
      </c>
      <c r="AB35" s="34">
        <f>W35*'Inflation indexes'!I128</f>
        <v>621.48054285938349</v>
      </c>
      <c r="AC35" s="34">
        <f>U35*'Inflation indexes'!I128</f>
        <v>443.59396036056665</v>
      </c>
      <c r="AJ35" s="44">
        <f t="shared" si="54"/>
        <v>2022</v>
      </c>
      <c r="AK35" s="47">
        <f>'Retirement benefit values'!AK36</f>
        <v>7115.4369800577597</v>
      </c>
      <c r="AL35" s="44">
        <v>481.6713212372</v>
      </c>
      <c r="AM35" s="44">
        <v>485.35227352499999</v>
      </c>
      <c r="AN35" s="44">
        <v>406.23995178839999</v>
      </c>
      <c r="AO35" s="44">
        <v>689.04459433509999</v>
      </c>
      <c r="AP35" s="44">
        <f t="shared" si="55"/>
        <v>2022</v>
      </c>
      <c r="AQ35" s="40">
        <f>AK35*'Inflation indexes'!I128</f>
        <v>6599.9956428799314</v>
      </c>
      <c r="AR35" s="40">
        <f>AL35*'Inflation indexes'!I128</f>
        <v>446.77911284654988</v>
      </c>
      <c r="AS35" s="40">
        <f>AN35*'Inflation indexes'!I128</f>
        <v>376.81198207245296</v>
      </c>
      <c r="AT35" s="40">
        <f>AO35*'Inflation indexes'!I128</f>
        <v>639.13029278557588</v>
      </c>
      <c r="AU35" s="40">
        <f>AM35*'Inflation indexes'!I128</f>
        <v>450.19341742534351</v>
      </c>
    </row>
    <row r="36" spans="1:47">
      <c r="A36" s="47">
        <f>'Retirement benefit values'!B37</f>
        <v>6592.1216028306699</v>
      </c>
      <c r="B36" s="44">
        <v>603.92191475849995</v>
      </c>
      <c r="C36" s="44">
        <v>590.8009396425</v>
      </c>
      <c r="D36" s="44">
        <v>505.98159949220002</v>
      </c>
      <c r="E36" s="44">
        <v>776.87095777239995</v>
      </c>
      <c r="F36" s="44">
        <f t="shared" si="46"/>
        <v>2023</v>
      </c>
      <c r="G36" s="42">
        <f>A36*'Inflation indexes'!I129</f>
        <v>6114.5891640886848</v>
      </c>
      <c r="H36" s="44">
        <f>B36*'Inflation indexes'!I129</f>
        <v>560.17388913947627</v>
      </c>
      <c r="I36" s="44">
        <f>D36*'Inflation indexes'!I129</f>
        <v>469.32835767998472</v>
      </c>
      <c r="J36" s="40">
        <f>E36*'Inflation indexes'!I129</f>
        <v>720.5945257821927</v>
      </c>
      <c r="K36" s="44">
        <f>C36*'Inflation indexes'!I129</f>
        <v>548.00339576870465</v>
      </c>
      <c r="R36" s="38">
        <f t="shared" si="51"/>
        <v>2023</v>
      </c>
      <c r="S36" s="48">
        <f>'Retirement benefit values'!P37</f>
        <v>6925.42509553934</v>
      </c>
      <c r="T36" s="38">
        <v>608.35556375260001</v>
      </c>
      <c r="U36" s="38">
        <v>598.48593764069994</v>
      </c>
      <c r="V36" s="38">
        <v>511.49304134070002</v>
      </c>
      <c r="W36" s="38">
        <v>834.63720026500005</v>
      </c>
      <c r="X36" s="38">
        <f t="shared" si="52"/>
        <v>2023</v>
      </c>
      <c r="Y36" s="34">
        <f>S36*'Inflation indexes'!I129</f>
        <v>6423.7481947707365</v>
      </c>
      <c r="Z36" s="34">
        <f>T36*'Inflation indexes'!I129</f>
        <v>564.28636517223867</v>
      </c>
      <c r="AA36" s="34">
        <f>V36*'Inflation indexes'!I129</f>
        <v>474.44055139177425</v>
      </c>
      <c r="AB36" s="34">
        <f>W36*'Inflation indexes'!I129</f>
        <v>774.17618911857596</v>
      </c>
      <c r="AC36" s="34">
        <f>U36*'Inflation indexes'!I129</f>
        <v>555.13169350302724</v>
      </c>
      <c r="AJ36" s="44">
        <f t="shared" si="54"/>
        <v>2023</v>
      </c>
      <c r="AK36" s="47">
        <f>'Retirement benefit values'!AK37</f>
        <v>7177.1032723948301</v>
      </c>
      <c r="AL36" s="44">
        <v>625.64962523470001</v>
      </c>
      <c r="AM36" s="44">
        <v>611.65431436300003</v>
      </c>
      <c r="AN36" s="44">
        <v>526.49539905519998</v>
      </c>
      <c r="AO36" s="44">
        <v>821.3227076014</v>
      </c>
      <c r="AP36" s="44">
        <f t="shared" si="55"/>
        <v>2023</v>
      </c>
      <c r="AQ36" s="40">
        <f>AK36*'Inflation indexes'!I129</f>
        <v>6657.1948369530301</v>
      </c>
      <c r="AR36" s="40">
        <f>AL36*'Inflation indexes'!I129</f>
        <v>580.327647070941</v>
      </c>
      <c r="AS36" s="40">
        <f>AN36*'Inflation indexes'!I129</f>
        <v>488.35614024824702</v>
      </c>
      <c r="AT36" s="40">
        <f>AO36*'Inflation indexes'!I129</f>
        <v>761.82619658639499</v>
      </c>
      <c r="AU36" s="40">
        <f>AM36*'Inflation indexes'!I129</f>
        <v>567.34615471385177</v>
      </c>
    </row>
    <row r="37" spans="1:47">
      <c r="A37" s="47">
        <f>'Retirement benefit values'!B38</f>
        <v>6571.9378079055396</v>
      </c>
      <c r="B37" s="44">
        <v>465.54557749769998</v>
      </c>
      <c r="C37" s="44">
        <v>470.11298841939998</v>
      </c>
      <c r="D37" s="44">
        <v>387.88069414479997</v>
      </c>
      <c r="E37" s="44">
        <v>660.21781230329998</v>
      </c>
      <c r="F37" s="44">
        <f t="shared" si="46"/>
        <v>2023</v>
      </c>
      <c r="G37" s="42">
        <f>A37*'Inflation indexes'!I130</f>
        <v>6095.8674806648842</v>
      </c>
      <c r="H37" s="44">
        <f>B37*'Inflation indexes'!I130</f>
        <v>431.82151590384819</v>
      </c>
      <c r="I37" s="44">
        <f>D37*'Inflation indexes'!I130</f>
        <v>359.78266668481439</v>
      </c>
      <c r="J37" s="40">
        <f>E37*'Inflation indexes'!I130</f>
        <v>612.39171912645179</v>
      </c>
      <c r="K37" s="44">
        <f>C37*'Inflation indexes'!I130</f>
        <v>436.05806416742615</v>
      </c>
      <c r="R37" s="38">
        <f t="shared" si="51"/>
        <v>2023</v>
      </c>
      <c r="S37" s="48">
        <f>'Retirement benefit values'!P38</f>
        <v>6941.3258480047798</v>
      </c>
      <c r="T37" s="38">
        <v>470.65463589349997</v>
      </c>
      <c r="U37" s="38">
        <v>474.0400259749</v>
      </c>
      <c r="V37" s="38">
        <v>389.53861901020002</v>
      </c>
      <c r="W37" s="38">
        <v>708.64522146930005</v>
      </c>
      <c r="X37" s="38">
        <f t="shared" si="52"/>
        <v>2023</v>
      </c>
      <c r="Y37" s="34">
        <f>S37*'Inflation indexes'!I130</f>
        <v>6438.4970987782544</v>
      </c>
      <c r="Z37" s="34">
        <f>T37*'Inflation indexes'!I130</f>
        <v>436.56047476835704</v>
      </c>
      <c r="AA37" s="34">
        <f>V37*'Inflation indexes'!I130</f>
        <v>361.32049168678265</v>
      </c>
      <c r="AB37" s="34">
        <f>W37*'Inflation indexes'!I130</f>
        <v>657.31105301801131</v>
      </c>
      <c r="AC37" s="34">
        <f>U37*'Inflation indexes'!I130</f>
        <v>439.70062762886454</v>
      </c>
      <c r="AJ37" s="44">
        <f t="shared" si="54"/>
        <v>2023</v>
      </c>
      <c r="AK37" s="47">
        <f>'Retirement benefit values'!AK38</f>
        <v>7200.5226951489003</v>
      </c>
      <c r="AL37" s="44">
        <v>481.35209967790001</v>
      </c>
      <c r="AM37" s="44">
        <v>483.33321536800003</v>
      </c>
      <c r="AN37" s="44">
        <v>407.3008451101</v>
      </c>
      <c r="AO37" s="44">
        <v>687.37186341009999</v>
      </c>
      <c r="AP37" s="44">
        <f t="shared" si="55"/>
        <v>2023</v>
      </c>
      <c r="AQ37" s="40">
        <f>AK37*'Inflation indexes'!I130</f>
        <v>6678.9177597431308</v>
      </c>
      <c r="AR37" s="40">
        <f>AL37*'Inflation indexes'!I130</f>
        <v>446.48301565583648</v>
      </c>
      <c r="AS37" s="40">
        <f>AN37*'Inflation indexes'!I130</f>
        <v>377.79602441874937</v>
      </c>
      <c r="AT37" s="40">
        <f>AO37*'Inflation indexes'!I130</f>
        <v>637.5787342730556</v>
      </c>
      <c r="AU37" s="40">
        <f>AM37*'Inflation indexes'!I130</f>
        <v>448.32061958084444</v>
      </c>
    </row>
    <row r="38" spans="1:47">
      <c r="A38" s="47">
        <f>'Retirement benefit values'!B39</f>
        <v>6556.8520760029696</v>
      </c>
      <c r="B38" s="44">
        <v>468.1009334332</v>
      </c>
      <c r="C38" s="44">
        <v>467.44558048099998</v>
      </c>
      <c r="D38" s="44">
        <v>390.43839948530001</v>
      </c>
      <c r="E38" s="44">
        <v>664.70123036339999</v>
      </c>
      <c r="F38" s="44">
        <f t="shared" si="46"/>
        <v>2023</v>
      </c>
      <c r="G38" s="42">
        <f>A38*'Inflation indexes'!I131</f>
        <v>6081.874557235773</v>
      </c>
      <c r="H38" s="44">
        <f>B38*'Inflation indexes'!I131</f>
        <v>434.19176218493749</v>
      </c>
      <c r="I38" s="44">
        <f>D38*'Inflation indexes'!I131</f>
        <v>362.15509218030854</v>
      </c>
      <c r="J38" s="40">
        <f>E38*'Inflation indexes'!I131</f>
        <v>616.55035896049174</v>
      </c>
      <c r="K38" s="44">
        <f>C38*'Inflation indexes'!I131</f>
        <v>433.58388291607588</v>
      </c>
      <c r="R38" s="38">
        <f t="shared" si="51"/>
        <v>2023</v>
      </c>
      <c r="S38" s="48">
        <f>'Retirement benefit values'!P39</f>
        <v>6940.0600089343898</v>
      </c>
      <c r="T38" s="38">
        <v>474.11367288709999</v>
      </c>
      <c r="U38" s="38">
        <v>479.849576259</v>
      </c>
      <c r="V38" s="38">
        <v>392.75503995000003</v>
      </c>
      <c r="W38" s="38">
        <v>683.23626931889999</v>
      </c>
      <c r="X38" s="38">
        <f t="shared" si="52"/>
        <v>2023</v>
      </c>
      <c r="Y38" s="34">
        <f>S38*'Inflation indexes'!I131</f>
        <v>6437.3229569268724</v>
      </c>
      <c r="Z38" s="34">
        <f>T38*'Inflation indexes'!I131</f>
        <v>439.76893956824279</v>
      </c>
      <c r="AA38" s="34">
        <f>V38*'Inflation indexes'!I131</f>
        <v>364.30391550851618</v>
      </c>
      <c r="AB38" s="34">
        <f>W38*'Inflation indexes'!I131</f>
        <v>633.74272208446632</v>
      </c>
      <c r="AC38" s="34">
        <f>U38*'Inflation indexes'!I131</f>
        <v>445.08933483962545</v>
      </c>
      <c r="AJ38" s="44">
        <f t="shared" si="54"/>
        <v>2023</v>
      </c>
      <c r="AK38" s="47">
        <f>'Retirement benefit values'!AK39</f>
        <v>7222.7363329300797</v>
      </c>
      <c r="AL38" s="44">
        <v>485.23104875619998</v>
      </c>
      <c r="AM38" s="44">
        <v>481.15585068370001</v>
      </c>
      <c r="AN38" s="44">
        <v>399.73157663389998</v>
      </c>
      <c r="AO38" s="44">
        <v>689.96532847269998</v>
      </c>
      <c r="AP38" s="44">
        <f t="shared" si="55"/>
        <v>2023</v>
      </c>
      <c r="AQ38" s="40">
        <f>AK38*'Inflation indexes'!I131</f>
        <v>6699.5222444682713</v>
      </c>
      <c r="AR38" s="40">
        <f>AL38*'Inflation indexes'!I131</f>
        <v>450.08097416316133</v>
      </c>
      <c r="AS38" s="40">
        <f>AN38*'Inflation indexes'!I131</f>
        <v>370.77507277477838</v>
      </c>
      <c r="AT38" s="40">
        <f>AO38*'Inflation indexes'!I131</f>
        <v>639.98432906099254</v>
      </c>
      <c r="AU38" s="40">
        <f>AM38*'Inflation indexes'!I131</f>
        <v>446.30098291346661</v>
      </c>
    </row>
    <row r="39" spans="1:47">
      <c r="A39" s="47">
        <f>'Retirement benefit values'!B40</f>
        <v>6568.4379461029803</v>
      </c>
      <c r="B39" s="44">
        <v>463.72476126959998</v>
      </c>
      <c r="C39" s="44">
        <v>464.45597009379998</v>
      </c>
      <c r="D39" s="44">
        <v>383.68380158859998</v>
      </c>
      <c r="E39" s="44">
        <v>661.32099301820006</v>
      </c>
      <c r="F39" s="44">
        <f t="shared" si="46"/>
        <v>2023</v>
      </c>
      <c r="G39" s="42">
        <f>A39*'Inflation indexes'!I132</f>
        <v>6092.621148399935</v>
      </c>
      <c r="H39" s="44">
        <f>B39*'Inflation indexes'!I132</f>
        <v>430.1325993684863</v>
      </c>
      <c r="I39" s="44">
        <f>D39*'Inflation indexes'!I132</f>
        <v>355.88979648412425</v>
      </c>
      <c r="J39" s="40">
        <f>E39*'Inflation indexes'!I132</f>
        <v>613.41498557263856</v>
      </c>
      <c r="K39" s="44">
        <f>C39*'Inflation indexes'!I132</f>
        <v>430.81083951976314</v>
      </c>
      <c r="R39" s="38">
        <f t="shared" si="51"/>
        <v>2023</v>
      </c>
      <c r="S39" s="48">
        <f>'Retirement benefit values'!P40</f>
        <v>6945.7590863655396</v>
      </c>
      <c r="T39" s="38">
        <v>469.27148522350001</v>
      </c>
      <c r="U39" s="38">
        <v>476.22557606219999</v>
      </c>
      <c r="V39" s="38">
        <v>388.82830812859999</v>
      </c>
      <c r="W39" s="38">
        <v>697.3501921623</v>
      </c>
      <c r="X39" s="38">
        <f t="shared" si="52"/>
        <v>2023</v>
      </c>
      <c r="Y39" s="34">
        <f>S39*'Inflation indexes'!I132</f>
        <v>6442.6091939239031</v>
      </c>
      <c r="Z39" s="34">
        <f>T39*'Inflation indexes'!I132</f>
        <v>435.2775193545109</v>
      </c>
      <c r="AA39" s="34">
        <f>V39*'Inflation indexes'!I132</f>
        <v>360.66163563383896</v>
      </c>
      <c r="AB39" s="34">
        <f>W39*'Inflation indexes'!I132</f>
        <v>646.83423417732274</v>
      </c>
      <c r="AC39" s="34">
        <f>U39*'Inflation indexes'!I132</f>
        <v>441.72785674970464</v>
      </c>
      <c r="AJ39" s="44">
        <f t="shared" si="54"/>
        <v>2023</v>
      </c>
      <c r="AK39" s="47">
        <f>'Retirement benefit values'!AK40</f>
        <v>7267.3117787558704</v>
      </c>
      <c r="AL39" s="44">
        <v>481.87477783640003</v>
      </c>
      <c r="AM39" s="44">
        <v>485.13369729070001</v>
      </c>
      <c r="AN39" s="44">
        <v>408.01198667429998</v>
      </c>
      <c r="AO39" s="44">
        <v>687.38522127040005</v>
      </c>
      <c r="AP39" s="44">
        <f t="shared" si="55"/>
        <v>2023</v>
      </c>
      <c r="AQ39" s="40">
        <f>AK39*'Inflation indexes'!I132</f>
        <v>6740.8686507472094</v>
      </c>
      <c r="AR39" s="40">
        <f>AL39*'Inflation indexes'!I132</f>
        <v>446.96783107594302</v>
      </c>
      <c r="AS39" s="40">
        <f>AN39*'Inflation indexes'!I132</f>
        <v>378.45565097975259</v>
      </c>
      <c r="AT39" s="40">
        <f>AO39*'Inflation indexes'!I132</f>
        <v>637.59112449167822</v>
      </c>
      <c r="AU39" s="40">
        <f>AM39*'Inflation indexes'!I132</f>
        <v>449.99067482526704</v>
      </c>
    </row>
    <row r="40" spans="1:47">
      <c r="A40" s="47">
        <f>'Retirement benefit values'!B41</f>
        <v>6561.6323301988004</v>
      </c>
      <c r="B40" s="44">
        <v>597.31774128090001</v>
      </c>
      <c r="C40" s="44">
        <v>581.28158178110004</v>
      </c>
      <c r="D40" s="44">
        <v>488.59894918340001</v>
      </c>
      <c r="E40" s="44">
        <v>808.05703883659999</v>
      </c>
      <c r="F40" s="44">
        <f t="shared" si="46"/>
        <v>2024</v>
      </c>
      <c r="G40" s="42">
        <f>A40*'Inflation indexes'!I133</f>
        <v>6086.308530434153</v>
      </c>
      <c r="H40" s="44">
        <f>B40*'Inflation indexes'!I133</f>
        <v>554.04812113687228</v>
      </c>
      <c r="I40" s="44">
        <f>D40*'Inflation indexes'!I133</f>
        <v>453.20490431776352</v>
      </c>
      <c r="J40" s="40">
        <f>E40*'Inflation indexes'!I133</f>
        <v>749.52149115608177</v>
      </c>
      <c r="K40" s="44">
        <f>C40*'Inflation indexes'!I133</f>
        <v>539.17361896310013</v>
      </c>
      <c r="R40" s="38">
        <f t="shared" si="51"/>
        <v>2024</v>
      </c>
      <c r="S40" s="48">
        <f>'Retirement benefit values'!P41</f>
        <v>6958.18920168983</v>
      </c>
      <c r="T40" s="38">
        <v>617.43148585519998</v>
      </c>
      <c r="U40" s="38">
        <v>605.48926023260003</v>
      </c>
      <c r="V40" s="38">
        <v>516.18001847890002</v>
      </c>
      <c r="W40" s="38">
        <v>817.05864778089995</v>
      </c>
      <c r="X40" s="38">
        <f t="shared" si="52"/>
        <v>2024</v>
      </c>
      <c r="Y40" s="34">
        <f>S40*'Inflation indexes'!I133</f>
        <v>6454.1388732971782</v>
      </c>
      <c r="Z40" s="34">
        <f>T40*'Inflation indexes'!I133</f>
        <v>572.70482864822202</v>
      </c>
      <c r="AA40" s="34">
        <f>V40*'Inflation indexes'!I133</f>
        <v>478.78800451054911</v>
      </c>
      <c r="AB40" s="34">
        <f>W40*'Inflation indexes'!I133</f>
        <v>757.87102470936838</v>
      </c>
      <c r="AC40" s="34">
        <f>U40*'Inflation indexes'!I133</f>
        <v>561.62769630956859</v>
      </c>
      <c r="AJ40" s="44">
        <f t="shared" si="54"/>
        <v>2024</v>
      </c>
      <c r="AK40" s="47">
        <f>'Retirement benefit values'!AK41</f>
        <v>7289.3565543570703</v>
      </c>
      <c r="AL40" s="44">
        <v>626.87040476799996</v>
      </c>
      <c r="AM40" s="44">
        <v>616.24057241599996</v>
      </c>
      <c r="AN40" s="44">
        <v>529.86684120459995</v>
      </c>
      <c r="AO40" s="44">
        <v>858.77187813659998</v>
      </c>
      <c r="AP40" s="44">
        <f t="shared" si="55"/>
        <v>2024</v>
      </c>
      <c r="AQ40" s="40">
        <f>AK40*'Inflation indexes'!I133</f>
        <v>6761.3165056469097</v>
      </c>
      <c r="AR40" s="40">
        <f>AL40*'Inflation indexes'!I133</f>
        <v>581.45999349228919</v>
      </c>
      <c r="AS40" s="40">
        <f>AN40*'Inflation indexes'!I133</f>
        <v>491.4833555631497</v>
      </c>
      <c r="AT40" s="40">
        <f>AO40*'Inflation indexes'!I133</f>
        <v>796.56255403773753</v>
      </c>
      <c r="AU40" s="40">
        <f>AM40*'Inflation indexes'!I133</f>
        <v>571.60018482496901</v>
      </c>
    </row>
    <row r="41" spans="1:47">
      <c r="A41" s="47">
        <f>'Retirement benefit values'!B42</f>
        <v>6549.2611691475404</v>
      </c>
      <c r="B41" s="44">
        <v>458.75655995519998</v>
      </c>
      <c r="C41" s="44">
        <v>462.593276737</v>
      </c>
      <c r="D41" s="44">
        <v>376.70342857190002</v>
      </c>
      <c r="E41" s="44">
        <v>680.91164725399994</v>
      </c>
      <c r="F41" s="44">
        <f t="shared" si="46"/>
        <v>2024</v>
      </c>
      <c r="G41" s="42">
        <f>A41*'Inflation indexes'!I134</f>
        <v>6074.833534693973</v>
      </c>
      <c r="H41" s="44">
        <f>B41*'Inflation indexes'!I134</f>
        <v>425.52429391656671</v>
      </c>
      <c r="I41" s="44">
        <f>D41*'Inflation indexes'!I134</f>
        <v>349.4150807885153</v>
      </c>
      <c r="J41" s="40">
        <f>E41*'Inflation indexes'!I134</f>
        <v>631.58649534214783</v>
      </c>
      <c r="K41" s="44">
        <f>C41*'Inflation indexes'!I134</f>
        <v>429.08307942950353</v>
      </c>
      <c r="R41" s="38">
        <f t="shared" si="51"/>
        <v>2024</v>
      </c>
      <c r="S41" s="48">
        <f>'Retirement benefit values'!P42</f>
        <v>6942.1399156375801</v>
      </c>
      <c r="T41" s="38">
        <v>481.28281304479998</v>
      </c>
      <c r="U41" s="38">
        <v>482.35484569189998</v>
      </c>
      <c r="V41" s="38">
        <v>400.84598178060003</v>
      </c>
      <c r="W41" s="38">
        <v>680.80617613460004</v>
      </c>
      <c r="X41" s="38">
        <f t="shared" si="52"/>
        <v>2024</v>
      </c>
      <c r="Y41" s="34">
        <f>S41*'Inflation indexes'!I134</f>
        <v>6439.2521954567228</v>
      </c>
      <c r="Z41" s="34">
        <f>T41*'Inflation indexes'!I134</f>
        <v>446.41874813750252</v>
      </c>
      <c r="AA41" s="34">
        <f>V41*'Inflation indexes'!I134</f>
        <v>371.80875055637313</v>
      </c>
      <c r="AB41" s="34">
        <f>W41*'Inflation indexes'!I134</f>
        <v>631.48866453703488</v>
      </c>
      <c r="AC41" s="34">
        <f>U41*'Inflation indexes'!I134</f>
        <v>447.41312287790356</v>
      </c>
      <c r="AJ41" s="44">
        <f t="shared" si="54"/>
        <v>2024</v>
      </c>
      <c r="AK41" s="47">
        <f>'Retirement benefit values'!AK42</f>
        <v>7326.0113936015196</v>
      </c>
      <c r="AL41" s="44">
        <v>486.90026681730001</v>
      </c>
      <c r="AM41" s="44">
        <v>489.77035067769998</v>
      </c>
      <c r="AN41" s="44">
        <v>408.196365206</v>
      </c>
      <c r="AO41" s="44">
        <v>718.54654211670004</v>
      </c>
      <c r="AP41" s="44">
        <f t="shared" si="55"/>
        <v>2024</v>
      </c>
      <c r="AQ41" s="40">
        <f>AK41*'Inflation indexes'!I134</f>
        <v>6795.316073063761</v>
      </c>
      <c r="AR41" s="40">
        <f>AL41*'Inflation indexes'!I134</f>
        <v>451.62927428318955</v>
      </c>
      <c r="AS41" s="40">
        <f>AN41*'Inflation indexes'!I134</f>
        <v>378.62667315439506</v>
      </c>
      <c r="AT41" s="40">
        <f>AO41*'Inflation indexes'!I134</f>
        <v>666.49512327465868</v>
      </c>
      <c r="AU41" s="40">
        <f>AM41*'Inflation indexes'!I134</f>
        <v>454.29144963888865</v>
      </c>
    </row>
    <row r="42" spans="1:47">
      <c r="A42" s="47">
        <f>'Retirement benefit values'!B43</f>
        <v>6526.1366485390499</v>
      </c>
      <c r="B42" s="44">
        <v>466.07150592710002</v>
      </c>
      <c r="C42" s="44">
        <v>468.51573919169999</v>
      </c>
      <c r="D42" s="44">
        <v>386.66477398939998</v>
      </c>
      <c r="E42" s="44">
        <v>675.99138343059997</v>
      </c>
      <c r="F42" s="44">
        <f t="shared" si="46"/>
        <v>2024</v>
      </c>
      <c r="G42" s="42">
        <f>A42*'Inflation indexes'!I135</f>
        <v>6053.384151376059</v>
      </c>
      <c r="H42" s="44">
        <f>B42*'Inflation indexes'!I135</f>
        <v>432.30934614564995</v>
      </c>
      <c r="I42" s="44">
        <f>D42*'Inflation indexes'!I135</f>
        <v>358.65482762865781</v>
      </c>
      <c r="J42" s="40">
        <f>E42*'Inflation indexes'!I135</f>
        <v>627.02265479556252</v>
      </c>
      <c r="K42" s="44">
        <f>C42*'Inflation indexes'!I135</f>
        <v>434.5765194677881</v>
      </c>
      <c r="R42" s="38">
        <f t="shared" si="51"/>
        <v>2024</v>
      </c>
      <c r="S42" s="48">
        <f>'Retirement benefit values'!P43</f>
        <v>6965.0049690250999</v>
      </c>
      <c r="T42" s="38">
        <v>477.84786865439997</v>
      </c>
      <c r="U42" s="38">
        <v>480.47768393929999</v>
      </c>
      <c r="V42" s="38">
        <v>395.05797379860002</v>
      </c>
      <c r="W42" s="38">
        <v>673.68736895849997</v>
      </c>
      <c r="X42" s="38">
        <f t="shared" si="52"/>
        <v>2024</v>
      </c>
      <c r="Y42" s="34">
        <f>S42*'Inflation indexes'!I135</f>
        <v>6460.4609073256916</v>
      </c>
      <c r="Z42" s="34">
        <f>T42*'Inflation indexes'!I135</f>
        <v>443.23263067574811</v>
      </c>
      <c r="AA42" s="34">
        <f>V42*'Inflation indexes'!I135</f>
        <v>366.44002512612639</v>
      </c>
      <c r="AB42" s="34">
        <f>W42*'Inflation indexes'!I135</f>
        <v>624.88554283467931</v>
      </c>
      <c r="AC42" s="34">
        <f>U42*'Inflation indexes'!I135</f>
        <v>445.67194248056973</v>
      </c>
      <c r="AJ42" s="44">
        <f t="shared" si="54"/>
        <v>2024</v>
      </c>
      <c r="AK42" s="47">
        <f>'Retirement benefit values'!AK43</f>
        <v>7386.8156261590802</v>
      </c>
      <c r="AL42" s="44">
        <v>485.25420900040001</v>
      </c>
      <c r="AM42" s="44">
        <v>488.92805485410003</v>
      </c>
      <c r="AN42" s="44">
        <v>409.61153061530001</v>
      </c>
      <c r="AO42" s="44">
        <v>700.27110352210002</v>
      </c>
      <c r="AP42" s="44">
        <f t="shared" si="55"/>
        <v>2024</v>
      </c>
      <c r="AQ42" s="40">
        <f>AK42*'Inflation indexes'!I135</f>
        <v>6851.7156548565999</v>
      </c>
      <c r="AR42" s="40">
        <f>AL42*'Inflation indexes'!I135</f>
        <v>450.10245668225843</v>
      </c>
      <c r="AS42" s="40">
        <f>AN42*'Inflation indexes'!I135</f>
        <v>379.93932416395523</v>
      </c>
      <c r="AT42" s="40">
        <f>AO42*'Inflation indexes'!I135</f>
        <v>649.54355509492041</v>
      </c>
      <c r="AU42" s="40">
        <f>AM42*'Inflation indexes'!I135</f>
        <v>453.5101696161218</v>
      </c>
    </row>
    <row r="43" spans="1:47">
      <c r="A43" s="47">
        <f>'Retirement benefit values'!B44</f>
        <v>6557.2919630688002</v>
      </c>
      <c r="B43" s="44">
        <v>464.21994505430001</v>
      </c>
      <c r="C43" s="44">
        <v>467.25019741559998</v>
      </c>
      <c r="D43" s="44">
        <v>382.79764473130001</v>
      </c>
      <c r="E43" s="44">
        <v>657.97870006920004</v>
      </c>
      <c r="F43" s="44">
        <f t="shared" si="46"/>
        <v>2024</v>
      </c>
      <c r="G43" s="42">
        <f>A43*'Inflation indexes'!I136</f>
        <v>6082.2825789392855</v>
      </c>
      <c r="H43" s="44">
        <f>B43*'Inflation indexes'!I136</f>
        <v>430.59191210368505</v>
      </c>
      <c r="I43" s="44">
        <f>D43*'Inflation indexes'!I136</f>
        <v>355.06783271528201</v>
      </c>
      <c r="J43" s="40">
        <f>E43*'Inflation indexes'!I136</f>
        <v>610.31480789381817</v>
      </c>
      <c r="K43" s="44">
        <f>C43*'Inflation indexes'!I136</f>
        <v>433.40265337473545</v>
      </c>
      <c r="R43" s="38">
        <f t="shared" si="51"/>
        <v>2024</v>
      </c>
      <c r="S43" s="48">
        <f>'Retirement benefit values'!P44</f>
        <v>6976.0668140027801</v>
      </c>
      <c r="T43" s="38">
        <v>476.63750844809999</v>
      </c>
      <c r="U43" s="38">
        <v>479.5084873344</v>
      </c>
      <c r="V43" s="38">
        <v>395.39459633550001</v>
      </c>
      <c r="W43" s="38">
        <v>688.95726219640005</v>
      </c>
      <c r="X43" s="38">
        <f t="shared" si="52"/>
        <v>2024</v>
      </c>
      <c r="Y43" s="34">
        <f>S43*'Inflation indexes'!I136</f>
        <v>6470.7214336798024</v>
      </c>
      <c r="Z43" s="34">
        <f>T43*'Inflation indexes'!I136</f>
        <v>442.1099488066958</v>
      </c>
      <c r="AA43" s="34">
        <f>V43*'Inflation indexes'!I136</f>
        <v>366.75226276986655</v>
      </c>
      <c r="AB43" s="34">
        <f>W43*'Inflation indexes'!I136</f>
        <v>639.04928697574042</v>
      </c>
      <c r="AC43" s="34">
        <f>U43*'Inflation indexes'!I136</f>
        <v>444.77295435273419</v>
      </c>
      <c r="AJ43" s="44">
        <f t="shared" si="54"/>
        <v>2024</v>
      </c>
      <c r="AK43" s="47">
        <f>'Retirement benefit values'!AK44</f>
        <v>7412.1941887132298</v>
      </c>
      <c r="AL43" s="44">
        <v>485.79453812370002</v>
      </c>
      <c r="AM43" s="44">
        <v>487.45327195189998</v>
      </c>
      <c r="AN43" s="44">
        <v>406.97201338169998</v>
      </c>
      <c r="AO43" s="44">
        <v>716.27177089880001</v>
      </c>
      <c r="AP43" s="44">
        <f t="shared" si="55"/>
        <v>2024</v>
      </c>
      <c r="AQ43" s="40">
        <f>AK43*'Inflation indexes'!I136</f>
        <v>6875.2557976123271</v>
      </c>
      <c r="AR43" s="40">
        <f>AL43*'Inflation indexes'!I136</f>
        <v>450.60364443355132</v>
      </c>
      <c r="AS43" s="40">
        <f>AN43*'Inflation indexes'!I136</f>
        <v>377.49101321834615</v>
      </c>
      <c r="AT43" s="40">
        <f>AO43*'Inflation indexes'!I136</f>
        <v>664.3851361904126</v>
      </c>
      <c r="AU43" s="40">
        <f>AM43*'Inflation indexes'!I136</f>
        <v>452.14221979715859</v>
      </c>
    </row>
    <row r="44" spans="1:47">
      <c r="A44" s="47">
        <f>'Retirement benefit values'!B45</f>
        <v>6495.6332807849003</v>
      </c>
      <c r="B44" s="44">
        <v>598.68885265430004</v>
      </c>
      <c r="C44" s="44">
        <v>590.7104239281</v>
      </c>
      <c r="D44" s="44">
        <v>502.34442003079999</v>
      </c>
      <c r="E44" s="44">
        <v>785.13551465219996</v>
      </c>
      <c r="F44" s="44">
        <f t="shared" si="46"/>
        <v>2025</v>
      </c>
      <c r="G44" s="42">
        <f>A44*'Inflation indexes'!I137</f>
        <v>6025.0904436480878</v>
      </c>
      <c r="H44" s="44">
        <f>B44*'Inflation indexes'!I137</f>
        <v>555.31990937921148</v>
      </c>
      <c r="I44" s="44">
        <f>D44*'Inflation indexes'!I137</f>
        <v>465.95465502969188</v>
      </c>
      <c r="J44" s="40">
        <f>E44*'Inflation indexes'!I137</f>
        <v>728.26039922747623</v>
      </c>
      <c r="K44" s="44">
        <f>C44*'Inflation indexes'!I137</f>
        <v>547.91943700098227</v>
      </c>
      <c r="R44" s="38">
        <f t="shared" si="51"/>
        <v>2025</v>
      </c>
      <c r="S44" s="48">
        <f>'Retirement benefit values'!P45</f>
        <v>6971.8827381302999</v>
      </c>
      <c r="T44" s="38">
        <v>621.91752572140001</v>
      </c>
      <c r="U44" s="38">
        <v>606.33824323119995</v>
      </c>
      <c r="V44" s="38">
        <v>521.32176156469995</v>
      </c>
      <c r="W44" s="38">
        <v>833.12486433209995</v>
      </c>
      <c r="X44" s="38">
        <f t="shared" si="52"/>
        <v>2025</v>
      </c>
      <c r="Y44" s="34">
        <f>S44*'Inflation indexes'!I137</f>
        <v>6466.8404517239169</v>
      </c>
      <c r="Z44" s="34">
        <f>T44*'Inflation indexes'!I137</f>
        <v>576.8659003650663</v>
      </c>
      <c r="AA44" s="34">
        <f>V44*'Inflation indexes'!I137</f>
        <v>483.55728039032959</v>
      </c>
      <c r="AB44" s="34">
        <f>W44*'Inflation indexes'!I137</f>
        <v>772.77340660561345</v>
      </c>
      <c r="AC44" s="34">
        <f>U44*'Inflation indexes'!I137</f>
        <v>562.41517908924084</v>
      </c>
      <c r="AJ44" s="44">
        <f t="shared" si="54"/>
        <v>2025</v>
      </c>
      <c r="AK44" s="47">
        <f>'Retirement benefit values'!AK45</f>
        <v>7436.4588254630698</v>
      </c>
      <c r="AL44" s="44">
        <v>631.65642890239997</v>
      </c>
      <c r="AM44" s="44">
        <v>619.29384413339994</v>
      </c>
      <c r="AN44" s="44">
        <v>535.55864468280004</v>
      </c>
      <c r="AO44" s="44">
        <v>851.23139721810003</v>
      </c>
      <c r="AP44" s="44">
        <f t="shared" si="55"/>
        <v>2025</v>
      </c>
      <c r="AQ44" s="40">
        <f>AK44*'Inflation indexes'!I137</f>
        <v>6897.7627072053501</v>
      </c>
      <c r="AR44" s="40">
        <f>AL44*'Inflation indexes'!I137</f>
        <v>585.89931865563312</v>
      </c>
      <c r="AS44" s="40">
        <f>AN44*'Inflation indexes'!I137</f>
        <v>496.76284553144461</v>
      </c>
      <c r="AT44" s="40">
        <f>AO44*'Inflation indexes'!I137</f>
        <v>789.56830458449951</v>
      </c>
      <c r="AU44" s="40">
        <f>AM44*'Inflation indexes'!I137</f>
        <v>574.43227793293227</v>
      </c>
    </row>
    <row r="45" spans="1:47">
      <c r="A45" s="47">
        <f>'Retirement benefit values'!B46</f>
        <v>6537.1829341387602</v>
      </c>
      <c r="B45" s="44">
        <v>467.11585909519999</v>
      </c>
      <c r="C45" s="44">
        <v>465.39429939109999</v>
      </c>
      <c r="D45" s="44">
        <v>387.65422062350001</v>
      </c>
      <c r="E45" s="44">
        <v>635.67179927400002</v>
      </c>
      <c r="F45" s="44">
        <f t="shared" si="46"/>
        <v>2025</v>
      </c>
      <c r="G45" s="42">
        <f>A45*'Inflation indexes'!I138</f>
        <v>6063.6302454715342</v>
      </c>
      <c r="H45" s="44">
        <f>B45*'Inflation indexes'!I138</f>
        <v>433.27804650493999</v>
      </c>
      <c r="I45" s="44">
        <f>D45*'Inflation indexes'!I138</f>
        <v>359.57259887618972</v>
      </c>
      <c r="J45" s="40">
        <f>E45*'Inflation indexes'!I138</f>
        <v>589.62381611536523</v>
      </c>
      <c r="K45" s="44">
        <f>C45*'Inflation indexes'!I138</f>
        <v>431.68119636378037</v>
      </c>
      <c r="R45" s="38">
        <f t="shared" si="51"/>
        <v>2025</v>
      </c>
      <c r="S45" s="48">
        <f>'Retirement benefit values'!P46</f>
        <v>6984.7901166337497</v>
      </c>
      <c r="T45" s="38">
        <v>485.76241490220002</v>
      </c>
      <c r="U45" s="38">
        <v>482.1931939342</v>
      </c>
      <c r="V45" s="38">
        <v>400.35247395329998</v>
      </c>
      <c r="W45" s="38">
        <v>693.88222658689995</v>
      </c>
      <c r="X45" s="38">
        <f t="shared" si="52"/>
        <v>2025</v>
      </c>
      <c r="Y45" s="34">
        <f>S45*'Inflation indexes'!I138</f>
        <v>6478.8128213932041</v>
      </c>
      <c r="Z45" s="34">
        <f>T45*'Inflation indexes'!I138</f>
        <v>450.57384821407391</v>
      </c>
      <c r="AA45" s="34">
        <f>V45*'Inflation indexes'!I138</f>
        <v>371.35099237243639</v>
      </c>
      <c r="AB45" s="34">
        <f>W45*'Inflation indexes'!I138</f>
        <v>643.61748758095098</v>
      </c>
      <c r="AC45" s="34">
        <f>U45*'Inflation indexes'!I138</f>
        <v>447.26318115268361</v>
      </c>
      <c r="AJ45" s="44">
        <f t="shared" si="54"/>
        <v>2025</v>
      </c>
      <c r="AK45" s="47">
        <f>'Retirement benefit values'!AK46</f>
        <v>7468.8523224791898</v>
      </c>
      <c r="AL45" s="44">
        <v>494.8049923964</v>
      </c>
      <c r="AM45" s="44">
        <v>493.76039231940001</v>
      </c>
      <c r="AN45" s="44">
        <v>412.09347034400002</v>
      </c>
      <c r="AO45" s="44">
        <v>722.87165004220003</v>
      </c>
      <c r="AP45" s="44">
        <f t="shared" si="55"/>
        <v>2025</v>
      </c>
      <c r="AQ45" s="40">
        <f>AK45*'Inflation indexes'!I138</f>
        <v>6927.8096234753184</v>
      </c>
      <c r="AR45" s="40">
        <f>AL45*'Inflation indexes'!I138</f>
        <v>458.96138256078939</v>
      </c>
      <c r="AS45" s="40">
        <f>AN45*'Inflation indexes'!I138</f>
        <v>382.24147249879684</v>
      </c>
      <c r="AT45" s="40">
        <f>AO45*'Inflation indexes'!I138</f>
        <v>670.50692093983218</v>
      </c>
      <c r="AU45" s="40">
        <f>AM45*'Inflation indexes'!I138</f>
        <v>457.99245317864819</v>
      </c>
    </row>
    <row r="46" spans="1:47">
      <c r="A46" s="47">
        <f>'Retirement benefit values'!B47</f>
        <v>6503.7109196458596</v>
      </c>
      <c r="B46" s="44">
        <v>464.36950457770001</v>
      </c>
      <c r="C46" s="44">
        <v>461.25143478579997</v>
      </c>
      <c r="D46" s="44">
        <v>384.59917760730002</v>
      </c>
      <c r="E46" s="44">
        <v>641.47409771800005</v>
      </c>
      <c r="F46" s="44">
        <f t="shared" si="46"/>
        <v>2025</v>
      </c>
      <c r="G46" s="42">
        <f>A46*'Inflation indexes'!I139</f>
        <v>6032.5829393917093</v>
      </c>
      <c r="H46" s="44">
        <f>B46*'Inflation indexes'!I139</f>
        <v>430.73063755449823</v>
      </c>
      <c r="I46" s="44">
        <f>D46*'Inflation indexes'!I139</f>
        <v>356.73886278208312</v>
      </c>
      <c r="J46" s="40">
        <f>E46*'Inflation indexes'!I139</f>
        <v>595.0057968083878</v>
      </c>
      <c r="K46" s="44">
        <f>C46*'Inflation indexes'!I139</f>
        <v>427.83844033619488</v>
      </c>
      <c r="R46" s="38">
        <f t="shared" si="51"/>
        <v>2025</v>
      </c>
      <c r="S46" s="48">
        <f>'Retirement benefit values'!P47</f>
        <v>6985.3709806014804</v>
      </c>
      <c r="T46" s="38">
        <v>488.15838414029997</v>
      </c>
      <c r="U46" s="38">
        <v>487.66199661460001</v>
      </c>
      <c r="V46" s="38">
        <v>405.30498089060001</v>
      </c>
      <c r="W46" s="38">
        <v>699.84545654880003</v>
      </c>
      <c r="X46" s="38">
        <f t="shared" si="52"/>
        <v>2025</v>
      </c>
      <c r="Y46" s="34">
        <f>S46*'Inflation indexes'!I139</f>
        <v>6479.3516076500246</v>
      </c>
      <c r="Z46" s="34">
        <f>T46*'Inflation indexes'!I139</f>
        <v>452.7962537495672</v>
      </c>
      <c r="AA46" s="34">
        <f>V46*'Inflation indexes'!I139</f>
        <v>375.94474034590905</v>
      </c>
      <c r="AB46" s="34">
        <f>W46*'Inflation indexes'!I139</f>
        <v>649.1487419334718</v>
      </c>
      <c r="AC46" s="34">
        <f>U46*'Inflation indexes'!I139</f>
        <v>452.3358244722113</v>
      </c>
      <c r="AJ46" s="44">
        <f t="shared" si="54"/>
        <v>2025</v>
      </c>
      <c r="AK46" s="47">
        <f>'Retirement benefit values'!AK47</f>
        <v>7513.8794080723601</v>
      </c>
      <c r="AL46" s="44">
        <v>495.67173855559997</v>
      </c>
      <c r="AM46" s="44">
        <v>500.34806195189998</v>
      </c>
      <c r="AN46" s="44">
        <v>413.51203834619997</v>
      </c>
      <c r="AO46" s="44">
        <v>736.03402190530005</v>
      </c>
      <c r="AP46" s="44">
        <f t="shared" si="55"/>
        <v>2025</v>
      </c>
      <c r="AQ46" s="40">
        <f>AK46*'Inflation indexes'!I139</f>
        <v>6969.5749527951348</v>
      </c>
      <c r="AR46" s="40">
        <f>AL46*'Inflation indexes'!I139</f>
        <v>459.76534173999869</v>
      </c>
      <c r="AS46" s="40">
        <f>AN46*'Inflation indexes'!I139</f>
        <v>383.55727961786613</v>
      </c>
      <c r="AT46" s="40">
        <f>AO46*'Inflation indexes'!I139</f>
        <v>682.71581228268269</v>
      </c>
      <c r="AU46" s="40">
        <f>AM46*'Inflation indexes'!I139</f>
        <v>464.1029128725628</v>
      </c>
    </row>
    <row r="47" spans="1:47">
      <c r="A47" s="47">
        <f>'Retirement benefit values'!B48</f>
        <v>6508.2207124037895</v>
      </c>
      <c r="B47" s="44">
        <v>477.91881565249997</v>
      </c>
      <c r="C47" s="44">
        <v>470.20998483540001</v>
      </c>
      <c r="D47" s="44">
        <v>389.61592381150001</v>
      </c>
      <c r="E47" s="44">
        <v>658.97021281859998</v>
      </c>
      <c r="F47" s="44">
        <f t="shared" si="46"/>
        <v>2025</v>
      </c>
      <c r="G47" s="42">
        <f>A47*'Inflation indexes'!I140</f>
        <v>6036.7660433438696</v>
      </c>
      <c r="H47" s="44">
        <f>B47*'Inflation indexes'!I140</f>
        <v>443.29843828245561</v>
      </c>
      <c r="I47" s="44">
        <f>D47*'Inflation indexes'!I140</f>
        <v>361.39219653824625</v>
      </c>
      <c r="J47" s="40">
        <f>E47*'Inflation indexes'!I140</f>
        <v>611.23449558752418</v>
      </c>
      <c r="K47" s="44">
        <f>C47*'Inflation indexes'!I140</f>
        <v>436.1480341755605</v>
      </c>
      <c r="R47" s="38">
        <f t="shared" si="51"/>
        <v>2025</v>
      </c>
      <c r="S47" s="48">
        <f>'Retirement benefit values'!P48</f>
        <v>6998.5813455425496</v>
      </c>
      <c r="T47" s="38">
        <v>481.36313277580001</v>
      </c>
      <c r="U47" s="38">
        <v>484.43775526899998</v>
      </c>
      <c r="V47" s="38">
        <v>404.86900004249998</v>
      </c>
      <c r="W47" s="38">
        <v>661.58858537900005</v>
      </c>
      <c r="X47" s="38">
        <f t="shared" si="52"/>
        <v>2025</v>
      </c>
      <c r="Y47" s="34">
        <f>S47*'Inflation indexes'!I140</f>
        <v>6491.6050154584664</v>
      </c>
      <c r="Z47" s="34">
        <f>T47*'Inflation indexes'!I140</f>
        <v>446.4932495175475</v>
      </c>
      <c r="AA47" s="34">
        <f>V47*'Inflation indexes'!I140</f>
        <v>375.54034189421822</v>
      </c>
      <c r="AB47" s="34">
        <f>W47*'Inflation indexes'!I140</f>
        <v>613.66319357733289</v>
      </c>
      <c r="AC47" s="34">
        <f>U47*'Inflation indexes'!I140</f>
        <v>449.34514675386532</v>
      </c>
      <c r="AJ47" s="44">
        <f t="shared" si="54"/>
        <v>2025</v>
      </c>
      <c r="AK47" s="47">
        <f>'Retirement benefit values'!AK48</f>
        <v>7522.21511324126</v>
      </c>
      <c r="AL47" s="44">
        <v>499.15246605030001</v>
      </c>
      <c r="AM47" s="44">
        <v>496.79333774320003</v>
      </c>
      <c r="AN47" s="44">
        <v>415.34407375810002</v>
      </c>
      <c r="AO47" s="44">
        <v>734.46011073110003</v>
      </c>
      <c r="AP47" s="44">
        <f t="shared" si="55"/>
        <v>2025</v>
      </c>
      <c r="AQ47" s="40">
        <f>AK47*'Inflation indexes'!I140</f>
        <v>6977.3068205566315</v>
      </c>
      <c r="AR47" s="40">
        <f>AL47*'Inflation indexes'!I140</f>
        <v>462.99392578388216</v>
      </c>
      <c r="AS47" s="40">
        <f>AN47*'Inflation indexes'!I140</f>
        <v>385.25660262080049</v>
      </c>
      <c r="AT47" s="40">
        <f>AO47*'Inflation indexes'!I140</f>
        <v>681.25591503095893</v>
      </c>
      <c r="AU47" s="40">
        <f>AM47*'Inflation indexes'!I140</f>
        <v>460.80569242709845</v>
      </c>
    </row>
    <row r="48" spans="1:47">
      <c r="A48" s="47">
        <f>'Retirement benefit values'!B49</f>
        <v>6473.7375484264303</v>
      </c>
      <c r="B48" s="44">
        <v>598.06269369289998</v>
      </c>
      <c r="C48" s="44">
        <v>587.01353414610003</v>
      </c>
      <c r="D48" s="44">
        <v>505.82957356420002</v>
      </c>
      <c r="E48" s="44">
        <v>777.93964425850004</v>
      </c>
      <c r="F48" s="44">
        <f t="shared" si="46"/>
        <v>2026</v>
      </c>
      <c r="G48" s="42">
        <f>A48*'Inflation indexes'!I141</f>
        <v>6004.7808353178352</v>
      </c>
      <c r="H48" s="44">
        <f>B48*'Inflation indexes'!I141</f>
        <v>554.73910929222131</v>
      </c>
      <c r="I48" s="44">
        <f>D48*'Inflation indexes'!I141</f>
        <v>469.1873444906027</v>
      </c>
      <c r="J48" s="40">
        <f>E48*'Inflation indexes'!I141</f>
        <v>721.58579675706517</v>
      </c>
      <c r="K48" s="44">
        <f>C48*'Inflation indexes'!I141</f>
        <v>544.49034943801303</v>
      </c>
      <c r="R48" s="38">
        <f t="shared" si="51"/>
        <v>2026</v>
      </c>
      <c r="S48" s="48">
        <f>'Retirement benefit values'!P49</f>
        <v>7024.8742055583198</v>
      </c>
      <c r="T48" s="38">
        <v>616.37809404719997</v>
      </c>
      <c r="U48" s="38">
        <v>611.87832501100002</v>
      </c>
      <c r="V48" s="38">
        <v>520.57516994709999</v>
      </c>
      <c r="W48" s="38">
        <v>825.37623049410001</v>
      </c>
      <c r="X48" s="38">
        <f t="shared" si="52"/>
        <v>2026</v>
      </c>
      <c r="Y48" s="34">
        <f>S48*'Inflation indexes'!I141</f>
        <v>6515.9932240856087</v>
      </c>
      <c r="Z48" s="34">
        <f>T48*'Inflation indexes'!I141</f>
        <v>571.72774440694059</v>
      </c>
      <c r="AA48" s="34">
        <f>V48*'Inflation indexes'!I141</f>
        <v>482.8647717732228</v>
      </c>
      <c r="AB48" s="34">
        <f>W48*'Inflation indexes'!I141</f>
        <v>765.58608280351916</v>
      </c>
      <c r="AC48" s="34">
        <f>U48*'Inflation indexes'!I141</f>
        <v>567.55393805940071</v>
      </c>
      <c r="AJ48" s="44">
        <f t="shared" si="54"/>
        <v>2026</v>
      </c>
      <c r="AK48" s="47">
        <f>'Retirement benefit values'!AK49</f>
        <v>7574.6980746546596</v>
      </c>
      <c r="AL48" s="44">
        <v>638.77682889840003</v>
      </c>
      <c r="AM48" s="44">
        <v>625.166727487</v>
      </c>
      <c r="AN48" s="44">
        <v>543.58939902470001</v>
      </c>
      <c r="AO48" s="44">
        <v>867.99631252450001</v>
      </c>
      <c r="AP48" s="44">
        <f t="shared" si="55"/>
        <v>2026</v>
      </c>
      <c r="AQ48" s="40">
        <f>AK48*'Inflation indexes'!I141</f>
        <v>7025.9879230138213</v>
      </c>
      <c r="AR48" s="40">
        <f>AL48*'Inflation indexes'!I141</f>
        <v>592.50391779422057</v>
      </c>
      <c r="AS48" s="40">
        <f>AN48*'Inflation indexes'!I141</f>
        <v>504.21185306452077</v>
      </c>
      <c r="AT48" s="40">
        <f>AO48*'Inflation indexes'!I141</f>
        <v>805.11877158822699</v>
      </c>
      <c r="AU48" s="40">
        <f>AM48*'Inflation indexes'!I141</f>
        <v>579.87973037380641</v>
      </c>
    </row>
    <row r="49" spans="1:47">
      <c r="A49" s="47">
        <f>'Retirement benefit values'!B50</f>
        <v>6473.1994380039196</v>
      </c>
      <c r="B49" s="44">
        <v>469.03610247720002</v>
      </c>
      <c r="C49" s="44">
        <v>467.14530341810001</v>
      </c>
      <c r="D49" s="44">
        <v>388.84159759699997</v>
      </c>
      <c r="E49" s="44">
        <v>661.05097386609998</v>
      </c>
      <c r="F49" s="44">
        <f t="shared" si="46"/>
        <v>2026</v>
      </c>
      <c r="G49" s="42">
        <f>A49*'Inflation indexes'!I142</f>
        <v>6004.2817055449323</v>
      </c>
      <c r="H49" s="44">
        <f>B49*'Inflation indexes'!I142</f>
        <v>435.05918770399626</v>
      </c>
      <c r="I49" s="44">
        <f>D49*'Inflation indexes'!I142</f>
        <v>360.67396241486199</v>
      </c>
      <c r="J49" s="40">
        <f>E49*'Inflation indexes'!I142</f>
        <v>613.1645265730931</v>
      </c>
      <c r="K49" s="44">
        <f>C49*'Inflation indexes'!I142</f>
        <v>433.30535788488652</v>
      </c>
      <c r="R49" s="38">
        <f t="shared" si="51"/>
        <v>2026</v>
      </c>
      <c r="S49" s="48">
        <f>'Retirement benefit values'!P50</f>
        <v>7033.7111870586004</v>
      </c>
      <c r="T49" s="38">
        <v>490.24399769960002</v>
      </c>
      <c r="U49" s="38">
        <v>489.35908443760002</v>
      </c>
      <c r="V49" s="38">
        <v>404.96564714919998</v>
      </c>
      <c r="W49" s="38">
        <v>689.10915072319995</v>
      </c>
      <c r="X49" s="38">
        <f t="shared" si="52"/>
        <v>2026</v>
      </c>
      <c r="Y49" s="34">
        <f>S49*'Inflation indexes'!I142</f>
        <v>6524.1900557856898</v>
      </c>
      <c r="Z49" s="34">
        <f>T49*'Inflation indexes'!I142</f>
        <v>454.73078573160717</v>
      </c>
      <c r="AA49" s="34">
        <f>V49*'Inflation indexes'!I142</f>
        <v>375.62998789697315</v>
      </c>
      <c r="AB49" s="34">
        <f>W49*'Inflation indexes'!I142</f>
        <v>639.19017271724749</v>
      </c>
      <c r="AC49" s="34">
        <f>U49*'Inflation indexes'!I142</f>
        <v>453.90997547218171</v>
      </c>
      <c r="AJ49" s="44">
        <f t="shared" si="54"/>
        <v>2026</v>
      </c>
      <c r="AK49" s="47">
        <f>'Retirement benefit values'!AK50</f>
        <v>7626.08914375942</v>
      </c>
      <c r="AL49" s="44">
        <v>504.74915426439998</v>
      </c>
      <c r="AM49" s="44">
        <v>498.49953697879999</v>
      </c>
      <c r="AN49" s="44">
        <v>411.85113799890001</v>
      </c>
      <c r="AO49" s="44">
        <v>731.99520769310004</v>
      </c>
      <c r="AP49" s="44">
        <f t="shared" si="55"/>
        <v>2026</v>
      </c>
      <c r="AQ49" s="40">
        <f>AK49*'Inflation indexes'!I142</f>
        <v>7073.656229700392</v>
      </c>
      <c r="AR49" s="40">
        <f>AL49*'Inflation indexes'!I142</f>
        <v>468.18519062554157</v>
      </c>
      <c r="AS49" s="40">
        <f>AN49*'Inflation indexes'!I142</f>
        <v>382.01669467752299</v>
      </c>
      <c r="AT49" s="40">
        <f>AO49*'Inflation indexes'!I142</f>
        <v>678.96956925114011</v>
      </c>
      <c r="AU49" s="40">
        <f>AM49*'Inflation indexes'!I142</f>
        <v>462.38829481011521</v>
      </c>
    </row>
    <row r="50" spans="1:47">
      <c r="A50" s="47">
        <f>'Retirement benefit values'!B51</f>
        <v>6458.5566365921704</v>
      </c>
      <c r="B50" s="44">
        <v>474.82239508459998</v>
      </c>
      <c r="C50" s="44">
        <v>474.75490368829998</v>
      </c>
      <c r="D50" s="44">
        <v>392.69013160039998</v>
      </c>
      <c r="E50" s="44">
        <v>676.83766590029995</v>
      </c>
      <c r="F50" s="44">
        <f t="shared" si="46"/>
        <v>2026</v>
      </c>
      <c r="G50" s="42">
        <f>A50*'Inflation indexes'!I143</f>
        <v>5990.69962677901</v>
      </c>
      <c r="H50" s="44">
        <f>B50*'Inflation indexes'!I143</f>
        <v>440.42632202115777</v>
      </c>
      <c r="I50" s="44">
        <f>D50*'Inflation indexes'!I143</f>
        <v>364.2437091113901</v>
      </c>
      <c r="J50" s="40">
        <f>E50*'Inflation indexes'!I143</f>
        <v>627.80763267230009</v>
      </c>
      <c r="K50" s="44">
        <f>C50*'Inflation indexes'!I143</f>
        <v>440.36371969290155</v>
      </c>
      <c r="R50" s="38">
        <f t="shared" si="51"/>
        <v>2026</v>
      </c>
      <c r="S50" s="48">
        <f>'Retirement benefit values'!P51</f>
        <v>7020.6385010691201</v>
      </c>
      <c r="T50" s="38">
        <v>491.49078890160001</v>
      </c>
      <c r="U50" s="38">
        <v>482.53370376240002</v>
      </c>
      <c r="V50" s="38">
        <v>398.23500745630002</v>
      </c>
      <c r="W50" s="38">
        <v>701.74959424789995</v>
      </c>
      <c r="X50" s="38">
        <f t="shared" si="52"/>
        <v>2026</v>
      </c>
      <c r="Y50" s="34">
        <f>S50*'Inflation indexes'!I143</f>
        <v>6512.0643534833398</v>
      </c>
      <c r="Z50" s="34">
        <f>T50*'Inflation indexes'!I143</f>
        <v>455.88725953972937</v>
      </c>
      <c r="AA50" s="34">
        <f>V50*'Inflation indexes'!I143</f>
        <v>369.38691487539552</v>
      </c>
      <c r="AB50" s="34">
        <f>W50*'Inflation indexes'!I143</f>
        <v>650.91494414322005</v>
      </c>
      <c r="AC50" s="34">
        <f>U50*'Inflation indexes'!I143</f>
        <v>447.57902449284342</v>
      </c>
      <c r="AJ50" s="44">
        <f t="shared" si="54"/>
        <v>2026</v>
      </c>
      <c r="AK50" s="47">
        <f>'Retirement benefit values'!AK51</f>
        <v>7658.8067456381596</v>
      </c>
      <c r="AL50" s="44">
        <v>499.35328204349997</v>
      </c>
      <c r="AM50" s="44">
        <v>500.76621584830002</v>
      </c>
      <c r="AN50" s="44">
        <v>419.8775114668</v>
      </c>
      <c r="AO50" s="44">
        <v>744.17358768899999</v>
      </c>
      <c r="AP50" s="44">
        <f t="shared" si="55"/>
        <v>2026</v>
      </c>
      <c r="AQ50" s="40">
        <f>AK50*'Inflation indexes'!I143</f>
        <v>7104.0037727185318</v>
      </c>
      <c r="AR50" s="40">
        <f>AL50*'Inflation indexes'!I143</f>
        <v>463.18019469243336</v>
      </c>
      <c r="AS50" s="40">
        <f>AN50*'Inflation indexes'!I143</f>
        <v>389.46163868654673</v>
      </c>
      <c r="AT50" s="40">
        <f>AO50*'Inflation indexes'!I143</f>
        <v>690.26574897074795</v>
      </c>
      <c r="AU50" s="40">
        <f>AM50*'Inflation indexes'!I143</f>
        <v>464.49077575463571</v>
      </c>
    </row>
    <row r="51" spans="1:47">
      <c r="A51" s="47">
        <f>'Retirement benefit values'!B52</f>
        <v>6465.9339073483397</v>
      </c>
      <c r="B51" s="44">
        <v>471.63857435419999</v>
      </c>
      <c r="C51" s="44">
        <v>470.76925559910001</v>
      </c>
      <c r="D51" s="44">
        <v>389.54422365969998</v>
      </c>
      <c r="E51" s="44">
        <v>673.73645953510004</v>
      </c>
      <c r="F51" s="44">
        <f t="shared" si="46"/>
        <v>2026</v>
      </c>
      <c r="G51" s="42">
        <f>A51*'Inflation indexes'!I144</f>
        <v>5997.5424889930282</v>
      </c>
      <c r="H51" s="44">
        <f>B51*'Inflation indexes'!I144</f>
        <v>437.47313685385967</v>
      </c>
      <c r="I51" s="44">
        <f>D51*'Inflation indexes'!I144</f>
        <v>361.32569033619569</v>
      </c>
      <c r="J51" s="40">
        <f>E51*'Inflation indexes'!I144</f>
        <v>624.9310772962416</v>
      </c>
      <c r="K51" s="44">
        <f>C51*'Inflation indexes'!I144</f>
        <v>436.6667914372656</v>
      </c>
      <c r="R51" s="38">
        <f t="shared" si="51"/>
        <v>2026</v>
      </c>
      <c r="S51" s="48">
        <f>'Retirement benefit values'!P52</f>
        <v>7034.8625622987101</v>
      </c>
      <c r="T51" s="38">
        <v>485.71562514390001</v>
      </c>
      <c r="U51" s="38">
        <v>476.86455096539999</v>
      </c>
      <c r="V51" s="38">
        <v>395.96971769049998</v>
      </c>
      <c r="W51" s="38">
        <v>718.87520028480003</v>
      </c>
      <c r="X51" s="38">
        <f t="shared" si="52"/>
        <v>2026</v>
      </c>
      <c r="Y51" s="34">
        <f>S51*'Inflation indexes'!I144</f>
        <v>6525.2580255518951</v>
      </c>
      <c r="Z51" s="34">
        <f>T51*'Inflation indexes'!I144</f>
        <v>450.53044789983085</v>
      </c>
      <c r="AA51" s="34">
        <f>V51*'Inflation indexes'!I144</f>
        <v>367.28572240808211</v>
      </c>
      <c r="AB51" s="34">
        <f>W51*'Inflation indexes'!I144</f>
        <v>666.79997348744757</v>
      </c>
      <c r="AC51" s="34">
        <f>U51*'Inflation indexes'!I144</f>
        <v>442.32054439332364</v>
      </c>
      <c r="AJ51" s="44">
        <f t="shared" si="54"/>
        <v>2026</v>
      </c>
      <c r="AK51" s="47">
        <f>'Retirement benefit values'!AK52</f>
        <v>7668.86325045582</v>
      </c>
      <c r="AL51" s="44">
        <v>498.3668060119</v>
      </c>
      <c r="AM51" s="44">
        <v>501.25902674460002</v>
      </c>
      <c r="AN51" s="44">
        <v>416.42020371590002</v>
      </c>
      <c r="AO51" s="44">
        <v>755.4450756338</v>
      </c>
      <c r="AP51" s="44">
        <f t="shared" si="55"/>
        <v>2026</v>
      </c>
      <c r="AQ51" s="40">
        <f>AK51*'Inflation indexes'!I144</f>
        <v>7113.3317856241592</v>
      </c>
      <c r="AR51" s="40">
        <f>AL51*'Inflation indexes'!I144</f>
        <v>462.26517885733949</v>
      </c>
      <c r="AS51" s="40">
        <f>AN51*'Inflation indexes'!I144</f>
        <v>386.25477786324285</v>
      </c>
      <c r="AT51" s="40">
        <f>AO51*'Inflation indexes'!I144</f>
        <v>700.7207317824782</v>
      </c>
      <c r="AU51" s="40">
        <f>AM51*'Inflation indexes'!I144</f>
        <v>464.94788749316416</v>
      </c>
    </row>
    <row r="52" spans="1:47">
      <c r="A52" s="47">
        <f>'Retirement benefit values'!B53</f>
        <v>6485.8570063452698</v>
      </c>
      <c r="B52" s="44">
        <v>593.52950160820001</v>
      </c>
      <c r="C52" s="44">
        <v>588.70567048129999</v>
      </c>
      <c r="D52" s="44">
        <v>506.54737286509999</v>
      </c>
      <c r="E52" s="44">
        <v>795.60815846200001</v>
      </c>
      <c r="F52" s="44">
        <f t="shared" si="46"/>
        <v>2027</v>
      </c>
      <c r="G52" s="42">
        <f>A52*'Inflation indexes'!I145</f>
        <v>6016.0223612680456</v>
      </c>
      <c r="H52" s="44">
        <f>B52*'Inflation indexes'!I145</f>
        <v>550.53430105750419</v>
      </c>
      <c r="I52" s="44">
        <f>D52*'Inflation indexes'!I145</f>
        <v>469.853146502718</v>
      </c>
      <c r="J52" s="40">
        <f>E52*'Inflation indexes'!I145</f>
        <v>737.97440607032127</v>
      </c>
      <c r="K52" s="44">
        <f>C52*'Inflation indexes'!I145</f>
        <v>546.05990763532111</v>
      </c>
      <c r="R52" s="38">
        <f t="shared" si="51"/>
        <v>2027</v>
      </c>
      <c r="S52" s="48">
        <f>'Retirement benefit values'!P53</f>
        <v>7066.0538612380396</v>
      </c>
      <c r="T52" s="38">
        <v>617.01868677269999</v>
      </c>
      <c r="U52" s="38">
        <v>598.52076775549995</v>
      </c>
      <c r="V52" s="38">
        <v>510.65582495310002</v>
      </c>
      <c r="W52" s="38">
        <v>845.69912671750001</v>
      </c>
      <c r="X52" s="38">
        <f t="shared" si="52"/>
        <v>2027</v>
      </c>
      <c r="Y52" s="34">
        <f>S52*'Inflation indexes'!I145</f>
        <v>6554.1898308187119</v>
      </c>
      <c r="Z52" s="34">
        <f>T52*'Inflation indexes'!I145</f>
        <v>572.32193267802086</v>
      </c>
      <c r="AA52" s="34">
        <f>V52*'Inflation indexes'!I145</f>
        <v>473.66398285131862</v>
      </c>
      <c r="AB52" s="34">
        <f>W52*'Inflation indexes'!I145</f>
        <v>784.43679104548175</v>
      </c>
      <c r="AC52" s="34">
        <f>U52*'Inflation indexes'!I145</f>
        <v>555.16400052880306</v>
      </c>
      <c r="AJ52" s="44">
        <f t="shared" si="54"/>
        <v>2027</v>
      </c>
      <c r="AK52" s="47">
        <f>'Retirement benefit values'!AK53</f>
        <v>7703.3012902027403</v>
      </c>
      <c r="AL52" s="44">
        <v>647.6291136863</v>
      </c>
      <c r="AM52" s="44">
        <v>633.86027365699999</v>
      </c>
      <c r="AN52" s="44">
        <v>549.1331800639</v>
      </c>
      <c r="AO52" s="44">
        <v>855.34270790410005</v>
      </c>
      <c r="AP52" s="44">
        <f t="shared" si="55"/>
        <v>2027</v>
      </c>
      <c r="AQ52" s="40">
        <f>AK52*'Inflation indexes'!I145</f>
        <v>7145.2751382131883</v>
      </c>
      <c r="AR52" s="40">
        <f>AL52*'Inflation indexes'!I145</f>
        <v>600.71494421373882</v>
      </c>
      <c r="AS52" s="40">
        <f>AN52*'Inflation indexes'!I145</f>
        <v>509.3540433202067</v>
      </c>
      <c r="AT52" s="40">
        <f>AO52*'Inflation indexes'!I145</f>
        <v>793.38179245462959</v>
      </c>
      <c r="AU52" s="40">
        <f>AM52*'Inflation indexes'!I145</f>
        <v>587.94351718043345</v>
      </c>
    </row>
    <row r="53" spans="1:47">
      <c r="A53" s="47">
        <f>'Retirement benefit values'!B54</f>
        <v>6487.4769744315099</v>
      </c>
      <c r="B53" s="44">
        <v>461.86946150080001</v>
      </c>
      <c r="C53" s="44">
        <v>457.94603384279998</v>
      </c>
      <c r="D53" s="44">
        <v>378.2420537452</v>
      </c>
      <c r="E53" s="44">
        <v>659.48027492719996</v>
      </c>
      <c r="F53" s="44">
        <f t="shared" si="46"/>
        <v>2027</v>
      </c>
      <c r="G53" s="42">
        <f>A53*'Inflation indexes'!I146</f>
        <v>6017.5249790750413</v>
      </c>
      <c r="H53" s="44">
        <f>B53*'Inflation indexes'!I146</f>
        <v>428.41169727566546</v>
      </c>
      <c r="I53" s="44">
        <f>D53*'Inflation indexes'!I146</f>
        <v>350.84224815269351</v>
      </c>
      <c r="J53" s="40">
        <f>E53*'Inflation indexes'!I146</f>
        <v>611.70760886275843</v>
      </c>
      <c r="K53" s="44">
        <f>C53*'Inflation indexes'!I146</f>
        <v>424.77248221121772</v>
      </c>
      <c r="R53" s="38">
        <f t="shared" si="51"/>
        <v>2027</v>
      </c>
      <c r="S53" s="48">
        <f>'Retirement benefit values'!P54</f>
        <v>7073.4559770731903</v>
      </c>
      <c r="T53" s="38">
        <v>482.16820304110001</v>
      </c>
      <c r="U53" s="38">
        <v>477.14339366019999</v>
      </c>
      <c r="V53" s="38">
        <v>405.93612332980001</v>
      </c>
      <c r="W53" s="38">
        <v>673.86815841719999</v>
      </c>
      <c r="X53" s="38">
        <f t="shared" si="52"/>
        <v>2027</v>
      </c>
      <c r="Y53" s="34">
        <f>S53*'Inflation indexes'!I146</f>
        <v>6561.0557383373944</v>
      </c>
      <c r="Z53" s="34">
        <f>T53*'Inflation indexes'!I146</f>
        <v>447.24000059665678</v>
      </c>
      <c r="AA53" s="34">
        <f>V53*'Inflation indexes'!I146</f>
        <v>376.53016290821006</v>
      </c>
      <c r="AB53" s="34">
        <f>W53*'Inflation indexes'!I146</f>
        <v>625.053235928307</v>
      </c>
      <c r="AC53" s="34">
        <f>U53*'Inflation indexes'!I146</f>
        <v>442.57918775927385</v>
      </c>
      <c r="AJ53" s="44">
        <f t="shared" si="54"/>
        <v>2027</v>
      </c>
      <c r="AK53" s="47">
        <f>'Retirement benefit values'!AK54</f>
        <v>7749.9156571154599</v>
      </c>
      <c r="AL53" s="44">
        <v>499.81702420599999</v>
      </c>
      <c r="AM53" s="44">
        <v>494.28358912279998</v>
      </c>
      <c r="AN53" s="44">
        <v>413.10373593870003</v>
      </c>
      <c r="AO53" s="44">
        <v>723.60008212900004</v>
      </c>
      <c r="AP53" s="44">
        <f t="shared" si="55"/>
        <v>2027</v>
      </c>
      <c r="AQ53" s="40">
        <f>AK53*'Inflation indexes'!I146</f>
        <v>7188.5127663984722</v>
      </c>
      <c r="AR53" s="40">
        <f>AL53*'Inflation indexes'!I146</f>
        <v>463.6103434324894</v>
      </c>
      <c r="AS53" s="40">
        <f>AN53*'Inflation indexes'!I146</f>
        <v>383.17855458410787</v>
      </c>
      <c r="AT53" s="40">
        <f>AO53*'Inflation indexes'!I146</f>
        <v>671.18258550020823</v>
      </c>
      <c r="AU53" s="40">
        <f>AM53*'Inflation indexes'!I146</f>
        <v>458.4777496730851</v>
      </c>
    </row>
    <row r="54" spans="1:47">
      <c r="A54" s="47">
        <f>'Retirement benefit values'!B55</f>
        <v>6486.2890796747197</v>
      </c>
      <c r="B54" s="44">
        <v>463.03229688160002</v>
      </c>
      <c r="C54" s="44">
        <v>461.02663903040002</v>
      </c>
      <c r="D54" s="44">
        <v>380.18311137379999</v>
      </c>
      <c r="E54" s="44">
        <v>688.5803267842</v>
      </c>
      <c r="F54" s="44">
        <f t="shared" si="46"/>
        <v>2027</v>
      </c>
      <c r="G54" s="42">
        <f>A54*'Inflation indexes'!I147</f>
        <v>6016.4231352612333</v>
      </c>
      <c r="H54" s="44">
        <f>B54*'Inflation indexes'!I147</f>
        <v>429.49029701144786</v>
      </c>
      <c r="I54" s="44">
        <f>D54*'Inflation indexes'!I147</f>
        <v>352.64269581701041</v>
      </c>
      <c r="J54" s="40">
        <f>E54*'Inflation indexes'!I147</f>
        <v>638.69965671618786</v>
      </c>
      <c r="K54" s="44">
        <f>C54*'Inflation indexes'!I147</f>
        <v>427.62992875632483</v>
      </c>
      <c r="R54" s="38">
        <f t="shared" si="51"/>
        <v>2027</v>
      </c>
      <c r="S54" s="48">
        <f>'Retirement benefit values'!P55</f>
        <v>7078.2434176138004</v>
      </c>
      <c r="T54" s="38">
        <v>490.96481977280001</v>
      </c>
      <c r="U54" s="38">
        <v>484.0813382421</v>
      </c>
      <c r="V54" s="38">
        <v>403.95044134080001</v>
      </c>
      <c r="W54" s="38">
        <v>714.59312078999994</v>
      </c>
      <c r="X54" s="38">
        <f t="shared" si="52"/>
        <v>2027</v>
      </c>
      <c r="Y54" s="34">
        <f>S54*'Inflation indexes'!I147</f>
        <v>6565.4963773026648</v>
      </c>
      <c r="Z54" s="34">
        <f>T54*'Inflation indexes'!I147</f>
        <v>455.39939154678694</v>
      </c>
      <c r="AA54" s="34">
        <f>V54*'Inflation indexes'!I147</f>
        <v>374.68832346640551</v>
      </c>
      <c r="AB54" s="34">
        <f>W54*'Inflation indexes'!I147</f>
        <v>662.82808727900328</v>
      </c>
      <c r="AC54" s="34">
        <f>U54*'Inflation indexes'!I147</f>
        <v>449.01454853042787</v>
      </c>
      <c r="AJ54" s="44">
        <f t="shared" si="54"/>
        <v>2027</v>
      </c>
      <c r="AK54" s="47">
        <f>'Retirement benefit values'!AK55</f>
        <v>7794.6632943971399</v>
      </c>
      <c r="AL54" s="44">
        <v>504.7344884085</v>
      </c>
      <c r="AM54" s="44">
        <v>497.68940681100003</v>
      </c>
      <c r="AN54" s="44">
        <v>427.1926918286</v>
      </c>
      <c r="AO54" s="44">
        <v>758.25608673449995</v>
      </c>
      <c r="AP54" s="44">
        <f t="shared" si="55"/>
        <v>2027</v>
      </c>
      <c r="AQ54" s="40">
        <f>AK54*'Inflation indexes'!I147</f>
        <v>7230.0188906064423</v>
      </c>
      <c r="AR54" s="40">
        <f>AL54*'Inflation indexes'!I147</f>
        <v>468.17158716235161</v>
      </c>
      <c r="AS54" s="40">
        <f>AN54*'Inflation indexes'!I147</f>
        <v>396.24690832635582</v>
      </c>
      <c r="AT54" s="40">
        <f>AO54*'Inflation indexes'!I147</f>
        <v>703.32811360157154</v>
      </c>
      <c r="AU54" s="40">
        <f>AM54*'Inflation indexes'!I147</f>
        <v>461.6368503671905</v>
      </c>
    </row>
    <row r="55" spans="1:47">
      <c r="A55" s="47">
        <f>'Retirement benefit values'!B56</f>
        <v>6461.0298909291796</v>
      </c>
      <c r="B55" s="44">
        <v>470.93345520029999</v>
      </c>
      <c r="C55" s="44">
        <v>463.02422816879999</v>
      </c>
      <c r="D55" s="44">
        <v>380.72414113820003</v>
      </c>
      <c r="E55" s="44">
        <v>678.75372674100004</v>
      </c>
      <c r="F55" s="44">
        <f t="shared" si="46"/>
        <v>2027</v>
      </c>
      <c r="G55" s="42">
        <f>A55*'Inflation indexes'!I148</f>
        <v>5992.9937188908152</v>
      </c>
      <c r="H55" s="44">
        <f>B55*'Inflation indexes'!I148</f>
        <v>436.81909644053098</v>
      </c>
      <c r="I55" s="44">
        <f>D55*'Inflation indexes'!I148</f>
        <v>353.14453345505234</v>
      </c>
      <c r="J55" s="40">
        <f>E55*'Inflation indexes'!I148</f>
        <v>629.58489431280873</v>
      </c>
      <c r="K55" s="44">
        <f>C55*'Inflation indexes'!I148</f>
        <v>429.48281279516249</v>
      </c>
      <c r="R55" s="38">
        <f t="shared" si="51"/>
        <v>2027</v>
      </c>
      <c r="S55" s="48">
        <f>'Retirement benefit values'!P56</f>
        <v>7121.3282632310702</v>
      </c>
      <c r="T55" s="38">
        <v>484.5036130853</v>
      </c>
      <c r="U55" s="38">
        <v>478.52036452150003</v>
      </c>
      <c r="V55" s="38">
        <v>400.3656484123</v>
      </c>
      <c r="W55" s="38">
        <v>708.09550031890001</v>
      </c>
      <c r="X55" s="38">
        <f t="shared" si="52"/>
        <v>2027</v>
      </c>
      <c r="Y55" s="34">
        <f>S55*'Inflation indexes'!I148</f>
        <v>6605.4601622599494</v>
      </c>
      <c r="Z55" s="34">
        <f>T55*'Inflation indexes'!I148</f>
        <v>449.4062338384461</v>
      </c>
      <c r="AA55" s="34">
        <f>V55*'Inflation indexes'!I148</f>
        <v>371.36321247532555</v>
      </c>
      <c r="AB55" s="34">
        <f>W55*'Inflation indexes'!I148</f>
        <v>656.80115359685033</v>
      </c>
      <c r="AC55" s="34">
        <f>U55*'Inflation indexes'!I148</f>
        <v>443.85641102896534</v>
      </c>
      <c r="AJ55" s="44">
        <f t="shared" si="54"/>
        <v>2027</v>
      </c>
      <c r="AK55" s="47">
        <f>'Retirement benefit values'!AK56</f>
        <v>7825.8623222257502</v>
      </c>
      <c r="AL55" s="44">
        <v>501.79349740710001</v>
      </c>
      <c r="AM55" s="44">
        <v>495.51911198639999</v>
      </c>
      <c r="AN55" s="44">
        <v>416.63195995929999</v>
      </c>
      <c r="AO55" s="44">
        <v>759.67595664409998</v>
      </c>
      <c r="AP55" s="44">
        <f t="shared" si="55"/>
        <v>2027</v>
      </c>
      <c r="AQ55" s="40">
        <f>AK55*'Inflation indexes'!I148</f>
        <v>7258.9578648827974</v>
      </c>
      <c r="AR55" s="40">
        <f>AL55*'Inflation indexes'!I148</f>
        <v>465.44364116980182</v>
      </c>
      <c r="AS55" s="40">
        <f>AN55*'Inflation indexes'!I148</f>
        <v>386.45119451168051</v>
      </c>
      <c r="AT55" s="40">
        <f>AO55*'Inflation indexes'!I148</f>
        <v>704.64512831803665</v>
      </c>
      <c r="AU55" s="40">
        <f>AM55*'Inflation indexes'!I148</f>
        <v>459.62377141978777</v>
      </c>
    </row>
    <row r="56" spans="1:47">
      <c r="A56" s="47">
        <f>'Retirement benefit values'!B57</f>
        <v>6462.8799445243103</v>
      </c>
      <c r="B56" s="44">
        <v>591.74749914849997</v>
      </c>
      <c r="C56" s="44">
        <v>577.30888746000005</v>
      </c>
      <c r="D56" s="44">
        <v>492.78149844329999</v>
      </c>
      <c r="E56" s="44">
        <v>806.10910989000001</v>
      </c>
      <c r="F56" s="44">
        <f t="shared" si="46"/>
        <v>2028</v>
      </c>
      <c r="G56" s="42">
        <f>A56*'Inflation indexes'!I149</f>
        <v>5994.7097548421107</v>
      </c>
      <c r="H56" s="44">
        <f>B56*'Inflation indexes'!I149</f>
        <v>548.88138662616507</v>
      </c>
      <c r="I56" s="44">
        <f>D56*'Inflation indexes'!I149</f>
        <v>457.08447024868775</v>
      </c>
      <c r="J56" s="40">
        <f>E56*'Inflation indexes'!I149</f>
        <v>747.71466993115473</v>
      </c>
      <c r="K56" s="44">
        <f>C56*'Inflation indexes'!I149</f>
        <v>535.48870610627364</v>
      </c>
      <c r="R56" s="38">
        <f t="shared" si="51"/>
        <v>2028</v>
      </c>
      <c r="S56" s="48">
        <f>'Retirement benefit values'!P57</f>
        <v>7113.0610447445797</v>
      </c>
      <c r="T56" s="38">
        <v>615.79355612289999</v>
      </c>
      <c r="U56" s="38">
        <v>603.1248369361</v>
      </c>
      <c r="V56" s="38">
        <v>518.4864219305</v>
      </c>
      <c r="W56" s="38">
        <v>839.74365166500002</v>
      </c>
      <c r="X56" s="38">
        <f t="shared" si="52"/>
        <v>2028</v>
      </c>
      <c r="Y56" s="34">
        <f>S56*'Inflation indexes'!I149</f>
        <v>6597.7918200144204</v>
      </c>
      <c r="Z56" s="34">
        <f>T56*'Inflation indexes'!I149</f>
        <v>571.1855503344907</v>
      </c>
      <c r="AA56" s="34">
        <f>V56*'Inflation indexes'!I149</f>
        <v>480.92733239356545</v>
      </c>
      <c r="AB56" s="34">
        <f>W56*'Inflation indexes'!I149</f>
        <v>778.91272983772433</v>
      </c>
      <c r="AC56" s="34">
        <f>U56*'Inflation indexes'!I149</f>
        <v>559.43455153173409</v>
      </c>
      <c r="AJ56" s="44">
        <f t="shared" si="54"/>
        <v>2028</v>
      </c>
      <c r="AK56" s="47">
        <f>'Retirement benefit values'!AK57</f>
        <v>7840.0403324523704</v>
      </c>
      <c r="AL56" s="44">
        <v>650.10483791139995</v>
      </c>
      <c r="AM56" s="44">
        <v>625.58350048520003</v>
      </c>
      <c r="AN56" s="44">
        <v>546.98113114349997</v>
      </c>
      <c r="AO56" s="44">
        <v>903.6221973552</v>
      </c>
      <c r="AP56" s="44">
        <f t="shared" si="55"/>
        <v>2028</v>
      </c>
      <c r="AQ56" s="40">
        <f>AK56*'Inflation indexes'!I149</f>
        <v>7272.1088218770983</v>
      </c>
      <c r="AR56" s="40">
        <f>AL56*'Inflation indexes'!I149</f>
        <v>603.01132729525966</v>
      </c>
      <c r="AS56" s="40">
        <f>AN56*'Inflation indexes'!I149</f>
        <v>507.35788854605681</v>
      </c>
      <c r="AT56" s="40">
        <f>AO56*'Inflation indexes'!I149</f>
        <v>838.16392191635953</v>
      </c>
      <c r="AU56" s="40">
        <f>AM56*'Inflation indexes'!I149</f>
        <v>580.26631238976688</v>
      </c>
    </row>
    <row r="57" spans="1:47">
      <c r="A57" s="47">
        <f>'Retirement benefit values'!B58</f>
        <v>6480.9892048797701</v>
      </c>
      <c r="B57" s="44">
        <v>472.7197041444</v>
      </c>
      <c r="C57" s="44">
        <v>463.26762614609999</v>
      </c>
      <c r="D57" s="44">
        <v>387.09457495459998</v>
      </c>
      <c r="E57" s="44">
        <v>650.25607004209996</v>
      </c>
      <c r="F57" s="44">
        <f t="shared" si="46"/>
        <v>2028</v>
      </c>
      <c r="G57" s="42">
        <f>A57*'Inflation indexes'!I150</f>
        <v>6011.5071827129204</v>
      </c>
      <c r="H57" s="44">
        <f>B57*'Inflation indexes'!I150</f>
        <v>438.47594974148785</v>
      </c>
      <c r="I57" s="44">
        <f>D57*'Inflation indexes'!I150</f>
        <v>359.0534938673689</v>
      </c>
      <c r="J57" s="40">
        <f>E57*'Inflation indexes'!I150</f>
        <v>603.1516041899157</v>
      </c>
      <c r="K57" s="44">
        <f>C57*'Inflation indexes'!I150</f>
        <v>429.7085790543772</v>
      </c>
      <c r="R57" s="38">
        <f t="shared" si="51"/>
        <v>2028</v>
      </c>
      <c r="S57" s="48">
        <f>'Retirement benefit values'!P58</f>
        <v>7129.3986530451502</v>
      </c>
      <c r="T57" s="38">
        <v>493.58193934740001</v>
      </c>
      <c r="U57" s="38">
        <v>486.16058449579998</v>
      </c>
      <c r="V57" s="38">
        <v>398.9497740969</v>
      </c>
      <c r="W57" s="38">
        <v>755.79369363850003</v>
      </c>
      <c r="X57" s="38">
        <f t="shared" si="52"/>
        <v>2028</v>
      </c>
      <c r="Y57" s="34">
        <f>S57*'Inflation indexes'!I150</f>
        <v>6612.9459340767125</v>
      </c>
      <c r="Z57" s="34">
        <f>T57*'Inflation indexes'!I150</f>
        <v>457.82692731692532</v>
      </c>
      <c r="AA57" s="34">
        <f>V57*'Inflation indexes'!I150</f>
        <v>370.04990391273185</v>
      </c>
      <c r="AB57" s="34">
        <f>W57*'Inflation indexes'!I150</f>
        <v>701.04409594387801</v>
      </c>
      <c r="AC57" s="34">
        <f>U57*'Inflation indexes'!I150</f>
        <v>450.94317445366431</v>
      </c>
      <c r="AJ57" s="44">
        <f t="shared" si="54"/>
        <v>2028</v>
      </c>
      <c r="AK57" s="47">
        <f>'Retirement benefit values'!AK58</f>
        <v>7875.9426819004102</v>
      </c>
      <c r="AL57" s="44">
        <v>516.66358287030005</v>
      </c>
      <c r="AM57" s="44">
        <v>503.01331013470002</v>
      </c>
      <c r="AN57" s="44">
        <v>427.0055825952</v>
      </c>
      <c r="AO57" s="44">
        <v>758.07225251739999</v>
      </c>
      <c r="AP57" s="44">
        <f t="shared" si="55"/>
        <v>2028</v>
      </c>
      <c r="AQ57" s="40">
        <f>AK57*'Inflation indexes'!I150</f>
        <v>7305.4104097613454</v>
      </c>
      <c r="AR57" s="40">
        <f>AL57*'Inflation indexes'!I150</f>
        <v>479.23653955980001</v>
      </c>
      <c r="AS57" s="40">
        <f>AN57*'Inflation indexes'!I150</f>
        <v>396.07335326169238</v>
      </c>
      <c r="AT57" s="40">
        <f>AO57*'Inflation indexes'!I150</f>
        <v>703.15759631144965</v>
      </c>
      <c r="AU57" s="40">
        <f>AM57*'Inflation indexes'!I150</f>
        <v>466.57509082073022</v>
      </c>
    </row>
    <row r="58" spans="1:47">
      <c r="A58" s="47">
        <f>'Retirement benefit values'!B59</f>
        <v>6478.3785247781898</v>
      </c>
      <c r="B58" s="44">
        <v>466.29292734590001</v>
      </c>
      <c r="C58" s="44">
        <v>463.04591422930002</v>
      </c>
      <c r="D58" s="44">
        <v>382.0864626723</v>
      </c>
      <c r="E58" s="44">
        <v>667.83870309359997</v>
      </c>
      <c r="F58" s="44">
        <f t="shared" si="46"/>
        <v>2028</v>
      </c>
      <c r="G58" s="42">
        <f>A58*'Inflation indexes'!I151</f>
        <v>6009.0856199412065</v>
      </c>
      <c r="H58" s="44">
        <f>B58*'Inflation indexes'!I151</f>
        <v>432.51472782542817</v>
      </c>
      <c r="I58" s="44">
        <f>D58*'Inflation indexes'!I151</f>
        <v>354.40816859291681</v>
      </c>
      <c r="J58" s="40">
        <f>E58*'Inflation indexes'!I151</f>
        <v>619.46055357074692</v>
      </c>
      <c r="K58" s="44">
        <f>C58*'Inflation indexes'!I151</f>
        <v>429.50292792023669</v>
      </c>
      <c r="R58" s="38">
        <f t="shared" si="51"/>
        <v>2028</v>
      </c>
      <c r="S58" s="48">
        <f>'Retirement benefit values'!P59</f>
        <v>7133.0499079766496</v>
      </c>
      <c r="T58" s="38">
        <v>484.40700460750003</v>
      </c>
      <c r="U58" s="38">
        <v>483.60278899240001</v>
      </c>
      <c r="V58" s="38">
        <v>407.25032680279998</v>
      </c>
      <c r="W58" s="38">
        <v>710.6934849209</v>
      </c>
      <c r="X58" s="38">
        <f t="shared" si="52"/>
        <v>2028</v>
      </c>
      <c r="Y58" s="34">
        <f>S58*'Inflation indexes'!I151</f>
        <v>6616.3326925718657</v>
      </c>
      <c r="Z58" s="34">
        <f>T58*'Inflation indexes'!I151</f>
        <v>449.31662366631861</v>
      </c>
      <c r="AA58" s="34">
        <f>V58*'Inflation indexes'!I151</f>
        <v>377.74916565111499</v>
      </c>
      <c r="AB58" s="34">
        <f>W58*'Inflation indexes'!I151</f>
        <v>659.21094052933609</v>
      </c>
      <c r="AC58" s="34">
        <f>U58*'Inflation indexes'!I151</f>
        <v>448.57066532665903</v>
      </c>
      <c r="AJ58" s="44">
        <f t="shared" si="54"/>
        <v>2028</v>
      </c>
      <c r="AK58" s="47">
        <f>'Retirement benefit values'!AK59</f>
        <v>7912.3173646133801</v>
      </c>
      <c r="AL58" s="44">
        <v>511.96890659979999</v>
      </c>
      <c r="AM58" s="44">
        <v>502.22311189890002</v>
      </c>
      <c r="AN58" s="44">
        <v>428.77141805299999</v>
      </c>
      <c r="AO58" s="44">
        <v>767.80919063620001</v>
      </c>
      <c r="AP58" s="44">
        <f t="shared" si="55"/>
        <v>2028</v>
      </c>
      <c r="AQ58" s="40">
        <f>AK58*'Inflation indexes'!I151</f>
        <v>7339.1501151497268</v>
      </c>
      <c r="AR58" s="40">
        <f>AL58*'Inflation indexes'!I151</f>
        <v>474.88194503287605</v>
      </c>
      <c r="AS58" s="40">
        <f>AN58*'Inflation indexes'!I151</f>
        <v>397.71127182666407</v>
      </c>
      <c r="AT58" s="40">
        <f>AO58*'Inflation indexes'!I151</f>
        <v>712.18919188866892</v>
      </c>
      <c r="AU58" s="40">
        <f>AM58*'Inflation indexes'!I151</f>
        <v>465.84213444322199</v>
      </c>
    </row>
    <row r="59" spans="1:47">
      <c r="A59" s="47">
        <f>'Retirement benefit values'!B60</f>
        <v>6514.8676138414403</v>
      </c>
      <c r="B59" s="44">
        <v>464.93239293660002</v>
      </c>
      <c r="C59" s="44">
        <v>457.2225062155</v>
      </c>
      <c r="D59" s="44">
        <v>372.36032603410001</v>
      </c>
      <c r="E59" s="44">
        <v>691.17871207380006</v>
      </c>
      <c r="F59" s="44">
        <f t="shared" si="46"/>
        <v>2028</v>
      </c>
      <c r="G59" s="42">
        <f>A59*'Inflation indexes'!I152</f>
        <v>6042.9314440986091</v>
      </c>
      <c r="H59" s="44">
        <f>B59*'Inflation indexes'!I152</f>
        <v>431.25275035327365</v>
      </c>
      <c r="I59" s="44">
        <f>D59*'Inflation indexes'!I152</f>
        <v>345.38659203843605</v>
      </c>
      <c r="J59" s="40">
        <f>E59*'Inflation indexes'!I152</f>
        <v>641.10981531051561</v>
      </c>
      <c r="K59" s="44">
        <f>C59*'Inflation indexes'!I152</f>
        <v>424.10136683192809</v>
      </c>
      <c r="R59" s="38">
        <f t="shared" si="51"/>
        <v>2028</v>
      </c>
      <c r="S59" s="48">
        <f>'Retirement benefit values'!P60</f>
        <v>7144.1464152387798</v>
      </c>
      <c r="T59" s="38">
        <v>495.96810855939998</v>
      </c>
      <c r="U59" s="38">
        <v>493.32907209050001</v>
      </c>
      <c r="V59" s="38">
        <v>423.62278109710002</v>
      </c>
      <c r="W59" s="38">
        <v>704.37485002569997</v>
      </c>
      <c r="X59" s="38">
        <f t="shared" si="52"/>
        <v>2028</v>
      </c>
      <c r="Y59" s="34">
        <f>S59*'Inflation indexes'!I152</f>
        <v>6626.6253702790118</v>
      </c>
      <c r="Z59" s="34">
        <f>T59*'Inflation indexes'!I152</f>
        <v>460.04024273894544</v>
      </c>
      <c r="AA59" s="34">
        <f>V59*'Inflation indexes'!I152</f>
        <v>392.93560146784455</v>
      </c>
      <c r="AB59" s="34">
        <f>W59*'Inflation indexes'!I152</f>
        <v>653.35002673104805</v>
      </c>
      <c r="AC59" s="34">
        <f>U59*'Inflation indexes'!I152</f>
        <v>457.59237773150357</v>
      </c>
      <c r="AJ59" s="44">
        <f t="shared" si="54"/>
        <v>2028</v>
      </c>
      <c r="AK59" s="47">
        <f>'Retirement benefit values'!AK60</f>
        <v>7956.2521468930299</v>
      </c>
      <c r="AL59" s="44">
        <v>506.67245638510002</v>
      </c>
      <c r="AM59" s="44">
        <v>496.679390168</v>
      </c>
      <c r="AN59" s="44">
        <v>422.64169091000002</v>
      </c>
      <c r="AO59" s="44">
        <v>756.72789315479997</v>
      </c>
      <c r="AP59" s="44">
        <f t="shared" si="55"/>
        <v>2028</v>
      </c>
      <c r="AQ59" s="40">
        <f>AK59*'Inflation indexes'!I152</f>
        <v>7379.9022674671814</v>
      </c>
      <c r="AR59" s="40">
        <f>AL59*'Inflation indexes'!I152</f>
        <v>469.9691689886609</v>
      </c>
      <c r="AS59" s="40">
        <f>AN59*'Inflation indexes'!I152</f>
        <v>392.02558132736965</v>
      </c>
      <c r="AT59" s="40">
        <f>AO59*'Inflation indexes'!I152</f>
        <v>701.91062216769819</v>
      </c>
      <c r="AU59" s="40">
        <f>AM59*'Inflation indexes'!I152</f>
        <v>460.6999991995504</v>
      </c>
    </row>
    <row r="60" spans="1:47">
      <c r="A60" s="47">
        <f>'Retirement benefit values'!B61</f>
        <v>6504.9652787901996</v>
      </c>
      <c r="B60" s="44">
        <v>590.68736006730001</v>
      </c>
      <c r="C60" s="44">
        <v>572.77683833540004</v>
      </c>
      <c r="D60" s="44">
        <v>483.00497591060002</v>
      </c>
      <c r="E60" s="44">
        <v>813.06545324139995</v>
      </c>
      <c r="F60" s="44">
        <f t="shared" si="46"/>
        <v>2029</v>
      </c>
      <c r="G60" s="42">
        <f>A60*'Inflation indexes'!I153</f>
        <v>6033.7464329214044</v>
      </c>
      <c r="H60" s="44">
        <f>B60*'Inflation indexes'!I153</f>
        <v>547.89804388328412</v>
      </c>
      <c r="I60" s="44">
        <f>D60*'Inflation indexes'!I153</f>
        <v>448.0161577474064</v>
      </c>
      <c r="J60" s="40">
        <f>E60*'Inflation indexes'!I153</f>
        <v>754.1670966673189</v>
      </c>
      <c r="K60" s="44">
        <f>C60*'Inflation indexes'!I153</f>
        <v>531.28495803577425</v>
      </c>
      <c r="R60" s="38">
        <f t="shared" si="51"/>
        <v>2029</v>
      </c>
      <c r="S60" s="48">
        <f>'Retirement benefit values'!P61</f>
        <v>7135.4784942748101</v>
      </c>
      <c r="T60" s="38">
        <v>616.82623065389998</v>
      </c>
      <c r="U60" s="38">
        <v>608.51389307030001</v>
      </c>
      <c r="V60" s="38">
        <v>535.90396530309999</v>
      </c>
      <c r="W60" s="38">
        <v>866.8293142325</v>
      </c>
      <c r="X60" s="38">
        <f t="shared" si="52"/>
        <v>2029</v>
      </c>
      <c r="Y60" s="34">
        <f>S60*'Inflation indexes'!I153</f>
        <v>6618.5853523917958</v>
      </c>
      <c r="Z60" s="34">
        <f>T60*'Inflation indexes'!I153</f>
        <v>572.14341805564618</v>
      </c>
      <c r="AA60" s="34">
        <f>V60*'Inflation indexes'!I153</f>
        <v>497.08315117054502</v>
      </c>
      <c r="AB60" s="34">
        <f>W60*'Inflation indexes'!I153</f>
        <v>804.03631050199499</v>
      </c>
      <c r="AC60" s="34">
        <f>U60*'Inflation indexes'!I153</f>
        <v>564.43322513458384</v>
      </c>
      <c r="AJ60" s="44">
        <f t="shared" si="54"/>
        <v>2029</v>
      </c>
      <c r="AK60" s="47">
        <f>'Retirement benefit values'!AK61</f>
        <v>7994.4070524621302</v>
      </c>
      <c r="AL60" s="44">
        <v>653.54544371980001</v>
      </c>
      <c r="AM60" s="44">
        <v>642.18771712909995</v>
      </c>
      <c r="AN60" s="44">
        <v>564.32812320050004</v>
      </c>
      <c r="AO60" s="44">
        <v>908.36685069409998</v>
      </c>
      <c r="AP60" s="44">
        <f t="shared" si="55"/>
        <v>2029</v>
      </c>
      <c r="AQ60" s="40">
        <f>AK60*'Inflation indexes'!I153</f>
        <v>7415.2932365975857</v>
      </c>
      <c r="AR60" s="40">
        <f>AL60*'Inflation indexes'!I153</f>
        <v>606.20269606262434</v>
      </c>
      <c r="AS60" s="40">
        <f>AN60*'Inflation indexes'!I153</f>
        <v>523.44826673563978</v>
      </c>
      <c r="AT60" s="40">
        <f>AO60*'Inflation indexes'!I153</f>
        <v>842.56487317929395</v>
      </c>
      <c r="AU60" s="40">
        <f>AM60*'Inflation indexes'!I153</f>
        <v>595.66772172138099</v>
      </c>
    </row>
    <row r="61" spans="1:47">
      <c r="A61" s="47">
        <f>'Retirement benefit values'!B62</f>
        <v>6509.1578203680701</v>
      </c>
      <c r="B61" s="44">
        <v>465.96094122519997</v>
      </c>
      <c r="C61" s="44">
        <v>453.38168512369998</v>
      </c>
      <c r="D61" s="44">
        <v>371.89242029619999</v>
      </c>
      <c r="E61" s="44">
        <v>675.89637589940003</v>
      </c>
      <c r="F61" s="44">
        <f t="shared" si="46"/>
        <v>2029</v>
      </c>
      <c r="G61" s="42">
        <f>A61*'Inflation indexes'!I154</f>
        <v>6037.6352673280735</v>
      </c>
      <c r="H61" s="44">
        <f>B61*'Inflation indexes'!I154</f>
        <v>432.20679073649632</v>
      </c>
      <c r="I61" s="44">
        <f>D61*'Inflation indexes'!I154</f>
        <v>344.95258133184501</v>
      </c>
      <c r="J61" s="40">
        <f>E61*'Inflation indexes'!I154</f>
        <v>626.93452959766989</v>
      </c>
      <c r="K61" s="44">
        <f>C61*'Inflation indexes'!I154</f>
        <v>420.53877432467834</v>
      </c>
      <c r="R61" s="38">
        <f t="shared" si="51"/>
        <v>2029</v>
      </c>
      <c r="S61" s="48">
        <f>'Retirement benefit values'!P62</f>
        <v>7157.3748089539804</v>
      </c>
      <c r="T61" s="38">
        <v>483.22686820000001</v>
      </c>
      <c r="U61" s="38">
        <v>480.39156102650003</v>
      </c>
      <c r="V61" s="38">
        <v>406.84684963780001</v>
      </c>
      <c r="W61" s="38">
        <v>702.57191766740004</v>
      </c>
      <c r="X61" s="38">
        <f t="shared" si="52"/>
        <v>2029</v>
      </c>
      <c r="Y61" s="34">
        <f>S61*'Inflation indexes'!I154</f>
        <v>6638.8955008595112</v>
      </c>
      <c r="Z61" s="34">
        <f>T61*'Inflation indexes'!I154</f>
        <v>448.22197618797907</v>
      </c>
      <c r="AA61" s="34">
        <f>V61*'Inflation indexes'!I154</f>
        <v>377.3749163199123</v>
      </c>
      <c r="AB61" s="34">
        <f>W61*'Inflation indexes'!I154</f>
        <v>651.67769856026428</v>
      </c>
      <c r="AC61" s="34">
        <f>U61*'Inflation indexes'!I154</f>
        <v>445.59205830046596</v>
      </c>
      <c r="AJ61" s="44">
        <f t="shared" si="54"/>
        <v>2029</v>
      </c>
      <c r="AK61" s="47">
        <f>'Retirement benefit values'!AK62</f>
        <v>7998.8523716813097</v>
      </c>
      <c r="AL61" s="44">
        <v>505.3481809246</v>
      </c>
      <c r="AM61" s="44">
        <v>505.52174941240003</v>
      </c>
      <c r="AN61" s="44">
        <v>438.13128829790003</v>
      </c>
      <c r="AO61" s="44">
        <v>753.9573146596</v>
      </c>
      <c r="AP61" s="44">
        <f t="shared" si="55"/>
        <v>2029</v>
      </c>
      <c r="AQ61" s="40">
        <f>AK61*'Inflation indexes'!I154</f>
        <v>7419.4165374658278</v>
      </c>
      <c r="AR61" s="40">
        <f>AL61*'Inflation indexes'!I154</f>
        <v>468.74082387173149</v>
      </c>
      <c r="AS61" s="40">
        <f>AN61*'Inflation indexes'!I154</f>
        <v>406.39311427813925</v>
      </c>
      <c r="AT61" s="40">
        <f>AO61*'Inflation indexes'!I154</f>
        <v>699.34074402137696</v>
      </c>
      <c r="AU61" s="40">
        <f>AM61*'Inflation indexes'!I154</f>
        <v>468.90181908065989</v>
      </c>
    </row>
    <row r="62" spans="1:47">
      <c r="A62" s="47">
        <f>'Retirement benefit values'!B63</f>
        <v>6457.8183469353098</v>
      </c>
      <c r="B62" s="44">
        <v>464.75320870749999</v>
      </c>
      <c r="C62" s="44">
        <v>457.00613813889998</v>
      </c>
      <c r="D62" s="44">
        <v>371.05346844740001</v>
      </c>
      <c r="E62" s="44">
        <v>702.28195130289998</v>
      </c>
      <c r="F62" s="44">
        <f t="shared" si="46"/>
        <v>2029</v>
      </c>
      <c r="G62" s="42">
        <f>A62*'Inflation indexes'!I155</f>
        <v>5990.0148187296772</v>
      </c>
      <c r="H62" s="44">
        <f>B62*'Inflation indexes'!I155</f>
        <v>431.08654620662071</v>
      </c>
      <c r="I62" s="44">
        <f>D62*'Inflation indexes'!I155</f>
        <v>344.1744030467749</v>
      </c>
      <c r="J62" s="40">
        <f>E62*'Inflation indexes'!I155</f>
        <v>651.40873732181251</v>
      </c>
      <c r="K62" s="44">
        <f>C62*'Inflation indexes'!I155</f>
        <v>423.9006724308926</v>
      </c>
      <c r="R62" s="38">
        <f t="shared" si="51"/>
        <v>2029</v>
      </c>
      <c r="S62" s="48">
        <f>'Retirement benefit values'!P63</f>
        <v>7164.9103691074297</v>
      </c>
      <c r="T62" s="38">
        <v>487.59301904329999</v>
      </c>
      <c r="U62" s="38">
        <v>480.81448966559998</v>
      </c>
      <c r="V62" s="38">
        <v>397.01205702380003</v>
      </c>
      <c r="W62" s="38">
        <v>705.9600495784</v>
      </c>
      <c r="X62" s="38">
        <f t="shared" si="52"/>
        <v>2029</v>
      </c>
      <c r="Y62" s="34">
        <f>S62*'Inflation indexes'!I155</f>
        <v>6645.8851860072846</v>
      </c>
      <c r="Z62" s="34">
        <f>T62*'Inflation indexes'!I155</f>
        <v>452.27184362728036</v>
      </c>
      <c r="AA62" s="34">
        <f>V62*'Inflation indexes'!I155</f>
        <v>368.2525548145054</v>
      </c>
      <c r="AB62" s="34">
        <f>W62*'Inflation indexes'!I155</f>
        <v>654.82039463258911</v>
      </c>
      <c r="AC62" s="34">
        <f>U62*'Inflation indexes'!I155</f>
        <v>445.98435004349341</v>
      </c>
      <c r="AJ62" s="44">
        <f t="shared" si="54"/>
        <v>2029</v>
      </c>
      <c r="AK62" s="47">
        <f>'Retirement benefit values'!AK63</f>
        <v>8066.4841831734202</v>
      </c>
      <c r="AL62" s="44">
        <v>508.35415188920001</v>
      </c>
      <c r="AM62" s="44">
        <v>503.1695241928</v>
      </c>
      <c r="AN62" s="44">
        <v>435.54574463969999</v>
      </c>
      <c r="AO62" s="44">
        <v>765.24542561589999</v>
      </c>
      <c r="AP62" s="44">
        <f t="shared" si="55"/>
        <v>2029</v>
      </c>
      <c r="AQ62" s="40">
        <f>AK62*'Inflation indexes'!I155</f>
        <v>7482.1491092557308</v>
      </c>
      <c r="AR62" s="40">
        <f>AL62*'Inflation indexes'!I155</f>
        <v>471.52904268732732</v>
      </c>
      <c r="AS62" s="40">
        <f>AN62*'Inflation indexes'!I155</f>
        <v>403.99486706908908</v>
      </c>
      <c r="AT62" s="40">
        <f>AO62*'Inflation indexes'!I155</f>
        <v>709.811145675798</v>
      </c>
      <c r="AU62" s="40">
        <f>AM62*'Inflation indexes'!I155</f>
        <v>466.71998875260795</v>
      </c>
    </row>
    <row r="63" spans="1:47">
      <c r="A63" s="47">
        <f>'Retirement benefit values'!B64</f>
        <v>6492.7995384734804</v>
      </c>
      <c r="B63" s="44">
        <v>467.59418259310002</v>
      </c>
      <c r="C63" s="44">
        <v>457.55720755120001</v>
      </c>
      <c r="D63" s="44">
        <v>378.60896562149998</v>
      </c>
      <c r="E63" s="44">
        <v>679.12069739369997</v>
      </c>
      <c r="F63" s="44">
        <f t="shared" si="46"/>
        <v>2029</v>
      </c>
      <c r="G63" s="42">
        <f>A63*'Inflation indexes'!I156</f>
        <v>6022.4619772642473</v>
      </c>
      <c r="H63" s="44">
        <f>B63*'Inflation indexes'!I156</f>
        <v>433.72172031034017</v>
      </c>
      <c r="I63" s="44">
        <f>D63*'Inflation indexes'!I156</f>
        <v>351.18258097999393</v>
      </c>
      <c r="J63" s="40">
        <f>E63*'Inflation indexes'!I156</f>
        <v>629.92528165875422</v>
      </c>
      <c r="K63" s="44">
        <f>C63*'Inflation indexes'!I156</f>
        <v>424.41182244603544</v>
      </c>
      <c r="R63" s="38">
        <f t="shared" si="51"/>
        <v>2029</v>
      </c>
      <c r="S63" s="48">
        <f>'Retirement benefit values'!P64</f>
        <v>7201.4946744200797</v>
      </c>
      <c r="T63" s="38">
        <v>498.48110741329998</v>
      </c>
      <c r="U63" s="38">
        <v>492.84934166419998</v>
      </c>
      <c r="V63" s="38">
        <v>412.25294241429998</v>
      </c>
      <c r="W63" s="38">
        <v>746.26155442139998</v>
      </c>
      <c r="X63" s="38">
        <f t="shared" si="52"/>
        <v>2029</v>
      </c>
      <c r="Y63" s="34">
        <f>S63*'Inflation indexes'!I156</f>
        <v>6679.81932896126</v>
      </c>
      <c r="Z63" s="34">
        <f>T63*'Inflation indexes'!I156</f>
        <v>462.3712002799632</v>
      </c>
      <c r="AA63" s="34">
        <f>V63*'Inflation indexes'!I156</f>
        <v>382.38939243289093</v>
      </c>
      <c r="AB63" s="34">
        <f>W63*'Inflation indexes'!I156</f>
        <v>692.20246366233198</v>
      </c>
      <c r="AC63" s="34">
        <f>U63*'Inflation indexes'!I156</f>
        <v>457.14739891541529</v>
      </c>
      <c r="AJ63" s="44">
        <f t="shared" si="54"/>
        <v>2029</v>
      </c>
      <c r="AK63" s="47">
        <f>'Retirement benefit values'!AK64</f>
        <v>8119.51644522284</v>
      </c>
      <c r="AL63" s="44">
        <v>520.12278850630003</v>
      </c>
      <c r="AM63" s="44">
        <v>503.9089470001</v>
      </c>
      <c r="AN63" s="44">
        <v>436.57498010609999</v>
      </c>
      <c r="AO63" s="44">
        <v>766.15805663909998</v>
      </c>
      <c r="AP63" s="44">
        <f t="shared" si="55"/>
        <v>2029</v>
      </c>
      <c r="AQ63" s="40">
        <f>AK63*'Inflation indexes'!I156</f>
        <v>7531.3397210817102</v>
      </c>
      <c r="AR63" s="40">
        <f>AL63*'Inflation indexes'!I156</f>
        <v>482.44516078565204</v>
      </c>
      <c r="AS63" s="40">
        <f>AN63*'Inflation indexes'!I156</f>
        <v>404.94954485104057</v>
      </c>
      <c r="AT63" s="40">
        <f>AO63*'Inflation indexes'!I156</f>
        <v>710.65766582537674</v>
      </c>
      <c r="AU63" s="40">
        <f>AM63*'Inflation indexes'!I156</f>
        <v>467.40584786710838</v>
      </c>
    </row>
    <row r="64" spans="1:47">
      <c r="A64" s="47">
        <f>'Retirement benefit values'!B65</f>
        <v>6422.8482114791796</v>
      </c>
      <c r="B64" s="44">
        <v>587.85227214350004</v>
      </c>
      <c r="C64" s="44">
        <v>572.78460823429998</v>
      </c>
      <c r="D64" s="44">
        <v>491.38830674019999</v>
      </c>
      <c r="E64" s="44">
        <v>773.94867162740002</v>
      </c>
      <c r="F64" s="44">
        <f t="shared" si="46"/>
        <v>2030</v>
      </c>
      <c r="G64" s="42">
        <f>A64*'Inflation indexes'!I157</f>
        <v>5957.5779153759913</v>
      </c>
      <c r="H64" s="44">
        <f>B64*'Inflation indexes'!I157</f>
        <v>545.26832936305107</v>
      </c>
      <c r="I64" s="44">
        <f>D64*'Inflation indexes'!I157</f>
        <v>455.79220117288435</v>
      </c>
      <c r="J64" s="40">
        <f>E64*'Inflation indexes'!I157</f>
        <v>717.88392966865774</v>
      </c>
      <c r="K64" s="44">
        <f>C64*'Inflation indexes'!I157</f>
        <v>531.29216508419995</v>
      </c>
      <c r="R64" s="38">
        <f t="shared" si="51"/>
        <v>2030</v>
      </c>
      <c r="S64" s="48">
        <f>'Retirement benefit values'!P65</f>
        <v>7207.8392380635396</v>
      </c>
      <c r="T64" s="38">
        <v>624.97325017150001</v>
      </c>
      <c r="U64" s="38">
        <v>614.21659931069996</v>
      </c>
      <c r="V64" s="38">
        <v>531.9315894348</v>
      </c>
      <c r="W64" s="38">
        <v>832.80497544759999</v>
      </c>
      <c r="X64" s="38">
        <f t="shared" si="52"/>
        <v>2030</v>
      </c>
      <c r="Y64" s="34">
        <f>S64*'Inflation indexes'!I157</f>
        <v>6685.7042932326276</v>
      </c>
      <c r="Z64" s="34">
        <f>T64*'Inflation indexes'!I157</f>
        <v>579.70026853008903</v>
      </c>
      <c r="AA64" s="34">
        <f>V64*'Inflation indexes'!I157</f>
        <v>493.39853369783873</v>
      </c>
      <c r="AB64" s="34">
        <f>W64*'Inflation indexes'!I157</f>
        <v>772.4766904306515</v>
      </c>
      <c r="AC64" s="34">
        <f>U64*'Inflation indexes'!I157</f>
        <v>569.72282807039085</v>
      </c>
      <c r="AJ64" s="44">
        <f t="shared" si="54"/>
        <v>2030</v>
      </c>
      <c r="AK64" s="47">
        <f>'Retirement benefit values'!AK65</f>
        <v>8140.2329650943902</v>
      </c>
      <c r="AL64" s="44">
        <v>661.62030911600004</v>
      </c>
      <c r="AM64" s="44">
        <v>641.27229552040001</v>
      </c>
      <c r="AN64" s="44">
        <v>563.10198120309997</v>
      </c>
      <c r="AO64" s="44">
        <v>930.80641702230002</v>
      </c>
      <c r="AP64" s="44">
        <f t="shared" si="55"/>
        <v>2030</v>
      </c>
      <c r="AQ64" s="40">
        <f>AK64*'Inflation indexes'!I157</f>
        <v>7550.5555389255151</v>
      </c>
      <c r="AR64" s="40">
        <f>AL64*'Inflation indexes'!I157</f>
        <v>613.69261925091587</v>
      </c>
      <c r="AS64" s="40">
        <f>AN64*'Inflation indexes'!I157</f>
        <v>522.31094630639939</v>
      </c>
      <c r="AT64" s="40">
        <f>AO64*'Inflation indexes'!I157</f>
        <v>863.37892021664595</v>
      </c>
      <c r="AU64" s="40">
        <f>AM64*'Inflation indexes'!I157</f>
        <v>594.81861313595607</v>
      </c>
    </row>
    <row r="65" spans="1:47">
      <c r="A65" s="47">
        <f>'Retirement benefit values'!B66</f>
        <v>6423.8320768696203</v>
      </c>
      <c r="B65" s="44">
        <v>476.4664615826</v>
      </c>
      <c r="C65" s="44">
        <v>457.86245105329999</v>
      </c>
      <c r="D65" s="44">
        <v>381.22654625119998</v>
      </c>
      <c r="E65" s="44">
        <v>650.77418866719995</v>
      </c>
      <c r="F65" s="44">
        <f t="shared" si="46"/>
        <v>2030</v>
      </c>
      <c r="G65" s="42">
        <f>A65*'Inflation indexes'!I158</f>
        <v>5958.4905096844341</v>
      </c>
      <c r="H65" s="44">
        <f>B65*'Inflation indexes'!I158</f>
        <v>441.95129255407323</v>
      </c>
      <c r="I65" s="44">
        <f>D65*'Inflation indexes'!I158</f>
        <v>353.61054440646035</v>
      </c>
      <c r="J65" s="40">
        <f>E65*'Inflation indexes'!I158</f>
        <v>603.6321903686337</v>
      </c>
      <c r="K65" s="44">
        <f>C65*'Inflation indexes'!I158</f>
        <v>424.69495414820966</v>
      </c>
      <c r="R65" s="38">
        <f t="shared" si="51"/>
        <v>2030</v>
      </c>
      <c r="S65" s="48">
        <f>'Retirement benefit values'!P66</f>
        <v>7215.2885994110802</v>
      </c>
      <c r="T65" s="38">
        <v>500.67592886009999</v>
      </c>
      <c r="U65" s="38">
        <v>488.71857760730001</v>
      </c>
      <c r="V65" s="38">
        <v>410.58796573209997</v>
      </c>
      <c r="W65" s="38">
        <v>701.01598462979996</v>
      </c>
      <c r="X65" s="38">
        <f t="shared" si="52"/>
        <v>2030</v>
      </c>
      <c r="Y65" s="34">
        <f>S65*'Inflation indexes'!I158</f>
        <v>6692.6140238048747</v>
      </c>
      <c r="Z65" s="34">
        <f>T65*'Inflation indexes'!I158</f>
        <v>464.40702914421684</v>
      </c>
      <c r="AA65" s="34">
        <f>V65*'Inflation indexes'!I158</f>
        <v>380.8450264468222</v>
      </c>
      <c r="AB65" s="34">
        <f>W65*'Inflation indexes'!I158</f>
        <v>650.23447711124379</v>
      </c>
      <c r="AC65" s="34">
        <f>U65*'Inflation indexes'!I158</f>
        <v>453.31586687406434</v>
      </c>
      <c r="AJ65" s="44">
        <f t="shared" si="54"/>
        <v>2030</v>
      </c>
      <c r="AK65" s="47">
        <f>'Retirement benefit values'!AK66</f>
        <v>8138.5441324408102</v>
      </c>
      <c r="AL65" s="44">
        <v>522.01082404650003</v>
      </c>
      <c r="AM65" s="44">
        <v>505.73274394520001</v>
      </c>
      <c r="AN65" s="44">
        <v>437.58349416819999</v>
      </c>
      <c r="AO65" s="44">
        <v>789.90555791780002</v>
      </c>
      <c r="AP65" s="44">
        <f t="shared" si="55"/>
        <v>2030</v>
      </c>
      <c r="AQ65" s="40">
        <f>AK65*'Inflation indexes'!I158</f>
        <v>7548.9890450915573</v>
      </c>
      <c r="AR65" s="40">
        <f>AL65*'Inflation indexes'!I158</f>
        <v>484.19642727481448</v>
      </c>
      <c r="AS65" s="40">
        <f>AN65*'Inflation indexes'!I158</f>
        <v>405.88500228454723</v>
      </c>
      <c r="AT65" s="40">
        <f>AO65*'Inflation indexes'!I158</f>
        <v>732.6849011740951</v>
      </c>
      <c r="AU65" s="40">
        <f>AM65*'Inflation indexes'!I158</f>
        <v>469.09752919671519</v>
      </c>
    </row>
    <row r="66" spans="1:47">
      <c r="A66" s="47">
        <f>'Retirement benefit values'!B67</f>
        <v>6436.7733088266004</v>
      </c>
      <c r="B66" s="44">
        <v>472.45322074540002</v>
      </c>
      <c r="C66" s="44">
        <v>454.2550401254</v>
      </c>
      <c r="D66" s="44">
        <v>381.4696115461</v>
      </c>
      <c r="E66" s="44">
        <v>676.58193413859999</v>
      </c>
      <c r="F66" s="44">
        <f t="shared" si="46"/>
        <v>2030</v>
      </c>
      <c r="G66" s="42">
        <f>A66*'Inflation indexes'!I159</f>
        <v>5970.4942804674447</v>
      </c>
      <c r="H66" s="44">
        <f>B66*'Inflation indexes'!I159</f>
        <v>438.22877036554382</v>
      </c>
      <c r="I66" s="44">
        <f>D66*'Inflation indexes'!I159</f>
        <v>353.83600208274521</v>
      </c>
      <c r="J66" s="40">
        <f>E66*'Inflation indexes'!I159</f>
        <v>627.57042608643667</v>
      </c>
      <c r="K66" s="44">
        <f>C66*'Inflation indexes'!I159</f>
        <v>421.34886360268928</v>
      </c>
      <c r="R66" s="38">
        <f t="shared" si="51"/>
        <v>2030</v>
      </c>
      <c r="S66" s="48">
        <f>'Retirement benefit values'!P67</f>
        <v>7218.4198483713499</v>
      </c>
      <c r="T66" s="38">
        <v>510.50435848540002</v>
      </c>
      <c r="U66" s="38">
        <v>495.73620058099999</v>
      </c>
      <c r="V66" s="38">
        <v>417.55878626250001</v>
      </c>
      <c r="W66" s="38">
        <v>723.49449752630005</v>
      </c>
      <c r="X66" s="38">
        <f t="shared" si="52"/>
        <v>2030</v>
      </c>
      <c r="Y66" s="34">
        <f>S66*'Inflation indexes'!I159</f>
        <v>6695.518445494291</v>
      </c>
      <c r="Z66" s="34">
        <f>T66*'Inflation indexes'!I159</f>
        <v>473.52348859500461</v>
      </c>
      <c r="AA66" s="34">
        <f>V66*'Inflation indexes'!I159</f>
        <v>387.31088163700684</v>
      </c>
      <c r="AB66" s="34">
        <f>W66*'Inflation indexes'!I159</f>
        <v>671.0846494325109</v>
      </c>
      <c r="AC66" s="34">
        <f>U66*'Inflation indexes'!I159</f>
        <v>459.82513414459225</v>
      </c>
      <c r="AJ66" s="44">
        <f t="shared" si="54"/>
        <v>2030</v>
      </c>
      <c r="AK66" s="47">
        <f>'Retirement benefit values'!AK67</f>
        <v>8169.8873959230796</v>
      </c>
      <c r="AL66" s="44">
        <v>528.25537286710005</v>
      </c>
      <c r="AM66" s="44">
        <v>507.44278684760002</v>
      </c>
      <c r="AN66" s="44">
        <v>434.63178526079997</v>
      </c>
      <c r="AO66" s="44">
        <v>794.94818485320002</v>
      </c>
      <c r="AP66" s="44">
        <f t="shared" si="55"/>
        <v>2030</v>
      </c>
      <c r="AQ66" s="40">
        <f>AK66*'Inflation indexes'!I159</f>
        <v>7578.0618066094212</v>
      </c>
      <c r="AR66" s="40">
        <f>AL66*'Inflation indexes'!I159</f>
        <v>489.98862178419182</v>
      </c>
      <c r="AS66" s="40">
        <f>AN66*'Inflation indexes'!I159</f>
        <v>403.14711478972583</v>
      </c>
      <c r="AT66" s="40">
        <f>AO66*'Inflation indexes'!I159</f>
        <v>737.36224086462789</v>
      </c>
      <c r="AU66" s="40">
        <f>AM66*'Inflation indexes'!I159</f>
        <v>470.68369681180468</v>
      </c>
    </row>
    <row r="67" spans="1:47">
      <c r="A67" s="47">
        <f>'Retirement benefit values'!B68</f>
        <v>6411.2389253907004</v>
      </c>
      <c r="B67" s="44">
        <v>461.19630750179999</v>
      </c>
      <c r="C67" s="44">
        <v>456.71165859989998</v>
      </c>
      <c r="D67" s="44">
        <v>374.87241610090001</v>
      </c>
      <c r="E67" s="44">
        <v>647.93244086130005</v>
      </c>
      <c r="F67" s="44">
        <f t="shared" si="46"/>
        <v>2030</v>
      </c>
      <c r="G67" s="42">
        <f>A67*'Inflation indexes'!I160</f>
        <v>5946.8096044745444</v>
      </c>
      <c r="H67" s="44">
        <f>B67*'Inflation indexes'!I160</f>
        <v>427.78730646553828</v>
      </c>
      <c r="I67" s="44">
        <f>D67*'Inflation indexes'!I160</f>
        <v>347.71670662477413</v>
      </c>
      <c r="J67" s="40">
        <f>E67*'Inflation indexes'!I160</f>
        <v>600.9962984073012</v>
      </c>
      <c r="K67" s="44">
        <f>C67*'Inflation indexes'!I160</f>
        <v>423.62752495171952</v>
      </c>
      <c r="R67" s="38">
        <f t="shared" si="51"/>
        <v>2030</v>
      </c>
      <c r="S67" s="48">
        <f>'Retirement benefit values'!P68</f>
        <v>7263.3623301914404</v>
      </c>
      <c r="T67" s="38">
        <v>495.68688358129998</v>
      </c>
      <c r="U67" s="38">
        <v>486.64366504769998</v>
      </c>
      <c r="V67" s="38">
        <v>405.75839796790001</v>
      </c>
      <c r="W67" s="38">
        <v>704.77210816440004</v>
      </c>
      <c r="X67" s="38">
        <f t="shared" si="52"/>
        <v>2030</v>
      </c>
      <c r="Y67" s="34">
        <f>S67*'Inflation indexes'!I160</f>
        <v>6737.2052997274377</v>
      </c>
      <c r="Z67" s="34">
        <f>T67*'Inflation indexes'!I160</f>
        <v>459.77938966199019</v>
      </c>
      <c r="AA67" s="34">
        <f>V67*'Inflation indexes'!I160</f>
        <v>376.36531194860538</v>
      </c>
      <c r="AB67" s="34">
        <f>W67*'Inflation indexes'!I160</f>
        <v>653.71850754141394</v>
      </c>
      <c r="AC67" s="34">
        <f>U67*'Inflation indexes'!I160</f>
        <v>451.39126071268618</v>
      </c>
      <c r="AJ67" s="44">
        <f t="shared" si="54"/>
        <v>2030</v>
      </c>
      <c r="AK67" s="47">
        <f>'Retirement benefit values'!AK68</f>
        <v>8173.4431016427197</v>
      </c>
      <c r="AL67" s="44">
        <v>518.78171212339998</v>
      </c>
      <c r="AM67" s="44">
        <v>496.88076583060001</v>
      </c>
      <c r="AN67" s="44">
        <v>419.33850471620002</v>
      </c>
      <c r="AO67" s="44">
        <v>834.73297893359995</v>
      </c>
      <c r="AP67" s="44">
        <f t="shared" si="55"/>
        <v>2030</v>
      </c>
      <c r="AQ67" s="40">
        <f>AK67*'Inflation indexes'!I160</f>
        <v>7581.3599374653004</v>
      </c>
      <c r="AR67" s="40">
        <f>AL67*'Inflation indexes'!I160</f>
        <v>481.20123180297446</v>
      </c>
      <c r="AS67" s="40">
        <f>AN67*'Inflation indexes'!I160</f>
        <v>388.96167751544607</v>
      </c>
      <c r="AT67" s="40">
        <f>AO67*'Inflation indexes'!I160</f>
        <v>774.26502959277479</v>
      </c>
      <c r="AU67" s="40">
        <f>AM67*'Inflation indexes'!I160</f>
        <v>460.88678723512254</v>
      </c>
    </row>
    <row r="68" spans="1:47">
      <c r="A68" s="47">
        <f>'Retirement benefit values'!B69</f>
        <v>6420.48862823544</v>
      </c>
      <c r="B68" s="44">
        <v>589.96278375420002</v>
      </c>
      <c r="C68" s="44">
        <v>582.58892390100004</v>
      </c>
      <c r="D68" s="44">
        <v>501.8781341362</v>
      </c>
      <c r="E68" s="44">
        <v>802.69825018810002</v>
      </c>
      <c r="F68" s="44">
        <f t="shared" si="46"/>
        <v>2031</v>
      </c>
      <c r="G68" s="42">
        <f>A68*'Inflation indexes'!I161</f>
        <v>5955.3892600381196</v>
      </c>
      <c r="H68" s="44">
        <f>B68*'Inflation indexes'!I161</f>
        <v>547.22595578485857</v>
      </c>
      <c r="I68" s="44">
        <f>D68*'Inflation indexes'!I161</f>
        <v>465.52214682516114</v>
      </c>
      <c r="J68" s="40">
        <f>E68*'Inflation indexes'!I161</f>
        <v>744.55089246617149</v>
      </c>
      <c r="K68" s="44">
        <f>C68*'Inflation indexes'!I161</f>
        <v>540.38625738843882</v>
      </c>
      <c r="R68" s="38">
        <f t="shared" si="51"/>
        <v>2031</v>
      </c>
      <c r="S68" s="48">
        <f>'Retirement benefit values'!P69</f>
        <v>7256.3288205969502</v>
      </c>
      <c r="T68" s="38">
        <v>628.09273732049996</v>
      </c>
      <c r="U68" s="38">
        <v>616.23741253959997</v>
      </c>
      <c r="V68" s="38">
        <v>542.43858982170002</v>
      </c>
      <c r="W68" s="38">
        <v>875.71272409610003</v>
      </c>
      <c r="X68" s="38">
        <f t="shared" si="52"/>
        <v>2031</v>
      </c>
      <c r="Y68" s="34">
        <f>S68*'Inflation indexes'!I161</f>
        <v>6730.6812966608804</v>
      </c>
      <c r="Z68" s="34">
        <f>T68*'Inflation indexes'!I161</f>
        <v>582.59378043232675</v>
      </c>
      <c r="AA68" s="34">
        <f>V68*'Inflation indexes'!I161</f>
        <v>503.14440833176951</v>
      </c>
      <c r="AB68" s="34">
        <f>W68*'Inflation indexes'!I161</f>
        <v>812.27620730074386</v>
      </c>
      <c r="AC68" s="34">
        <f>U68*'Inflation indexes'!I161</f>
        <v>571.59725384960791</v>
      </c>
      <c r="AJ68" s="44">
        <f t="shared" si="54"/>
        <v>2031</v>
      </c>
      <c r="AK68" s="47">
        <f>'Retirement benefit values'!AK69</f>
        <v>8217.2605620751801</v>
      </c>
      <c r="AL68" s="44">
        <v>658.85817607390004</v>
      </c>
      <c r="AM68" s="44">
        <v>632.22787931300002</v>
      </c>
      <c r="AN68" s="44">
        <v>560.75865100370004</v>
      </c>
      <c r="AO68" s="44">
        <v>937.78406847639997</v>
      </c>
      <c r="AP68" s="44">
        <f t="shared" si="55"/>
        <v>2031</v>
      </c>
      <c r="AQ68" s="40">
        <f>AK68*'Inflation indexes'!I161</f>
        <v>7622.0032667150454</v>
      </c>
      <c r="AR68" s="40">
        <f>AL68*'Inflation indexes'!I161</f>
        <v>611.13057477016127</v>
      </c>
      <c r="AS68" s="40">
        <f>AN68*'Inflation indexes'!I161</f>
        <v>520.13736664443138</v>
      </c>
      <c r="AT68" s="40">
        <f>AO68*'Inflation indexes'!I161</f>
        <v>869.85111149929855</v>
      </c>
      <c r="AU68" s="40">
        <f>AM68*'Inflation indexes'!I161</f>
        <v>586.4293732721876</v>
      </c>
    </row>
    <row r="69" spans="1:47">
      <c r="A69" s="47">
        <f>'Retirement benefit values'!B70</f>
        <v>6390.8307306366996</v>
      </c>
      <c r="B69" s="44">
        <v>478.68588075880001</v>
      </c>
      <c r="C69" s="44">
        <v>465.74533747380002</v>
      </c>
      <c r="D69" s="44">
        <v>389.05588686890002</v>
      </c>
      <c r="E69" s="44">
        <v>672.48863039909997</v>
      </c>
      <c r="F69" s="44">
        <f t="shared" si="46"/>
        <v>2031</v>
      </c>
      <c r="G69" s="42">
        <f>A69*'Inflation indexes'!I162</f>
        <v>5927.879776716537</v>
      </c>
      <c r="H69" s="44">
        <f>B69*'Inflation indexes'!I162</f>
        <v>444.00993729138145</v>
      </c>
      <c r="I69" s="44">
        <f>D69*'Inflation indexes'!I162</f>
        <v>360.87272859954186</v>
      </c>
      <c r="J69" s="40">
        <f>E69*'Inflation indexes'!I162</f>
        <v>623.7736407419244</v>
      </c>
      <c r="K69" s="44">
        <f>C69*'Inflation indexes'!I162</f>
        <v>432.00680529304202</v>
      </c>
      <c r="R69" s="38">
        <f t="shared" si="51"/>
        <v>2031</v>
      </c>
      <c r="S69" s="48">
        <f>'Retirement benefit values'!P70</f>
        <v>7281.3569604514896</v>
      </c>
      <c r="T69" s="38">
        <v>498.21301679139998</v>
      </c>
      <c r="U69" s="38">
        <v>482.60550648660001</v>
      </c>
      <c r="V69" s="38">
        <v>413.8126190456</v>
      </c>
      <c r="W69" s="38">
        <v>700.24979667319997</v>
      </c>
      <c r="X69" s="38">
        <f t="shared" si="52"/>
        <v>2031</v>
      </c>
      <c r="Y69" s="34">
        <f>S69*'Inflation indexes'!I162</f>
        <v>6753.8964012921651</v>
      </c>
      <c r="Z69" s="34">
        <f>T69*'Inflation indexes'!I162</f>
        <v>462.12253010813873</v>
      </c>
      <c r="AA69" s="34">
        <f>V69*'Inflation indexes'!I162</f>
        <v>383.83608629016663</v>
      </c>
      <c r="AB69" s="34">
        <f>W69*'Inflation indexes'!I162</f>
        <v>649.52379171140683</v>
      </c>
      <c r="AC69" s="34">
        <f>U69*'Inflation indexes'!I162</f>
        <v>447.64562583696255</v>
      </c>
      <c r="AJ69" s="44">
        <f t="shared" si="54"/>
        <v>2031</v>
      </c>
      <c r="AK69" s="47">
        <f>'Retirement benefit values'!AK70</f>
        <v>8256.2586633544197</v>
      </c>
      <c r="AL69" s="44">
        <v>527.04350694649997</v>
      </c>
      <c r="AM69" s="44">
        <v>497.63117401839997</v>
      </c>
      <c r="AN69" s="44">
        <v>429.18115256879997</v>
      </c>
      <c r="AO69" s="44">
        <v>796.92831786320005</v>
      </c>
      <c r="AP69" s="44">
        <f t="shared" si="55"/>
        <v>2031</v>
      </c>
      <c r="AQ69" s="40">
        <f>AK69*'Inflation indexes'!I162</f>
        <v>7658.1763505670906</v>
      </c>
      <c r="AR69" s="40">
        <f>AL69*'Inflation indexes'!I162</f>
        <v>488.86454327458915</v>
      </c>
      <c r="AS69" s="40">
        <f>AN69*'Inflation indexes'!I162</f>
        <v>398.09132522698178</v>
      </c>
      <c r="AT69" s="40">
        <f>AO69*'Inflation indexes'!I162</f>
        <v>739.19893329475565</v>
      </c>
      <c r="AU69" s="40">
        <f>AM69*'Inflation indexes'!I162</f>
        <v>461.58283595057628</v>
      </c>
    </row>
    <row r="70" spans="1:47">
      <c r="A70" s="47">
        <f>'Retirement benefit values'!B71</f>
        <v>6393.9287495339204</v>
      </c>
      <c r="B70" s="44">
        <v>475.0595122611</v>
      </c>
      <c r="C70" s="44">
        <v>463.09307543889997</v>
      </c>
      <c r="D70" s="44">
        <v>392.10335068810002</v>
      </c>
      <c r="E70" s="44">
        <v>658.9890649038</v>
      </c>
      <c r="F70" s="44">
        <f t="shared" si="46"/>
        <v>2031</v>
      </c>
      <c r="G70" s="42">
        <f>A70*'Inflation indexes'!I163</f>
        <v>5930.7533755243858</v>
      </c>
      <c r="H70" s="44">
        <f>B70*'Inflation indexes'!I163</f>
        <v>440.64626245997243</v>
      </c>
      <c r="I70" s="44">
        <f>D70*'Inflation indexes'!I163</f>
        <v>363.69943453270167</v>
      </c>
      <c r="J70" s="40">
        <f>E70*'Inflation indexes'!I163</f>
        <v>611.25198203010359</v>
      </c>
      <c r="K70" s="44">
        <f>C70*'Inflation indexes'!I163</f>
        <v>429.54667277789548</v>
      </c>
      <c r="R70" s="38">
        <f t="shared" si="51"/>
        <v>2031</v>
      </c>
      <c r="S70" s="48">
        <f>'Retirement benefit values'!P71</f>
        <v>7342.0419074043803</v>
      </c>
      <c r="T70" s="38">
        <v>509.56393134149999</v>
      </c>
      <c r="U70" s="38">
        <v>486.05564444070001</v>
      </c>
      <c r="V70" s="38">
        <v>414.07953010509999</v>
      </c>
      <c r="W70" s="38">
        <v>720.77029804020003</v>
      </c>
      <c r="X70" s="38">
        <f t="shared" si="52"/>
        <v>2031</v>
      </c>
      <c r="Y70" s="34">
        <f>S70*'Inflation indexes'!I163</f>
        <v>6810.1853385141521</v>
      </c>
      <c r="Z70" s="34">
        <f>T70*'Inflation indexes'!I163</f>
        <v>472.65118587212453</v>
      </c>
      <c r="AA70" s="34">
        <f>V70*'Inflation indexes'!I163</f>
        <v>384.08366234693921</v>
      </c>
      <c r="AB70" s="34">
        <f>W70*'Inflation indexes'!I163</f>
        <v>668.55779060585178</v>
      </c>
      <c r="AC70" s="34">
        <f>U70*'Inflation indexes'!I163</f>
        <v>450.84583624262194</v>
      </c>
      <c r="AJ70" s="44">
        <f t="shared" si="54"/>
        <v>2031</v>
      </c>
      <c r="AK70" s="47">
        <f>'Retirement benefit values'!AK71</f>
        <v>8302.3601610681908</v>
      </c>
      <c r="AL70" s="44">
        <v>507.13857361890001</v>
      </c>
      <c r="AM70" s="44">
        <v>492.72620795929998</v>
      </c>
      <c r="AN70" s="44">
        <v>423.18288415860002</v>
      </c>
      <c r="AO70" s="44">
        <v>830.30723028169996</v>
      </c>
      <c r="AP70" s="44">
        <f t="shared" si="55"/>
        <v>2031</v>
      </c>
      <c r="AQ70" s="40">
        <f>AK70*'Inflation indexes'!I163</f>
        <v>7700.9382617320543</v>
      </c>
      <c r="AR70" s="40">
        <f>AL70*'Inflation indexes'!I163</f>
        <v>470.40152075015823</v>
      </c>
      <c r="AS70" s="40">
        <f>AN70*'Inflation indexes'!I163</f>
        <v>392.52757060683723</v>
      </c>
      <c r="AT70" s="40">
        <f>AO70*'Inflation indexes'!I163</f>
        <v>770.15988160244228</v>
      </c>
      <c r="AU70" s="40">
        <f>AM70*'Inflation indexes'!I163</f>
        <v>457.03318500021805</v>
      </c>
    </row>
    <row r="71" spans="1:47">
      <c r="A71" s="47">
        <f>'Retirement benefit values'!B72</f>
        <v>6364.1753362586296</v>
      </c>
      <c r="B71" s="44">
        <v>471.3422893275</v>
      </c>
      <c r="C71" s="44">
        <v>461.1170930751</v>
      </c>
      <c r="D71" s="44">
        <v>390.3672173914</v>
      </c>
      <c r="E71" s="44">
        <v>667.2614370256</v>
      </c>
      <c r="F71" s="44">
        <f t="shared" si="46"/>
        <v>2031</v>
      </c>
      <c r="G71" s="42">
        <f>A71*'Inflation indexes'!I164</f>
        <v>5903.155295669545</v>
      </c>
      <c r="H71" s="44">
        <f>B71*'Inflation indexes'!I164</f>
        <v>437.19831467628279</v>
      </c>
      <c r="I71" s="44">
        <f>D71*'Inflation indexes'!I164</f>
        <v>362.08906650811048</v>
      </c>
      <c r="J71" s="40">
        <f>E71*'Inflation indexes'!I164</f>
        <v>618.92510458226457</v>
      </c>
      <c r="K71" s="44">
        <f>C71*'Inflation indexes'!I164</f>
        <v>427.71383032169234</v>
      </c>
      <c r="R71" s="38">
        <f t="shared" si="51"/>
        <v>2031</v>
      </c>
      <c r="S71" s="48">
        <f>'Retirement benefit values'!P72</f>
        <v>7323.6715836487601</v>
      </c>
      <c r="T71" s="38">
        <v>506.27016981930001</v>
      </c>
      <c r="U71" s="38">
        <v>492.4669569998</v>
      </c>
      <c r="V71" s="38">
        <v>422.85835611390002</v>
      </c>
      <c r="W71" s="38">
        <v>716.21637261570004</v>
      </c>
      <c r="X71" s="38">
        <f t="shared" si="52"/>
        <v>2031</v>
      </c>
      <c r="Y71" s="34">
        <f>S71*'Inflation indexes'!I164</f>
        <v>6793.1457586422212</v>
      </c>
      <c r="Z71" s="34">
        <f>T71*'Inflation indexes'!I164</f>
        <v>469.59602400980566</v>
      </c>
      <c r="AA71" s="34">
        <f>V71*'Inflation indexes'!I164</f>
        <v>392.22655133184185</v>
      </c>
      <c r="AB71" s="34">
        <f>W71*'Inflation indexes'!I164</f>
        <v>664.33375095179576</v>
      </c>
      <c r="AC71" s="34">
        <f>U71*'Inflation indexes'!I164</f>
        <v>456.79271414678936</v>
      </c>
      <c r="AJ71" s="44">
        <f t="shared" si="54"/>
        <v>2031</v>
      </c>
      <c r="AK71" s="47">
        <f>'Retirement benefit values'!AK72</f>
        <v>8333.9897900779706</v>
      </c>
      <c r="AL71" s="44">
        <v>520.17615388570005</v>
      </c>
      <c r="AM71" s="44">
        <v>502.51153520880001</v>
      </c>
      <c r="AN71" s="44">
        <v>433.95463929409999</v>
      </c>
      <c r="AO71" s="44">
        <v>818.02353340670004</v>
      </c>
      <c r="AP71" s="44">
        <f t="shared" si="55"/>
        <v>2031</v>
      </c>
      <c r="AQ71" s="40">
        <f>AK71*'Inflation indexes'!I164</f>
        <v>7730.2766444955487</v>
      </c>
      <c r="AR71" s="40">
        <f>AL71*'Inflation indexes'!I164</f>
        <v>482.49466038385071</v>
      </c>
      <c r="AS71" s="40">
        <f>AN71*'Inflation indexes'!I164</f>
        <v>402.51902118952404</v>
      </c>
      <c r="AT71" s="40">
        <f>AO71*'Inflation indexes'!I164</f>
        <v>758.76601414487413</v>
      </c>
      <c r="AU71" s="40">
        <f>AM71*'Inflation indexes'!I164</f>
        <v>466.10966440574992</v>
      </c>
    </row>
    <row r="72" spans="1:47">
      <c r="A72" s="47">
        <f>'Retirement benefit values'!B73</f>
        <v>6350.9165909650201</v>
      </c>
      <c r="B72" s="44">
        <v>581.55684699079995</v>
      </c>
      <c r="C72" s="44">
        <v>573.1530920985</v>
      </c>
      <c r="D72" s="44">
        <v>498.14748773320002</v>
      </c>
      <c r="E72" s="44">
        <v>796.72690095209998</v>
      </c>
      <c r="F72" s="44">
        <f t="shared" si="46"/>
        <v>2032</v>
      </c>
      <c r="G72" s="42">
        <f>A72*'Inflation indexes'!I165</f>
        <v>5890.8570121750618</v>
      </c>
      <c r="H72" s="44">
        <f>B72*'Inflation indexes'!I165</f>
        <v>539.42894399650959</v>
      </c>
      <c r="I72" s="44">
        <f>D72*'Inflation indexes'!I165</f>
        <v>462.06174796646371</v>
      </c>
      <c r="J72" s="40">
        <f>E72*'Inflation indexes'!I165</f>
        <v>739.01210699871945</v>
      </c>
      <c r="K72" s="44">
        <f>C72*'Inflation indexes'!I165</f>
        <v>531.63395602479966</v>
      </c>
      <c r="R72" s="38">
        <f t="shared" si="51"/>
        <v>2032</v>
      </c>
      <c r="S72" s="48">
        <f>'Retirement benefit values'!P73</f>
        <v>7313.6410276688603</v>
      </c>
      <c r="T72" s="38">
        <v>635.20945861539997</v>
      </c>
      <c r="U72" s="38">
        <v>613.83622791920004</v>
      </c>
      <c r="V72" s="38">
        <v>544.88668128740005</v>
      </c>
      <c r="W72" s="38">
        <v>856.15693136460004</v>
      </c>
      <c r="X72" s="38">
        <f t="shared" si="52"/>
        <v>2032</v>
      </c>
      <c r="Y72" s="34">
        <f>S72*'Inflation indexes'!I165</f>
        <v>6783.8418148438932</v>
      </c>
      <c r="Z72" s="34">
        <f>T72*'Inflation indexes'!I165</f>
        <v>589.1949673544475</v>
      </c>
      <c r="AA72" s="34">
        <f>V72*'Inflation indexes'!I165</f>
        <v>505.41516036741757</v>
      </c>
      <c r="AB72" s="34">
        <f>W72*'Inflation indexes'!I165</f>
        <v>794.13703367265907</v>
      </c>
      <c r="AC72" s="34">
        <f>U72*'Inflation indexes'!I165</f>
        <v>569.37001073343583</v>
      </c>
      <c r="AJ72" s="44">
        <f t="shared" si="54"/>
        <v>2032</v>
      </c>
      <c r="AK72" s="47">
        <f>'Retirement benefit values'!AK73</f>
        <v>8374.1483163698704</v>
      </c>
      <c r="AL72" s="44">
        <v>657.02675946080001</v>
      </c>
      <c r="AM72" s="44">
        <v>648.14028790830002</v>
      </c>
      <c r="AN72" s="44">
        <v>590.71751304789996</v>
      </c>
      <c r="AO72" s="44">
        <v>929.59452930969996</v>
      </c>
      <c r="AP72" s="44">
        <f t="shared" si="55"/>
        <v>2032</v>
      </c>
      <c r="AQ72" s="40">
        <f>AK72*'Inflation indexes'!I165</f>
        <v>7767.5260923219939</v>
      </c>
      <c r="AR72" s="40">
        <f>AL72*'Inflation indexes'!I165</f>
        <v>609.43182574032164</v>
      </c>
      <c r="AS72" s="40">
        <f>AN72*'Inflation indexes'!I165</f>
        <v>547.92601258585819</v>
      </c>
      <c r="AT72" s="40">
        <f>AO72*'Inflation indexes'!I165</f>
        <v>862.25482149365291</v>
      </c>
      <c r="AU72" s="40">
        <f>AM72*'Inflation indexes'!I165</f>
        <v>601.18908904102193</v>
      </c>
    </row>
    <row r="73" spans="1:47">
      <c r="A73" s="47">
        <f>'Retirement benefit values'!B74</f>
        <v>6347.1604206299298</v>
      </c>
      <c r="B73" s="44">
        <v>470.55472314719998</v>
      </c>
      <c r="C73" s="44">
        <v>459.02671080139999</v>
      </c>
      <c r="D73" s="44">
        <v>389.85383456369999</v>
      </c>
      <c r="E73" s="44">
        <v>654.06922031689999</v>
      </c>
      <c r="F73" s="44">
        <f t="shared" ref="F73:F107" si="238">F69+1</f>
        <v>2032</v>
      </c>
      <c r="G73" s="42">
        <f>A73*'Inflation indexes'!I166</f>
        <v>5887.3729383346226</v>
      </c>
      <c r="H73" s="44">
        <f>B73*'Inflation indexes'!I166</f>
        <v>436.46779968851359</v>
      </c>
      <c r="I73" s="44">
        <f>D73*'Inflation indexes'!I166</f>
        <v>361.61287306623956</v>
      </c>
      <c r="J73" s="40">
        <f>E73*'Inflation indexes'!I166</f>
        <v>606.68853035058032</v>
      </c>
      <c r="K73" s="44">
        <f>C73*'Inflation indexes'!I166</f>
        <v>425.77487507030855</v>
      </c>
      <c r="R73" s="38">
        <f t="shared" ref="R73:R107" si="239">R69+1</f>
        <v>2032</v>
      </c>
      <c r="S73" s="48">
        <f>'Retirement benefit values'!P74</f>
        <v>7320.3310369826404</v>
      </c>
      <c r="T73" s="38">
        <v>508.97737337249998</v>
      </c>
      <c r="U73" s="38">
        <v>486.05990743590002</v>
      </c>
      <c r="V73" s="38">
        <v>424.6343162741</v>
      </c>
      <c r="W73" s="38">
        <v>710.72245967209994</v>
      </c>
      <c r="X73" s="38">
        <f t="shared" ref="X73:X107" si="240">X69+1</f>
        <v>2032</v>
      </c>
      <c r="Y73" s="34">
        <f>S73*'Inflation indexes'!I166</f>
        <v>6790.0472007457738</v>
      </c>
      <c r="Z73" s="34">
        <f>T73*'Inflation indexes'!I166</f>
        <v>472.10711808675217</v>
      </c>
      <c r="AA73" s="34">
        <f>V73*'Inflation indexes'!I166</f>
        <v>393.87386116707745</v>
      </c>
      <c r="AB73" s="34">
        <f>W73*'Inflation indexes'!I166</f>
        <v>659.23781635329578</v>
      </c>
      <c r="AC73" s="34">
        <f>U73*'Inflation indexes'!I166</f>
        <v>450.84979042699945</v>
      </c>
      <c r="AJ73" s="44">
        <f t="shared" ref="AJ73:AJ107" si="241">AJ69+1</f>
        <v>2032</v>
      </c>
      <c r="AK73" s="47">
        <f>'Retirement benefit values'!AK74</f>
        <v>8402.2944184926</v>
      </c>
      <c r="AL73" s="44">
        <v>527.51840408570001</v>
      </c>
      <c r="AM73" s="44">
        <v>500.68050490000002</v>
      </c>
      <c r="AN73" s="44">
        <v>439.64033394289999</v>
      </c>
      <c r="AO73" s="44">
        <v>815.42234543079996</v>
      </c>
      <c r="AP73" s="44">
        <f t="shared" ref="AP73:AP107" si="242">AP69+1</f>
        <v>2032</v>
      </c>
      <c r="AQ73" s="40">
        <f>AK73*'Inflation indexes'!I166</f>
        <v>7793.6332944368751</v>
      </c>
      <c r="AR73" s="40">
        <f>AL73*'Inflation indexes'!I166</f>
        <v>489.30503892627166</v>
      </c>
      <c r="AS73" s="40">
        <f>AN73*'Inflation indexes'!I166</f>
        <v>407.7928448512327</v>
      </c>
      <c r="AT73" s="40">
        <f>AO73*'Inflation indexes'!I166</f>
        <v>756.35325589048045</v>
      </c>
      <c r="AU73" s="40">
        <f>AM73*'Inflation indexes'!I166</f>
        <v>464.41127369637667</v>
      </c>
    </row>
    <row r="74" spans="1:47">
      <c r="A74" s="47">
        <f>'Retirement benefit values'!B75</f>
        <v>6340.7269523419</v>
      </c>
      <c r="B74" s="44">
        <v>477.64174193470001</v>
      </c>
      <c r="C74" s="44">
        <v>461.65735769179997</v>
      </c>
      <c r="D74" s="44">
        <v>392.68287064489999</v>
      </c>
      <c r="E74" s="44">
        <v>677.52100689450003</v>
      </c>
      <c r="F74" s="44">
        <f t="shared" si="238"/>
        <v>2032</v>
      </c>
      <c r="G74" s="42">
        <f>A74*'Inflation indexes'!I167</f>
        <v>5881.4055096596721</v>
      </c>
      <c r="H74" s="44">
        <f>B74*'Inflation indexes'!I167</f>
        <v>443.04143574903964</v>
      </c>
      <c r="I74" s="44">
        <f>D74*'Inflation indexes'!I167</f>
        <v>364.23697413857013</v>
      </c>
      <c r="J74" s="40">
        <f>E74*'Inflation indexes'!I167</f>
        <v>628.44147253300889</v>
      </c>
      <c r="K74" s="44">
        <f>C74*'Inflation indexes'!I167</f>
        <v>428.21495823923499</v>
      </c>
      <c r="R74" s="38">
        <f t="shared" si="239"/>
        <v>2032</v>
      </c>
      <c r="S74" s="48">
        <f>'Retirement benefit values'!P75</f>
        <v>7318.85433460071</v>
      </c>
      <c r="T74" s="38">
        <v>522.35538817199995</v>
      </c>
      <c r="U74" s="38">
        <v>498.62440520889999</v>
      </c>
      <c r="V74" s="38">
        <v>432.0901985145</v>
      </c>
      <c r="W74" s="38">
        <v>752.55560904720005</v>
      </c>
      <c r="X74" s="38">
        <f t="shared" si="240"/>
        <v>2032</v>
      </c>
      <c r="Y74" s="34">
        <f>S74*'Inflation indexes'!I167</f>
        <v>6788.6774704939444</v>
      </c>
      <c r="Z74" s="34">
        <f>T74*'Inflation indexes'!I167</f>
        <v>484.51603121950063</v>
      </c>
      <c r="AA74" s="34">
        <f>V74*'Inflation indexes'!I167</f>
        <v>400.78964025954667</v>
      </c>
      <c r="AB74" s="34">
        <f>W74*'Inflation indexes'!I167</f>
        <v>698.04057778276535</v>
      </c>
      <c r="AC74" s="34">
        <f>U74*'Inflation indexes'!I167</f>
        <v>462.50411760173063</v>
      </c>
      <c r="AJ74" s="44">
        <f t="shared" si="241"/>
        <v>2032</v>
      </c>
      <c r="AK74" s="47">
        <f>'Retirement benefit values'!AK75</f>
        <v>8440.3027226644408</v>
      </c>
      <c r="AL74" s="44">
        <v>518.16556076970005</v>
      </c>
      <c r="AM74" s="44">
        <v>495.59012167809999</v>
      </c>
      <c r="AN74" s="44">
        <v>434.04821252310001</v>
      </c>
      <c r="AO74" s="44">
        <v>813.37686520930004</v>
      </c>
      <c r="AP74" s="44">
        <f t="shared" si="242"/>
        <v>2032</v>
      </c>
      <c r="AQ74" s="40">
        <f>AK74*'Inflation indexes'!I167</f>
        <v>7828.8882819563296</v>
      </c>
      <c r="AR74" s="40">
        <f>AL74*'Inflation indexes'!I167</f>
        <v>480.6297143738733</v>
      </c>
      <c r="AS74" s="40">
        <f>AN74*'Inflation indexes'!I167</f>
        <v>402.60581598588317</v>
      </c>
      <c r="AT74" s="40">
        <f>AO74*'Inflation indexes'!I167</f>
        <v>754.45594999242621</v>
      </c>
      <c r="AU74" s="40">
        <f>AM74*'Inflation indexes'!I167</f>
        <v>459.68963717857895</v>
      </c>
    </row>
    <row r="75" spans="1:47">
      <c r="A75" s="47">
        <f>'Retirement benefit values'!B76</f>
        <v>6356.1010635949297</v>
      </c>
      <c r="B75" s="44">
        <v>477.56628302550001</v>
      </c>
      <c r="C75" s="44">
        <v>457.54456184690002</v>
      </c>
      <c r="D75" s="44">
        <v>383.40157579380002</v>
      </c>
      <c r="E75" s="44">
        <v>683.25583710779995</v>
      </c>
      <c r="F75" s="44">
        <f t="shared" si="238"/>
        <v>2032</v>
      </c>
      <c r="G75" s="42">
        <f>A75*'Inflation indexes'!I168</f>
        <v>5895.6659222762873</v>
      </c>
      <c r="H75" s="44">
        <f>B75*'Inflation indexes'!I168</f>
        <v>442.97144307349038</v>
      </c>
      <c r="I75" s="44">
        <f>D75*'Inflation indexes'!I168</f>
        <v>355.62801508950179</v>
      </c>
      <c r="J75" s="40">
        <f>E75*'Inflation indexes'!I168</f>
        <v>633.76087238526202</v>
      </c>
      <c r="K75" s="44">
        <f>C75*'Inflation indexes'!I168</f>
        <v>424.40009279492403</v>
      </c>
      <c r="R75" s="38">
        <f t="shared" si="239"/>
        <v>2032</v>
      </c>
      <c r="S75" s="48">
        <f>'Retirement benefit values'!P76</f>
        <v>7305.0722400550203</v>
      </c>
      <c r="T75" s="38">
        <v>522.3997313438</v>
      </c>
      <c r="U75" s="38">
        <v>496.32368591990002</v>
      </c>
      <c r="V75" s="38">
        <v>423.20351777270002</v>
      </c>
      <c r="W75" s="38">
        <v>730.34087991989998</v>
      </c>
      <c r="X75" s="38">
        <f t="shared" si="240"/>
        <v>2032</v>
      </c>
      <c r="Y75" s="34">
        <f>S75*'Inflation indexes'!I168</f>
        <v>6775.8937490997077</v>
      </c>
      <c r="Z75" s="34">
        <f>T75*'Inflation indexes'!I168</f>
        <v>484.55716217765433</v>
      </c>
      <c r="AA75" s="34">
        <f>V75*'Inflation indexes'!I168</f>
        <v>392.54670952459287</v>
      </c>
      <c r="AB75" s="34">
        <f>W75*'Inflation indexes'!I168</f>
        <v>677.43508076847684</v>
      </c>
      <c r="AC75" s="34">
        <f>U75*'Inflation indexes'!I168</f>
        <v>460.37006212130865</v>
      </c>
      <c r="AJ75" s="44">
        <f t="shared" si="241"/>
        <v>2032</v>
      </c>
      <c r="AK75" s="47">
        <f>'Retirement benefit values'!AK76</f>
        <v>8497.1010809494001</v>
      </c>
      <c r="AL75" s="44">
        <v>537.27098841350005</v>
      </c>
      <c r="AM75" s="44">
        <v>511.236494779</v>
      </c>
      <c r="AN75" s="44">
        <v>445.74046530129999</v>
      </c>
      <c r="AO75" s="44">
        <v>842.2748242312</v>
      </c>
      <c r="AP75" s="44">
        <f t="shared" si="242"/>
        <v>2032</v>
      </c>
      <c r="AQ75" s="40">
        <f>AK75*'Inflation indexes'!I168</f>
        <v>7881.5721744922485</v>
      </c>
      <c r="AR75" s="40">
        <f>AL75*'Inflation indexes'!I168</f>
        <v>498.35114730312876</v>
      </c>
      <c r="AS75" s="40">
        <f>AN75*'Inflation indexes'!I168</f>
        <v>413.45108348074672</v>
      </c>
      <c r="AT75" s="40">
        <f>AO75*'Inflation indexes'!I168</f>
        <v>781.26054458966689</v>
      </c>
      <c r="AU75" s="40">
        <f>AM75*'Inflation indexes'!I168</f>
        <v>474.2025890299177</v>
      </c>
    </row>
    <row r="76" spans="1:47">
      <c r="A76" s="47">
        <f>'Retirement benefit values'!B77</f>
        <v>6357.1968517449104</v>
      </c>
      <c r="B76" s="44">
        <v>575.91319256099996</v>
      </c>
      <c r="C76" s="44">
        <v>573.11642922090005</v>
      </c>
      <c r="D76" s="44">
        <v>498.9131958525</v>
      </c>
      <c r="E76" s="44">
        <v>790.71939189750003</v>
      </c>
      <c r="F76" s="44">
        <f t="shared" si="238"/>
        <v>2033</v>
      </c>
      <c r="G76" s="42">
        <f>A76*'Inflation indexes'!I169</f>
        <v>5896.6823316740038</v>
      </c>
      <c r="H76" s="44">
        <f>B76*'Inflation indexes'!I169</f>
        <v>534.19411516575838</v>
      </c>
      <c r="I76" s="44">
        <f>D76*'Inflation indexes'!I169</f>
        <v>462.77198828835276</v>
      </c>
      <c r="J76" s="40">
        <f>E76*'Inflation indexes'!I169</f>
        <v>733.43978112526349</v>
      </c>
      <c r="K76" s="44">
        <f>C76*'Inflation indexes'!I169</f>
        <v>531.59994900132472</v>
      </c>
      <c r="R76" s="38">
        <f t="shared" si="239"/>
        <v>2033</v>
      </c>
      <c r="S76" s="48">
        <f>'Retirement benefit values'!P77</f>
        <v>7348.8755960169701</v>
      </c>
      <c r="T76" s="38">
        <v>636.85762989770001</v>
      </c>
      <c r="U76" s="38">
        <v>618.73485253219997</v>
      </c>
      <c r="V76" s="38">
        <v>548.31988445989998</v>
      </c>
      <c r="W76" s="38">
        <v>860.49815064250004</v>
      </c>
      <c r="X76" s="38">
        <f t="shared" si="240"/>
        <v>2033</v>
      </c>
      <c r="Y76" s="34">
        <f>S76*'Inflation indexes'!I169</f>
        <v>6816.5239956049672</v>
      </c>
      <c r="Z76" s="34">
        <f>T76*'Inflation indexes'!I169</f>
        <v>590.72374532161757</v>
      </c>
      <c r="AA76" s="34">
        <f>V76*'Inflation indexes'!I169</f>
        <v>508.59966274487203</v>
      </c>
      <c r="AB76" s="34">
        <f>W76*'Inflation indexes'!I169</f>
        <v>798.16377558594263</v>
      </c>
      <c r="AC76" s="34">
        <f>U76*'Inflation indexes'!I169</f>
        <v>573.91377961123158</v>
      </c>
      <c r="AJ76" s="44">
        <f t="shared" si="241"/>
        <v>2033</v>
      </c>
      <c r="AK76" s="47">
        <f>'Retirement benefit values'!AK77</f>
        <v>8522.0455120689203</v>
      </c>
      <c r="AL76" s="44">
        <v>661.17557760960005</v>
      </c>
      <c r="AM76" s="44">
        <v>653.35144332369998</v>
      </c>
      <c r="AN76" s="44">
        <v>596.43560905690003</v>
      </c>
      <c r="AO76" s="44">
        <v>938.26551717710004</v>
      </c>
      <c r="AP76" s="44">
        <f t="shared" si="242"/>
        <v>2033</v>
      </c>
      <c r="AQ76" s="40">
        <f>AK76*'Inflation indexes'!I169</f>
        <v>7904.709634238483</v>
      </c>
      <c r="AR76" s="40">
        <f>AL76*'Inflation indexes'!I169</f>
        <v>613.28010403748374</v>
      </c>
      <c r="AS76" s="40">
        <f>AN76*'Inflation indexes'!I169</f>
        <v>553.22989045741281</v>
      </c>
      <c r="AT76" s="40">
        <f>AO76*'Inflation indexes'!I169</f>
        <v>870.29768411821101</v>
      </c>
      <c r="AU76" s="40">
        <f>AM76*'Inflation indexes'!I169</f>
        <v>606.02274903019804</v>
      </c>
    </row>
    <row r="77" spans="1:47">
      <c r="A77" s="47">
        <f>'Retirement benefit values'!B78</f>
        <v>6363.8531256934602</v>
      </c>
      <c r="B77" s="44">
        <v>477.51892892310002</v>
      </c>
      <c r="C77" s="44">
        <v>453.84152914970002</v>
      </c>
      <c r="D77" s="44">
        <v>382.30043620380002</v>
      </c>
      <c r="E77" s="44">
        <v>666.37642186669996</v>
      </c>
      <c r="F77" s="44">
        <f t="shared" si="238"/>
        <v>2033</v>
      </c>
      <c r="G77" s="42">
        <f>A77*'Inflation indexes'!I170</f>
        <v>5902.8564259961613</v>
      </c>
      <c r="H77" s="44">
        <f>B77*'Inflation indexes'!I170</f>
        <v>442.92751929616111</v>
      </c>
      <c r="I77" s="44">
        <f>D77*'Inflation indexes'!I170</f>
        <v>354.60664190939053</v>
      </c>
      <c r="J77" s="40">
        <f>E77*'Inflation indexes'!I170</f>
        <v>618.10419980733741</v>
      </c>
      <c r="K77" s="44">
        <f>C77*'Inflation indexes'!I170</f>
        <v>420.96530730873968</v>
      </c>
      <c r="R77" s="38">
        <f t="shared" si="239"/>
        <v>2033</v>
      </c>
      <c r="S77" s="48">
        <f>'Retirement benefit values'!P78</f>
        <v>7396.0003603782397</v>
      </c>
      <c r="T77" s="38">
        <v>517.43729673739995</v>
      </c>
      <c r="U77" s="38">
        <v>494.4608197718</v>
      </c>
      <c r="V77" s="38">
        <v>429.49331615400001</v>
      </c>
      <c r="W77" s="38">
        <v>740.78613927169999</v>
      </c>
      <c r="X77" s="38">
        <f t="shared" si="240"/>
        <v>2033</v>
      </c>
      <c r="Y77" s="34">
        <f>S77*'Inflation indexes'!I170</f>
        <v>6860.2350481134526</v>
      </c>
      <c r="Z77" s="34">
        <f>T77*'Inflation indexes'!I170</f>
        <v>479.95420569415086</v>
      </c>
      <c r="AA77" s="34">
        <f>V77*'Inflation indexes'!I170</f>
        <v>398.38087572232882</v>
      </c>
      <c r="AB77" s="34">
        <f>W77*'Inflation indexes'!I170</f>
        <v>687.12368687992762</v>
      </c>
      <c r="AC77" s="34">
        <f>U77*'Inflation indexes'!I170</f>
        <v>458.64214175672851</v>
      </c>
      <c r="AJ77" s="44">
        <f t="shared" si="241"/>
        <v>2033</v>
      </c>
      <c r="AK77" s="47">
        <f>'Retirement benefit values'!AK78</f>
        <v>8540.3602851367996</v>
      </c>
      <c r="AL77" s="44">
        <v>537.51247902579996</v>
      </c>
      <c r="AM77" s="44">
        <v>505.9446686178</v>
      </c>
      <c r="AN77" s="44">
        <v>432.73994716290002</v>
      </c>
      <c r="AO77" s="44">
        <v>857.93416451409996</v>
      </c>
      <c r="AP77" s="44">
        <f t="shared" si="242"/>
        <v>2033</v>
      </c>
      <c r="AQ77" s="40">
        <f>AK77*'Inflation indexes'!I170</f>
        <v>7921.6976875073287</v>
      </c>
      <c r="AR77" s="40">
        <f>AL77*'Inflation indexes'!I170</f>
        <v>498.57514436661802</v>
      </c>
      <c r="AS77" s="40">
        <f>AN77*'Inflation indexes'!I170</f>
        <v>401.39232119965283</v>
      </c>
      <c r="AT77" s="40">
        <f>AO77*'Inflation indexes'!I170</f>
        <v>795.78552428201385</v>
      </c>
      <c r="AU77" s="40">
        <f>AM77*'Inflation indexes'!I170</f>
        <v>469.29410207336338</v>
      </c>
    </row>
    <row r="78" spans="1:47">
      <c r="A78" s="47">
        <f>'Retirement benefit values'!B79</f>
        <v>6321.1516248848302</v>
      </c>
      <c r="B78" s="44">
        <v>461.74013303390001</v>
      </c>
      <c r="C78" s="44">
        <v>450.92733750949998</v>
      </c>
      <c r="D78" s="44">
        <v>384.69684165709998</v>
      </c>
      <c r="E78" s="44">
        <v>657.26112941999997</v>
      </c>
      <c r="F78" s="44">
        <f t="shared" si="238"/>
        <v>2033</v>
      </c>
      <c r="G78" s="42">
        <f>A78*'Inflation indexes'!I171</f>
        <v>5863.248216399018</v>
      </c>
      <c r="H78" s="44">
        <f>B78*'Inflation indexes'!I171</f>
        <v>428.29173734622856</v>
      </c>
      <c r="I78" s="44">
        <f>D78*'Inflation indexes'!I171</f>
        <v>356.82945206071099</v>
      </c>
      <c r="J78" s="40">
        <f>E78*'Inflation indexes'!I171</f>
        <v>609.64921796990313</v>
      </c>
      <c r="K78" s="44">
        <f>C78*'Inflation indexes'!I171</f>
        <v>418.26221933512079</v>
      </c>
      <c r="R78" s="38">
        <f t="shared" si="239"/>
        <v>2033</v>
      </c>
      <c r="S78" s="48">
        <f>'Retirement benefit values'!P79</f>
        <v>7381.7027328662698</v>
      </c>
      <c r="T78" s="38">
        <v>504.74260104479998</v>
      </c>
      <c r="U78" s="38">
        <v>484.92834265639999</v>
      </c>
      <c r="V78" s="38">
        <v>418.98882648710003</v>
      </c>
      <c r="W78" s="38">
        <v>743.98904141390005</v>
      </c>
      <c r="X78" s="38">
        <f t="shared" si="240"/>
        <v>2033</v>
      </c>
      <c r="Y78" s="34">
        <f>S78*'Inflation indexes'!I171</f>
        <v>6846.9731388945256</v>
      </c>
      <c r="Z78" s="34">
        <f>T78*'Inflation indexes'!I171</f>
        <v>468.17911212032425</v>
      </c>
      <c r="AA78" s="34">
        <f>V78*'Inflation indexes'!I171</f>
        <v>388.63732993216507</v>
      </c>
      <c r="AB78" s="34">
        <f>W78*'Inflation indexes'!I171</f>
        <v>690.09457120401589</v>
      </c>
      <c r="AC78" s="34">
        <f>U78*'Inflation indexes'!I171</f>
        <v>449.80019605419176</v>
      </c>
      <c r="AJ78" s="44">
        <f t="shared" si="241"/>
        <v>2033</v>
      </c>
      <c r="AK78" s="47">
        <f>'Retirement benefit values'!AK79</f>
        <v>8597.5950219370807</v>
      </c>
      <c r="AL78" s="44">
        <v>529.07735758440003</v>
      </c>
      <c r="AM78" s="44">
        <v>505.97841991849998</v>
      </c>
      <c r="AN78" s="44">
        <v>439.68540711209999</v>
      </c>
      <c r="AO78" s="44">
        <v>810.51183486469995</v>
      </c>
      <c r="AP78" s="44">
        <f t="shared" si="242"/>
        <v>2033</v>
      </c>
      <c r="AQ78" s="40">
        <f>AK78*'Inflation indexes'!I171</f>
        <v>7974.7863473551979</v>
      </c>
      <c r="AR78" s="40">
        <f>AL78*'Inflation indexes'!I171</f>
        <v>490.75106203457966</v>
      </c>
      <c r="AS78" s="40">
        <f>AN78*'Inflation indexes'!I171</f>
        <v>407.83465292586885</v>
      </c>
      <c r="AT78" s="40">
        <f>AO78*'Inflation indexes'!I171</f>
        <v>751.79846207649416</v>
      </c>
      <c r="AU78" s="40">
        <f>AM78*'Inflation indexes'!I171</f>
        <v>469.32540843419343</v>
      </c>
    </row>
    <row r="79" spans="1:47">
      <c r="A79" s="47">
        <f>'Retirement benefit values'!B80</f>
        <v>6305.4366950408403</v>
      </c>
      <c r="B79" s="44">
        <v>466.311239306</v>
      </c>
      <c r="C79" s="44">
        <v>452.39713222180001</v>
      </c>
      <c r="D79" s="44">
        <v>379.48594809150001</v>
      </c>
      <c r="E79" s="44">
        <v>676.36377814330001</v>
      </c>
      <c r="F79" s="44">
        <f t="shared" si="238"/>
        <v>2033</v>
      </c>
      <c r="G79" s="42">
        <f>A79*'Inflation indexes'!I172</f>
        <v>5848.671674046218</v>
      </c>
      <c r="H79" s="44">
        <f>B79*'Inflation indexes'!I172</f>
        <v>432.53171326950013</v>
      </c>
      <c r="I79" s="44">
        <f>D79*'Inflation indexes'!I172</f>
        <v>351.99603495296907</v>
      </c>
      <c r="J79" s="40">
        <f>E79*'Inflation indexes'!I172</f>
        <v>627.36807328330133</v>
      </c>
      <c r="K79" s="44">
        <f>C79*'Inflation indexes'!I172</f>
        <v>419.62554230801703</v>
      </c>
      <c r="R79" s="38">
        <f t="shared" si="239"/>
        <v>2033</v>
      </c>
      <c r="S79" s="48">
        <f>'Retirement benefit values'!P80</f>
        <v>7405.4653063413098</v>
      </c>
      <c r="T79" s="38">
        <v>506.38420045409998</v>
      </c>
      <c r="U79" s="38">
        <v>481.78643091100002</v>
      </c>
      <c r="V79" s="38">
        <v>418.01427771589999</v>
      </c>
      <c r="W79" s="38">
        <v>724.93585805709995</v>
      </c>
      <c r="X79" s="38">
        <f t="shared" si="240"/>
        <v>2033</v>
      </c>
      <c r="Y79" s="34">
        <f>S79*'Inflation indexes'!I172</f>
        <v>6869.0143546116251</v>
      </c>
      <c r="Z79" s="34">
        <f>T79*'Inflation indexes'!I172</f>
        <v>469.70179428012693</v>
      </c>
      <c r="AA79" s="34">
        <f>V79*'Inflation indexes'!I172</f>
        <v>387.733377348266</v>
      </c>
      <c r="AB79" s="34">
        <f>W79*'Inflation indexes'!I172</f>
        <v>672.42159799234776</v>
      </c>
      <c r="AC79" s="34">
        <f>U79*'Inflation indexes'!I172</f>
        <v>446.88588399042516</v>
      </c>
      <c r="AJ79" s="44">
        <f t="shared" si="241"/>
        <v>2033</v>
      </c>
      <c r="AK79" s="47">
        <f>'Retirement benefit values'!AK80</f>
        <v>8581.4209763352301</v>
      </c>
      <c r="AL79" s="44">
        <v>534.71739670600005</v>
      </c>
      <c r="AM79" s="44">
        <v>507.47190927930001</v>
      </c>
      <c r="AN79" s="44">
        <v>440.82625792840003</v>
      </c>
      <c r="AO79" s="44">
        <v>812.37780427760003</v>
      </c>
      <c r="AP79" s="44">
        <f t="shared" si="242"/>
        <v>2033</v>
      </c>
      <c r="AQ79" s="40">
        <f>AK79*'Inflation indexes'!I172</f>
        <v>7959.7839475308247</v>
      </c>
      <c r="AR79" s="40">
        <f>AL79*'Inflation indexes'!I172</f>
        <v>495.98253744959067</v>
      </c>
      <c r="AS79" s="40">
        <f>AN79*'Inflation indexes'!I172</f>
        <v>408.89286065616835</v>
      </c>
      <c r="AT79" s="40">
        <f>AO79*'Inflation indexes'!I172</f>
        <v>753.5292609057725</v>
      </c>
      <c r="AU79" s="40">
        <f>AM79*'Inflation indexes'!I172</f>
        <v>470.71070961830816</v>
      </c>
    </row>
    <row r="80" spans="1:47">
      <c r="A80" s="47">
        <f>'Retirement benefit values'!B81</f>
        <v>6320.3329726334796</v>
      </c>
      <c r="B80" s="44">
        <v>579.91299135960003</v>
      </c>
      <c r="C80" s="44">
        <v>564.4600116757</v>
      </c>
      <c r="D80" s="44">
        <v>496.37404836949997</v>
      </c>
      <c r="E80" s="44">
        <v>781.05989004749995</v>
      </c>
      <c r="F80" s="44">
        <f t="shared" si="238"/>
        <v>2034</v>
      </c>
      <c r="G80" s="42">
        <f>A80*'Inflation indexes'!I173</f>
        <v>5862.4888672111765</v>
      </c>
      <c r="H80" s="44">
        <f>B80*'Inflation indexes'!I173</f>
        <v>537.90416905523045</v>
      </c>
      <c r="I80" s="44">
        <f>D80*'Inflation indexes'!I173</f>
        <v>460.41677632155466</v>
      </c>
      <c r="J80" s="40">
        <f>E80*'Inflation indexes'!I173</f>
        <v>724.48001234351909</v>
      </c>
      <c r="K80" s="44">
        <f>C80*'Inflation indexes'!I173</f>
        <v>523.57060122670555</v>
      </c>
      <c r="R80" s="38">
        <f t="shared" si="239"/>
        <v>2034</v>
      </c>
      <c r="S80" s="48">
        <f>'Retirement benefit values'!P81</f>
        <v>7420.3439358686001</v>
      </c>
      <c r="T80" s="38">
        <v>626.59066627649997</v>
      </c>
      <c r="U80" s="38">
        <v>610.95633951560001</v>
      </c>
      <c r="V80" s="38">
        <v>545.51055951779995</v>
      </c>
      <c r="W80" s="38">
        <v>917.6664264968</v>
      </c>
      <c r="X80" s="38">
        <f t="shared" si="240"/>
        <v>2034</v>
      </c>
      <c r="Y80" s="34">
        <f>S80*'Inflation indexes'!I173</f>
        <v>6882.8151781348124</v>
      </c>
      <c r="Z80" s="34">
        <f>T80*'Inflation indexes'!I173</f>
        <v>581.20051922103642</v>
      </c>
      <c r="AA80" s="34">
        <f>V80*'Inflation indexes'!I173</f>
        <v>505.99384493926709</v>
      </c>
      <c r="AB80" s="34">
        <f>W80*'Inflation indexes'!I173</f>
        <v>851.19078891018614</v>
      </c>
      <c r="AC80" s="34">
        <f>U80*'Inflation indexes'!I173</f>
        <v>566.69874107438159</v>
      </c>
      <c r="AJ80" s="44">
        <f t="shared" si="241"/>
        <v>2034</v>
      </c>
      <c r="AK80" s="47">
        <f>'Retirement benefit values'!AK81</f>
        <v>8624.6592009738797</v>
      </c>
      <c r="AL80" s="44">
        <v>668.1560266253</v>
      </c>
      <c r="AM80" s="44">
        <v>648.27310106050004</v>
      </c>
      <c r="AN80" s="44">
        <v>580.58769958289997</v>
      </c>
      <c r="AO80" s="44">
        <v>992.55178739259998</v>
      </c>
      <c r="AP80" s="44">
        <f t="shared" si="242"/>
        <v>2034</v>
      </c>
      <c r="AQ80" s="40">
        <f>AK80*'Inflation indexes'!I173</f>
        <v>7999.890000752961</v>
      </c>
      <c r="AR80" s="40">
        <f>AL80*'Inflation indexes'!I173</f>
        <v>619.75489022673491</v>
      </c>
      <c r="AS80" s="40">
        <f>AN80*'Inflation indexes'!I173</f>
        <v>538.53000150184971</v>
      </c>
      <c r="AT80" s="40">
        <f>AO80*'Inflation indexes'!I173</f>
        <v>920.65146392044517</v>
      </c>
      <c r="AU80" s="40">
        <f>AM80*'Inflation indexes'!I173</f>
        <v>601.31228122560503</v>
      </c>
    </row>
    <row r="81" spans="1:47">
      <c r="A81" s="47">
        <f>'Retirement benefit values'!B82</f>
        <v>6290.1868643404596</v>
      </c>
      <c r="B81" s="44">
        <v>469.24423561309999</v>
      </c>
      <c r="C81" s="44">
        <v>453.64000177090003</v>
      </c>
      <c r="D81" s="44">
        <v>379.49271211339999</v>
      </c>
      <c r="E81" s="44">
        <v>676.12808973100005</v>
      </c>
      <c r="F81" s="44">
        <f t="shared" si="238"/>
        <v>2034</v>
      </c>
      <c r="G81" s="42">
        <f>A81*'Inflation indexes'!I174</f>
        <v>5834.5265391150451</v>
      </c>
      <c r="H81" s="44">
        <f>B81*'Inflation indexes'!I174</f>
        <v>435.25224370237396</v>
      </c>
      <c r="I81" s="44">
        <f>D81*'Inflation indexes'!I174</f>
        <v>352.00230898999496</v>
      </c>
      <c r="J81" s="40">
        <f>E81*'Inflation indexes'!I174</f>
        <v>627.14945810919232</v>
      </c>
      <c r="K81" s="44">
        <f>C81*'Inflation indexes'!I174</f>
        <v>420.77837854726954</v>
      </c>
      <c r="R81" s="38">
        <f t="shared" si="239"/>
        <v>2034</v>
      </c>
      <c r="S81" s="48">
        <f>'Retirement benefit values'!P82</f>
        <v>7435.2876869871097</v>
      </c>
      <c r="T81" s="38">
        <v>517.37062661189998</v>
      </c>
      <c r="U81" s="38">
        <v>479.668131061</v>
      </c>
      <c r="V81" s="38">
        <v>409.85218407129997</v>
      </c>
      <c r="W81" s="38">
        <v>755.62009977490004</v>
      </c>
      <c r="X81" s="38">
        <f t="shared" si="240"/>
        <v>2034</v>
      </c>
      <c r="Y81" s="34">
        <f>S81*'Inflation indexes'!I174</f>
        <v>6896.6764058495501</v>
      </c>
      <c r="Z81" s="34">
        <f>T81*'Inflation indexes'!I174</f>
        <v>479.89236514394389</v>
      </c>
      <c r="AA81" s="34">
        <f>V81*'Inflation indexes'!I174</f>
        <v>380.1625447146389</v>
      </c>
      <c r="AB81" s="34">
        <f>W81*'Inflation indexes'!I174</f>
        <v>700.88307719736929</v>
      </c>
      <c r="AC81" s="34">
        <f>U81*'Inflation indexes'!I174</f>
        <v>444.92103350836805</v>
      </c>
      <c r="AJ81" s="44">
        <f t="shared" si="241"/>
        <v>2034</v>
      </c>
      <c r="AK81" s="47">
        <f>'Retirement benefit values'!AK82</f>
        <v>8655.42123493494</v>
      </c>
      <c r="AL81" s="44">
        <v>536.37228983299997</v>
      </c>
      <c r="AM81" s="44">
        <v>510.43129919770001</v>
      </c>
      <c r="AN81" s="44">
        <v>449.35572325729999</v>
      </c>
      <c r="AO81" s="44">
        <v>800.26881861690003</v>
      </c>
      <c r="AP81" s="44">
        <f t="shared" si="242"/>
        <v>2034</v>
      </c>
      <c r="AQ81" s="40">
        <f>AK81*'Inflation indexes'!I174</f>
        <v>8028.4236369411738</v>
      </c>
      <c r="AR81" s="40">
        <f>AL81*'Inflation indexes'!I174</f>
        <v>497.51755033189755</v>
      </c>
      <c r="AS81" s="40">
        <f>AN81*'Inflation indexes'!I174</f>
        <v>416.80445261666358</v>
      </c>
      <c r="AT81" s="40">
        <f>AO81*'Inflation indexes'!I174</f>
        <v>742.29744860467235</v>
      </c>
      <c r="AU81" s="40">
        <f>AM81*'Inflation indexes'!I174</f>
        <v>473.45572171268333</v>
      </c>
    </row>
    <row r="82" spans="1:47">
      <c r="A82" s="47">
        <f>'Retirement benefit values'!B83</f>
        <v>6276.0620746874602</v>
      </c>
      <c r="B82" s="44">
        <v>466.99296394959998</v>
      </c>
      <c r="C82" s="44">
        <v>454.242186468</v>
      </c>
      <c r="D82" s="44">
        <v>382.3707208738</v>
      </c>
      <c r="E82" s="44">
        <v>653.12707464669995</v>
      </c>
      <c r="F82" s="44">
        <f t="shared" si="238"/>
        <v>2034</v>
      </c>
      <c r="G82" s="42">
        <f>A82*'Inflation indexes'!I175</f>
        <v>5821.4249474028757</v>
      </c>
      <c r="H82" s="44">
        <f>B82*'Inflation indexes'!I175</f>
        <v>433.16405386783782</v>
      </c>
      <c r="I82" s="44">
        <f>D82*'Inflation indexes'!I175</f>
        <v>354.67183516696014</v>
      </c>
      <c r="J82" s="40">
        <f>E82*'Inflation indexes'!I175</f>
        <v>605.8146335912237</v>
      </c>
      <c r="K82" s="44">
        <f>C82*'Inflation indexes'!I175</f>
        <v>421.33694106257366</v>
      </c>
      <c r="R82" s="38">
        <f t="shared" si="239"/>
        <v>2034</v>
      </c>
      <c r="S82" s="48">
        <f>'Retirement benefit values'!P83</f>
        <v>7449.9482708824198</v>
      </c>
      <c r="T82" s="38">
        <v>500.80789753170001</v>
      </c>
      <c r="U82" s="38">
        <v>474.4854563321</v>
      </c>
      <c r="V82" s="38">
        <v>409.7939890403</v>
      </c>
      <c r="W82" s="38">
        <v>733.66247506239995</v>
      </c>
      <c r="X82" s="38">
        <f t="shared" si="240"/>
        <v>2034</v>
      </c>
      <c r="Y82" s="34">
        <f>S82*'Inflation indexes'!I175</f>
        <v>6910.2749789382178</v>
      </c>
      <c r="Z82" s="34">
        <f>T82*'Inflation indexes'!I175</f>
        <v>464.52943802226577</v>
      </c>
      <c r="AA82" s="34">
        <f>V82*'Inflation indexes'!I175</f>
        <v>380.10856532417932</v>
      </c>
      <c r="AB82" s="34">
        <f>W82*'Inflation indexes'!I175</f>
        <v>680.51605998723073</v>
      </c>
      <c r="AC82" s="34">
        <f>U82*'Inflation indexes'!I175</f>
        <v>440.11379106843486</v>
      </c>
      <c r="AJ82" s="44">
        <f t="shared" si="241"/>
        <v>2034</v>
      </c>
      <c r="AK82" s="47">
        <f>'Retirement benefit values'!AK83</f>
        <v>8700.0405431255695</v>
      </c>
      <c r="AL82" s="44">
        <v>530.66639930049996</v>
      </c>
      <c r="AM82" s="44">
        <v>506.81955387089999</v>
      </c>
      <c r="AN82" s="44">
        <v>446.71199289150002</v>
      </c>
      <c r="AO82" s="44">
        <v>819.34185079780002</v>
      </c>
      <c r="AP82" s="44">
        <f t="shared" si="242"/>
        <v>2034</v>
      </c>
      <c r="AQ82" s="40">
        <f>AK82*'Inflation indexes'!I175</f>
        <v>8069.8107282008978</v>
      </c>
      <c r="AR82" s="40">
        <f>AL82*'Inflation indexes'!I175</f>
        <v>492.22499377369945</v>
      </c>
      <c r="AS82" s="40">
        <f>AN82*'Inflation indexes'!I175</f>
        <v>414.35223373760778</v>
      </c>
      <c r="AT82" s="40">
        <f>AO82*'Inflation indexes'!I175</f>
        <v>759.98883279418237</v>
      </c>
      <c r="AU82" s="40">
        <f>AM82*'Inflation indexes'!I175</f>
        <v>470.10561075156028</v>
      </c>
    </row>
    <row r="83" spans="1:47">
      <c r="A83" s="47">
        <f>'Retirement benefit values'!B84</f>
        <v>6262.4209525961396</v>
      </c>
      <c r="B83" s="44">
        <v>464.72155696850001</v>
      </c>
      <c r="C83" s="44">
        <v>448.00330140459999</v>
      </c>
      <c r="D83" s="44">
        <v>376.23684676250002</v>
      </c>
      <c r="E83" s="44">
        <v>680.02138286640002</v>
      </c>
      <c r="F83" s="44">
        <f t="shared" si="238"/>
        <v>2034</v>
      </c>
      <c r="G83" s="42">
        <f>A83*'Inflation indexes'!I176</f>
        <v>5808.7719864365936</v>
      </c>
      <c r="H83" s="44">
        <f>B83*'Inflation indexes'!I176</f>
        <v>431.0571873155119</v>
      </c>
      <c r="I83" s="44">
        <f>D83*'Inflation indexes'!I176</f>
        <v>348.98229810521451</v>
      </c>
      <c r="J83" s="40">
        <f>E83*'Inflation indexes'!I176</f>
        <v>630.76072159197076</v>
      </c>
      <c r="K83" s="44">
        <f>C83*'Inflation indexes'!I176</f>
        <v>415.55000002855519</v>
      </c>
      <c r="R83" s="38">
        <f t="shared" si="239"/>
        <v>2034</v>
      </c>
      <c r="S83" s="48">
        <f>'Retirement benefit values'!P84</f>
        <v>7436.07705490839</v>
      </c>
      <c r="T83" s="38">
        <v>511.75679987490003</v>
      </c>
      <c r="U83" s="38">
        <v>480.08134356940002</v>
      </c>
      <c r="V83" s="38">
        <v>410.824339673</v>
      </c>
      <c r="W83" s="38">
        <v>740.52621983940003</v>
      </c>
      <c r="X83" s="38">
        <f t="shared" si="240"/>
        <v>2034</v>
      </c>
      <c r="Y83" s="34">
        <f>S83*'Inflation indexes'!I176</f>
        <v>6897.4085920604157</v>
      </c>
      <c r="Z83" s="34">
        <f>T83*'Inflation indexes'!I176</f>
        <v>474.68520329177301</v>
      </c>
      <c r="AA83" s="34">
        <f>V83*'Inflation indexes'!I176</f>
        <v>381.06427748992792</v>
      </c>
      <c r="AB83" s="34">
        <f>W83*'Inflation indexes'!I176</f>
        <v>686.88259597778244</v>
      </c>
      <c r="AC83" s="34">
        <f>U83*'Inflation indexes'!I176</f>
        <v>445.30431295595042</v>
      </c>
      <c r="AJ83" s="44">
        <f t="shared" si="241"/>
        <v>2034</v>
      </c>
      <c r="AK83" s="47">
        <f>'Retirement benefit values'!AK84</f>
        <v>8744.5243092098608</v>
      </c>
      <c r="AL83" s="44">
        <v>538.9832085109</v>
      </c>
      <c r="AM83" s="44">
        <v>505.8255468886</v>
      </c>
      <c r="AN83" s="44">
        <v>438.2765659817</v>
      </c>
      <c r="AO83" s="44">
        <v>817.60500609830001</v>
      </c>
      <c r="AP83" s="44">
        <f t="shared" si="242"/>
        <v>2034</v>
      </c>
      <c r="AQ83" s="40">
        <f>AK83*'Inflation indexes'!I176</f>
        <v>8111.0720960069875</v>
      </c>
      <c r="AR83" s="40">
        <f>AL83*'Inflation indexes'!I176</f>
        <v>499.93933439749321</v>
      </c>
      <c r="AS83" s="40">
        <f>AN83*'Inflation indexes'!I176</f>
        <v>406.5278680652608</v>
      </c>
      <c r="AT83" s="40">
        <f>AO83*'Inflation indexes'!I176</f>
        <v>758.37780490071827</v>
      </c>
      <c r="AU83" s="40">
        <f>AM83*'Inflation indexes'!I176</f>
        <v>469.18360950686383</v>
      </c>
    </row>
    <row r="84" spans="1:47">
      <c r="A84" s="47">
        <f>'Retirement benefit values'!B85</f>
        <v>6263.3072187715097</v>
      </c>
      <c r="B84" s="44">
        <v>576.41574660729998</v>
      </c>
      <c r="C84" s="44">
        <v>562.72756006650002</v>
      </c>
      <c r="D84" s="44">
        <v>487.00966233520001</v>
      </c>
      <c r="E84" s="44">
        <v>790.14631647090005</v>
      </c>
      <c r="F84" s="44">
        <f t="shared" si="238"/>
        <v>2035</v>
      </c>
      <c r="G84" s="42">
        <f>A84*'Inflation indexes'!I177</f>
        <v>5809.5940516045193</v>
      </c>
      <c r="H84" s="44">
        <f>B84*'Inflation indexes'!I177</f>
        <v>534.66026426175733</v>
      </c>
      <c r="I84" s="44">
        <f>D84*'Inflation indexes'!I177</f>
        <v>451.73074520388133</v>
      </c>
      <c r="J84" s="40">
        <f>E84*'Inflation indexes'!I177</f>
        <v>732.90821920865847</v>
      </c>
      <c r="K84" s="44">
        <f>C84*'Inflation indexes'!I177</f>
        <v>521.96364818864663</v>
      </c>
      <c r="R84" s="38">
        <f t="shared" si="239"/>
        <v>2035</v>
      </c>
      <c r="S84" s="48">
        <f>'Retirement benefit values'!P85</f>
        <v>7484.1437046522497</v>
      </c>
      <c r="T84" s="38">
        <v>625.25399481679995</v>
      </c>
      <c r="U84" s="38">
        <v>614.32777755660004</v>
      </c>
      <c r="V84" s="38">
        <v>551.35120382449998</v>
      </c>
      <c r="W84" s="38">
        <v>859.73965231529996</v>
      </c>
      <c r="X84" s="38">
        <f t="shared" si="240"/>
        <v>2035</v>
      </c>
      <c r="Y84" s="34">
        <f>S84*'Inflation indexes'!I177</f>
        <v>6941.9932998958484</v>
      </c>
      <c r="Z84" s="34">
        <f>T84*'Inflation indexes'!I177</f>
        <v>579.96067606949032</v>
      </c>
      <c r="AA84" s="34">
        <f>V84*'Inflation indexes'!I177</f>
        <v>511.41139372564101</v>
      </c>
      <c r="AB84" s="34">
        <f>W84*'Inflation indexes'!I177</f>
        <v>797.46022277974362</v>
      </c>
      <c r="AC84" s="34">
        <f>U84*'Inflation indexes'!I177</f>
        <v>569.8259525784963</v>
      </c>
      <c r="AJ84" s="44">
        <f t="shared" si="241"/>
        <v>2035</v>
      </c>
      <c r="AK84" s="47">
        <f>'Retirement benefit values'!AK85</f>
        <v>8782.2666949832092</v>
      </c>
      <c r="AL84" s="44">
        <v>673.23365284429997</v>
      </c>
      <c r="AM84" s="44">
        <v>645.83903590729994</v>
      </c>
      <c r="AN84" s="44">
        <v>577.40479981589999</v>
      </c>
      <c r="AO84" s="44">
        <v>983.02919252380002</v>
      </c>
      <c r="AP84" s="44">
        <f t="shared" si="242"/>
        <v>2035</v>
      </c>
      <c r="AQ84" s="40">
        <f>AK84*'Inflation indexes'!I177</f>
        <v>8146.0804282224417</v>
      </c>
      <c r="AR84" s="40">
        <f>AL84*'Inflation indexes'!I177</f>
        <v>624.46469385727755</v>
      </c>
      <c r="AS84" s="40">
        <f>AN84*'Inflation indexes'!I177</f>
        <v>535.57767058348168</v>
      </c>
      <c r="AT84" s="40">
        <f>AO84*'Inflation indexes'!I177</f>
        <v>911.81868459583927</v>
      </c>
      <c r="AU84" s="40">
        <f>AM84*'Inflation indexes'!I177</f>
        <v>599.05453943818839</v>
      </c>
    </row>
    <row r="85" spans="1:47">
      <c r="A85" s="47">
        <f>'Retirement benefit values'!B86</f>
        <v>6280.4053573925703</v>
      </c>
      <c r="B85" s="44">
        <v>465.71943408070001</v>
      </c>
      <c r="C85" s="44">
        <v>449.9043667844</v>
      </c>
      <c r="D85" s="44">
        <v>378.03172902199998</v>
      </c>
      <c r="E85" s="44">
        <v>644.64930648430004</v>
      </c>
      <c r="F85" s="44">
        <f t="shared" si="238"/>
        <v>2035</v>
      </c>
      <c r="G85" s="42">
        <f>A85*'Inflation indexes'!I178</f>
        <v>5825.4536032689684</v>
      </c>
      <c r="H85" s="44">
        <f>B85*'Inflation indexes'!I178</f>
        <v>431.98277833839745</v>
      </c>
      <c r="I85" s="44">
        <f>D85*'Inflation indexes'!I178</f>
        <v>350.64715932531715</v>
      </c>
      <c r="J85" s="40">
        <f>E85*'Inflation indexes'!I178</f>
        <v>597.95099386115453</v>
      </c>
      <c r="K85" s="44">
        <f>C85*'Inflation indexes'!I178</f>
        <v>417.31335247741742</v>
      </c>
      <c r="R85" s="38">
        <f t="shared" si="239"/>
        <v>2035</v>
      </c>
      <c r="S85" s="48">
        <f>'Retirement benefit values'!P86</f>
        <v>7477.6140725818796</v>
      </c>
      <c r="T85" s="38">
        <v>513.6288369737</v>
      </c>
      <c r="U85" s="38">
        <v>488.16515833749997</v>
      </c>
      <c r="V85" s="38">
        <v>420.54822268160001</v>
      </c>
      <c r="W85" s="38">
        <v>772.37065258910002</v>
      </c>
      <c r="X85" s="38">
        <f t="shared" si="240"/>
        <v>2035</v>
      </c>
      <c r="Y85" s="34">
        <f>S85*'Inflation indexes'!I178</f>
        <v>6935.9366735305475</v>
      </c>
      <c r="Z85" s="34">
        <f>T85*'Inflation indexes'!I178</f>
        <v>476.42163026456717</v>
      </c>
      <c r="AA85" s="34">
        <f>V85*'Inflation indexes'!I178</f>
        <v>390.08376366744631</v>
      </c>
      <c r="AB85" s="34">
        <f>W85*'Inflation indexes'!I178</f>
        <v>716.42022212597954</v>
      </c>
      <c r="AC85" s="34">
        <f>U85*'Inflation indexes'!I178</f>
        <v>452.80253722479569</v>
      </c>
      <c r="AJ85" s="44">
        <f t="shared" si="241"/>
        <v>2035</v>
      </c>
      <c r="AK85" s="47">
        <f>'Retirement benefit values'!AK86</f>
        <v>8816.4754837427899</v>
      </c>
      <c r="AL85" s="44">
        <v>543.60025776400005</v>
      </c>
      <c r="AM85" s="44">
        <v>500.93433582599999</v>
      </c>
      <c r="AN85" s="44">
        <v>437.63433077309998</v>
      </c>
      <c r="AO85" s="44">
        <v>814.32206196300001</v>
      </c>
      <c r="AP85" s="44">
        <f t="shared" si="242"/>
        <v>2035</v>
      </c>
      <c r="AQ85" s="40">
        <f>AK85*'Inflation indexes'!I178</f>
        <v>8177.8111367360889</v>
      </c>
      <c r="AR85" s="40">
        <f>AL85*'Inflation indexes'!I178</f>
        <v>504.22192519814632</v>
      </c>
      <c r="AS85" s="40">
        <f>AN85*'Inflation indexes'!I178</f>
        <v>405.93215629234453</v>
      </c>
      <c r="AT85" s="40">
        <f>AO85*'Inflation indexes'!I178</f>
        <v>755.33267681518748</v>
      </c>
      <c r="AU85" s="40">
        <f>AM85*'Inflation indexes'!I178</f>
        <v>464.6467171428331</v>
      </c>
    </row>
    <row r="86" spans="1:47">
      <c r="A86" s="47">
        <f>'Retirement benefit values'!B87</f>
        <v>6237.4490864894397</v>
      </c>
      <c r="B86" s="44">
        <v>460.03671153869999</v>
      </c>
      <c r="C86" s="44">
        <v>444.63979286519998</v>
      </c>
      <c r="D86" s="44">
        <v>373.98526692429999</v>
      </c>
      <c r="E86" s="44">
        <v>646.79605816280002</v>
      </c>
      <c r="F86" s="44">
        <f t="shared" si="238"/>
        <v>2035</v>
      </c>
      <c r="G86" s="42">
        <f>A86*'Inflation indexes'!I179</f>
        <v>5785.6090790901126</v>
      </c>
      <c r="H86" s="44">
        <f>B86*'Inflation indexes'!I179</f>
        <v>426.71171148445546</v>
      </c>
      <c r="I86" s="44">
        <f>D86*'Inflation indexes'!I179</f>
        <v>346.89382242011391</v>
      </c>
      <c r="J86" s="40">
        <f>E86*'Inflation indexes'!I179</f>
        <v>599.94223512492442</v>
      </c>
      <c r="K86" s="44">
        <f>C86*'Inflation indexes'!I179</f>
        <v>412.43014361396723</v>
      </c>
      <c r="R86" s="38">
        <f t="shared" si="239"/>
        <v>2035</v>
      </c>
      <c r="S86" s="48">
        <f>'Retirement benefit values'!P87</f>
        <v>7501.6386748887098</v>
      </c>
      <c r="T86" s="38">
        <v>510.13888154929998</v>
      </c>
      <c r="U86" s="38">
        <v>492.79784954280001</v>
      </c>
      <c r="V86" s="38">
        <v>425.36741781640001</v>
      </c>
      <c r="W86" s="38">
        <v>781.7288270949</v>
      </c>
      <c r="X86" s="38">
        <f t="shared" si="240"/>
        <v>2035</v>
      </c>
      <c r="Y86" s="34">
        <f>S86*'Inflation indexes'!I179</f>
        <v>6958.2209367446558</v>
      </c>
      <c r="Z86" s="34">
        <f>T86*'Inflation indexes'!I179</f>
        <v>473.18448676102116</v>
      </c>
      <c r="AA86" s="34">
        <f>V86*'Inflation indexes'!I179</f>
        <v>394.55385692819925</v>
      </c>
      <c r="AB86" s="34">
        <f>W86*'Inflation indexes'!I179</f>
        <v>725.10049167747638</v>
      </c>
      <c r="AC86" s="34">
        <f>U86*'Inflation indexes'!I179</f>
        <v>457.09963687664873</v>
      </c>
      <c r="AJ86" s="44">
        <f t="shared" si="241"/>
        <v>2035</v>
      </c>
      <c r="AK86" s="47">
        <f>'Retirement benefit values'!AK87</f>
        <v>8851.4351380211101</v>
      </c>
      <c r="AL86" s="44">
        <v>535.48719555800005</v>
      </c>
      <c r="AM86" s="44">
        <v>503.64523415529999</v>
      </c>
      <c r="AN86" s="44">
        <v>441.3128060574</v>
      </c>
      <c r="AO86" s="44">
        <v>837.94507444529995</v>
      </c>
      <c r="AP86" s="44">
        <f t="shared" si="242"/>
        <v>2035</v>
      </c>
      <c r="AQ86" s="40">
        <f>AK86*'Inflation indexes'!I179</f>
        <v>8210.2383181671339</v>
      </c>
      <c r="AR86" s="40">
        <f>AL86*'Inflation indexes'!I179</f>
        <v>496.69657217203053</v>
      </c>
      <c r="AS86" s="40">
        <f>AN86*'Inflation indexes'!I179</f>
        <v>409.34416330145228</v>
      </c>
      <c r="AT86" s="40">
        <f>AO86*'Inflation indexes'!I179</f>
        <v>777.24444131986195</v>
      </c>
      <c r="AU86" s="40">
        <f>AM86*'Inflation indexes'!I179</f>
        <v>467.16123834677541</v>
      </c>
    </row>
    <row r="87" spans="1:47">
      <c r="A87" s="47">
        <f>'Retirement benefit values'!B88</f>
        <v>6254.6047074263597</v>
      </c>
      <c r="B87" s="44">
        <v>472.3557997314</v>
      </c>
      <c r="C87" s="44">
        <v>450.05772339359999</v>
      </c>
      <c r="D87" s="44">
        <v>372.1340536065</v>
      </c>
      <c r="E87" s="44">
        <v>654.52458896459996</v>
      </c>
      <c r="F87" s="44">
        <f t="shared" si="238"/>
        <v>2035</v>
      </c>
      <c r="G87" s="42">
        <f>A87*'Inflation indexes'!I180</f>
        <v>5801.5219490588743</v>
      </c>
      <c r="H87" s="44">
        <f>B87*'Inflation indexes'!I180</f>
        <v>438.13840651723382</v>
      </c>
      <c r="I87" s="44">
        <f>D87*'Inflation indexes'!I180</f>
        <v>345.17671075630966</v>
      </c>
      <c r="J87" s="40">
        <f>E87*'Inflation indexes'!I180</f>
        <v>607.11091215216845</v>
      </c>
      <c r="K87" s="44">
        <f>C87*'Inflation indexes'!I180</f>
        <v>417.45559995362493</v>
      </c>
      <c r="R87" s="38">
        <f t="shared" si="239"/>
        <v>2035</v>
      </c>
      <c r="S87" s="48">
        <f>'Retirement benefit values'!P88</f>
        <v>7533.63892616055</v>
      </c>
      <c r="T87" s="38">
        <v>511.45950800920002</v>
      </c>
      <c r="U87" s="38">
        <v>494.58123078469998</v>
      </c>
      <c r="V87" s="38">
        <v>424.73968708910002</v>
      </c>
      <c r="W87" s="38">
        <v>767.72494336859995</v>
      </c>
      <c r="X87" s="38">
        <f t="shared" si="240"/>
        <v>2035</v>
      </c>
      <c r="Y87" s="34">
        <f>S87*'Inflation indexes'!I180</f>
        <v>6987.9030939413442</v>
      </c>
      <c r="Z87" s="34">
        <f>T87*'Inflation indexes'!I180</f>
        <v>474.40944721048345</v>
      </c>
      <c r="AA87" s="34">
        <f>V87*'Inflation indexes'!I180</f>
        <v>393.9715989338282</v>
      </c>
      <c r="AB87" s="34">
        <f>W87*'Inflation indexes'!I180</f>
        <v>712.11104748226865</v>
      </c>
      <c r="AC87" s="34">
        <f>U87*'Inflation indexes'!I180</f>
        <v>458.75383021138305</v>
      </c>
      <c r="AJ87" s="44">
        <f t="shared" si="241"/>
        <v>2035</v>
      </c>
      <c r="AK87" s="47">
        <f>'Retirement benefit values'!AK88</f>
        <v>8882.7336014545908</v>
      </c>
      <c r="AL87" s="44">
        <v>537.58864663120005</v>
      </c>
      <c r="AM87" s="44">
        <v>504.65325993430002</v>
      </c>
      <c r="AN87" s="44">
        <v>445.8587479318</v>
      </c>
      <c r="AO87" s="44">
        <v>861.16873703819999</v>
      </c>
      <c r="AP87" s="44">
        <f t="shared" si="242"/>
        <v>2035</v>
      </c>
      <c r="AQ87" s="40">
        <f>AK87*'Inflation indexes'!I180</f>
        <v>8239.2695249459666</v>
      </c>
      <c r="AR87" s="40">
        <f>AL87*'Inflation indexes'!I180</f>
        <v>498.64579440050608</v>
      </c>
      <c r="AS87" s="40">
        <f>AN87*'Inflation indexes'!I180</f>
        <v>413.56079773274786</v>
      </c>
      <c r="AT87" s="40">
        <f>AO87*'Inflation indexes'!I180</f>
        <v>798.78578478962163</v>
      </c>
      <c r="AU87" s="40">
        <f>AM87*'Inflation indexes'!I180</f>
        <v>468.09624286834685</v>
      </c>
    </row>
    <row r="88" spans="1:47">
      <c r="A88" s="47">
        <f>'Retirement benefit values'!B89</f>
        <v>6237.4105543222504</v>
      </c>
      <c r="B88" s="44">
        <v>573.53828800259998</v>
      </c>
      <c r="C88" s="44">
        <v>560.04446062279999</v>
      </c>
      <c r="D88" s="44">
        <v>480.79479578920001</v>
      </c>
      <c r="E88" s="44">
        <v>769.69396150509999</v>
      </c>
      <c r="F88" s="44">
        <f t="shared" si="238"/>
        <v>2036</v>
      </c>
      <c r="G88" s="42">
        <f>A88*'Inflation indexes'!I181</f>
        <v>5785.5733381881455</v>
      </c>
      <c r="H88" s="44">
        <f>B88*'Inflation indexes'!I181</f>
        <v>531.99124838728426</v>
      </c>
      <c r="I88" s="44">
        <f>D88*'Inflation indexes'!I181</f>
        <v>445.96608278896002</v>
      </c>
      <c r="J88" s="40">
        <f>E88*'Inflation indexes'!I181</f>
        <v>713.93743019889928</v>
      </c>
      <c r="K88" s="44">
        <f>C88*'Inflation indexes'!I181</f>
        <v>519.47491212261662</v>
      </c>
      <c r="R88" s="38">
        <f t="shared" si="239"/>
        <v>2036</v>
      </c>
      <c r="S88" s="48">
        <f>'Retirement benefit values'!P89</f>
        <v>7573.7301916094702</v>
      </c>
      <c r="T88" s="38">
        <v>638.21098097840002</v>
      </c>
      <c r="U88" s="38">
        <v>618.26262509430001</v>
      </c>
      <c r="V88" s="38">
        <v>551.27450713129997</v>
      </c>
      <c r="W88" s="38">
        <v>885.39556251249996</v>
      </c>
      <c r="X88" s="38">
        <f t="shared" si="240"/>
        <v>2036</v>
      </c>
      <c r="Y88" s="34">
        <f>S88*'Inflation indexes'!I181</f>
        <v>7025.0901532916005</v>
      </c>
      <c r="Z88" s="34">
        <f>T88*'Inflation indexes'!I181</f>
        <v>591.9790598245695</v>
      </c>
      <c r="AA88" s="34">
        <f>V88*'Inflation indexes'!I181</f>
        <v>511.34025293100501</v>
      </c>
      <c r="AB88" s="34">
        <f>W88*'Inflation indexes'!I181</f>
        <v>821.2576221510277</v>
      </c>
      <c r="AC88" s="34">
        <f>U88*'Inflation indexes'!I181</f>
        <v>573.47576026803131</v>
      </c>
      <c r="AJ88" s="44">
        <f t="shared" si="241"/>
        <v>2036</v>
      </c>
      <c r="AK88" s="47">
        <f>'Retirement benefit values'!AK89</f>
        <v>8942.8100249315703</v>
      </c>
      <c r="AL88" s="44">
        <v>678.36373210279999</v>
      </c>
      <c r="AM88" s="44">
        <v>650.7660214018</v>
      </c>
      <c r="AN88" s="44">
        <v>589.01480281639999</v>
      </c>
      <c r="AO88" s="44">
        <v>1000.8336479966</v>
      </c>
      <c r="AP88" s="44">
        <f t="shared" si="242"/>
        <v>2036</v>
      </c>
      <c r="AQ88" s="40">
        <f>AK88*'Inflation indexes'!I181</f>
        <v>8294.9940200541587</v>
      </c>
      <c r="AR88" s="40">
        <f>AL88*'Inflation indexes'!I181</f>
        <v>629.22315083590343</v>
      </c>
      <c r="AS88" s="40">
        <f>AN88*'Inflation indexes'!I181</f>
        <v>546.34664646393435</v>
      </c>
      <c r="AT88" s="40">
        <f>AO88*'Inflation indexes'!I181</f>
        <v>928.3333876103793</v>
      </c>
      <c r="AU88" s="40">
        <f>AM88*'Inflation indexes'!I181</f>
        <v>603.62461473888607</v>
      </c>
    </row>
    <row r="89" spans="1:47">
      <c r="A89" s="47">
        <f>'Retirement benefit values'!B90</f>
        <v>6247.0460566543697</v>
      </c>
      <c r="B89" s="44">
        <v>468.73623702380002</v>
      </c>
      <c r="C89" s="44">
        <v>453.97426880289999</v>
      </c>
      <c r="D89" s="44">
        <v>382.731133559</v>
      </c>
      <c r="E89" s="44">
        <v>663.85210488550001</v>
      </c>
      <c r="F89" s="44">
        <f t="shared" si="238"/>
        <v>2036</v>
      </c>
      <c r="G89" s="42">
        <f>A89*'Inflation indexes'!I182</f>
        <v>5794.5108459739895</v>
      </c>
      <c r="H89" s="44">
        <f>B89*'Inflation indexes'!I182</f>
        <v>434.78104446536776</v>
      </c>
      <c r="I89" s="44">
        <f>D89*'Inflation indexes'!I182</f>
        <v>355.00613960372567</v>
      </c>
      <c r="J89" s="40">
        <f>E89*'Inflation indexes'!I182</f>
        <v>615.76274402270155</v>
      </c>
      <c r="K89" s="44">
        <f>C89*'Inflation indexes'!I182</f>
        <v>421.08843131858089</v>
      </c>
      <c r="R89" s="38">
        <f t="shared" si="239"/>
        <v>2036</v>
      </c>
      <c r="S89" s="48">
        <f>'Retirement benefit values'!P90</f>
        <v>7572.8451699833404</v>
      </c>
      <c r="T89" s="38">
        <v>501.82164138960002</v>
      </c>
      <c r="U89" s="38">
        <v>479.74303482760001</v>
      </c>
      <c r="V89" s="38">
        <v>409.61658005200002</v>
      </c>
      <c r="W89" s="38">
        <v>751.25983741439995</v>
      </c>
      <c r="X89" s="38">
        <f t="shared" si="240"/>
        <v>2036</v>
      </c>
      <c r="Y89" s="34">
        <f>S89*'Inflation indexes'!I182</f>
        <v>7024.2692425179293</v>
      </c>
      <c r="Z89" s="34">
        <f>T89*'Inflation indexes'!I182</f>
        <v>465.46974640583915</v>
      </c>
      <c r="AA89" s="34">
        <f>V89*'Inflation indexes'!I182</f>
        <v>379.94400782011189</v>
      </c>
      <c r="AB89" s="34">
        <f>W89*'Inflation indexes'!I182</f>
        <v>696.83867167993333</v>
      </c>
      <c r="AC89" s="34">
        <f>U89*'Inflation indexes'!I182</f>
        <v>444.99051125577569</v>
      </c>
      <c r="AJ89" s="44">
        <f t="shared" si="241"/>
        <v>2036</v>
      </c>
      <c r="AK89" s="47">
        <f>'Retirement benefit values'!AK90</f>
        <v>8981.5176984751106</v>
      </c>
      <c r="AL89" s="44">
        <v>536.94811908329996</v>
      </c>
      <c r="AM89" s="44">
        <v>501.76654611480001</v>
      </c>
      <c r="AN89" s="44">
        <v>444.85774018910001</v>
      </c>
      <c r="AO89" s="44">
        <v>859.88344542439995</v>
      </c>
      <c r="AP89" s="44">
        <f t="shared" si="242"/>
        <v>2036</v>
      </c>
      <c r="AQ89" s="40">
        <f>AK89*'Inflation indexes'!I182</f>
        <v>8330.8977147182213</v>
      </c>
      <c r="AR89" s="40">
        <f>AL89*'Inflation indexes'!I182</f>
        <v>498.05166658556885</v>
      </c>
      <c r="AS89" s="40">
        <f>AN89*'Inflation indexes'!I182</f>
        <v>412.63230286183199</v>
      </c>
      <c r="AT89" s="40">
        <f>AO89*'Inflation indexes'!I182</f>
        <v>797.59359953456499</v>
      </c>
      <c r="AU89" s="40">
        <f>AM89*'Inflation indexes'!I182</f>
        <v>465.41864222564021</v>
      </c>
    </row>
    <row r="90" spans="1:47">
      <c r="A90" s="47">
        <f>'Retirement benefit values'!B91</f>
        <v>6240.3397605611399</v>
      </c>
      <c r="B90" s="44">
        <v>467.76866583470002</v>
      </c>
      <c r="C90" s="44">
        <v>449.15677015580002</v>
      </c>
      <c r="D90" s="44">
        <v>379.09989899890002</v>
      </c>
      <c r="E90" s="44">
        <v>646.85964050790005</v>
      </c>
      <c r="F90" s="44">
        <f t="shared" si="238"/>
        <v>2036</v>
      </c>
      <c r="G90" s="42">
        <f>A90*'Inflation indexes'!I183</f>
        <v>5788.2903531048614</v>
      </c>
      <c r="H90" s="44">
        <f>B90*'Inflation indexes'!I183</f>
        <v>433.88356400842127</v>
      </c>
      <c r="I90" s="44">
        <f>D90*'Inflation indexes'!I183</f>
        <v>351.63795120684938</v>
      </c>
      <c r="J90" s="40">
        <f>E90*'Inflation indexes'!I183</f>
        <v>600.0012115731455</v>
      </c>
      <c r="K90" s="44">
        <f>C90*'Inflation indexes'!I183</f>
        <v>416.61991165217785</v>
      </c>
      <c r="R90" s="38">
        <f t="shared" si="239"/>
        <v>2036</v>
      </c>
      <c r="S90" s="48">
        <f>'Retirement benefit values'!P91</f>
        <v>7577.6990513047804</v>
      </c>
      <c r="T90" s="38">
        <v>519.50520756440005</v>
      </c>
      <c r="U90" s="38">
        <v>490.6572367645</v>
      </c>
      <c r="V90" s="38">
        <v>417.41875103770002</v>
      </c>
      <c r="W90" s="38">
        <v>807.24011142400002</v>
      </c>
      <c r="X90" s="38">
        <f t="shared" si="240"/>
        <v>2036</v>
      </c>
      <c r="Y90" s="34">
        <f>S90*'Inflation indexes'!I183</f>
        <v>7028.7715093024353</v>
      </c>
      <c r="Z90" s="34">
        <f>T90*'Inflation indexes'!I183</f>
        <v>481.87231732753565</v>
      </c>
      <c r="AA90" s="34">
        <f>V90*'Inflation indexes'!I183</f>
        <v>387.18099054583143</v>
      </c>
      <c r="AB90" s="34">
        <f>W90*'Inflation indexes'!I183</f>
        <v>748.7637418598938</v>
      </c>
      <c r="AC90" s="34">
        <f>U90*'Inflation indexes'!I183</f>
        <v>455.11408981194006</v>
      </c>
      <c r="AJ90" s="44">
        <f t="shared" si="241"/>
        <v>2036</v>
      </c>
      <c r="AK90" s="47">
        <f>'Retirement benefit values'!AK91</f>
        <v>9010.4270946308898</v>
      </c>
      <c r="AL90" s="44">
        <v>528.09011978379999</v>
      </c>
      <c r="AM90" s="44">
        <v>496.73632430769999</v>
      </c>
      <c r="AN90" s="44">
        <v>440.93491114480003</v>
      </c>
      <c r="AO90" s="44">
        <v>855.37450258540002</v>
      </c>
      <c r="AP90" s="44">
        <f t="shared" si="242"/>
        <v>2036</v>
      </c>
      <c r="AQ90" s="40">
        <f>AK90*'Inflation indexes'!I183</f>
        <v>8357.7129179448384</v>
      </c>
      <c r="AR90" s="40">
        <f>AL90*'Inflation indexes'!I183</f>
        <v>489.83533961293381</v>
      </c>
      <c r="AS90" s="40">
        <f>AN90*'Inflation indexes'!I183</f>
        <v>408.99364304758507</v>
      </c>
      <c r="AT90" s="40">
        <f>AO90*'Inflation indexes'!I183</f>
        <v>793.41128393331667</v>
      </c>
      <c r="AU90" s="40">
        <f>AM90*'Inflation indexes'!I183</f>
        <v>460.7528090375132</v>
      </c>
    </row>
    <row r="91" spans="1:47">
      <c r="A91" s="47">
        <f>'Retirement benefit values'!B92</f>
        <v>6223.51395676435</v>
      </c>
      <c r="B91" s="44">
        <v>470.88939865539999</v>
      </c>
      <c r="C91" s="44">
        <v>452.9742933133</v>
      </c>
      <c r="D91" s="44">
        <v>384.86041425040003</v>
      </c>
      <c r="E91" s="44">
        <v>667.16413815019996</v>
      </c>
      <c r="F91" s="44">
        <f t="shared" si="238"/>
        <v>2036</v>
      </c>
      <c r="G91" s="42">
        <f>A91*'Inflation indexes'!I184</f>
        <v>5772.6834083651347</v>
      </c>
      <c r="H91" s="44">
        <f>B91*'Inflation indexes'!I184</f>
        <v>436.77823134606172</v>
      </c>
      <c r="I91" s="44">
        <f>D91*'Inflation indexes'!I184</f>
        <v>356.9811754764479</v>
      </c>
      <c r="J91" s="40">
        <f>E91*'Inflation indexes'!I184</f>
        <v>618.83485402485019</v>
      </c>
      <c r="K91" s="44">
        <f>C91*'Inflation indexes'!I184</f>
        <v>420.16089392448356</v>
      </c>
      <c r="R91" s="38">
        <f t="shared" si="239"/>
        <v>2036</v>
      </c>
      <c r="S91" s="48">
        <f>'Retirement benefit values'!P92</f>
        <v>7561.4609092709097</v>
      </c>
      <c r="T91" s="38">
        <v>511.98422270430001</v>
      </c>
      <c r="U91" s="38">
        <v>490.57040772379997</v>
      </c>
      <c r="V91" s="38">
        <v>424.99622635330002</v>
      </c>
      <c r="W91" s="38">
        <v>783.00107860109995</v>
      </c>
      <c r="X91" s="38">
        <f t="shared" si="240"/>
        <v>2036</v>
      </c>
      <c r="Y91" s="34">
        <f>S91*'Inflation indexes'!I184</f>
        <v>7013.7096561833114</v>
      </c>
      <c r="Z91" s="34">
        <f>T91*'Inflation indexes'!I184</f>
        <v>474.89615164074132</v>
      </c>
      <c r="AA91" s="34">
        <f>V91*'Inflation indexes'!I184</f>
        <v>394.20955452681471</v>
      </c>
      <c r="AB91" s="34">
        <f>W91*'Inflation indexes'!I184</f>
        <v>726.28058144864588</v>
      </c>
      <c r="AC91" s="34">
        <f>U91*'Inflation indexes'!I184</f>
        <v>455.03355065575028</v>
      </c>
      <c r="AJ91" s="44">
        <f t="shared" si="241"/>
        <v>2036</v>
      </c>
      <c r="AK91" s="47">
        <f>'Retirement benefit values'!AK92</f>
        <v>9025.0385218407591</v>
      </c>
      <c r="AL91" s="44">
        <v>532.86624183020001</v>
      </c>
      <c r="AM91" s="44">
        <v>499.38436073100002</v>
      </c>
      <c r="AN91" s="44">
        <v>441.14529214340001</v>
      </c>
      <c r="AO91" s="44">
        <v>846.3299815414</v>
      </c>
      <c r="AP91" s="44">
        <f t="shared" si="242"/>
        <v>2036</v>
      </c>
      <c r="AQ91" s="40">
        <f>AK91*'Inflation indexes'!I184</f>
        <v>8371.2658952520196</v>
      </c>
      <c r="AR91" s="40">
        <f>AL91*'Inflation indexes'!I184</f>
        <v>494.26547999425543</v>
      </c>
      <c r="AS91" s="40">
        <f>AN91*'Inflation indexes'!I184</f>
        <v>409.18878407377866</v>
      </c>
      <c r="AT91" s="40">
        <f>AO91*'Inflation indexes'!I184</f>
        <v>785.02194682729805</v>
      </c>
      <c r="AU91" s="40">
        <f>AM91*'Inflation indexes'!I184</f>
        <v>463.20902204381906</v>
      </c>
    </row>
    <row r="92" spans="1:47">
      <c r="A92" s="47">
        <f>'Retirement benefit values'!B93</f>
        <v>6233.4568975154498</v>
      </c>
      <c r="B92" s="44">
        <v>571.53314713329996</v>
      </c>
      <c r="C92" s="44">
        <v>566.86408978600002</v>
      </c>
      <c r="D92" s="44">
        <v>490.58756768950002</v>
      </c>
      <c r="E92" s="44">
        <v>781.88583045910002</v>
      </c>
      <c r="F92" s="44">
        <f t="shared" si="238"/>
        <v>2037</v>
      </c>
      <c r="G92" s="42">
        <f>A92*'Inflation indexes'!I185</f>
        <v>5781.9060837705374</v>
      </c>
      <c r="H92" s="44">
        <f>B92*'Inflation indexes'!I185</f>
        <v>530.13135966395896</v>
      </c>
      <c r="I92" s="44">
        <f>D92*'Inflation indexes'!I185</f>
        <v>455.04946755574804</v>
      </c>
      <c r="J92" s="40">
        <f>E92*'Inflation indexes'!I185</f>
        <v>725.24612173822197</v>
      </c>
      <c r="K92" s="44">
        <f>C92*'Inflation indexes'!I185</f>
        <v>525.80052822874245</v>
      </c>
      <c r="R92" s="38">
        <f t="shared" si="239"/>
        <v>2037</v>
      </c>
      <c r="S92" s="48">
        <f>'Retirement benefit values'!P93</f>
        <v>7627.0572477830101</v>
      </c>
      <c r="T92" s="38">
        <v>638.88498685820002</v>
      </c>
      <c r="U92" s="38">
        <v>623.46513569650006</v>
      </c>
      <c r="V92" s="38">
        <v>555.9599974834</v>
      </c>
      <c r="W92" s="38">
        <v>878.98192098649997</v>
      </c>
      <c r="X92" s="38">
        <f t="shared" si="240"/>
        <v>2037</v>
      </c>
      <c r="Y92" s="34">
        <f>S92*'Inflation indexes'!I185</f>
        <v>7074.5542043933674</v>
      </c>
      <c r="Z92" s="34">
        <f>T92*'Inflation indexes'!I185</f>
        <v>592.60424080536143</v>
      </c>
      <c r="AA92" s="34">
        <f>V92*'Inflation indexes'!I185</f>
        <v>515.68632696627321</v>
      </c>
      <c r="AB92" s="34">
        <f>W92*'Inflation indexes'!I185</f>
        <v>815.30858399002216</v>
      </c>
      <c r="AC92" s="34">
        <f>U92*'Inflation indexes'!I185</f>
        <v>578.30140167316085</v>
      </c>
      <c r="AJ92" s="44">
        <f t="shared" si="241"/>
        <v>2037</v>
      </c>
      <c r="AK92" s="47">
        <f>'Retirement benefit values'!AK93</f>
        <v>9079.0267237735097</v>
      </c>
      <c r="AL92" s="44">
        <v>676.62443704609996</v>
      </c>
      <c r="AM92" s="44">
        <v>654.01596208460001</v>
      </c>
      <c r="AN92" s="44">
        <v>592.26290024599996</v>
      </c>
      <c r="AO92" s="44">
        <v>1022.8701127265</v>
      </c>
      <c r="AP92" s="44">
        <f t="shared" si="242"/>
        <v>2037</v>
      </c>
      <c r="AQ92" s="40">
        <f>AK92*'Inflation indexes'!I185</f>
        <v>8421.3431987994645</v>
      </c>
      <c r="AR92" s="40">
        <f>AL92*'Inflation indexes'!I185</f>
        <v>627.60985008879879</v>
      </c>
      <c r="AS92" s="40">
        <f>AN92*'Inflation indexes'!I185</f>
        <v>549.35945213463197</v>
      </c>
      <c r="AT92" s="40">
        <f>AO92*'Inflation indexes'!I185</f>
        <v>948.77353367722515</v>
      </c>
      <c r="AU92" s="40">
        <f>AM92*'Inflation indexes'!I185</f>
        <v>606.63913013775959</v>
      </c>
    </row>
    <row r="93" spans="1:47">
      <c r="A93" s="47">
        <f>'Retirement benefit values'!B94</f>
        <v>6248.2756206786798</v>
      </c>
      <c r="B93" s="44">
        <v>464.36405616069999</v>
      </c>
      <c r="C93" s="44">
        <v>447.76164569399998</v>
      </c>
      <c r="D93" s="44">
        <v>368.02231667199999</v>
      </c>
      <c r="E93" s="44">
        <v>676.01311188340003</v>
      </c>
      <c r="F93" s="44">
        <f t="shared" si="238"/>
        <v>2037</v>
      </c>
      <c r="G93" s="42">
        <f>A93*'Inflation indexes'!I186</f>
        <v>5795.6513405389514</v>
      </c>
      <c r="H93" s="44">
        <f>B93*'Inflation indexes'!I186</f>
        <v>430.72558382012301</v>
      </c>
      <c r="I93" s="44">
        <f>D93*'Inflation indexes'!I186</f>
        <v>341.36282751506587</v>
      </c>
      <c r="J93" s="40">
        <f>E93*'Inflation indexes'!I186</f>
        <v>627.04280924204409</v>
      </c>
      <c r="K93" s="44">
        <f>C93*'Inflation indexes'!I186</f>
        <v>415.3258498264654</v>
      </c>
      <c r="R93" s="38">
        <f t="shared" si="239"/>
        <v>2037</v>
      </c>
      <c r="S93" s="48">
        <f>'Retirement benefit values'!P94</f>
        <v>7595.7813731347596</v>
      </c>
      <c r="T93" s="38">
        <v>505.28600328329998</v>
      </c>
      <c r="U93" s="38">
        <v>486.86599404169999</v>
      </c>
      <c r="V93" s="38">
        <v>422.68358597849999</v>
      </c>
      <c r="W93" s="38">
        <v>760.67881087579997</v>
      </c>
      <c r="X93" s="38">
        <f t="shared" si="240"/>
        <v>2037</v>
      </c>
      <c r="Y93" s="34">
        <f>S93*'Inflation indexes'!I186</f>
        <v>7045.5439500710754</v>
      </c>
      <c r="Z93" s="34">
        <f>T93*'Inflation indexes'!I186</f>
        <v>468.68315037074836</v>
      </c>
      <c r="AA93" s="34">
        <f>V93*'Inflation indexes'!I186</f>
        <v>392.06444152251055</v>
      </c>
      <c r="AB93" s="34">
        <f>W93*'Inflation indexes'!I186</f>
        <v>705.57533591852757</v>
      </c>
      <c r="AC93" s="34">
        <f>U93*'Inflation indexes'!I186</f>
        <v>451.59748422303397</v>
      </c>
      <c r="AJ93" s="44">
        <f t="shared" si="241"/>
        <v>2037</v>
      </c>
      <c r="AK93" s="47">
        <f>'Retirement benefit values'!AK94</f>
        <v>9113.7899020106306</v>
      </c>
      <c r="AL93" s="44">
        <v>528.63893613369999</v>
      </c>
      <c r="AM93" s="44">
        <v>502.99646010110001</v>
      </c>
      <c r="AN93" s="44">
        <v>439.35128017720001</v>
      </c>
      <c r="AO93" s="44">
        <v>837.36027058169998</v>
      </c>
      <c r="AP93" s="44">
        <f t="shared" si="242"/>
        <v>2037</v>
      </c>
      <c r="AQ93" s="40">
        <f>AK93*'Inflation indexes'!I186</f>
        <v>8453.5881368883965</v>
      </c>
      <c r="AR93" s="40">
        <f>AL93*'Inflation indexes'!I186</f>
        <v>490.34439977722633</v>
      </c>
      <c r="AS93" s="40">
        <f>AN93*'Inflation indexes'!I186</f>
        <v>407.52473010304163</v>
      </c>
      <c r="AT93" s="40">
        <f>AO93*'Inflation indexes'!I186</f>
        <v>776.70200057272075</v>
      </c>
      <c r="AU93" s="40">
        <f>AM93*'Inflation indexes'!I186</f>
        <v>466.5594614013911</v>
      </c>
    </row>
    <row r="94" spans="1:47">
      <c r="A94" s="47">
        <f>'Retirement benefit values'!B95</f>
        <v>6229.0037323184297</v>
      </c>
      <c r="B94" s="44">
        <v>480.6014117679</v>
      </c>
      <c r="C94" s="44">
        <v>455.49275485560003</v>
      </c>
      <c r="D94" s="44">
        <v>375.24172668590001</v>
      </c>
      <c r="E94" s="44">
        <v>690.34759919759995</v>
      </c>
      <c r="F94" s="44">
        <f t="shared" si="238"/>
        <v>2037</v>
      </c>
      <c r="G94" s="42">
        <f>A94*'Inflation indexes'!I187</f>
        <v>5777.7755052860775</v>
      </c>
      <c r="H94" s="44">
        <f>B94*'Inflation indexes'!I187</f>
        <v>445.78670748122278</v>
      </c>
      <c r="I94" s="44">
        <f>D94*'Inflation indexes'!I187</f>
        <v>348.05926439862566</v>
      </c>
      <c r="J94" s="40">
        <f>E94*'Inflation indexes'!I187</f>
        <v>640.3389081438811</v>
      </c>
      <c r="K94" s="44">
        <f>C94*'Inflation indexes'!I187</f>
        <v>422.49691843745813</v>
      </c>
      <c r="R94" s="38">
        <f t="shared" si="239"/>
        <v>2037</v>
      </c>
      <c r="S94" s="48">
        <f>'Retirement benefit values'!P95</f>
        <v>7636.1785489774602</v>
      </c>
      <c r="T94" s="38">
        <v>510.61361308890002</v>
      </c>
      <c r="U94" s="38">
        <v>487.57685016919999</v>
      </c>
      <c r="V94" s="38">
        <v>419.5356570536</v>
      </c>
      <c r="W94" s="38">
        <v>779.55623775239997</v>
      </c>
      <c r="X94" s="38">
        <f t="shared" si="240"/>
        <v>2037</v>
      </c>
      <c r="Y94" s="34">
        <f>S94*'Inflation indexes'!I187</f>
        <v>7083.0147597056393</v>
      </c>
      <c r="Z94" s="34">
        <f>T94*'Inflation indexes'!I187</f>
        <v>473.62482880911733</v>
      </c>
      <c r="AA94" s="34">
        <f>V94*'Inflation indexes'!I187</f>
        <v>389.14454816295097</v>
      </c>
      <c r="AB94" s="34">
        <f>W94*'Inflation indexes'!I187</f>
        <v>723.08528442675436</v>
      </c>
      <c r="AC94" s="34">
        <f>U94*'Inflation indexes'!I187</f>
        <v>452.25684602433495</v>
      </c>
      <c r="AJ94" s="44">
        <f t="shared" si="241"/>
        <v>2037</v>
      </c>
      <c r="AK94" s="47">
        <f>'Retirement benefit values'!AK95</f>
        <v>9147.2906590711209</v>
      </c>
      <c r="AL94" s="44">
        <v>548.02910339089999</v>
      </c>
      <c r="AM94" s="44">
        <v>515.71235548230004</v>
      </c>
      <c r="AN94" s="44">
        <v>448.90813129610001</v>
      </c>
      <c r="AO94" s="44">
        <v>861.57757600230002</v>
      </c>
      <c r="AP94" s="44">
        <f t="shared" si="242"/>
        <v>2037</v>
      </c>
      <c r="AQ94" s="40">
        <f>AK94*'Inflation indexes'!I187</f>
        <v>8484.6621034279215</v>
      </c>
      <c r="AR94" s="40">
        <f>AL94*'Inflation indexes'!I187</f>
        <v>508.3299458190092</v>
      </c>
      <c r="AS94" s="40">
        <f>AN94*'Inflation indexes'!I187</f>
        <v>416.38928415940825</v>
      </c>
      <c r="AT94" s="40">
        <f>AO94*'Inflation indexes'!I187</f>
        <v>799.16500751188914</v>
      </c>
      <c r="AU94" s="40">
        <f>AM94*'Inflation indexes'!I187</f>
        <v>478.35421896110967</v>
      </c>
    </row>
    <row r="95" spans="1:47">
      <c r="A95" s="47">
        <f>'Retirement benefit values'!B96</f>
        <v>6233.9693174837703</v>
      </c>
      <c r="B95" s="44">
        <v>478.37277363330003</v>
      </c>
      <c r="C95" s="44">
        <v>452.91728765980002</v>
      </c>
      <c r="D95" s="44">
        <v>377.44806040700001</v>
      </c>
      <c r="E95" s="44">
        <v>654.52759503590005</v>
      </c>
      <c r="F95" s="44">
        <f t="shared" si="238"/>
        <v>2037</v>
      </c>
      <c r="G95" s="42">
        <f>A95*'Inflation indexes'!I188</f>
        <v>5782.3813841024385</v>
      </c>
      <c r="H95" s="44">
        <f>B95*'Inflation indexes'!I188</f>
        <v>443.71951160567215</v>
      </c>
      <c r="I95" s="44">
        <f>D95*'Inflation indexes'!I188</f>
        <v>350.10577158951372</v>
      </c>
      <c r="J95" s="40">
        <f>E95*'Inflation indexes'!I188</f>
        <v>607.11370046405125</v>
      </c>
      <c r="K95" s="44">
        <f>C95*'Inflation indexes'!I188</f>
        <v>420.10801775317128</v>
      </c>
      <c r="R95" s="38">
        <f t="shared" si="239"/>
        <v>2037</v>
      </c>
      <c r="S95" s="48">
        <f>'Retirement benefit values'!P96</f>
        <v>7639.0907046759803</v>
      </c>
      <c r="T95" s="38">
        <v>517.39601381919999</v>
      </c>
      <c r="U95" s="38">
        <v>485.60480441610002</v>
      </c>
      <c r="V95" s="38">
        <v>409.24663937870002</v>
      </c>
      <c r="W95" s="38">
        <v>781.40707582949995</v>
      </c>
      <c r="X95" s="38">
        <f t="shared" si="240"/>
        <v>2037</v>
      </c>
      <c r="Y95" s="34">
        <f>S95*'Inflation indexes'!I188</f>
        <v>7085.7159592209309</v>
      </c>
      <c r="Z95" s="34">
        <f>T95*'Inflation indexes'!I188</f>
        <v>479.91591330522118</v>
      </c>
      <c r="AA95" s="34">
        <f>V95*'Inflation indexes'!I188</f>
        <v>379.60086560147556</v>
      </c>
      <c r="AB95" s="34">
        <f>W95*'Inflation indexes'!I188</f>
        <v>724.8020480322466</v>
      </c>
      <c r="AC95" s="34">
        <f>U95*'Inflation indexes'!I188</f>
        <v>450.42765501126041</v>
      </c>
      <c r="AJ95" s="44">
        <f t="shared" si="241"/>
        <v>2037</v>
      </c>
      <c r="AK95" s="47">
        <f>'Retirement benefit values'!AK96</f>
        <v>9191.1345049608099</v>
      </c>
      <c r="AL95" s="44">
        <v>532.38905019909998</v>
      </c>
      <c r="AM95" s="44">
        <v>503.59970295020003</v>
      </c>
      <c r="AN95" s="44">
        <v>439.17331387600001</v>
      </c>
      <c r="AO95" s="44">
        <v>865.99232106850002</v>
      </c>
      <c r="AP95" s="44">
        <f t="shared" si="242"/>
        <v>2037</v>
      </c>
      <c r="AQ95" s="40">
        <f>AK95*'Inflation indexes'!I188</f>
        <v>8525.329906775778</v>
      </c>
      <c r="AR95" s="40">
        <f>AL95*'Inflation indexes'!I188</f>
        <v>493.82285606337024</v>
      </c>
      <c r="AS95" s="40">
        <f>AN95*'Inflation indexes'!I188</f>
        <v>407.35965565774876</v>
      </c>
      <c r="AT95" s="40">
        <f>AO95*'Inflation indexes'!I188</f>
        <v>803.25994901485058</v>
      </c>
      <c r="AU95" s="40">
        <f>AM95*'Inflation indexes'!I188</f>
        <v>467.11900541630081</v>
      </c>
    </row>
    <row r="96" spans="1:47">
      <c r="A96" s="47">
        <f>'Retirement benefit values'!B97</f>
        <v>6194.7657631887796</v>
      </c>
      <c r="B96" s="44">
        <v>581.26159981570004</v>
      </c>
      <c r="C96" s="44">
        <v>569.57293829130003</v>
      </c>
      <c r="D96" s="44">
        <v>493.02314456009998</v>
      </c>
      <c r="E96" s="44">
        <v>783.83115931270004</v>
      </c>
      <c r="F96" s="44">
        <f t="shared" si="238"/>
        <v>2038</v>
      </c>
      <c r="G96" s="42">
        <f>A96*'Inflation indexes'!I189</f>
        <v>5746.0177302246066</v>
      </c>
      <c r="H96" s="44">
        <f>B96*'Inflation indexes'!I189</f>
        <v>539.15508448869673</v>
      </c>
      <c r="I96" s="44">
        <f>D96*'Inflation indexes'!I189</f>
        <v>457.30861155195112</v>
      </c>
      <c r="J96" s="40">
        <f>E96*'Inflation indexes'!I189</f>
        <v>727.05053122055074</v>
      </c>
      <c r="K96" s="44">
        <f>C96*'Inflation indexes'!I189</f>
        <v>528.31314809767105</v>
      </c>
      <c r="R96" s="38">
        <f t="shared" si="239"/>
        <v>2038</v>
      </c>
      <c r="S96" s="48">
        <f>'Retirement benefit values'!P97</f>
        <v>7639.7843663622698</v>
      </c>
      <c r="T96" s="38">
        <v>639.27314633000003</v>
      </c>
      <c r="U96" s="38">
        <v>624.72068026540001</v>
      </c>
      <c r="V96" s="38">
        <v>551.33115048670004</v>
      </c>
      <c r="W96" s="38">
        <v>913.43646675349999</v>
      </c>
      <c r="X96" s="38">
        <f t="shared" si="240"/>
        <v>2038</v>
      </c>
      <c r="Y96" s="34">
        <f>S96*'Inflation indexes'!I189</f>
        <v>7086.3593721441257</v>
      </c>
      <c r="Z96" s="34">
        <f>T96*'Inflation indexes'!I189</f>
        <v>592.96428205508403</v>
      </c>
      <c r="AA96" s="34">
        <f>V96*'Inflation indexes'!I189</f>
        <v>511.39279304904505</v>
      </c>
      <c r="AB96" s="34">
        <f>W96*'Inflation indexes'!I189</f>
        <v>847.26724690516494</v>
      </c>
      <c r="AC96" s="34">
        <f>U96*'Inflation indexes'!I189</f>
        <v>579.4659947554137</v>
      </c>
      <c r="AJ96" s="44">
        <f t="shared" si="241"/>
        <v>2038</v>
      </c>
      <c r="AK96" s="47">
        <f>'Retirement benefit values'!AK97</f>
        <v>9220.1638411414806</v>
      </c>
      <c r="AL96" s="44">
        <v>693.12996189549995</v>
      </c>
      <c r="AM96" s="44">
        <v>666.93163682579996</v>
      </c>
      <c r="AN96" s="44">
        <v>599.03300677310006</v>
      </c>
      <c r="AO96" s="44">
        <v>1043.2748390386</v>
      </c>
      <c r="AP96" s="44">
        <f t="shared" si="242"/>
        <v>2038</v>
      </c>
      <c r="AQ96" s="40">
        <f>AK96*'Inflation indexes'!I189</f>
        <v>8552.2563615873514</v>
      </c>
      <c r="AR96" s="40">
        <f>AL96*'Inflation indexes'!I189</f>
        <v>642.91971684677867</v>
      </c>
      <c r="AS96" s="40">
        <f>AN96*'Inflation indexes'!I189</f>
        <v>555.63913301803018</v>
      </c>
      <c r="AT96" s="40">
        <f>AO96*'Inflation indexes'!I189</f>
        <v>967.70014424681585</v>
      </c>
      <c r="AU96" s="40">
        <f>AM96*'Inflation indexes'!I189</f>
        <v>618.6191950664047</v>
      </c>
    </row>
    <row r="97" spans="1:47">
      <c r="A97" s="47">
        <f>'Retirement benefit values'!B98</f>
        <v>6203.1736812470499</v>
      </c>
      <c r="B97" s="44">
        <v>481.1842818641</v>
      </c>
      <c r="C97" s="44">
        <v>450.4134816861</v>
      </c>
      <c r="D97" s="44">
        <v>384.9699462602</v>
      </c>
      <c r="E97" s="44">
        <v>655.34847424940006</v>
      </c>
      <c r="F97" s="44">
        <f t="shared" si="238"/>
        <v>2038</v>
      </c>
      <c r="G97" s="42">
        <f>A97*'Inflation indexes'!I190</f>
        <v>5753.8165797830807</v>
      </c>
      <c r="H97" s="44">
        <f>B97*'Inflation indexes'!I190</f>
        <v>446.32735454282516</v>
      </c>
      <c r="I97" s="44">
        <f>D97*'Inflation indexes'!I190</f>
        <v>357.08277300158397</v>
      </c>
      <c r="J97" s="40">
        <f>E97*'Inflation indexes'!I190</f>
        <v>607.87511529319181</v>
      </c>
      <c r="K97" s="44">
        <f>C97*'Inflation indexes'!I190</f>
        <v>417.78558716129737</v>
      </c>
      <c r="R97" s="38">
        <f t="shared" si="239"/>
        <v>2038</v>
      </c>
      <c r="S97" s="48">
        <f>'Retirement benefit values'!P98</f>
        <v>7667.1425066316297</v>
      </c>
      <c r="T97" s="38">
        <v>514.17289184779997</v>
      </c>
      <c r="U97" s="38">
        <v>489.79131571020002</v>
      </c>
      <c r="V97" s="38">
        <v>419.13915563019998</v>
      </c>
      <c r="W97" s="38">
        <v>773.50828899279998</v>
      </c>
      <c r="X97" s="38">
        <f t="shared" si="240"/>
        <v>2038</v>
      </c>
      <c r="Y97" s="34">
        <f>S97*'Inflation indexes'!I190</f>
        <v>7111.7356922606741</v>
      </c>
      <c r="Z97" s="34">
        <f>T97*'Inflation indexes'!I190</f>
        <v>476.92627387375256</v>
      </c>
      <c r="AA97" s="34">
        <f>V97*'Inflation indexes'!I190</f>
        <v>388.77676925152639</v>
      </c>
      <c r="AB97" s="34">
        <f>W97*'Inflation indexes'!I190</f>
        <v>717.47544829531319</v>
      </c>
      <c r="AC97" s="34">
        <f>U97*'Inflation indexes'!I190</f>
        <v>454.31089596713821</v>
      </c>
      <c r="AJ97" s="44">
        <f t="shared" si="241"/>
        <v>2038</v>
      </c>
      <c r="AK97" s="47">
        <f>'Retirement benefit values'!AK98</f>
        <v>9254.6181215885808</v>
      </c>
      <c r="AL97" s="44">
        <v>552.43938286289995</v>
      </c>
      <c r="AM97" s="44">
        <v>514.46819601369998</v>
      </c>
      <c r="AN97" s="44">
        <v>446.84733663859998</v>
      </c>
      <c r="AO97" s="44">
        <v>890.44079498539998</v>
      </c>
      <c r="AP97" s="44">
        <f t="shared" si="242"/>
        <v>2038</v>
      </c>
      <c r="AQ97" s="40">
        <f>AK97*'Inflation indexes'!I190</f>
        <v>8584.2147784023327</v>
      </c>
      <c r="AR97" s="40">
        <f>AL97*'Inflation indexes'!I190</f>
        <v>512.42074521483858</v>
      </c>
      <c r="AS97" s="40">
        <f>AN97*'Inflation indexes'!I190</f>
        <v>414.47777320112272</v>
      </c>
      <c r="AT97" s="40">
        <f>AO97*'Inflation indexes'!I190</f>
        <v>825.93737863426009</v>
      </c>
      <c r="AU97" s="40">
        <f>AM97*'Inflation indexes'!I190</f>
        <v>477.20018624395931</v>
      </c>
    </row>
    <row r="98" spans="1:47">
      <c r="A98" s="47">
        <f>'Retirement benefit values'!B99</f>
        <v>6170.9275938215496</v>
      </c>
      <c r="B98" s="44">
        <v>476.96447250220001</v>
      </c>
      <c r="C98" s="44">
        <v>448.06283208970001</v>
      </c>
      <c r="D98" s="44">
        <v>381.57697339399999</v>
      </c>
      <c r="E98" s="44">
        <v>652.17380959970001</v>
      </c>
      <c r="F98" s="44">
        <f t="shared" si="238"/>
        <v>2038</v>
      </c>
      <c r="G98" s="42">
        <f>A98*'Inflation indexes'!I191</f>
        <v>5723.9063947719978</v>
      </c>
      <c r="H98" s="44">
        <f>B98*'Inflation indexes'!I191</f>
        <v>442.41322762688446</v>
      </c>
      <c r="I98" s="44">
        <f>D98*'Inflation indexes'!I191</f>
        <v>353.93558665222952</v>
      </c>
      <c r="J98" s="40">
        <f>E98*'Inflation indexes'!I191</f>
        <v>604.93042294128861</v>
      </c>
      <c r="K98" s="44">
        <f>C98*'Inflation indexes'!I191</f>
        <v>415.60521831850406</v>
      </c>
      <c r="R98" s="38">
        <f t="shared" si="239"/>
        <v>2038</v>
      </c>
      <c r="S98" s="48">
        <f>'Retirement benefit values'!P99</f>
        <v>7663.5926369667804</v>
      </c>
      <c r="T98" s="38">
        <v>512.80186047400002</v>
      </c>
      <c r="U98" s="38">
        <v>484.00852522809998</v>
      </c>
      <c r="V98" s="38">
        <v>416.40557294159998</v>
      </c>
      <c r="W98" s="38">
        <v>768.6572060428</v>
      </c>
      <c r="X98" s="38">
        <f t="shared" si="240"/>
        <v>2038</v>
      </c>
      <c r="Y98" s="34">
        <f>S98*'Inflation indexes'!I191</f>
        <v>7108.4429746965297</v>
      </c>
      <c r="Z98" s="34">
        <f>T98*'Inflation indexes'!I191</f>
        <v>475.65455983585269</v>
      </c>
      <c r="AA98" s="34">
        <f>V98*'Inflation indexes'!I191</f>
        <v>386.24120694034622</v>
      </c>
      <c r="AB98" s="34">
        <f>W98*'Inflation indexes'!I191</f>
        <v>712.97577716858086</v>
      </c>
      <c r="AC98" s="34">
        <f>U98*'Inflation indexes'!I191</f>
        <v>448.94701008177157</v>
      </c>
      <c r="AJ98" s="44">
        <f t="shared" si="241"/>
        <v>2038</v>
      </c>
      <c r="AK98" s="47">
        <f>'Retirement benefit values'!AK99</f>
        <v>9272.9770460087693</v>
      </c>
      <c r="AL98" s="44">
        <v>549.03877178339997</v>
      </c>
      <c r="AM98" s="44">
        <v>514.51322267110004</v>
      </c>
      <c r="AN98" s="44">
        <v>446.41972949929999</v>
      </c>
      <c r="AO98" s="44">
        <v>924.28187957770001</v>
      </c>
      <c r="AP98" s="44">
        <f t="shared" si="242"/>
        <v>2038</v>
      </c>
      <c r="AQ98" s="40">
        <f>AK98*'Inflation indexes'!I191</f>
        <v>8601.2437847052206</v>
      </c>
      <c r="AR98" s="40">
        <f>AL98*'Inflation indexes'!I191</f>
        <v>509.26647396337052</v>
      </c>
      <c r="AS98" s="40">
        <f>AN98*'Inflation indexes'!I191</f>
        <v>414.08114186784638</v>
      </c>
      <c r="AT98" s="40">
        <f>AO98*'Inflation indexes'!I191</f>
        <v>857.32701942308177</v>
      </c>
      <c r="AU98" s="40">
        <f>AM98*'Inflation indexes'!I191</f>
        <v>477.24195117610429</v>
      </c>
    </row>
    <row r="99" spans="1:47">
      <c r="A99" s="47">
        <f>'Retirement benefit values'!B100</f>
        <v>6175.3153234176398</v>
      </c>
      <c r="B99" s="44">
        <v>468.66179614480001</v>
      </c>
      <c r="C99" s="44">
        <v>445.69520967929998</v>
      </c>
      <c r="D99" s="44">
        <v>375.09250482750002</v>
      </c>
      <c r="E99" s="44">
        <v>648.69567888280005</v>
      </c>
      <c r="F99" s="44">
        <f t="shared" si="238"/>
        <v>2038</v>
      </c>
      <c r="G99" s="42">
        <f>A99*'Inflation indexes'!I192</f>
        <v>5727.9762778020204</v>
      </c>
      <c r="H99" s="44">
        <f>B99*'Inflation indexes'!I192</f>
        <v>434.71199607404208</v>
      </c>
      <c r="I99" s="44">
        <f>D99*'Inflation indexes'!I192</f>
        <v>347.92085215240343</v>
      </c>
      <c r="J99" s="40">
        <f>E99*'Inflation indexes'!I192</f>
        <v>601.70424756495629</v>
      </c>
      <c r="K99" s="44">
        <f>C99*'Inflation indexes'!I192</f>
        <v>413.40910617016789</v>
      </c>
      <c r="R99" s="38">
        <f t="shared" si="239"/>
        <v>2038</v>
      </c>
      <c r="S99" s="48">
        <f>'Retirement benefit values'!P100</f>
        <v>7684.2572465948997</v>
      </c>
      <c r="T99" s="38">
        <v>505.5909324205</v>
      </c>
      <c r="U99" s="38">
        <v>481.40494118160001</v>
      </c>
      <c r="V99" s="38">
        <v>412.09039261340001</v>
      </c>
      <c r="W99" s="38">
        <v>757.67513600730001</v>
      </c>
      <c r="X99" s="38">
        <f t="shared" si="240"/>
        <v>2038</v>
      </c>
      <c r="Y99" s="34">
        <f>S99*'Inflation indexes'!I192</f>
        <v>7127.6106426682436</v>
      </c>
      <c r="Z99" s="34">
        <f>T99*'Inflation indexes'!I192</f>
        <v>468.96599048057544</v>
      </c>
      <c r="AA99" s="34">
        <f>V99*'Inflation indexes'!I192</f>
        <v>382.23861771860459</v>
      </c>
      <c r="AB99" s="34">
        <f>W99*'Inflation indexes'!I192</f>
        <v>702.78924687012636</v>
      </c>
      <c r="AC99" s="34">
        <f>U99*'Inflation indexes'!I192</f>
        <v>446.53202932782324</v>
      </c>
      <c r="AJ99" s="44">
        <f t="shared" si="241"/>
        <v>2038</v>
      </c>
      <c r="AK99" s="47">
        <f>'Retirement benefit values'!AK100</f>
        <v>9339.0536515219501</v>
      </c>
      <c r="AL99" s="44">
        <v>547.00884686380004</v>
      </c>
      <c r="AM99" s="44">
        <v>515.35603992409995</v>
      </c>
      <c r="AN99" s="44">
        <v>455.6269455369</v>
      </c>
      <c r="AO99" s="44">
        <v>914.2087140658</v>
      </c>
      <c r="AP99" s="44">
        <f t="shared" si="242"/>
        <v>2038</v>
      </c>
      <c r="AQ99" s="40">
        <f>AK99*'Inflation indexes'!I192</f>
        <v>8662.533809436738</v>
      </c>
      <c r="AR99" s="40">
        <f>AL99*'Inflation indexes'!I192</f>
        <v>507.38359654315281</v>
      </c>
      <c r="AS99" s="40">
        <f>AN99*'Inflation indexes'!I192</f>
        <v>422.62138836311095</v>
      </c>
      <c r="AT99" s="40">
        <f>AO99*'Inflation indexes'!I192</f>
        <v>847.9835527217565</v>
      </c>
      <c r="AU99" s="40">
        <f>AM99*'Inflation indexes'!I192</f>
        <v>478.02371485599258</v>
      </c>
    </row>
    <row r="100" spans="1:47">
      <c r="A100" s="47">
        <f>'Retirement benefit values'!B101</f>
        <v>6170.1056354797001</v>
      </c>
      <c r="B100" s="44">
        <v>571.30622872139998</v>
      </c>
      <c r="C100" s="44">
        <v>560.54055025970001</v>
      </c>
      <c r="D100" s="44">
        <v>481.86645455050001</v>
      </c>
      <c r="E100" s="44">
        <v>792.56556299019996</v>
      </c>
      <c r="F100" s="44">
        <f t="shared" si="238"/>
        <v>2039</v>
      </c>
      <c r="G100" s="42">
        <f>A100*'Inflation indexes'!I193</f>
        <v>5723.1439789864271</v>
      </c>
      <c r="H100" s="44">
        <f>B100*'Inflation indexes'!I193</f>
        <v>529.92087919255198</v>
      </c>
      <c r="I100" s="44">
        <f>D100*'Inflation indexes'!I193</f>
        <v>446.96011072780021</v>
      </c>
      <c r="J100" s="40">
        <f>E100*'Inflation indexes'!I193</f>
        <v>735.15221582210359</v>
      </c>
      <c r="K100" s="44">
        <f>C100*'Inflation indexes'!I193</f>
        <v>519.9350650901988</v>
      </c>
      <c r="R100" s="38">
        <f t="shared" si="239"/>
        <v>2039</v>
      </c>
      <c r="S100" s="48">
        <f>'Retirement benefit values'!P101</f>
        <v>7717.5763211599196</v>
      </c>
      <c r="T100" s="38">
        <v>618.41588255449994</v>
      </c>
      <c r="U100" s="38">
        <v>600.13798573940005</v>
      </c>
      <c r="V100" s="38">
        <v>534.28287550339996</v>
      </c>
      <c r="W100" s="38">
        <v>882.31339987219997</v>
      </c>
      <c r="X100" s="38">
        <f t="shared" si="240"/>
        <v>2039</v>
      </c>
      <c r="Y100" s="34">
        <f>S100*'Inflation indexes'!I193</f>
        <v>7158.5160877688395</v>
      </c>
      <c r="Z100" s="34">
        <f>T100*'Inflation indexes'!I193</f>
        <v>573.61791577757958</v>
      </c>
      <c r="AA100" s="34">
        <f>V100*'Inflation indexes'!I193</f>
        <v>495.57949290686798</v>
      </c>
      <c r="AB100" s="34">
        <f>W100*'Inflation indexes'!I193</f>
        <v>818.3987309748934</v>
      </c>
      <c r="AC100" s="34">
        <f>U100*'Inflation indexes'!I193</f>
        <v>556.66406745051745</v>
      </c>
      <c r="AJ100" s="44">
        <f t="shared" si="241"/>
        <v>2039</v>
      </c>
      <c r="AK100" s="47">
        <f>'Retirement benefit values'!AK101</f>
        <v>9353.0237989746602</v>
      </c>
      <c r="AL100" s="44">
        <v>696.14100632550003</v>
      </c>
      <c r="AM100" s="44">
        <v>671.36626687260002</v>
      </c>
      <c r="AN100" s="44">
        <v>605.43942304120003</v>
      </c>
      <c r="AO100" s="44">
        <v>1078.1459722346999</v>
      </c>
      <c r="AP100" s="44">
        <f t="shared" si="242"/>
        <v>2039</v>
      </c>
      <c r="AQ100" s="40">
        <f>AK100*'Inflation indexes'!I193</f>
        <v>8675.4919612096637</v>
      </c>
      <c r="AR100" s="40">
        <f>AL100*'Inflation indexes'!I193</f>
        <v>645.7126416065953</v>
      </c>
      <c r="AS100" s="40">
        <f>AN100*'Inflation indexes'!I193</f>
        <v>561.58146931788622</v>
      </c>
      <c r="AT100" s="40">
        <f>AO100*'Inflation indexes'!I193</f>
        <v>1000.0452170514205</v>
      </c>
      <c r="AU100" s="40">
        <f>AM100*'Inflation indexes'!I193</f>
        <v>622.73258108453604</v>
      </c>
    </row>
    <row r="101" spans="1:47">
      <c r="A101" s="47">
        <f>'Retirement benefit values'!B102</f>
        <v>6176.4237250593496</v>
      </c>
      <c r="B101" s="44">
        <v>463.66374250109999</v>
      </c>
      <c r="C101" s="44">
        <v>444.41182954340002</v>
      </c>
      <c r="D101" s="44">
        <v>375.50105496139997</v>
      </c>
      <c r="E101" s="44">
        <v>662.41501997800003</v>
      </c>
      <c r="F101" s="44">
        <f t="shared" si="238"/>
        <v>2039</v>
      </c>
      <c r="G101" s="42">
        <f>A101*'Inflation indexes'!I194</f>
        <v>5729.004386971752</v>
      </c>
      <c r="H101" s="44">
        <f>B101*'Inflation indexes'!I194</f>
        <v>430.07600079170703</v>
      </c>
      <c r="I101" s="44">
        <f>D101*'Inflation indexes'!I194</f>
        <v>348.29980696729319</v>
      </c>
      <c r="J101" s="40">
        <f>E101*'Inflation indexes'!I194</f>
        <v>614.42976136056416</v>
      </c>
      <c r="K101" s="44">
        <f>C101*'Inflation indexes'!I194</f>
        <v>412.21869392579868</v>
      </c>
      <c r="R101" s="38">
        <f t="shared" si="239"/>
        <v>2039</v>
      </c>
      <c r="S101" s="48">
        <f>'Retirement benefit values'!P102</f>
        <v>7743.9310911542298</v>
      </c>
      <c r="T101" s="38">
        <v>508.8117047577</v>
      </c>
      <c r="U101" s="38">
        <v>474.21649118459999</v>
      </c>
      <c r="V101" s="38">
        <v>402.08705794039997</v>
      </c>
      <c r="W101" s="38">
        <v>765.13494274549998</v>
      </c>
      <c r="X101" s="38">
        <f t="shared" si="240"/>
        <v>2039</v>
      </c>
      <c r="Y101" s="34">
        <f>S101*'Inflation indexes'!I194</f>
        <v>7182.9617216236611</v>
      </c>
      <c r="Z101" s="34">
        <f>T101*'Inflation indexes'!I194</f>
        <v>471.95345048504248</v>
      </c>
      <c r="AA101" s="34">
        <f>V101*'Inflation indexes'!I194</f>
        <v>372.95992331921519</v>
      </c>
      <c r="AB101" s="34">
        <f>W101*'Inflation indexes'!I194</f>
        <v>709.70866617028105</v>
      </c>
      <c r="AC101" s="34">
        <f>U101*'Inflation indexes'!I194</f>
        <v>439.86430972153209</v>
      </c>
      <c r="AJ101" s="44">
        <f t="shared" si="241"/>
        <v>2039</v>
      </c>
      <c r="AK101" s="47">
        <f>'Retirement benefit values'!AK102</f>
        <v>9389.2462935948806</v>
      </c>
      <c r="AL101" s="44">
        <v>552.64840495500005</v>
      </c>
      <c r="AM101" s="44">
        <v>515.06575234169998</v>
      </c>
      <c r="AN101" s="44">
        <v>449.7790044939</v>
      </c>
      <c r="AO101" s="44">
        <v>945.2696279004</v>
      </c>
      <c r="AP101" s="44">
        <f t="shared" si="242"/>
        <v>2039</v>
      </c>
      <c r="AQ101" s="40">
        <f>AK101*'Inflation indexes'!I194</f>
        <v>8709.0905029911064</v>
      </c>
      <c r="AR101" s="40">
        <f>AL101*'Inflation indexes'!I194</f>
        <v>512.61462577354393</v>
      </c>
      <c r="AS101" s="40">
        <f>AN101*'Inflation indexes'!I194</f>
        <v>417.19707141507365</v>
      </c>
      <c r="AT101" s="40">
        <f>AO101*'Inflation indexes'!I194</f>
        <v>876.79441796401522</v>
      </c>
      <c r="AU101" s="40">
        <f>AM101*'Inflation indexes'!I194</f>
        <v>477.75445566862413</v>
      </c>
    </row>
    <row r="102" spans="1:47">
      <c r="A102" s="47">
        <f>'Retirement benefit values'!B103</f>
        <v>6176.7558390304102</v>
      </c>
      <c r="B102" s="44">
        <v>464.24931300970002</v>
      </c>
      <c r="C102" s="44">
        <v>440.37610040120001</v>
      </c>
      <c r="D102" s="44">
        <v>363.0656807638</v>
      </c>
      <c r="E102" s="44">
        <v>674.54328565779997</v>
      </c>
      <c r="F102" s="44">
        <f t="shared" si="238"/>
        <v>2039</v>
      </c>
      <c r="G102" s="42">
        <f>A102*'Inflation indexes'!I195</f>
        <v>5729.3124426495815</v>
      </c>
      <c r="H102" s="44">
        <f>B102*'Inflation indexes'!I195</f>
        <v>430.61915264818339</v>
      </c>
      <c r="I102" s="44">
        <f>D102*'Inflation indexes'!I195</f>
        <v>336.76524967281273</v>
      </c>
      <c r="J102" s="40">
        <f>E102*'Inflation indexes'!I195</f>
        <v>625.67945703866712</v>
      </c>
      <c r="K102" s="44">
        <f>C102*'Inflation indexes'!I195</f>
        <v>408.4753124821832</v>
      </c>
      <c r="R102" s="38">
        <f t="shared" si="239"/>
        <v>2039</v>
      </c>
      <c r="S102" s="48">
        <f>'Retirement benefit values'!P103</f>
        <v>7713.5426297256399</v>
      </c>
      <c r="T102" s="38">
        <v>502.62769989150001</v>
      </c>
      <c r="U102" s="38">
        <v>474.48719837850001</v>
      </c>
      <c r="V102" s="38">
        <v>404.16623080549999</v>
      </c>
      <c r="W102" s="38">
        <v>771.16042994309998</v>
      </c>
      <c r="X102" s="38">
        <f t="shared" si="240"/>
        <v>2039</v>
      </c>
      <c r="Y102" s="34">
        <f>S102*'Inflation indexes'!I195</f>
        <v>7154.7745964218457</v>
      </c>
      <c r="Z102" s="34">
        <f>T102*'Inflation indexes'!I195</f>
        <v>466.21741413381659</v>
      </c>
      <c r="AA102" s="34">
        <f>V102*'Inflation indexes'!I195</f>
        <v>374.88848117011236</v>
      </c>
      <c r="AB102" s="34">
        <f>W102*'Inflation indexes'!I195</f>
        <v>715.29766785237678</v>
      </c>
      <c r="AC102" s="34">
        <f>U102*'Inflation indexes'!I195</f>
        <v>440.11540692121832</v>
      </c>
      <c r="AJ102" s="44">
        <f t="shared" si="241"/>
        <v>2039</v>
      </c>
      <c r="AK102" s="47">
        <f>'Retirement benefit values'!AK103</f>
        <v>9475.7006230030402</v>
      </c>
      <c r="AL102" s="44">
        <v>544.38606516699997</v>
      </c>
      <c r="AM102" s="44">
        <v>507.1735211555</v>
      </c>
      <c r="AN102" s="44">
        <v>450.41419156900002</v>
      </c>
      <c r="AO102" s="44">
        <v>946.31048353380004</v>
      </c>
      <c r="AP102" s="44">
        <f t="shared" si="242"/>
        <v>2039</v>
      </c>
      <c r="AQ102" s="40">
        <f>AK102*'Inflation indexes'!I195</f>
        <v>8789.2820919267069</v>
      </c>
      <c r="AR102" s="40">
        <f>AL102*'Inflation indexes'!I195</f>
        <v>504.95080881421626</v>
      </c>
      <c r="AS102" s="40">
        <f>AN102*'Inflation indexes'!I195</f>
        <v>417.78624562037169</v>
      </c>
      <c r="AT102" s="40">
        <f>AO102*'Inflation indexes'!I195</f>
        <v>877.75987414956796</v>
      </c>
      <c r="AU102" s="40">
        <f>AM102*'Inflation indexes'!I195</f>
        <v>470.433936691714</v>
      </c>
    </row>
    <row r="103" spans="1:47">
      <c r="A103" s="47">
        <f>'Retirement benefit values'!B104</f>
        <v>6173.1763271903901</v>
      </c>
      <c r="B103" s="44">
        <v>462.32408926139999</v>
      </c>
      <c r="C103" s="44">
        <v>437.96645205269999</v>
      </c>
      <c r="D103" s="44">
        <v>364.70242376649998</v>
      </c>
      <c r="E103" s="44">
        <v>680.25151637479996</v>
      </c>
      <c r="F103" s="44">
        <f t="shared" si="238"/>
        <v>2039</v>
      </c>
      <c r="G103" s="42">
        <f>A103*'Inflation indexes'!I196</f>
        <v>5725.9922301856122</v>
      </c>
      <c r="H103" s="44">
        <f>B103*'Inflation indexes'!I196</f>
        <v>428.83339185991963</v>
      </c>
      <c r="I103" s="44">
        <f>D103*'Inflation indexes'!I196</f>
        <v>338.28342722348322</v>
      </c>
      <c r="J103" s="40">
        <f>E103*'Inflation indexes'!I196</f>
        <v>630.97418425870183</v>
      </c>
      <c r="K103" s="44">
        <f>C103*'Inflation indexes'!I196</f>
        <v>406.24021874928303</v>
      </c>
      <c r="R103" s="38">
        <f t="shared" si="239"/>
        <v>2039</v>
      </c>
      <c r="S103" s="48">
        <f>'Retirement benefit values'!P104</f>
        <v>7755.6349791803996</v>
      </c>
      <c r="T103" s="38">
        <v>500.6302765218</v>
      </c>
      <c r="U103" s="38">
        <v>471.4877041341</v>
      </c>
      <c r="V103" s="38">
        <v>407.82460394150002</v>
      </c>
      <c r="W103" s="38">
        <v>741.25493191110002</v>
      </c>
      <c r="X103" s="38">
        <f t="shared" si="240"/>
        <v>2039</v>
      </c>
      <c r="Y103" s="34">
        <f>S103*'Inflation indexes'!I196</f>
        <v>7193.8177815106319</v>
      </c>
      <c r="Z103" s="34">
        <f>T103*'Inflation indexes'!I196</f>
        <v>464.36468385541565</v>
      </c>
      <c r="AA103" s="34">
        <f>V103*'Inflation indexes'!I196</f>
        <v>378.28184222795045</v>
      </c>
      <c r="AB103" s="34">
        <f>W103*'Inflation indexes'!I196</f>
        <v>687.5585202409884</v>
      </c>
      <c r="AC103" s="34">
        <f>U103*'Inflation indexes'!I196</f>
        <v>437.33319565304646</v>
      </c>
      <c r="AJ103" s="44">
        <f t="shared" si="241"/>
        <v>2039</v>
      </c>
      <c r="AK103" s="47">
        <f>'Retirement benefit values'!AK104</f>
        <v>9513.9594466052495</v>
      </c>
      <c r="AL103" s="44">
        <v>543.57726215909997</v>
      </c>
      <c r="AM103" s="44">
        <v>499.36527376390001</v>
      </c>
      <c r="AN103" s="44">
        <v>445.2384007032</v>
      </c>
      <c r="AO103" s="44">
        <v>967.10787322809995</v>
      </c>
      <c r="AP103" s="44">
        <f t="shared" si="242"/>
        <v>2039</v>
      </c>
      <c r="AQ103" s="40">
        <f>AK103*'Inflation indexes'!I196</f>
        <v>8824.7694512813032</v>
      </c>
      <c r="AR103" s="40">
        <f>AL103*'Inflation indexes'!I196</f>
        <v>504.20059539189953</v>
      </c>
      <c r="AS103" s="40">
        <f>AN103*'Inflation indexes'!I196</f>
        <v>412.98538837738323</v>
      </c>
      <c r="AT103" s="40">
        <f>AO103*'Inflation indexes'!I196</f>
        <v>897.05070361659273</v>
      </c>
      <c r="AU103" s="40">
        <f>AM103*'Inflation indexes'!I196</f>
        <v>463.19131773415415</v>
      </c>
    </row>
    <row r="104" spans="1:47">
      <c r="A104" s="47">
        <f>'Retirement benefit values'!B105</f>
        <v>6183.9219130998799</v>
      </c>
      <c r="B104" s="44">
        <v>585.85980884840001</v>
      </c>
      <c r="C104" s="44">
        <v>556.38662422209995</v>
      </c>
      <c r="D104" s="44">
        <v>484.31770704629997</v>
      </c>
      <c r="E104" s="44">
        <v>808.34674151460001</v>
      </c>
      <c r="F104" s="44">
        <f t="shared" si="238"/>
        <v>2040</v>
      </c>
      <c r="G104" s="42">
        <f>A104*'Inflation indexes'!I197</f>
        <v>5735.9594072376467</v>
      </c>
      <c r="H104" s="44">
        <f>B104*'Inflation indexes'!I197</f>
        <v>543.42019985208583</v>
      </c>
      <c r="I104" s="44">
        <f>D104*'Inflation indexes'!I197</f>
        <v>449.23379480893544</v>
      </c>
      <c r="J104" s="40">
        <f>E104*'Inflation indexes'!I197</f>
        <v>749.79020780944961</v>
      </c>
      <c r="K104" s="44">
        <f>C104*'Inflation indexes'!I197</f>
        <v>516.08204891904256</v>
      </c>
      <c r="R104" s="38">
        <f t="shared" si="239"/>
        <v>2040</v>
      </c>
      <c r="S104" s="48">
        <f>'Retirement benefit values'!P105</f>
        <v>7763.7797241113403</v>
      </c>
      <c r="T104" s="38">
        <v>638.58005000820003</v>
      </c>
      <c r="U104" s="38">
        <v>608.54367680150006</v>
      </c>
      <c r="V104" s="38">
        <v>543.88302736840001</v>
      </c>
      <c r="W104" s="38">
        <v>913.69312646059996</v>
      </c>
      <c r="X104" s="38">
        <f t="shared" si="240"/>
        <v>2040</v>
      </c>
      <c r="Y104" s="34">
        <f>S104*'Inflation indexes'!I197</f>
        <v>7201.3725221691802</v>
      </c>
      <c r="Z104" s="34">
        <f>T104*'Inflation indexes'!I197</f>
        <v>592.32139354144863</v>
      </c>
      <c r="AA104" s="34">
        <f>V104*'Inflation indexes'!I197</f>
        <v>504.48421100887151</v>
      </c>
      <c r="AB104" s="34">
        <f>W104*'Inflation indexes'!I197</f>
        <v>847.50531421618325</v>
      </c>
      <c r="AC104" s="34">
        <f>U104*'Inflation indexes'!I197</f>
        <v>564.46085133613678</v>
      </c>
      <c r="AJ104" s="44">
        <f t="shared" si="241"/>
        <v>2040</v>
      </c>
      <c r="AK104" s="47">
        <f>'Retirement benefit values'!AK105</f>
        <v>9531.1310935861402</v>
      </c>
      <c r="AL104" s="44">
        <v>675.14658247670002</v>
      </c>
      <c r="AM104" s="44">
        <v>658.68368856869995</v>
      </c>
      <c r="AN104" s="44">
        <v>596.89849204400002</v>
      </c>
      <c r="AO104" s="44">
        <v>1071.8857674497001</v>
      </c>
      <c r="AP104" s="44">
        <f t="shared" si="242"/>
        <v>2040</v>
      </c>
      <c r="AQ104" s="40">
        <f>AK104*'Inflation indexes'!I197</f>
        <v>8840.6971863694762</v>
      </c>
      <c r="AR104" s="40">
        <f>AL104*'Inflation indexes'!I197</f>
        <v>626.23905111381157</v>
      </c>
      <c r="AS104" s="40">
        <f>AN104*'Inflation indexes'!I197</f>
        <v>553.65924226062396</v>
      </c>
      <c r="AT104" s="40">
        <f>AO104*'Inflation indexes'!I197</f>
        <v>994.23850069368541</v>
      </c>
      <c r="AU104" s="40">
        <f>AM104*'Inflation indexes'!I197</f>
        <v>610.96872711733465</v>
      </c>
    </row>
    <row r="105" spans="1:47">
      <c r="A105" s="47">
        <f>'Retirement benefit values'!B106</f>
        <v>6154.5609512451001</v>
      </c>
      <c r="B105" s="44">
        <v>460.31374217019999</v>
      </c>
      <c r="C105" s="44">
        <v>432.41151515339999</v>
      </c>
      <c r="D105" s="44">
        <v>363.73916719509998</v>
      </c>
      <c r="E105" s="44">
        <v>649.09742404329995</v>
      </c>
      <c r="F105" s="44">
        <f t="shared" si="238"/>
        <v>2040</v>
      </c>
      <c r="G105" s="42">
        <f>A105*'Inflation indexes'!I198</f>
        <v>5708.7253496730273</v>
      </c>
      <c r="H105" s="44">
        <f>B105*'Inflation indexes'!I198</f>
        <v>426.96867405273741</v>
      </c>
      <c r="I105" s="44">
        <f>D105*'Inflation indexes'!I198</f>
        <v>337.38994883388699</v>
      </c>
      <c r="J105" s="40">
        <f>E105*'Inflation indexes'!I198</f>
        <v>602.07689035784153</v>
      </c>
      <c r="K105" s="44">
        <f>C105*'Inflation indexes'!I198</f>
        <v>401.08768076256399</v>
      </c>
      <c r="R105" s="38">
        <f t="shared" si="239"/>
        <v>2040</v>
      </c>
      <c r="S105" s="48">
        <f>'Retirement benefit values'!P106</f>
        <v>7742.19944184837</v>
      </c>
      <c r="T105" s="38">
        <v>506.17038696600002</v>
      </c>
      <c r="U105" s="38">
        <v>471.92857818020002</v>
      </c>
      <c r="V105" s="38">
        <v>410.53868685790002</v>
      </c>
      <c r="W105" s="38">
        <v>772.84632235159995</v>
      </c>
      <c r="X105" s="38">
        <f t="shared" si="240"/>
        <v>2040</v>
      </c>
      <c r="Y105" s="34">
        <f>S105*'Inflation indexes'!I198</f>
        <v>7181.355512770192</v>
      </c>
      <c r="Z105" s="34">
        <f>T105*'Inflation indexes'!I198</f>
        <v>469.50346941353001</v>
      </c>
      <c r="AA105" s="34">
        <f>V105*'Inflation indexes'!I198</f>
        <v>380.79931732791397</v>
      </c>
      <c r="AB105" s="34">
        <f>W105*'Inflation indexes'!I198</f>
        <v>716.86143443222977</v>
      </c>
      <c r="AC105" s="34">
        <f>U105*'Inflation indexes'!I198</f>
        <v>437.74213284010523</v>
      </c>
      <c r="AJ105" s="44">
        <f t="shared" si="241"/>
        <v>2040</v>
      </c>
      <c r="AK105" s="47">
        <f>'Retirement benefit values'!AK106</f>
        <v>9564.0411808562803</v>
      </c>
      <c r="AL105" s="44">
        <v>539.56819951210002</v>
      </c>
      <c r="AM105" s="44">
        <v>504.92816591889999</v>
      </c>
      <c r="AN105" s="44">
        <v>442.57010398360001</v>
      </c>
      <c r="AO105" s="44">
        <v>936.34242347869997</v>
      </c>
      <c r="AP105" s="44">
        <f t="shared" si="242"/>
        <v>2040</v>
      </c>
      <c r="AQ105" s="40">
        <f>AK105*'Inflation indexes'!I198</f>
        <v>8871.2232711620873</v>
      </c>
      <c r="AR105" s="40">
        <f>AL105*'Inflation indexes'!I198</f>
        <v>500.4819487260109</v>
      </c>
      <c r="AS105" s="40">
        <f>AN105*'Inflation indexes'!I198</f>
        <v>410.5103827280285</v>
      </c>
      <c r="AT105" s="40">
        <f>AO105*'Inflation indexes'!I198</f>
        <v>868.51389907930718</v>
      </c>
      <c r="AU105" s="40">
        <f>AM105*'Inflation indexes'!I198</f>
        <v>468.35123469887623</v>
      </c>
    </row>
    <row r="106" spans="1:47">
      <c r="A106" s="47">
        <f>'Retirement benefit values'!B107</f>
        <v>6144.9974294787598</v>
      </c>
      <c r="B106" s="44">
        <v>468.4100229014</v>
      </c>
      <c r="C106" s="44">
        <v>436.44555479399997</v>
      </c>
      <c r="D106" s="44">
        <v>363.07404737640002</v>
      </c>
      <c r="E106" s="44">
        <v>666.71983083659995</v>
      </c>
      <c r="F106" s="44">
        <f t="shared" si="238"/>
        <v>2040</v>
      </c>
      <c r="G106" s="42">
        <f>A106*'Inflation indexes'!I199</f>
        <v>5699.8546081900613</v>
      </c>
      <c r="H106" s="44">
        <f>B106*'Inflation indexes'!I199</f>
        <v>434.47846125192348</v>
      </c>
      <c r="I106" s="44">
        <f>D106*'Inflation indexes'!I199</f>
        <v>336.77301020907504</v>
      </c>
      <c r="J106" s="40">
        <f>E106*'Inflation indexes'!I199</f>
        <v>618.42273227574628</v>
      </c>
      <c r="K106" s="44">
        <f>C106*'Inflation indexes'!I199</f>
        <v>404.8294950918575</v>
      </c>
      <c r="R106" s="38">
        <f t="shared" si="239"/>
        <v>2040</v>
      </c>
      <c r="S106" s="48">
        <f>'Retirement benefit values'!P107</f>
        <v>7717.07029492947</v>
      </c>
      <c r="T106" s="38">
        <v>516.04408908590005</v>
      </c>
      <c r="U106" s="38">
        <v>484.4217862063</v>
      </c>
      <c r="V106" s="38">
        <v>411.81062683110002</v>
      </c>
      <c r="W106" s="38">
        <v>786.63221597819995</v>
      </c>
      <c r="X106" s="38">
        <f t="shared" si="240"/>
        <v>2040</v>
      </c>
      <c r="Y106" s="34">
        <f>S106*'Inflation indexes'!I199</f>
        <v>7158.0467180132628</v>
      </c>
      <c r="Z106" s="34">
        <f>T106*'Inflation indexes'!I199</f>
        <v>478.66192182524765</v>
      </c>
      <c r="AA106" s="34">
        <f>V106*'Inflation indexes'!I199</f>
        <v>381.97911813349384</v>
      </c>
      <c r="AB106" s="34">
        <f>W106*'Inflation indexes'!I199</f>
        <v>729.64867970244609</v>
      </c>
      <c r="AC106" s="34">
        <f>U106*'Inflation indexes'!I199</f>
        <v>449.33033448800785</v>
      </c>
      <c r="AJ106" s="44">
        <f t="shared" si="241"/>
        <v>2040</v>
      </c>
      <c r="AK106" s="47">
        <f>'Retirement benefit values'!AK107</f>
        <v>9603.0471938778192</v>
      </c>
      <c r="AL106" s="44">
        <v>541.02484633259996</v>
      </c>
      <c r="AM106" s="44">
        <v>507.32735860380001</v>
      </c>
      <c r="AN106" s="44">
        <v>444.29568418299999</v>
      </c>
      <c r="AO106" s="44">
        <v>921.15286268559998</v>
      </c>
      <c r="AP106" s="44">
        <f t="shared" si="242"/>
        <v>2040</v>
      </c>
      <c r="AQ106" s="40">
        <f>AK106*'Inflation indexes'!I199</f>
        <v>8907.4036936308403</v>
      </c>
      <c r="AR106" s="40">
        <f>AL106*'Inflation indexes'!I199</f>
        <v>501.83307623869342</v>
      </c>
      <c r="AS106" s="40">
        <f>AN106*'Inflation indexes'!I199</f>
        <v>412.11096212032709</v>
      </c>
      <c r="AT106" s="40">
        <f>AO106*'Inflation indexes'!I199</f>
        <v>854.42466811110512</v>
      </c>
      <c r="AU106" s="40">
        <f>AM106*'Inflation indexes'!I199</f>
        <v>470.57663017509913</v>
      </c>
    </row>
    <row r="107" spans="1:47">
      <c r="A107" s="47">
        <f>'Retirement benefit values'!B108</f>
        <v>6182.99649234142</v>
      </c>
      <c r="B107" s="44">
        <v>449.2688942547</v>
      </c>
      <c r="C107" s="44">
        <v>426.91427226600001</v>
      </c>
      <c r="D107" s="44">
        <v>348.11919348269998</v>
      </c>
      <c r="E107" s="44">
        <v>656.163003914</v>
      </c>
      <c r="F107" s="44">
        <f t="shared" si="238"/>
        <v>2040</v>
      </c>
      <c r="G107" s="42">
        <f>A107*'Inflation indexes'!I200</f>
        <v>5735.1010238395802</v>
      </c>
      <c r="H107" s="44">
        <f>B107*'Inflation indexes'!I200</f>
        <v>416.7239134958138</v>
      </c>
      <c r="I107" s="44">
        <f>D107*'Inflation indexes'!I200</f>
        <v>322.9014840027499</v>
      </c>
      <c r="J107" s="40">
        <f>E107*'Inflation indexes'!I200</f>
        <v>608.63064053393566</v>
      </c>
      <c r="K107" s="44">
        <f>C107*'Inflation indexes'!I200</f>
        <v>395.98865744096361</v>
      </c>
      <c r="R107" s="38">
        <f t="shared" si="239"/>
        <v>2040</v>
      </c>
      <c r="S107" s="48">
        <f>'Retirement benefit values'!P108</f>
        <v>7737.1985715852297</v>
      </c>
      <c r="T107" s="38">
        <v>509.8074315879</v>
      </c>
      <c r="U107" s="38">
        <v>471.14362456790002</v>
      </c>
      <c r="V107" s="38">
        <v>408.02784088340002</v>
      </c>
      <c r="W107" s="38">
        <v>789.42021361989998</v>
      </c>
      <c r="X107" s="38">
        <f t="shared" si="240"/>
        <v>2040</v>
      </c>
      <c r="Y107" s="34">
        <f>S107*'Inflation indexes'!I200</f>
        <v>7176.7169049039658</v>
      </c>
      <c r="Z107" s="34">
        <f>T107*'Inflation indexes'!I200</f>
        <v>472.87704699207882</v>
      </c>
      <c r="AA107" s="34">
        <f>V107*'Inflation indexes'!I200</f>
        <v>378.47035671199012</v>
      </c>
      <c r="AB107" s="34">
        <f>W107*'Inflation indexes'!I200</f>
        <v>732.2347151545415</v>
      </c>
      <c r="AC107" s="34">
        <f>U107*'Inflation indexes'!I200</f>
        <v>437.01404116624701</v>
      </c>
      <c r="AJ107" s="44">
        <f t="shared" si="241"/>
        <v>2040</v>
      </c>
      <c r="AK107" s="47">
        <f>'Retirement benefit values'!AK108</f>
        <v>9665.6276662140808</v>
      </c>
      <c r="AL107" s="44">
        <v>546.20626922079998</v>
      </c>
      <c r="AM107" s="44">
        <v>507.35936815579998</v>
      </c>
      <c r="AN107" s="44">
        <v>453.89398407819999</v>
      </c>
      <c r="AO107" s="44">
        <v>925.37606995399995</v>
      </c>
      <c r="AP107" s="44">
        <f t="shared" si="242"/>
        <v>2040</v>
      </c>
      <c r="AQ107" s="40">
        <f>AK107*'Inflation indexes'!I200</f>
        <v>8965.4508446218879</v>
      </c>
      <c r="AR107" s="40">
        <f>AL107*'Inflation indexes'!I200</f>
        <v>506.63915752110552</v>
      </c>
      <c r="AS107" s="40">
        <f>AN107*'Inflation indexes'!I200</f>
        <v>421.01396240898407</v>
      </c>
      <c r="AT107" s="40">
        <f>AO107*'Inflation indexes'!I200</f>
        <v>858.34194678963718</v>
      </c>
      <c r="AU107" s="40">
        <f>AM107*'Inflation indexes'!I200</f>
        <v>470.60632095928037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8"/>
  <sheetViews>
    <sheetView topLeftCell="G83" workbookViewId="0">
      <selection activeCell="O113" sqref="O113"/>
    </sheetView>
  </sheetViews>
  <sheetFormatPr baseColWidth="10" defaultRowHeight="15" x14ac:dyDescent="0"/>
  <cols>
    <col min="12" max="12" width="13" bestFit="1" customWidth="1"/>
    <col min="22" max="22" width="13" bestFit="1" customWidth="1"/>
  </cols>
  <sheetData>
    <row r="1" spans="1:29">
      <c r="B1" t="s">
        <v>0</v>
      </c>
      <c r="O1" t="s">
        <v>1</v>
      </c>
      <c r="X1" t="s">
        <v>2</v>
      </c>
    </row>
    <row r="3" spans="1:29" ht="65">
      <c r="A3" s="42" t="s">
        <v>43</v>
      </c>
      <c r="B3" s="25" t="s">
        <v>61</v>
      </c>
      <c r="C3" s="25" t="s">
        <v>62</v>
      </c>
      <c r="D3" s="25" t="s">
        <v>63</v>
      </c>
      <c r="E3" s="25" t="s">
        <v>64</v>
      </c>
      <c r="F3" s="25" t="s">
        <v>65</v>
      </c>
      <c r="G3" s="25" t="s">
        <v>66</v>
      </c>
      <c r="H3" s="25" t="s">
        <v>67</v>
      </c>
      <c r="I3" s="25" t="s">
        <v>68</v>
      </c>
      <c r="K3" s="42" t="s">
        <v>43</v>
      </c>
      <c r="L3" s="25" t="s">
        <v>61</v>
      </c>
      <c r="M3" s="25" t="s">
        <v>62</v>
      </c>
      <c r="N3" s="25" t="s">
        <v>63</v>
      </c>
      <c r="O3" s="25" t="s">
        <v>64</v>
      </c>
      <c r="P3" s="25" t="s">
        <v>65</v>
      </c>
      <c r="Q3" s="25" t="s">
        <v>66</v>
      </c>
      <c r="R3" s="25" t="s">
        <v>67</v>
      </c>
      <c r="S3" s="25" t="s">
        <v>68</v>
      </c>
      <c r="U3" s="42" t="s">
        <v>43</v>
      </c>
      <c r="V3" s="25" t="s">
        <v>61</v>
      </c>
      <c r="W3" s="25" t="s">
        <v>62</v>
      </c>
      <c r="X3" s="25" t="s">
        <v>63</v>
      </c>
      <c r="Y3" s="25" t="s">
        <v>64</v>
      </c>
      <c r="Z3" s="25" t="s">
        <v>65</v>
      </c>
      <c r="AA3" s="25" t="s">
        <v>66</v>
      </c>
      <c r="AB3" s="25" t="s">
        <v>67</v>
      </c>
      <c r="AC3" s="25" t="s">
        <v>68</v>
      </c>
    </row>
    <row r="4" spans="1:29">
      <c r="A4" s="42">
        <v>2014</v>
      </c>
      <c r="B4" s="26">
        <v>0.39545099719999999</v>
      </c>
      <c r="C4" s="26">
        <v>0.40098845309999998</v>
      </c>
      <c r="D4" s="26">
        <v>0.36148664209999998</v>
      </c>
      <c r="E4" s="26">
        <v>0.33946824180000001</v>
      </c>
      <c r="F4" s="26">
        <v>0.36651996219999999</v>
      </c>
      <c r="G4" s="26">
        <v>0.37232241620000001</v>
      </c>
      <c r="H4" s="26">
        <v>0.38551736349999999</v>
      </c>
      <c r="I4" s="26">
        <v>0.40885246629999999</v>
      </c>
      <c r="K4" s="44">
        <v>2015</v>
      </c>
      <c r="L4" s="26">
        <v>0.2989185245</v>
      </c>
      <c r="M4" s="26">
        <v>0.26302990040000002</v>
      </c>
      <c r="N4" s="26">
        <v>0.28431221829999997</v>
      </c>
      <c r="O4" s="26">
        <v>0.25712856000000001</v>
      </c>
      <c r="P4" s="26">
        <v>0.29824068510000001</v>
      </c>
      <c r="Q4" s="26">
        <v>0.2618080585</v>
      </c>
      <c r="R4" s="26">
        <v>0.28367410990000003</v>
      </c>
      <c r="S4" s="26">
        <v>0.2564163216</v>
      </c>
      <c r="U4" s="42">
        <v>2014</v>
      </c>
      <c r="V4" s="25">
        <f>B4</f>
        <v>0.39545099719999999</v>
      </c>
      <c r="W4" s="25">
        <f t="shared" ref="W4:AC4" si="0">C4</f>
        <v>0.40098845309999998</v>
      </c>
      <c r="X4" s="25">
        <f t="shared" si="0"/>
        <v>0.36148664209999998</v>
      </c>
      <c r="Y4" s="25">
        <f t="shared" si="0"/>
        <v>0.33946824180000001</v>
      </c>
      <c r="Z4" s="25">
        <f t="shared" si="0"/>
        <v>0.36651996219999999</v>
      </c>
      <c r="AA4" s="25">
        <f t="shared" si="0"/>
        <v>0.37232241620000001</v>
      </c>
      <c r="AB4" s="25">
        <f t="shared" si="0"/>
        <v>0.38551736349999999</v>
      </c>
      <c r="AC4" s="25">
        <f t="shared" si="0"/>
        <v>0.40885246629999999</v>
      </c>
    </row>
    <row r="5" spans="1:29">
      <c r="A5" s="44">
        <v>2015</v>
      </c>
      <c r="B5" s="26">
        <v>0.2989185245</v>
      </c>
      <c r="C5" s="26">
        <v>0.26302990040000002</v>
      </c>
      <c r="D5" s="26">
        <v>0.28431221829999997</v>
      </c>
      <c r="E5" s="26">
        <v>0.25712856000000001</v>
      </c>
      <c r="F5" s="26">
        <v>0.29824068510000001</v>
      </c>
      <c r="G5" s="26">
        <v>0.2618080585</v>
      </c>
      <c r="H5" s="26">
        <v>0.28367410990000003</v>
      </c>
      <c r="I5" s="26">
        <v>0.2564163216</v>
      </c>
      <c r="K5" s="44">
        <v>2015</v>
      </c>
      <c r="L5" s="26">
        <v>0.29636027679999999</v>
      </c>
      <c r="M5" s="26">
        <v>0.26551720509999999</v>
      </c>
      <c r="N5" s="26">
        <v>0.28321110020000001</v>
      </c>
      <c r="O5" s="26">
        <v>0.25984656960000002</v>
      </c>
      <c r="P5" s="26">
        <v>0.2957274889</v>
      </c>
      <c r="Q5" s="26">
        <v>0.26452079849999999</v>
      </c>
      <c r="R5" s="26">
        <v>0.28254809040000001</v>
      </c>
      <c r="S5" s="26">
        <v>0.25916194819999999</v>
      </c>
      <c r="U5" s="44">
        <v>2015</v>
      </c>
      <c r="V5" s="26">
        <v>0.2989185245</v>
      </c>
      <c r="W5" s="26">
        <v>0.26302990040000002</v>
      </c>
      <c r="X5" s="26">
        <v>0.28431221829999997</v>
      </c>
      <c r="Y5" s="26">
        <v>0.25712856000000001</v>
      </c>
      <c r="Z5" s="26">
        <v>0.29824068510000001</v>
      </c>
      <c r="AA5" s="26">
        <v>0.2618080585</v>
      </c>
      <c r="AB5" s="26">
        <v>0.28367410990000003</v>
      </c>
      <c r="AC5" s="26">
        <v>0.2564163216</v>
      </c>
    </row>
    <row r="6" spans="1:29">
      <c r="A6" s="44">
        <v>2015</v>
      </c>
      <c r="B6" s="26">
        <v>0.29636027679999999</v>
      </c>
      <c r="C6" s="26">
        <v>0.26551720509999999</v>
      </c>
      <c r="D6" s="26">
        <v>0.28321110020000001</v>
      </c>
      <c r="E6" s="26">
        <v>0.25984656960000002</v>
      </c>
      <c r="F6" s="26">
        <v>0.2957274889</v>
      </c>
      <c r="G6" s="26">
        <v>0.26452079849999999</v>
      </c>
      <c r="H6" s="26">
        <v>0.28254809040000001</v>
      </c>
      <c r="I6" s="26">
        <v>0.25916194819999999</v>
      </c>
      <c r="K6" s="44">
        <v>2015</v>
      </c>
      <c r="L6" s="26">
        <v>0.30470436649999999</v>
      </c>
      <c r="M6" s="26">
        <v>0.26722975560000001</v>
      </c>
      <c r="N6" s="26">
        <v>0.29023834300000001</v>
      </c>
      <c r="O6" s="26">
        <v>0.26192323140000001</v>
      </c>
      <c r="P6" s="26">
        <v>0.30408372350000001</v>
      </c>
      <c r="Q6" s="26">
        <v>0.26624305390000003</v>
      </c>
      <c r="R6" s="26">
        <v>0.28959026919999997</v>
      </c>
      <c r="S6" s="26">
        <v>0.26124930349999997</v>
      </c>
      <c r="U6" s="44">
        <v>2015</v>
      </c>
      <c r="V6" s="26">
        <v>0.29636027679999999</v>
      </c>
      <c r="W6" s="26">
        <v>0.26551720509999999</v>
      </c>
      <c r="X6" s="26">
        <v>0.28321110020000001</v>
      </c>
      <c r="Y6" s="26">
        <v>0.25984656960000002</v>
      </c>
      <c r="Z6" s="26">
        <v>0.2957274889</v>
      </c>
      <c r="AA6" s="26">
        <v>0.26452079849999999</v>
      </c>
      <c r="AB6" s="26">
        <v>0.28254809040000001</v>
      </c>
      <c r="AC6" s="26">
        <v>0.25916194819999999</v>
      </c>
    </row>
    <row r="7" spans="1:29">
      <c r="A7" s="44">
        <v>2015</v>
      </c>
      <c r="B7" s="26">
        <v>0.30470436649999999</v>
      </c>
      <c r="C7" s="26">
        <v>0.26722975560000001</v>
      </c>
      <c r="D7" s="26">
        <v>0.29023834300000001</v>
      </c>
      <c r="E7" s="26">
        <v>0.26192323140000001</v>
      </c>
      <c r="F7" s="26">
        <v>0.30408372350000001</v>
      </c>
      <c r="G7" s="26">
        <v>0.26624305390000003</v>
      </c>
      <c r="H7" s="26">
        <v>0.28959026919999997</v>
      </c>
      <c r="I7" s="26">
        <v>0.26124930349999997</v>
      </c>
      <c r="K7" s="44">
        <v>2015</v>
      </c>
      <c r="L7" s="26">
        <v>0.30339676560000001</v>
      </c>
      <c r="M7" s="26">
        <v>0.26823657960000002</v>
      </c>
      <c r="N7" s="26">
        <v>0.28750592019999999</v>
      </c>
      <c r="O7" s="26">
        <v>0.26202886650000001</v>
      </c>
      <c r="P7" s="26">
        <v>0.30259016350000001</v>
      </c>
      <c r="Q7" s="26">
        <v>0.26725878380000001</v>
      </c>
      <c r="R7" s="26">
        <v>0.2872645224</v>
      </c>
      <c r="S7" s="26">
        <v>0.26175212209999998</v>
      </c>
      <c r="U7" s="44">
        <v>2015</v>
      </c>
      <c r="V7" s="26">
        <v>0.30470436649999999</v>
      </c>
      <c r="W7" s="26">
        <v>0.26722975560000001</v>
      </c>
      <c r="X7" s="26">
        <v>0.29023834300000001</v>
      </c>
      <c r="Y7" s="26">
        <v>0.26192323140000001</v>
      </c>
      <c r="Z7" s="26">
        <v>0.30408372350000001</v>
      </c>
      <c r="AA7" s="26">
        <v>0.26624305390000003</v>
      </c>
      <c r="AB7" s="26">
        <v>0.28959026919999997</v>
      </c>
      <c r="AC7" s="26">
        <v>0.26124930349999997</v>
      </c>
    </row>
    <row r="8" spans="1:29">
      <c r="A8" s="44">
        <v>2015</v>
      </c>
      <c r="B8" s="26">
        <v>0.30339676560000001</v>
      </c>
      <c r="C8" s="26">
        <v>0.26823657960000002</v>
      </c>
      <c r="D8" s="26">
        <v>0.28750592019999999</v>
      </c>
      <c r="E8" s="26">
        <v>0.26202886650000001</v>
      </c>
      <c r="F8" s="26">
        <v>0.30259016350000001</v>
      </c>
      <c r="G8" s="26">
        <v>0.26725878380000001</v>
      </c>
      <c r="H8" s="26">
        <v>0.2872645224</v>
      </c>
      <c r="I8" s="26">
        <v>0.26175212209999998</v>
      </c>
      <c r="K8" s="44">
        <f>K4+1</f>
        <v>2016</v>
      </c>
      <c r="L8" s="26">
        <v>0.30033827019999998</v>
      </c>
      <c r="M8" s="26">
        <v>0.2660859974</v>
      </c>
      <c r="N8" s="26">
        <v>0.28318237330000001</v>
      </c>
      <c r="O8" s="26">
        <v>0.26098947160000002</v>
      </c>
      <c r="P8" s="26">
        <v>0.29995807000000002</v>
      </c>
      <c r="Q8" s="26">
        <v>0.26541209139999999</v>
      </c>
      <c r="R8" s="26">
        <v>0.28258216580000001</v>
      </c>
      <c r="S8" s="26">
        <v>0.26034411639999999</v>
      </c>
      <c r="U8" s="44">
        <v>2015</v>
      </c>
      <c r="V8" s="26">
        <v>0.30339676560000001</v>
      </c>
      <c r="W8" s="26">
        <v>0.26823657960000002</v>
      </c>
      <c r="X8" s="26">
        <v>0.28750592019999999</v>
      </c>
      <c r="Y8" s="26">
        <v>0.26202886650000001</v>
      </c>
      <c r="Z8" s="26">
        <v>0.30259016350000001</v>
      </c>
      <c r="AA8" s="26">
        <v>0.26725878380000001</v>
      </c>
      <c r="AB8" s="26">
        <v>0.2872645224</v>
      </c>
      <c r="AC8" s="26">
        <v>0.26175212209999998</v>
      </c>
    </row>
    <row r="9" spans="1:29">
      <c r="A9" s="44">
        <f>A5+1</f>
        <v>2016</v>
      </c>
      <c r="B9" s="26">
        <v>0.30033827019999998</v>
      </c>
      <c r="C9" s="26">
        <v>0.2660859974</v>
      </c>
      <c r="D9" s="26">
        <v>0.28318237330000001</v>
      </c>
      <c r="E9" s="26">
        <v>0.26098947160000002</v>
      </c>
      <c r="F9" s="26">
        <v>0.29995807000000002</v>
      </c>
      <c r="G9" s="26">
        <v>0.26541209139999999</v>
      </c>
      <c r="H9" s="26">
        <v>0.28258216580000001</v>
      </c>
      <c r="I9" s="26">
        <v>0.26034411639999999</v>
      </c>
      <c r="K9" s="44">
        <f t="shared" ref="K9:K72" si="1">K5+1</f>
        <v>2016</v>
      </c>
      <c r="L9" s="26">
        <v>0.29926685450000001</v>
      </c>
      <c r="M9" s="26">
        <v>0.26741938110000002</v>
      </c>
      <c r="N9" s="26">
        <v>0.28558627759999999</v>
      </c>
      <c r="O9" s="26">
        <v>0.26246565389999998</v>
      </c>
      <c r="P9" s="26">
        <v>0.29870044350000002</v>
      </c>
      <c r="Q9" s="26">
        <v>0.2667522558</v>
      </c>
      <c r="R9" s="26">
        <v>0.28504283990000001</v>
      </c>
      <c r="S9" s="26">
        <v>0.26182852690000002</v>
      </c>
      <c r="U9" s="44">
        <f>U5+1</f>
        <v>2016</v>
      </c>
      <c r="V9" s="26">
        <v>0.30033827019999998</v>
      </c>
      <c r="W9" s="26">
        <v>0.2660859974</v>
      </c>
      <c r="X9" s="26">
        <v>0.28318237330000001</v>
      </c>
      <c r="Y9" s="26">
        <v>0.26098947160000002</v>
      </c>
      <c r="Z9" s="26">
        <v>0.29995807000000002</v>
      </c>
      <c r="AA9" s="26">
        <v>0.26541209139999999</v>
      </c>
      <c r="AB9" s="26">
        <v>0.28258216580000001</v>
      </c>
      <c r="AC9" s="26">
        <v>0.26034411639999999</v>
      </c>
    </row>
    <row r="10" spans="1:29">
      <c r="A10" s="44">
        <f t="shared" ref="A10:A73" si="2">A6+1</f>
        <v>2016</v>
      </c>
      <c r="B10" s="26">
        <v>0.29926685450000001</v>
      </c>
      <c r="C10" s="26">
        <v>0.26741938110000002</v>
      </c>
      <c r="D10" s="26">
        <v>0.28558627759999999</v>
      </c>
      <c r="E10" s="26">
        <v>0.26246565389999998</v>
      </c>
      <c r="F10" s="26">
        <v>0.29870044350000002</v>
      </c>
      <c r="G10" s="26">
        <v>0.2667522558</v>
      </c>
      <c r="H10" s="26">
        <v>0.28504283990000001</v>
      </c>
      <c r="I10" s="26">
        <v>0.26182852690000002</v>
      </c>
      <c r="K10" s="44">
        <f t="shared" si="1"/>
        <v>2016</v>
      </c>
      <c r="L10" s="26">
        <v>0.31139823129999999</v>
      </c>
      <c r="M10" s="26">
        <v>0.26926070070000002</v>
      </c>
      <c r="N10" s="26">
        <v>0.29521413670000002</v>
      </c>
      <c r="O10" s="26">
        <v>0.26373716419999998</v>
      </c>
      <c r="P10" s="26">
        <v>0.31086596640000003</v>
      </c>
      <c r="Q10" s="26">
        <v>0.26822194040000003</v>
      </c>
      <c r="R10" s="26">
        <v>0.29463272689999997</v>
      </c>
      <c r="S10" s="26">
        <v>0.26310371290000001</v>
      </c>
      <c r="U10" s="44">
        <f t="shared" ref="U10:U73" si="3">U6+1</f>
        <v>2016</v>
      </c>
      <c r="V10" s="26">
        <v>0.29926685450000001</v>
      </c>
      <c r="W10" s="26">
        <v>0.26741938110000002</v>
      </c>
      <c r="X10" s="26">
        <v>0.28558627759999999</v>
      </c>
      <c r="Y10" s="26">
        <v>0.26246565389999998</v>
      </c>
      <c r="Z10" s="26">
        <v>0.29870044350000002</v>
      </c>
      <c r="AA10" s="26">
        <v>0.2667522558</v>
      </c>
      <c r="AB10" s="26">
        <v>0.28504283990000001</v>
      </c>
      <c r="AC10" s="26">
        <v>0.26182852690000002</v>
      </c>
    </row>
    <row r="11" spans="1:29">
      <c r="A11" s="44">
        <f t="shared" si="2"/>
        <v>2016</v>
      </c>
      <c r="B11" s="26">
        <v>0.31139823129999999</v>
      </c>
      <c r="C11" s="26">
        <v>0.26926070070000002</v>
      </c>
      <c r="D11" s="26">
        <v>0.29521413670000002</v>
      </c>
      <c r="E11" s="26">
        <v>0.26373716419999998</v>
      </c>
      <c r="F11" s="26">
        <v>0.31086596640000003</v>
      </c>
      <c r="G11" s="26">
        <v>0.26822194040000003</v>
      </c>
      <c r="H11" s="26">
        <v>0.29463272689999997</v>
      </c>
      <c r="I11" s="26">
        <v>0.26310371290000001</v>
      </c>
      <c r="K11" s="44">
        <f t="shared" si="1"/>
        <v>2016</v>
      </c>
      <c r="L11" s="26">
        <v>0.30725460160000001</v>
      </c>
      <c r="M11" s="26">
        <v>0.27285817309999999</v>
      </c>
      <c r="N11" s="26">
        <v>0.29234912870000002</v>
      </c>
      <c r="O11" s="26">
        <v>0.26627575040000001</v>
      </c>
      <c r="P11" s="26">
        <v>0.30672321990000001</v>
      </c>
      <c r="Q11" s="26">
        <v>0.27183241920000001</v>
      </c>
      <c r="R11" s="26">
        <v>0.29181815950000001</v>
      </c>
      <c r="S11" s="26">
        <v>0.26565053979999997</v>
      </c>
      <c r="U11" s="44">
        <f t="shared" si="3"/>
        <v>2016</v>
      </c>
      <c r="V11" s="26">
        <v>0.31139823129999999</v>
      </c>
      <c r="W11" s="26">
        <v>0.26926070070000002</v>
      </c>
      <c r="X11" s="26">
        <v>0.29521413670000002</v>
      </c>
      <c r="Y11" s="26">
        <v>0.26373716419999998</v>
      </c>
      <c r="Z11" s="26">
        <v>0.31086596640000003</v>
      </c>
      <c r="AA11" s="26">
        <v>0.26822194040000003</v>
      </c>
      <c r="AB11" s="26">
        <v>0.29463272689999997</v>
      </c>
      <c r="AC11" s="26">
        <v>0.26310371290000001</v>
      </c>
    </row>
    <row r="12" spans="1:29">
      <c r="A12" s="44">
        <f t="shared" si="2"/>
        <v>2016</v>
      </c>
      <c r="B12" s="26">
        <v>0.30725460160000001</v>
      </c>
      <c r="C12" s="26">
        <v>0.27285817309999999</v>
      </c>
      <c r="D12" s="26">
        <v>0.29234912870000002</v>
      </c>
      <c r="E12" s="26">
        <v>0.26627575040000001</v>
      </c>
      <c r="F12" s="26">
        <v>0.30672321990000001</v>
      </c>
      <c r="G12" s="26">
        <v>0.27183241920000001</v>
      </c>
      <c r="H12" s="26">
        <v>0.29181815950000001</v>
      </c>
      <c r="I12" s="26">
        <v>0.26565053979999997</v>
      </c>
      <c r="K12" s="44">
        <f t="shared" si="1"/>
        <v>2017</v>
      </c>
      <c r="L12" s="26">
        <v>0.3149113811</v>
      </c>
      <c r="M12" s="26">
        <v>0.27504154609999998</v>
      </c>
      <c r="N12" s="26">
        <v>0.29927239700000002</v>
      </c>
      <c r="O12" s="26">
        <v>0.26838030499999999</v>
      </c>
      <c r="P12" s="26">
        <v>0.31458193969999998</v>
      </c>
      <c r="Q12" s="26">
        <v>0.2740257639</v>
      </c>
      <c r="R12" s="26">
        <v>0.29870531230000003</v>
      </c>
      <c r="S12" s="26">
        <v>0.26776280209999997</v>
      </c>
      <c r="U12" s="44">
        <f t="shared" si="3"/>
        <v>2016</v>
      </c>
      <c r="V12" s="26">
        <v>0.30725460160000001</v>
      </c>
      <c r="W12" s="26">
        <v>0.27285817309999999</v>
      </c>
      <c r="X12" s="26">
        <v>0.29234912870000002</v>
      </c>
      <c r="Y12" s="26">
        <v>0.26627575040000001</v>
      </c>
      <c r="Z12" s="26">
        <v>0.30672321990000001</v>
      </c>
      <c r="AA12" s="26">
        <v>0.27183241920000001</v>
      </c>
      <c r="AB12" s="26">
        <v>0.29181815950000001</v>
      </c>
      <c r="AC12" s="26">
        <v>0.26565053979999997</v>
      </c>
    </row>
    <row r="13" spans="1:29">
      <c r="A13" s="44">
        <f t="shared" si="2"/>
        <v>2017</v>
      </c>
      <c r="B13" s="26">
        <v>0.3149113811</v>
      </c>
      <c r="C13" s="26">
        <v>0.27504154609999998</v>
      </c>
      <c r="D13" s="26">
        <v>0.29927239700000002</v>
      </c>
      <c r="E13" s="26">
        <v>0.26838030499999999</v>
      </c>
      <c r="F13" s="26">
        <v>0.31458193969999998</v>
      </c>
      <c r="G13" s="26">
        <v>0.2740257639</v>
      </c>
      <c r="H13" s="26">
        <v>0.29870531230000003</v>
      </c>
      <c r="I13" s="26">
        <v>0.26776280209999997</v>
      </c>
      <c r="K13" s="44">
        <f t="shared" si="1"/>
        <v>2017</v>
      </c>
      <c r="L13" s="26">
        <v>0.30746137070000001</v>
      </c>
      <c r="M13" s="26">
        <v>0.27703323730000001</v>
      </c>
      <c r="N13" s="26">
        <v>0.29474091400000002</v>
      </c>
      <c r="O13" s="26">
        <v>0.27146682309999998</v>
      </c>
      <c r="P13" s="26">
        <v>0.3071301166</v>
      </c>
      <c r="Q13" s="26">
        <v>0.27604778720000001</v>
      </c>
      <c r="R13" s="26">
        <v>0.29421941979999999</v>
      </c>
      <c r="S13" s="26">
        <v>0.2708550468</v>
      </c>
      <c r="U13" s="44">
        <f t="shared" si="3"/>
        <v>2017</v>
      </c>
      <c r="V13" s="26">
        <v>0.3149113811</v>
      </c>
      <c r="W13" s="26">
        <v>0.27504154609999998</v>
      </c>
      <c r="X13" s="26">
        <v>0.29927239700000002</v>
      </c>
      <c r="Y13" s="26">
        <v>0.26838030499999999</v>
      </c>
      <c r="Z13" s="26">
        <v>0.31458193969999998</v>
      </c>
      <c r="AA13" s="26">
        <v>0.2740257639</v>
      </c>
      <c r="AB13" s="26">
        <v>0.29870531230000003</v>
      </c>
      <c r="AC13" s="26">
        <v>0.26776280209999997</v>
      </c>
    </row>
    <row r="14" spans="1:29">
      <c r="A14" s="44">
        <f t="shared" si="2"/>
        <v>2017</v>
      </c>
      <c r="B14" s="26">
        <v>0.30746137070000001</v>
      </c>
      <c r="C14" s="26">
        <v>0.27703323730000001</v>
      </c>
      <c r="D14" s="26">
        <v>0.29474091400000002</v>
      </c>
      <c r="E14" s="26">
        <v>0.27146682309999998</v>
      </c>
      <c r="F14" s="26">
        <v>0.3071301166</v>
      </c>
      <c r="G14" s="26">
        <v>0.27604778720000001</v>
      </c>
      <c r="H14" s="26">
        <v>0.29421941979999999</v>
      </c>
      <c r="I14" s="26">
        <v>0.2708550468</v>
      </c>
      <c r="K14" s="44">
        <f t="shared" si="1"/>
        <v>2017</v>
      </c>
      <c r="L14" s="26">
        <v>0.31501112790000002</v>
      </c>
      <c r="M14" s="26">
        <v>0.27794240669999998</v>
      </c>
      <c r="N14" s="26">
        <v>0.30081435449999999</v>
      </c>
      <c r="O14" s="26">
        <v>0.27325491489999998</v>
      </c>
      <c r="P14" s="26">
        <v>0.31432999509999998</v>
      </c>
      <c r="Q14" s="26">
        <v>0.2769626073</v>
      </c>
      <c r="R14" s="26">
        <v>0.30030219889999998</v>
      </c>
      <c r="S14" s="26">
        <v>0.2726503629</v>
      </c>
      <c r="U14" s="44">
        <f t="shared" si="3"/>
        <v>2017</v>
      </c>
      <c r="V14" s="26">
        <v>0.30746137070000001</v>
      </c>
      <c r="W14" s="26">
        <v>0.27703323730000001</v>
      </c>
      <c r="X14" s="26">
        <v>0.29474091400000002</v>
      </c>
      <c r="Y14" s="26">
        <v>0.27146682309999998</v>
      </c>
      <c r="Z14" s="26">
        <v>0.3071301166</v>
      </c>
      <c r="AA14" s="26">
        <v>0.27604778720000001</v>
      </c>
      <c r="AB14" s="26">
        <v>0.29421941979999999</v>
      </c>
      <c r="AC14" s="26">
        <v>0.2708550468</v>
      </c>
    </row>
    <row r="15" spans="1:29">
      <c r="A15" s="44">
        <f t="shared" si="2"/>
        <v>2017</v>
      </c>
      <c r="B15" s="26">
        <v>0.31501112790000002</v>
      </c>
      <c r="C15" s="26">
        <v>0.27794240669999998</v>
      </c>
      <c r="D15" s="26">
        <v>0.30081435449999999</v>
      </c>
      <c r="E15" s="26">
        <v>0.27325491489999998</v>
      </c>
      <c r="F15" s="26">
        <v>0.31432999509999998</v>
      </c>
      <c r="G15" s="26">
        <v>0.2769626073</v>
      </c>
      <c r="H15" s="26">
        <v>0.30030219889999998</v>
      </c>
      <c r="I15" s="26">
        <v>0.2726503629</v>
      </c>
      <c r="K15" s="44">
        <f t="shared" si="1"/>
        <v>2017</v>
      </c>
      <c r="L15" s="26">
        <v>0.30739811659999999</v>
      </c>
      <c r="M15" s="26">
        <v>0.2787616248</v>
      </c>
      <c r="N15" s="26">
        <v>0.29593498820000003</v>
      </c>
      <c r="O15" s="26">
        <v>0.27411324999999997</v>
      </c>
      <c r="P15" s="26">
        <v>0.30707148629999997</v>
      </c>
      <c r="Q15" s="26">
        <v>0.27789038789999998</v>
      </c>
      <c r="R15" s="26">
        <v>0.29512040319999999</v>
      </c>
      <c r="S15" s="26">
        <v>0.2732487301</v>
      </c>
      <c r="U15" s="44">
        <f t="shared" si="3"/>
        <v>2017</v>
      </c>
      <c r="V15" s="26">
        <v>0.31501112790000002</v>
      </c>
      <c r="W15" s="26">
        <v>0.27794240669999998</v>
      </c>
      <c r="X15" s="26">
        <v>0.30081435449999999</v>
      </c>
      <c r="Y15" s="26">
        <v>0.27325491489999998</v>
      </c>
      <c r="Z15" s="26">
        <v>0.31432999509999998</v>
      </c>
      <c r="AA15" s="26">
        <v>0.2769626073</v>
      </c>
      <c r="AB15" s="26">
        <v>0.30030219889999998</v>
      </c>
      <c r="AC15" s="26">
        <v>0.2726503629</v>
      </c>
    </row>
    <row r="16" spans="1:29">
      <c r="A16" s="44">
        <f t="shared" si="2"/>
        <v>2017</v>
      </c>
      <c r="B16" s="26">
        <v>0.30739811659999999</v>
      </c>
      <c r="C16" s="26">
        <v>0.2787616248</v>
      </c>
      <c r="D16" s="26">
        <v>0.29593498820000003</v>
      </c>
      <c r="E16" s="26">
        <v>0.27411324999999997</v>
      </c>
      <c r="F16" s="26">
        <v>0.30707148629999997</v>
      </c>
      <c r="G16" s="26">
        <v>0.27789038789999998</v>
      </c>
      <c r="H16" s="26">
        <v>0.29512040319999999</v>
      </c>
      <c r="I16" s="26">
        <v>0.2732487301</v>
      </c>
      <c r="K16" s="44">
        <f t="shared" si="1"/>
        <v>2018</v>
      </c>
      <c r="L16" s="26">
        <v>0.31285783569999998</v>
      </c>
      <c r="M16" s="26">
        <v>0.28081270409999998</v>
      </c>
      <c r="N16" s="26">
        <v>0.30075852419999999</v>
      </c>
      <c r="O16" s="26">
        <v>0.27617553820000001</v>
      </c>
      <c r="P16" s="26">
        <v>0.31253430609999999</v>
      </c>
      <c r="Q16" s="26">
        <v>0.27994535599999998</v>
      </c>
      <c r="R16" s="26">
        <v>0.2999972588</v>
      </c>
      <c r="S16" s="26">
        <v>0.27531631010000002</v>
      </c>
      <c r="U16" s="44">
        <f t="shared" si="3"/>
        <v>2017</v>
      </c>
      <c r="V16" s="26">
        <v>0.30739811659999999</v>
      </c>
      <c r="W16" s="26">
        <v>0.2787616248</v>
      </c>
      <c r="X16" s="26">
        <v>0.29593498820000003</v>
      </c>
      <c r="Y16" s="26">
        <v>0.27411324999999997</v>
      </c>
      <c r="Z16" s="26">
        <v>0.30707148629999997</v>
      </c>
      <c r="AA16" s="26">
        <v>0.27789038789999998</v>
      </c>
      <c r="AB16" s="26">
        <v>0.29512040319999999</v>
      </c>
      <c r="AC16" s="26">
        <v>0.2732487301</v>
      </c>
    </row>
    <row r="17" spans="1:29">
      <c r="A17" s="44">
        <f t="shared" si="2"/>
        <v>2018</v>
      </c>
      <c r="B17" s="26">
        <v>0.31285783569999998</v>
      </c>
      <c r="C17" s="26">
        <v>0.28081270409999998</v>
      </c>
      <c r="D17" s="26">
        <v>0.30075852419999999</v>
      </c>
      <c r="E17" s="26">
        <v>0.27617553820000001</v>
      </c>
      <c r="F17" s="26">
        <v>0.31253430609999999</v>
      </c>
      <c r="G17" s="26">
        <v>0.27994535599999998</v>
      </c>
      <c r="H17" s="26">
        <v>0.2999972588</v>
      </c>
      <c r="I17" s="26">
        <v>0.27531631010000002</v>
      </c>
      <c r="K17" s="44">
        <f t="shared" si="1"/>
        <v>2018</v>
      </c>
      <c r="L17" s="26">
        <v>0.31567329319999998</v>
      </c>
      <c r="M17" s="26">
        <v>0.28387104369999999</v>
      </c>
      <c r="N17" s="26">
        <v>0.3015581584</v>
      </c>
      <c r="O17" s="26">
        <v>0.2791619736</v>
      </c>
      <c r="P17" s="26">
        <v>0.31487697619999999</v>
      </c>
      <c r="Q17" s="26">
        <v>0.28285512289999998</v>
      </c>
      <c r="R17" s="26">
        <v>0.30080078059999998</v>
      </c>
      <c r="S17" s="26">
        <v>0.27830968589999999</v>
      </c>
      <c r="U17" s="44">
        <f t="shared" si="3"/>
        <v>2018</v>
      </c>
      <c r="V17" s="26">
        <v>0.31285783569999998</v>
      </c>
      <c r="W17" s="26">
        <v>0.28081270409999998</v>
      </c>
      <c r="X17" s="26">
        <v>0.30075852419999999</v>
      </c>
      <c r="Y17" s="26">
        <v>0.27617553820000001</v>
      </c>
      <c r="Z17" s="26">
        <v>0.31253430609999999</v>
      </c>
      <c r="AA17" s="26">
        <v>0.27994535599999998</v>
      </c>
      <c r="AB17" s="26">
        <v>0.2999972588</v>
      </c>
      <c r="AC17" s="26">
        <v>0.27531631010000002</v>
      </c>
    </row>
    <row r="18" spans="1:29">
      <c r="A18" s="44">
        <f t="shared" si="2"/>
        <v>2018</v>
      </c>
      <c r="B18" s="26">
        <v>0.31567329319999998</v>
      </c>
      <c r="C18" s="26">
        <v>0.28387104369999999</v>
      </c>
      <c r="D18" s="26">
        <v>0.3015581584</v>
      </c>
      <c r="E18" s="26">
        <v>0.2791619736</v>
      </c>
      <c r="F18" s="26">
        <v>0.31487697619999999</v>
      </c>
      <c r="G18" s="26">
        <v>0.28285512289999998</v>
      </c>
      <c r="H18" s="26">
        <v>0.30080078059999998</v>
      </c>
      <c r="I18" s="26">
        <v>0.27830968589999999</v>
      </c>
      <c r="K18" s="44">
        <f t="shared" si="1"/>
        <v>2018</v>
      </c>
      <c r="L18" s="26">
        <v>0.31959589399999999</v>
      </c>
      <c r="M18" s="26">
        <v>0.28558247149999999</v>
      </c>
      <c r="N18" s="26">
        <v>0.30662698269999999</v>
      </c>
      <c r="O18" s="26">
        <v>0.28138314730000002</v>
      </c>
      <c r="P18" s="26">
        <v>0.3194390802</v>
      </c>
      <c r="Q18" s="26">
        <v>0.28490786359999998</v>
      </c>
      <c r="R18" s="26">
        <v>0.30548836400000001</v>
      </c>
      <c r="S18" s="26">
        <v>0.28013310670000002</v>
      </c>
      <c r="U18" s="44">
        <f t="shared" si="3"/>
        <v>2018</v>
      </c>
      <c r="V18" s="26">
        <v>0.31567329319999998</v>
      </c>
      <c r="W18" s="26">
        <v>0.28387104369999999</v>
      </c>
      <c r="X18" s="26">
        <v>0.3015581584</v>
      </c>
      <c r="Y18" s="26">
        <v>0.2791619736</v>
      </c>
      <c r="Z18" s="26">
        <v>0.31487697619999999</v>
      </c>
      <c r="AA18" s="26">
        <v>0.28285512289999998</v>
      </c>
      <c r="AB18" s="26">
        <v>0.30080078059999998</v>
      </c>
      <c r="AC18" s="26">
        <v>0.27830968589999999</v>
      </c>
    </row>
    <row r="19" spans="1:29">
      <c r="A19" s="44">
        <f t="shared" si="2"/>
        <v>2018</v>
      </c>
      <c r="B19" s="26">
        <v>0.31959589399999999</v>
      </c>
      <c r="C19" s="26">
        <v>0.28558247149999999</v>
      </c>
      <c r="D19" s="26">
        <v>0.30662698269999999</v>
      </c>
      <c r="E19" s="26">
        <v>0.28138314730000002</v>
      </c>
      <c r="F19" s="26">
        <v>0.3194390802</v>
      </c>
      <c r="G19" s="26">
        <v>0.28490786359999998</v>
      </c>
      <c r="H19" s="26">
        <v>0.30548836400000001</v>
      </c>
      <c r="I19" s="26">
        <v>0.28013310670000002</v>
      </c>
      <c r="K19" s="44">
        <f t="shared" si="1"/>
        <v>2018</v>
      </c>
      <c r="L19" s="26">
        <v>0.32261000760000003</v>
      </c>
      <c r="M19" s="26">
        <v>0.28924707420000001</v>
      </c>
      <c r="N19" s="26">
        <v>0.30943521099999999</v>
      </c>
      <c r="O19" s="26">
        <v>0.28453929160000002</v>
      </c>
      <c r="P19" s="26">
        <v>0.32214497450000001</v>
      </c>
      <c r="Q19" s="26">
        <v>0.28857995009999998</v>
      </c>
      <c r="R19" s="26">
        <v>0.30833202479999999</v>
      </c>
      <c r="S19" s="26">
        <v>0.28330103960000003</v>
      </c>
      <c r="U19" s="44">
        <f t="shared" si="3"/>
        <v>2018</v>
      </c>
      <c r="V19" s="26">
        <v>0.31959589399999999</v>
      </c>
      <c r="W19" s="26">
        <v>0.28558247149999999</v>
      </c>
      <c r="X19" s="26">
        <v>0.30662698269999999</v>
      </c>
      <c r="Y19" s="26">
        <v>0.28138314730000002</v>
      </c>
      <c r="Z19" s="26">
        <v>0.3194390802</v>
      </c>
      <c r="AA19" s="26">
        <v>0.28490786359999998</v>
      </c>
      <c r="AB19" s="26">
        <v>0.30548836400000001</v>
      </c>
      <c r="AC19" s="26">
        <v>0.28013310670000002</v>
      </c>
    </row>
    <row r="20" spans="1:29">
      <c r="A20" s="44">
        <f t="shared" si="2"/>
        <v>2018</v>
      </c>
      <c r="B20" s="26">
        <v>0.32188481889999998</v>
      </c>
      <c r="C20" s="26">
        <v>0.28737040759999999</v>
      </c>
      <c r="D20" s="26">
        <v>0.30886471430000001</v>
      </c>
      <c r="E20" s="26">
        <v>0.2832060709</v>
      </c>
      <c r="F20" s="26">
        <v>0.32141928790000002</v>
      </c>
      <c r="G20" s="26">
        <v>0.28670152199999999</v>
      </c>
      <c r="H20" s="26">
        <v>0.30776061669999999</v>
      </c>
      <c r="I20" s="26">
        <v>0.28196551139999998</v>
      </c>
      <c r="K20" s="44">
        <f t="shared" si="1"/>
        <v>2019</v>
      </c>
      <c r="L20" s="26">
        <v>0.32502620189999998</v>
      </c>
      <c r="M20" s="26">
        <v>0.29145028680000001</v>
      </c>
      <c r="N20" s="26">
        <v>0.31236809789999997</v>
      </c>
      <c r="O20" s="26">
        <v>0.28694385</v>
      </c>
      <c r="P20" s="26">
        <v>0.32487318269999998</v>
      </c>
      <c r="Q20" s="26">
        <v>0.29079216479999997</v>
      </c>
      <c r="R20" s="26">
        <v>0.3112333411</v>
      </c>
      <c r="S20" s="26">
        <v>0.28572232559999999</v>
      </c>
      <c r="U20" s="44">
        <f t="shared" si="3"/>
        <v>2018</v>
      </c>
      <c r="V20" s="26">
        <v>0.3227146119</v>
      </c>
      <c r="W20" s="26">
        <v>0.2892508318</v>
      </c>
      <c r="X20" s="26">
        <v>0.30951186089999999</v>
      </c>
      <c r="Y20" s="26">
        <v>0.28454228780000002</v>
      </c>
      <c r="Z20" s="26">
        <v>0.32224965059999999</v>
      </c>
      <c r="AA20" s="26">
        <v>0.28858371129999999</v>
      </c>
      <c r="AB20" s="26">
        <v>0.30840879710000002</v>
      </c>
      <c r="AC20" s="26">
        <v>0.2833040409</v>
      </c>
    </row>
    <row r="21" spans="1:29">
      <c r="A21" s="44">
        <f t="shared" si="2"/>
        <v>2019</v>
      </c>
      <c r="B21" s="26">
        <v>0.32425348859999997</v>
      </c>
      <c r="C21" s="26">
        <v>0.28961127599999997</v>
      </c>
      <c r="D21" s="26">
        <v>0.31174329680000001</v>
      </c>
      <c r="E21" s="26">
        <v>0.28564227539999998</v>
      </c>
      <c r="F21" s="26">
        <v>0.32410029420000003</v>
      </c>
      <c r="G21" s="26">
        <v>0.28895144589999999</v>
      </c>
      <c r="H21" s="26">
        <v>0.310607509</v>
      </c>
      <c r="I21" s="26">
        <v>0.2844185213</v>
      </c>
      <c r="K21" s="44">
        <f t="shared" si="1"/>
        <v>2019</v>
      </c>
      <c r="L21" s="26">
        <v>0.32647827540000002</v>
      </c>
      <c r="M21" s="26">
        <v>0.2924948651</v>
      </c>
      <c r="N21" s="26">
        <v>0.31221456930000002</v>
      </c>
      <c r="O21" s="26">
        <v>0.28828475739999998</v>
      </c>
      <c r="P21" s="26">
        <v>0.32632737109999999</v>
      </c>
      <c r="Q21" s="26">
        <v>0.29184540450000002</v>
      </c>
      <c r="R21" s="26">
        <v>0.31107524139999998</v>
      </c>
      <c r="S21" s="26">
        <v>0.28708051229999998</v>
      </c>
      <c r="U21" s="44">
        <f t="shared" si="3"/>
        <v>2019</v>
      </c>
      <c r="V21" s="26">
        <v>0.3251424296</v>
      </c>
      <c r="W21" s="26">
        <v>0.29146378899999997</v>
      </c>
      <c r="X21" s="26">
        <v>0.31245672000000002</v>
      </c>
      <c r="Y21" s="26">
        <v>0.28695757700000002</v>
      </c>
      <c r="Z21" s="26">
        <v>0.32498943670000002</v>
      </c>
      <c r="AA21" s="26">
        <v>0.29080567959999998</v>
      </c>
      <c r="AB21" s="26">
        <v>0.3113221095</v>
      </c>
      <c r="AC21" s="26">
        <v>0.28573607610000001</v>
      </c>
    </row>
    <row r="22" spans="1:29">
      <c r="A22" s="44">
        <f t="shared" si="2"/>
        <v>2019</v>
      </c>
      <c r="B22" s="26">
        <v>0.32655921370000002</v>
      </c>
      <c r="C22" s="26">
        <v>0.29051123220000002</v>
      </c>
      <c r="D22" s="26">
        <v>0.31189680250000001</v>
      </c>
      <c r="E22" s="26">
        <v>0.28699944579999997</v>
      </c>
      <c r="F22" s="26">
        <v>0.32640832759999999</v>
      </c>
      <c r="G22" s="26">
        <v>0.29017749669999998</v>
      </c>
      <c r="H22" s="26">
        <v>0.31075694809999999</v>
      </c>
      <c r="I22" s="26">
        <v>0.2857930259</v>
      </c>
      <c r="K22" s="44">
        <f t="shared" si="1"/>
        <v>2019</v>
      </c>
      <c r="L22" s="26">
        <v>0.32886224269999997</v>
      </c>
      <c r="M22" s="26">
        <v>0.29500260620000002</v>
      </c>
      <c r="N22" s="26">
        <v>0.31621314989999999</v>
      </c>
      <c r="O22" s="26">
        <v>0.29013137779999998</v>
      </c>
      <c r="P22" s="26">
        <v>0.32869701489999997</v>
      </c>
      <c r="Q22" s="26">
        <v>0.29434405019999998</v>
      </c>
      <c r="R22" s="26">
        <v>0.31509293249999998</v>
      </c>
      <c r="S22" s="26">
        <v>0.28894349879999998</v>
      </c>
      <c r="U22" s="44">
        <f t="shared" si="3"/>
        <v>2019</v>
      </c>
      <c r="V22" s="26">
        <v>0.32657349870000002</v>
      </c>
      <c r="W22" s="26">
        <v>0.29251347799999999</v>
      </c>
      <c r="X22" s="26">
        <v>0.31230638189999999</v>
      </c>
      <c r="Y22" s="26">
        <v>0.28830300850000001</v>
      </c>
      <c r="Z22" s="26">
        <v>0.32642261579999998</v>
      </c>
      <c r="AA22" s="26">
        <v>0.29186403449999998</v>
      </c>
      <c r="AB22" s="26">
        <v>0.31116720599999997</v>
      </c>
      <c r="AC22" s="26">
        <v>0.28709879420000001</v>
      </c>
    </row>
    <row r="23" spans="1:29">
      <c r="A23" s="44">
        <f t="shared" si="2"/>
        <v>2019</v>
      </c>
      <c r="B23" s="26">
        <v>0.32844314870000002</v>
      </c>
      <c r="C23" s="26">
        <v>0.29305051459999998</v>
      </c>
      <c r="D23" s="26">
        <v>0.3146583275</v>
      </c>
      <c r="E23" s="26">
        <v>0.28884990059999999</v>
      </c>
      <c r="F23" s="26">
        <v>0.32827781769999997</v>
      </c>
      <c r="G23" s="26">
        <v>0.29270382099999998</v>
      </c>
      <c r="H23" s="26">
        <v>0.31353556290000001</v>
      </c>
      <c r="I23" s="26">
        <v>0.28768485519999998</v>
      </c>
      <c r="K23" s="44">
        <f t="shared" si="1"/>
        <v>2019</v>
      </c>
      <c r="L23" s="26">
        <v>0.33056430450000002</v>
      </c>
      <c r="M23" s="26">
        <v>0.29461351590000001</v>
      </c>
      <c r="N23" s="26">
        <v>0.3156131069</v>
      </c>
      <c r="O23" s="26">
        <v>0.28930598239999999</v>
      </c>
      <c r="P23" s="26">
        <v>0.330107127</v>
      </c>
      <c r="Q23" s="26">
        <v>0.29396105820000001</v>
      </c>
      <c r="R23" s="26">
        <v>0.3145032659</v>
      </c>
      <c r="S23" s="26">
        <v>0.28812877149999999</v>
      </c>
      <c r="U23" s="44">
        <f t="shared" si="3"/>
        <v>2019</v>
      </c>
      <c r="V23" s="26">
        <v>0.3288718518</v>
      </c>
      <c r="W23" s="26">
        <v>0.29502580989999999</v>
      </c>
      <c r="X23" s="26">
        <v>0.31639253820000002</v>
      </c>
      <c r="Y23" s="26">
        <v>0.29015321599999999</v>
      </c>
      <c r="Z23" s="26">
        <v>0.32870662630000003</v>
      </c>
      <c r="AA23" s="26">
        <v>0.29436727550000003</v>
      </c>
      <c r="AB23" s="26">
        <v>0.31527261470000001</v>
      </c>
      <c r="AC23" s="26">
        <v>0.28896537350000001</v>
      </c>
    </row>
    <row r="24" spans="1:29">
      <c r="A24" s="44">
        <f t="shared" si="2"/>
        <v>2019</v>
      </c>
      <c r="B24" s="26">
        <v>0.33012750400000002</v>
      </c>
      <c r="C24" s="26">
        <v>0.29267763569999999</v>
      </c>
      <c r="D24" s="26">
        <v>0.31592137949999999</v>
      </c>
      <c r="E24" s="26">
        <v>0.28800035979999999</v>
      </c>
      <c r="F24" s="26">
        <v>0.32996420389999997</v>
      </c>
      <c r="G24" s="26">
        <v>0.29233415950000002</v>
      </c>
      <c r="H24" s="26">
        <v>0.31481203839999999</v>
      </c>
      <c r="I24" s="26">
        <v>0.28684574039999999</v>
      </c>
      <c r="K24" s="44">
        <f t="shared" si="1"/>
        <v>2020</v>
      </c>
      <c r="L24" s="26">
        <v>0.32046935780000002</v>
      </c>
      <c r="M24" s="26">
        <v>0.28551501340000002</v>
      </c>
      <c r="N24" s="26">
        <v>0.3024816031</v>
      </c>
      <c r="O24" s="26">
        <v>0.27546025270000002</v>
      </c>
      <c r="P24" s="26">
        <v>0.3200078562</v>
      </c>
      <c r="Q24" s="26">
        <v>0.28485780059999999</v>
      </c>
      <c r="R24" s="26">
        <v>0.30135935489999999</v>
      </c>
      <c r="S24" s="26">
        <v>0.27426953749999999</v>
      </c>
      <c r="U24" s="44">
        <f t="shared" si="3"/>
        <v>2019</v>
      </c>
      <c r="V24" s="26">
        <v>0.3307688171</v>
      </c>
      <c r="W24" s="26">
        <v>0.29463937359999998</v>
      </c>
      <c r="X24" s="26">
        <v>0.31587715399999999</v>
      </c>
      <c r="Y24" s="26">
        <v>0.28932923900000002</v>
      </c>
      <c r="Z24" s="26">
        <v>0.33060567340000002</v>
      </c>
      <c r="AA24" s="26">
        <v>0.29398693980000001</v>
      </c>
      <c r="AB24" s="26">
        <v>0.31476774120000001</v>
      </c>
      <c r="AC24" s="26">
        <v>0.28815206659999998</v>
      </c>
    </row>
    <row r="25" spans="1:29">
      <c r="A25" s="44">
        <f t="shared" si="2"/>
        <v>2020</v>
      </c>
      <c r="B25" s="26">
        <v>0.3202142758</v>
      </c>
      <c r="C25" s="26">
        <v>0.28368137129999998</v>
      </c>
      <c r="D25" s="26">
        <v>0.30280611410000002</v>
      </c>
      <c r="E25" s="26">
        <v>0.27421951700000002</v>
      </c>
      <c r="F25" s="26">
        <v>0.32004947639999998</v>
      </c>
      <c r="G25" s="26">
        <v>0.28333545240000002</v>
      </c>
      <c r="H25" s="26">
        <v>0.30168438800000003</v>
      </c>
      <c r="I25" s="26">
        <v>0.27305179750000003</v>
      </c>
      <c r="K25" s="44">
        <f t="shared" si="1"/>
        <v>2020</v>
      </c>
      <c r="L25" s="26">
        <v>0.31627749620000001</v>
      </c>
      <c r="M25" s="26">
        <v>0.2855071609</v>
      </c>
      <c r="N25" s="26">
        <v>0.3005261474</v>
      </c>
      <c r="O25" s="26">
        <v>0.27537037339999998</v>
      </c>
      <c r="P25" s="26">
        <v>0.31612178819999998</v>
      </c>
      <c r="Q25" s="26">
        <v>0.28486046269999998</v>
      </c>
      <c r="R25" s="26">
        <v>0.29943342439999998</v>
      </c>
      <c r="S25" s="26">
        <v>0.2741698554</v>
      </c>
      <c r="U25" s="44">
        <f t="shared" si="3"/>
        <v>2020</v>
      </c>
      <c r="V25" s="26">
        <v>0.3204341087</v>
      </c>
      <c r="W25" s="26">
        <v>0.28554219359999999</v>
      </c>
      <c r="X25" s="26">
        <v>0.30183346639999997</v>
      </c>
      <c r="Y25" s="26">
        <v>0.27548425679999999</v>
      </c>
      <c r="Z25" s="26">
        <v>0.31997258309999999</v>
      </c>
      <c r="AA25" s="26">
        <v>0.28488500579999998</v>
      </c>
      <c r="AB25" s="26">
        <v>0.30071017529999999</v>
      </c>
      <c r="AC25" s="26">
        <v>0.27429358110000002</v>
      </c>
    </row>
    <row r="26" spans="1:29">
      <c r="A26" s="44">
        <f t="shared" si="2"/>
        <v>2020</v>
      </c>
      <c r="B26" s="26">
        <v>0.3168558205</v>
      </c>
      <c r="C26" s="26">
        <v>0.28368282090000002</v>
      </c>
      <c r="D26" s="26">
        <v>0.3012458878</v>
      </c>
      <c r="E26" s="26">
        <v>0.27412441160000001</v>
      </c>
      <c r="F26" s="26">
        <v>0.31670024409999997</v>
      </c>
      <c r="G26" s="26">
        <v>0.2833474359</v>
      </c>
      <c r="H26" s="26">
        <v>0.30015428919999998</v>
      </c>
      <c r="I26" s="26">
        <v>0.27294680199999999</v>
      </c>
      <c r="K26" s="44">
        <f t="shared" si="1"/>
        <v>2020</v>
      </c>
      <c r="L26" s="26">
        <v>0.31571386010000002</v>
      </c>
      <c r="M26" s="26">
        <v>0.28673383720000001</v>
      </c>
      <c r="N26" s="26">
        <v>0.29941431039999999</v>
      </c>
      <c r="O26" s="26">
        <v>0.27669786480000003</v>
      </c>
      <c r="P26" s="26">
        <v>0.31569002499999999</v>
      </c>
      <c r="Q26" s="26">
        <v>0.28620826269999999</v>
      </c>
      <c r="R26" s="26">
        <v>0.29828133569999998</v>
      </c>
      <c r="S26" s="26">
        <v>0.27550334859999998</v>
      </c>
      <c r="U26" s="44">
        <f t="shared" si="3"/>
        <v>2020</v>
      </c>
      <c r="V26" s="26">
        <v>0.31743815530000002</v>
      </c>
      <c r="W26" s="26">
        <v>0.28553763970000001</v>
      </c>
      <c r="X26" s="26">
        <v>0.30166445320000002</v>
      </c>
      <c r="Y26" s="26">
        <v>0.27539627230000002</v>
      </c>
      <c r="Z26" s="26">
        <v>0.31728271159999999</v>
      </c>
      <c r="AA26" s="26">
        <v>0.28489096899999999</v>
      </c>
      <c r="AB26" s="26">
        <v>0.3005494863</v>
      </c>
      <c r="AC26" s="26">
        <v>0.27419579729999999</v>
      </c>
    </row>
    <row r="27" spans="1:29">
      <c r="A27" s="44">
        <f t="shared" si="2"/>
        <v>2020</v>
      </c>
      <c r="B27" s="26">
        <v>0.31228951939999999</v>
      </c>
      <c r="C27" s="26">
        <v>0.28492607939999998</v>
      </c>
      <c r="D27" s="26">
        <v>0.2956370599</v>
      </c>
      <c r="E27" s="26">
        <v>0.2754697163</v>
      </c>
      <c r="F27" s="26">
        <v>0.31226556509999998</v>
      </c>
      <c r="G27" s="26">
        <v>0.28470972929999999</v>
      </c>
      <c r="H27" s="26">
        <v>0.2944979767</v>
      </c>
      <c r="I27" s="26">
        <v>0.2742980189</v>
      </c>
      <c r="K27" s="44">
        <f t="shared" si="1"/>
        <v>2020</v>
      </c>
      <c r="L27" s="26">
        <v>0.31461417279999998</v>
      </c>
      <c r="M27" s="26">
        <v>0.28769145130000001</v>
      </c>
      <c r="N27" s="26">
        <v>0.29643210840000001</v>
      </c>
      <c r="O27" s="26">
        <v>0.27682690599999998</v>
      </c>
      <c r="P27" s="26">
        <v>0.31459040989999998</v>
      </c>
      <c r="Q27" s="26">
        <v>0.2871690126</v>
      </c>
      <c r="R27" s="26">
        <v>0.29534318729999998</v>
      </c>
      <c r="S27" s="26">
        <v>0.2756399182</v>
      </c>
      <c r="U27" s="44">
        <f t="shared" si="3"/>
        <v>2020</v>
      </c>
      <c r="V27" s="26">
        <v>0.3157721289</v>
      </c>
      <c r="W27" s="26">
        <v>0.28676421439999999</v>
      </c>
      <c r="X27" s="26">
        <v>0.2989701333</v>
      </c>
      <c r="Y27" s="26">
        <v>0.27672475660000001</v>
      </c>
      <c r="Z27" s="26">
        <v>0.31574829580000002</v>
      </c>
      <c r="AA27" s="26">
        <v>0.2862386623</v>
      </c>
      <c r="AB27" s="26">
        <v>0.2978364403</v>
      </c>
      <c r="AC27" s="26">
        <v>0.27553028470000002</v>
      </c>
    </row>
    <row r="28" spans="1:29">
      <c r="A28" s="44">
        <f t="shared" si="2"/>
        <v>2020</v>
      </c>
      <c r="B28" s="26">
        <v>0.31455093810000001</v>
      </c>
      <c r="C28" s="26">
        <v>0.28624756429999998</v>
      </c>
      <c r="D28" s="26">
        <v>0.29615511960000002</v>
      </c>
      <c r="E28" s="26">
        <v>0.27567882539999999</v>
      </c>
      <c r="F28" s="26">
        <v>0.31452710639999998</v>
      </c>
      <c r="G28" s="26">
        <v>0.28603201090000002</v>
      </c>
      <c r="H28" s="26">
        <v>0.29502009959999997</v>
      </c>
      <c r="I28" s="26">
        <v>0.27451078540000001</v>
      </c>
      <c r="K28" s="44">
        <f t="shared" si="1"/>
        <v>2021</v>
      </c>
      <c r="L28" s="26">
        <v>0.31699994609999999</v>
      </c>
      <c r="M28" s="26">
        <v>0.28851272950000001</v>
      </c>
      <c r="N28" s="26">
        <v>0.2996325406</v>
      </c>
      <c r="O28" s="26">
        <v>0.27765807170000001</v>
      </c>
      <c r="P28" s="26">
        <v>0.31697633619999999</v>
      </c>
      <c r="Q28" s="26">
        <v>0.28799244359999998</v>
      </c>
      <c r="R28" s="26">
        <v>0.29851512940000002</v>
      </c>
      <c r="S28" s="26">
        <v>0.2764584833</v>
      </c>
      <c r="U28" s="44">
        <f t="shared" si="3"/>
        <v>2020</v>
      </c>
      <c r="V28" s="26">
        <v>0.31607984119999999</v>
      </c>
      <c r="W28" s="26">
        <v>0.28772779100000001</v>
      </c>
      <c r="X28" s="26">
        <v>0.29821248049999999</v>
      </c>
      <c r="Y28" s="26">
        <v>0.27685449629999997</v>
      </c>
      <c r="Z28" s="26">
        <v>0.31605612910000003</v>
      </c>
      <c r="AA28" s="26">
        <v>0.28720537889999997</v>
      </c>
      <c r="AB28" s="26">
        <v>0.29712631490000002</v>
      </c>
      <c r="AC28" s="26">
        <v>0.27566755370000001</v>
      </c>
    </row>
    <row r="29" spans="1:29">
      <c r="A29" s="44">
        <f t="shared" si="2"/>
        <v>2021</v>
      </c>
      <c r="B29" s="26">
        <v>0.31516234929999998</v>
      </c>
      <c r="C29" s="26">
        <v>0.28646831950000001</v>
      </c>
      <c r="D29" s="26">
        <v>0.29705193190000001</v>
      </c>
      <c r="E29" s="26">
        <v>0.27567645590000001</v>
      </c>
      <c r="F29" s="26">
        <v>0.31513858960000002</v>
      </c>
      <c r="G29" s="26">
        <v>0.28625329290000001</v>
      </c>
      <c r="H29" s="26">
        <v>0.29587868909999998</v>
      </c>
      <c r="I29" s="26">
        <v>0.27446753680000002</v>
      </c>
      <c r="K29" s="44">
        <f t="shared" si="1"/>
        <v>2021</v>
      </c>
      <c r="L29" s="26">
        <v>0.3177233284</v>
      </c>
      <c r="M29" s="26">
        <v>0.28892962119999999</v>
      </c>
      <c r="N29" s="26">
        <v>0.29945742580000001</v>
      </c>
      <c r="O29" s="26">
        <v>0.2782221909</v>
      </c>
      <c r="P29" s="26">
        <v>0.317699799</v>
      </c>
      <c r="Q29" s="26">
        <v>0.28841086440000002</v>
      </c>
      <c r="R29" s="26">
        <v>0.29830005310000002</v>
      </c>
      <c r="S29" s="26">
        <v>0.27700587669999999</v>
      </c>
      <c r="U29" s="44">
        <f t="shared" si="3"/>
        <v>2021</v>
      </c>
      <c r="V29" s="26">
        <v>0.31862117480000002</v>
      </c>
      <c r="W29" s="26">
        <v>0.28853973570000002</v>
      </c>
      <c r="X29" s="26">
        <v>0.30181397780000002</v>
      </c>
      <c r="Y29" s="26">
        <v>0.27767832149999999</v>
      </c>
      <c r="Z29" s="26">
        <v>0.318597621</v>
      </c>
      <c r="AA29" s="26">
        <v>0.28801946950000001</v>
      </c>
      <c r="AB29" s="26">
        <v>0.30070004700000003</v>
      </c>
      <c r="AC29" s="26">
        <v>0.27647876669999999</v>
      </c>
    </row>
    <row r="30" spans="1:29">
      <c r="A30" s="44">
        <f t="shared" si="2"/>
        <v>2021</v>
      </c>
      <c r="B30" s="26">
        <v>0.31355281330000001</v>
      </c>
      <c r="C30" s="26">
        <v>0.2870185469</v>
      </c>
      <c r="D30" s="26">
        <v>0.2952979214</v>
      </c>
      <c r="E30" s="26">
        <v>0.27614535489999997</v>
      </c>
      <c r="F30" s="26">
        <v>0.31352903939999999</v>
      </c>
      <c r="G30" s="26">
        <v>0.28680406130000002</v>
      </c>
      <c r="H30" s="26">
        <v>0.2941730139</v>
      </c>
      <c r="I30" s="26">
        <v>0.27496581329999997</v>
      </c>
      <c r="K30" s="44">
        <f t="shared" si="1"/>
        <v>2021</v>
      </c>
      <c r="L30" s="26">
        <v>0.31825300070000001</v>
      </c>
      <c r="M30" s="26">
        <v>0.29142442330000001</v>
      </c>
      <c r="N30" s="26">
        <v>0.30168535889999998</v>
      </c>
      <c r="O30" s="26">
        <v>0.28157925909999998</v>
      </c>
      <c r="P30" s="26">
        <v>0.31822965889999999</v>
      </c>
      <c r="Q30" s="26">
        <v>0.29121369520000001</v>
      </c>
      <c r="R30" s="26">
        <v>0.30057627520000002</v>
      </c>
      <c r="S30" s="26">
        <v>0.28004718760000002</v>
      </c>
      <c r="U30" s="44">
        <f t="shared" si="3"/>
        <v>2021</v>
      </c>
      <c r="V30" s="26">
        <v>0.31720829779999998</v>
      </c>
      <c r="W30" s="26">
        <v>0.28895643999999998</v>
      </c>
      <c r="X30" s="26">
        <v>0.29790268939999998</v>
      </c>
      <c r="Y30" s="26">
        <v>0.27824378059999999</v>
      </c>
      <c r="Z30" s="26">
        <v>0.31718475060000001</v>
      </c>
      <c r="AA30" s="26">
        <v>0.28843770270000002</v>
      </c>
      <c r="AB30" s="26">
        <v>0.29674274820000002</v>
      </c>
      <c r="AC30" s="26">
        <v>0.27702750279999999</v>
      </c>
    </row>
    <row r="31" spans="1:29">
      <c r="A31" s="44">
        <f t="shared" si="2"/>
        <v>2021</v>
      </c>
      <c r="B31" s="26">
        <v>0.31543963629999999</v>
      </c>
      <c r="C31" s="26">
        <v>0.29002712889999999</v>
      </c>
      <c r="D31" s="26">
        <v>0.29847010280000003</v>
      </c>
      <c r="E31" s="26">
        <v>0.27984113040000003</v>
      </c>
      <c r="F31" s="26">
        <v>0.31541610120000002</v>
      </c>
      <c r="G31" s="26">
        <v>0.28981511160000001</v>
      </c>
      <c r="H31" s="26">
        <v>0.29733249740000001</v>
      </c>
      <c r="I31" s="26">
        <v>0.27867331620000002</v>
      </c>
      <c r="K31" s="44">
        <f t="shared" si="1"/>
        <v>2021</v>
      </c>
      <c r="L31" s="26">
        <v>0.31988201799999999</v>
      </c>
      <c r="M31" s="26">
        <v>0.29299642980000001</v>
      </c>
      <c r="N31" s="26">
        <v>0.30635347759999998</v>
      </c>
      <c r="O31" s="26">
        <v>0.2842934593</v>
      </c>
      <c r="P31" s="26">
        <v>0.31985886829999999</v>
      </c>
      <c r="Q31" s="26">
        <v>0.29280722939999998</v>
      </c>
      <c r="R31" s="26">
        <v>0.30523602840000003</v>
      </c>
      <c r="S31" s="26">
        <v>0.28277672910000001</v>
      </c>
      <c r="U31" s="44">
        <f t="shared" si="3"/>
        <v>2021</v>
      </c>
      <c r="V31" s="26">
        <v>0.32074803070000002</v>
      </c>
      <c r="W31" s="26">
        <v>0.2918907288</v>
      </c>
      <c r="X31" s="26">
        <v>0.30482679550000003</v>
      </c>
      <c r="Y31" s="26">
        <v>0.28209767289999998</v>
      </c>
      <c r="Z31" s="26">
        <v>0.32072477440000002</v>
      </c>
      <c r="AA31" s="26">
        <v>0.29168013939999998</v>
      </c>
      <c r="AB31" s="26">
        <v>0.30336718829999998</v>
      </c>
      <c r="AC31" s="26">
        <v>0.28056670690000002</v>
      </c>
    </row>
    <row r="32" spans="1:29">
      <c r="A32" s="44">
        <f t="shared" si="2"/>
        <v>2021</v>
      </c>
      <c r="B32" s="26">
        <v>0.31886738149999999</v>
      </c>
      <c r="C32" s="26">
        <v>0.29005895510000002</v>
      </c>
      <c r="D32" s="26">
        <v>0.30267358</v>
      </c>
      <c r="E32" s="26">
        <v>0.28115442480000002</v>
      </c>
      <c r="F32" s="26">
        <v>0.3188441367</v>
      </c>
      <c r="G32" s="26">
        <v>0.28984850839999998</v>
      </c>
      <c r="H32" s="26">
        <v>0.3015755255</v>
      </c>
      <c r="I32" s="26">
        <v>0.27999891440000002</v>
      </c>
      <c r="K32" s="44">
        <f t="shared" si="1"/>
        <v>2022</v>
      </c>
      <c r="L32" s="26">
        <v>0.31808406389999999</v>
      </c>
      <c r="M32" s="26">
        <v>0.29292381540000001</v>
      </c>
      <c r="N32" s="26">
        <v>0.30289402389999998</v>
      </c>
      <c r="O32" s="26">
        <v>0.28430896030000002</v>
      </c>
      <c r="P32" s="26">
        <v>0.31804673179999998</v>
      </c>
      <c r="Q32" s="26">
        <v>0.29266842990000003</v>
      </c>
      <c r="R32" s="26">
        <v>0.3018540046</v>
      </c>
      <c r="S32" s="26">
        <v>0.28257072950000001</v>
      </c>
      <c r="U32" s="44">
        <f t="shared" si="3"/>
        <v>2021</v>
      </c>
      <c r="V32" s="26">
        <v>0.32148005349999997</v>
      </c>
      <c r="W32" s="26">
        <v>0.29352673369999999</v>
      </c>
      <c r="X32" s="26">
        <v>0.30610534299999997</v>
      </c>
      <c r="Y32" s="26">
        <v>0.28479569919999997</v>
      </c>
      <c r="Z32" s="26">
        <v>0.32145695819999998</v>
      </c>
      <c r="AA32" s="26">
        <v>0.2933178615</v>
      </c>
      <c r="AB32" s="26">
        <v>0.30463483660000001</v>
      </c>
      <c r="AC32" s="26">
        <v>0.28328003330000001</v>
      </c>
    </row>
    <row r="33" spans="1:29">
      <c r="A33" s="44">
        <f t="shared" si="2"/>
        <v>2022</v>
      </c>
      <c r="B33" s="26">
        <v>0.3173308185</v>
      </c>
      <c r="C33" s="26">
        <v>0.291474069</v>
      </c>
      <c r="D33" s="26">
        <v>0.30333596070000002</v>
      </c>
      <c r="E33" s="26">
        <v>0.28282504419999999</v>
      </c>
      <c r="F33" s="26">
        <v>0.31724247239999998</v>
      </c>
      <c r="G33" s="26">
        <v>0.29119732669999998</v>
      </c>
      <c r="H33" s="26">
        <v>0.3022431176</v>
      </c>
      <c r="I33" s="26">
        <v>0.28139579689999999</v>
      </c>
      <c r="K33" s="44">
        <f t="shared" si="1"/>
        <v>2022</v>
      </c>
      <c r="L33" s="26">
        <v>0.318018621</v>
      </c>
      <c r="M33" s="26">
        <v>0.29434934950000002</v>
      </c>
      <c r="N33" s="26">
        <v>0.30165867390000001</v>
      </c>
      <c r="O33" s="26">
        <v>0.28486965829999999</v>
      </c>
      <c r="P33" s="26">
        <v>0.31798138520000002</v>
      </c>
      <c r="Q33" s="26">
        <v>0.29409516120000001</v>
      </c>
      <c r="R33" s="26">
        <v>0.30059729000000002</v>
      </c>
      <c r="S33" s="26">
        <v>0.28316070329999998</v>
      </c>
      <c r="U33" s="44">
        <f t="shared" si="3"/>
        <v>2022</v>
      </c>
      <c r="V33" s="26">
        <v>0.32220592529999997</v>
      </c>
      <c r="W33" s="26">
        <v>0.29431944900000001</v>
      </c>
      <c r="X33" s="26">
        <v>0.30800865640000002</v>
      </c>
      <c r="Y33" s="26">
        <v>0.28574444809999999</v>
      </c>
      <c r="Z33" s="26">
        <v>0.3221687318</v>
      </c>
      <c r="AA33" s="26">
        <v>0.29404424220000003</v>
      </c>
      <c r="AB33" s="26">
        <v>0.3063351976</v>
      </c>
      <c r="AC33" s="26">
        <v>0.2839713539</v>
      </c>
    </row>
    <row r="34" spans="1:29">
      <c r="A34" s="44">
        <f t="shared" si="2"/>
        <v>2022</v>
      </c>
      <c r="B34" s="26">
        <v>0.31585816970000002</v>
      </c>
      <c r="C34" s="26">
        <v>0.29259981899999998</v>
      </c>
      <c r="D34" s="26">
        <v>0.30172175890000003</v>
      </c>
      <c r="E34" s="26">
        <v>0.28327998049999997</v>
      </c>
      <c r="F34" s="26">
        <v>0.31576979100000002</v>
      </c>
      <c r="G34" s="26">
        <v>0.29234378049999998</v>
      </c>
      <c r="H34" s="26">
        <v>0.30058511739999999</v>
      </c>
      <c r="I34" s="26">
        <v>0.2818262581</v>
      </c>
      <c r="K34" s="44">
        <f t="shared" si="1"/>
        <v>2022</v>
      </c>
      <c r="L34" s="26">
        <v>0.32122489399999998</v>
      </c>
      <c r="M34" s="26">
        <v>0.29504633810000003</v>
      </c>
      <c r="N34" s="26">
        <v>0.30504632390000003</v>
      </c>
      <c r="O34" s="26">
        <v>0.28569459120000001</v>
      </c>
      <c r="P34" s="26">
        <v>0.32119543750000001</v>
      </c>
      <c r="Q34" s="26">
        <v>0.29480169680000001</v>
      </c>
      <c r="R34" s="26">
        <v>0.3040183581</v>
      </c>
      <c r="S34" s="26">
        <v>0.28402017610000002</v>
      </c>
      <c r="U34" s="44">
        <f t="shared" si="3"/>
        <v>2022</v>
      </c>
      <c r="V34" s="26">
        <v>0.31997955169999998</v>
      </c>
      <c r="W34" s="26">
        <v>0.29500023120000002</v>
      </c>
      <c r="X34" s="26">
        <v>0.30457281990000001</v>
      </c>
      <c r="Y34" s="26">
        <v>0.28602260950000002</v>
      </c>
      <c r="Z34" s="26">
        <v>0.31994237679999998</v>
      </c>
      <c r="AA34" s="26">
        <v>0.29477856609999997</v>
      </c>
      <c r="AB34" s="26">
        <v>0.30285556819999998</v>
      </c>
      <c r="AC34" s="26">
        <v>0.28425955089999999</v>
      </c>
    </row>
    <row r="35" spans="1:29">
      <c r="A35" s="44">
        <f t="shared" si="2"/>
        <v>2022</v>
      </c>
      <c r="B35" s="26">
        <v>0.31926812850000003</v>
      </c>
      <c r="C35" s="26">
        <v>0.29348898480000002</v>
      </c>
      <c r="D35" s="26">
        <v>0.30429819749999998</v>
      </c>
      <c r="E35" s="26">
        <v>0.28376073410000002</v>
      </c>
      <c r="F35" s="26">
        <v>0.31918815420000002</v>
      </c>
      <c r="G35" s="26">
        <v>0.29324254579999998</v>
      </c>
      <c r="H35" s="26">
        <v>0.3028955109</v>
      </c>
      <c r="I35" s="26">
        <v>0.28231663950000002</v>
      </c>
      <c r="K35" s="44">
        <f t="shared" si="1"/>
        <v>2022</v>
      </c>
      <c r="L35" s="26">
        <v>0.31931154779999998</v>
      </c>
      <c r="M35" s="26">
        <v>0.29467622570000002</v>
      </c>
      <c r="N35" s="26">
        <v>0.3032721921</v>
      </c>
      <c r="O35" s="26">
        <v>0.28527579450000001</v>
      </c>
      <c r="P35" s="26">
        <v>0.31922247149999999</v>
      </c>
      <c r="Q35" s="26">
        <v>0.29453240660000002</v>
      </c>
      <c r="R35" s="26">
        <v>0.30190619530000001</v>
      </c>
      <c r="S35" s="26">
        <v>0.28367917790000002</v>
      </c>
      <c r="U35" s="44">
        <f t="shared" si="3"/>
        <v>2022</v>
      </c>
      <c r="V35" s="26">
        <v>0.32334605129999999</v>
      </c>
      <c r="W35" s="26">
        <v>0.29557319949999999</v>
      </c>
      <c r="X35" s="26">
        <v>0.30664872180000002</v>
      </c>
      <c r="Y35" s="26">
        <v>0.28673706859999998</v>
      </c>
      <c r="Z35" s="26">
        <v>0.32331667209999998</v>
      </c>
      <c r="AA35" s="26">
        <v>0.29536096080000002</v>
      </c>
      <c r="AB35" s="26">
        <v>0.30522228039999999</v>
      </c>
      <c r="AC35" s="26">
        <v>0.28498669539999999</v>
      </c>
    </row>
    <row r="36" spans="1:29">
      <c r="A36" s="44">
        <f t="shared" si="2"/>
        <v>2022</v>
      </c>
      <c r="B36" s="26">
        <v>0.31878096360000002</v>
      </c>
      <c r="C36" s="26">
        <v>0.29367023279999999</v>
      </c>
      <c r="D36" s="26">
        <v>0.3037770722</v>
      </c>
      <c r="E36" s="26">
        <v>0.28394994550000002</v>
      </c>
      <c r="F36" s="26">
        <v>0.31864142540000001</v>
      </c>
      <c r="G36" s="26">
        <v>0.29352555089999999</v>
      </c>
      <c r="H36" s="26">
        <v>0.3027419865</v>
      </c>
      <c r="I36" s="26">
        <v>0.28268893899999997</v>
      </c>
      <c r="K36" s="44">
        <f t="shared" si="1"/>
        <v>2023</v>
      </c>
      <c r="L36" s="26">
        <v>0.32083873470000002</v>
      </c>
      <c r="M36" s="26">
        <v>0.29550222370000001</v>
      </c>
      <c r="N36" s="26">
        <v>0.30458829939999998</v>
      </c>
      <c r="O36" s="26">
        <v>0.28642145060000002</v>
      </c>
      <c r="P36" s="26">
        <v>0.32075017560000002</v>
      </c>
      <c r="Q36" s="26">
        <v>0.29535908620000001</v>
      </c>
      <c r="R36" s="26">
        <v>0.30304544210000001</v>
      </c>
      <c r="S36" s="26">
        <v>0.28483828779999998</v>
      </c>
      <c r="U36" s="44">
        <f t="shared" si="3"/>
        <v>2022</v>
      </c>
      <c r="V36" s="26">
        <v>0.32309917539999999</v>
      </c>
      <c r="W36" s="26">
        <v>0.29587432790000001</v>
      </c>
      <c r="X36" s="26">
        <v>0.30831118670000002</v>
      </c>
      <c r="Y36" s="26">
        <v>0.28720448129999998</v>
      </c>
      <c r="Z36" s="26">
        <v>0.32301045810000001</v>
      </c>
      <c r="AA36" s="26">
        <v>0.29576268360000002</v>
      </c>
      <c r="AB36" s="26">
        <v>0.30703299610000001</v>
      </c>
      <c r="AC36" s="26">
        <v>0.28588728699999999</v>
      </c>
    </row>
    <row r="37" spans="1:29">
      <c r="A37" s="44">
        <f t="shared" si="2"/>
        <v>2023</v>
      </c>
      <c r="B37" s="26">
        <v>0.31864306689999999</v>
      </c>
      <c r="C37" s="26">
        <v>0.29398723199999999</v>
      </c>
      <c r="D37" s="26">
        <v>0.30226714869999999</v>
      </c>
      <c r="E37" s="26">
        <v>0.28433402549999998</v>
      </c>
      <c r="F37" s="26">
        <v>0.31845132469999998</v>
      </c>
      <c r="G37" s="26">
        <v>0.29376741229999997</v>
      </c>
      <c r="H37" s="26">
        <v>0.3010853966</v>
      </c>
      <c r="I37" s="26">
        <v>0.28307697430000001</v>
      </c>
      <c r="K37" s="44">
        <f t="shared" si="1"/>
        <v>2023</v>
      </c>
      <c r="L37" s="26">
        <v>0.32092252700000001</v>
      </c>
      <c r="M37" s="26">
        <v>0.29554660529999999</v>
      </c>
      <c r="N37" s="26">
        <v>0.30422412030000001</v>
      </c>
      <c r="O37" s="26">
        <v>0.28668983879999999</v>
      </c>
      <c r="P37" s="26">
        <v>0.32083432589999999</v>
      </c>
      <c r="Q37" s="26">
        <v>0.29540403770000001</v>
      </c>
      <c r="R37" s="26">
        <v>0.30287457820000002</v>
      </c>
      <c r="S37" s="26">
        <v>0.2851125598</v>
      </c>
      <c r="U37" s="44">
        <f t="shared" si="3"/>
        <v>2023</v>
      </c>
      <c r="V37" s="26">
        <v>0.32317165120000002</v>
      </c>
      <c r="W37" s="26">
        <v>0.29683728479999999</v>
      </c>
      <c r="X37" s="26">
        <v>0.30764735180000002</v>
      </c>
      <c r="Y37" s="26">
        <v>0.28836840390000001</v>
      </c>
      <c r="Z37" s="26">
        <v>0.3230833286</v>
      </c>
      <c r="AA37" s="26">
        <v>0.29672627730000001</v>
      </c>
      <c r="AB37" s="26">
        <v>0.30678642169999998</v>
      </c>
      <c r="AC37" s="26">
        <v>0.28726707330000001</v>
      </c>
    </row>
    <row r="38" spans="1:29">
      <c r="A38" s="44">
        <f t="shared" si="2"/>
        <v>2023</v>
      </c>
      <c r="B38" s="26">
        <v>0.31644059460000001</v>
      </c>
      <c r="C38" s="26">
        <v>0.29378026190000001</v>
      </c>
      <c r="D38" s="26">
        <v>0.30005147430000001</v>
      </c>
      <c r="E38" s="26">
        <v>0.28432501090000001</v>
      </c>
      <c r="F38" s="26">
        <v>0.3163018682</v>
      </c>
      <c r="G38" s="26">
        <v>0.29361591529999997</v>
      </c>
      <c r="H38" s="26">
        <v>0.29904029160000001</v>
      </c>
      <c r="I38" s="26">
        <v>0.28309641079999998</v>
      </c>
      <c r="K38" s="44">
        <f t="shared" si="1"/>
        <v>2023</v>
      </c>
      <c r="L38" s="26">
        <v>0.32210807759999999</v>
      </c>
      <c r="M38" s="26">
        <v>0.29652567559999998</v>
      </c>
      <c r="N38" s="26">
        <v>0.30537951419999998</v>
      </c>
      <c r="O38" s="26">
        <v>0.2873384222</v>
      </c>
      <c r="P38" s="26">
        <v>0.3218581928</v>
      </c>
      <c r="Q38" s="26">
        <v>0.29621563239999998</v>
      </c>
      <c r="R38" s="26">
        <v>0.30442247</v>
      </c>
      <c r="S38" s="26">
        <v>0.28577041650000001</v>
      </c>
      <c r="U38" s="44">
        <f t="shared" si="3"/>
        <v>2023</v>
      </c>
      <c r="V38" s="26">
        <v>0.32378522069999999</v>
      </c>
      <c r="W38" s="26">
        <v>0.29652522380000002</v>
      </c>
      <c r="X38" s="26">
        <v>0.30840258030000001</v>
      </c>
      <c r="Y38" s="26">
        <v>0.28798561960000002</v>
      </c>
      <c r="Z38" s="26">
        <v>0.3236972696</v>
      </c>
      <c r="AA38" s="26">
        <v>0.2964145339</v>
      </c>
      <c r="AB38" s="26">
        <v>0.30754460300000003</v>
      </c>
      <c r="AC38" s="26">
        <v>0.28688627760000002</v>
      </c>
    </row>
    <row r="39" spans="1:29">
      <c r="A39" s="44">
        <f t="shared" si="2"/>
        <v>2023</v>
      </c>
      <c r="B39" s="26">
        <v>0.31814410009999999</v>
      </c>
      <c r="C39" s="26">
        <v>0.29451857910000001</v>
      </c>
      <c r="D39" s="26">
        <v>0.30285264610000001</v>
      </c>
      <c r="E39" s="26">
        <v>0.2849553386</v>
      </c>
      <c r="F39" s="26">
        <v>0.31784277259999999</v>
      </c>
      <c r="G39" s="26">
        <v>0.29418592529999998</v>
      </c>
      <c r="H39" s="26">
        <v>0.30166269340000001</v>
      </c>
      <c r="I39" s="26">
        <v>0.28373483729999999</v>
      </c>
      <c r="K39" s="44">
        <f t="shared" si="1"/>
        <v>2023</v>
      </c>
      <c r="L39" s="26">
        <v>0.32236138889999999</v>
      </c>
      <c r="M39" s="26">
        <v>0.29736419759999999</v>
      </c>
      <c r="N39" s="26">
        <v>0.30750779649999999</v>
      </c>
      <c r="O39" s="26">
        <v>0.28827354189999999</v>
      </c>
      <c r="P39" s="26">
        <v>0.3221575867</v>
      </c>
      <c r="Q39" s="26">
        <v>0.29708533609999999</v>
      </c>
      <c r="R39" s="26">
        <v>0.30637297790000001</v>
      </c>
      <c r="S39" s="26">
        <v>0.286761235</v>
      </c>
      <c r="U39" s="44">
        <f t="shared" si="3"/>
        <v>2023</v>
      </c>
      <c r="V39" s="26">
        <v>0.32536979970000002</v>
      </c>
      <c r="W39" s="26">
        <v>0.29725608390000002</v>
      </c>
      <c r="X39" s="26">
        <v>0.31090888309999998</v>
      </c>
      <c r="Y39" s="26">
        <v>0.2885674184</v>
      </c>
      <c r="Z39" s="26">
        <v>0.32512120370000003</v>
      </c>
      <c r="AA39" s="26">
        <v>0.29697808990000002</v>
      </c>
      <c r="AB39" s="26">
        <v>0.31022523410000002</v>
      </c>
      <c r="AC39" s="26">
        <v>0.2876474074</v>
      </c>
    </row>
    <row r="40" spans="1:29">
      <c r="A40" s="44">
        <f t="shared" si="2"/>
        <v>2023</v>
      </c>
      <c r="B40" s="26">
        <v>0.31997121750000002</v>
      </c>
      <c r="C40" s="26">
        <v>0.29558245869999999</v>
      </c>
      <c r="D40" s="26">
        <v>0.30478848549999998</v>
      </c>
      <c r="E40" s="26">
        <v>0.28632465470000001</v>
      </c>
      <c r="F40" s="26">
        <v>0.31971720380000002</v>
      </c>
      <c r="G40" s="26">
        <v>0.295281293</v>
      </c>
      <c r="H40" s="26">
        <v>0.30379749779999998</v>
      </c>
      <c r="I40" s="26">
        <v>0.28511577910000002</v>
      </c>
      <c r="K40" s="44">
        <f t="shared" si="1"/>
        <v>2024</v>
      </c>
      <c r="L40" s="26">
        <v>0.3239905649</v>
      </c>
      <c r="M40" s="26">
        <v>0.29833227680000002</v>
      </c>
      <c r="N40" s="26">
        <v>0.30886632520000001</v>
      </c>
      <c r="O40" s="26">
        <v>0.28944129660000001</v>
      </c>
      <c r="P40" s="26">
        <v>0.32358447159999998</v>
      </c>
      <c r="Q40" s="26">
        <v>0.29773676560000001</v>
      </c>
      <c r="R40" s="26">
        <v>0.30759013619999998</v>
      </c>
      <c r="S40" s="26">
        <v>0.28794004470000001</v>
      </c>
      <c r="U40" s="44">
        <f t="shared" si="3"/>
        <v>2023</v>
      </c>
      <c r="V40" s="26">
        <v>0.32588127659999999</v>
      </c>
      <c r="W40" s="26">
        <v>0.29833209249999998</v>
      </c>
      <c r="X40" s="26">
        <v>0.30944957979999999</v>
      </c>
      <c r="Y40" s="26">
        <v>0.28983028500000002</v>
      </c>
      <c r="Z40" s="26">
        <v>0.32567801549999997</v>
      </c>
      <c r="AA40" s="26">
        <v>0.29810328279999998</v>
      </c>
      <c r="AB40" s="26">
        <v>0.30874626989999998</v>
      </c>
      <c r="AC40" s="26">
        <v>0.2889164944</v>
      </c>
    </row>
    <row r="41" spans="1:29">
      <c r="A41" s="44">
        <f t="shared" si="2"/>
        <v>2024</v>
      </c>
      <c r="B41" s="26">
        <v>0.32036831650000003</v>
      </c>
      <c r="C41" s="26">
        <v>0.29666312680000001</v>
      </c>
      <c r="D41" s="26">
        <v>0.3039990843</v>
      </c>
      <c r="E41" s="26">
        <v>0.28708400379999999</v>
      </c>
      <c r="F41" s="26">
        <v>0.32011586460000002</v>
      </c>
      <c r="G41" s="26">
        <v>0.29604253460000002</v>
      </c>
      <c r="H41" s="26">
        <v>0.30282533830000002</v>
      </c>
      <c r="I41" s="26">
        <v>0.28584373810000002</v>
      </c>
      <c r="K41" s="44">
        <f t="shared" si="1"/>
        <v>2024</v>
      </c>
      <c r="L41" s="26">
        <v>0.32153470049999999</v>
      </c>
      <c r="M41" s="26">
        <v>0.29844403390000002</v>
      </c>
      <c r="N41" s="26">
        <v>0.30707654870000001</v>
      </c>
      <c r="O41" s="26">
        <v>0.28914116769999998</v>
      </c>
      <c r="P41" s="26">
        <v>0.32114306180000002</v>
      </c>
      <c r="Q41" s="26">
        <v>0.29786598460000002</v>
      </c>
      <c r="R41" s="26">
        <v>0.3061401466</v>
      </c>
      <c r="S41" s="26">
        <v>0.28799311179999998</v>
      </c>
      <c r="U41" s="44">
        <f t="shared" si="3"/>
        <v>2024</v>
      </c>
      <c r="V41" s="26">
        <v>0.32227446640000001</v>
      </c>
      <c r="W41" s="26">
        <v>0.29926532700000003</v>
      </c>
      <c r="X41" s="26">
        <v>0.30777173489999998</v>
      </c>
      <c r="Y41" s="26">
        <v>0.2904577116</v>
      </c>
      <c r="Z41" s="26">
        <v>0.32186655949999998</v>
      </c>
      <c r="AA41" s="26">
        <v>0.29871940940000002</v>
      </c>
      <c r="AB41" s="26">
        <v>0.30695063989999999</v>
      </c>
      <c r="AC41" s="26">
        <v>0.28957269860000001</v>
      </c>
    </row>
    <row r="42" spans="1:29">
      <c r="A42" s="44">
        <f t="shared" si="2"/>
        <v>2024</v>
      </c>
      <c r="B42" s="26">
        <v>0.32058982850000001</v>
      </c>
      <c r="C42" s="26">
        <v>0.29705275590000002</v>
      </c>
      <c r="D42" s="26">
        <v>0.30612281790000001</v>
      </c>
      <c r="E42" s="26">
        <v>0.28710340249999999</v>
      </c>
      <c r="F42" s="26">
        <v>0.3202567207</v>
      </c>
      <c r="G42" s="26">
        <v>0.2963700286</v>
      </c>
      <c r="H42" s="26">
        <v>0.30495818479999998</v>
      </c>
      <c r="I42" s="26">
        <v>0.28585297199999998</v>
      </c>
      <c r="K42" s="44">
        <f t="shared" si="1"/>
        <v>2024</v>
      </c>
      <c r="L42" s="26">
        <v>0.32029020580000001</v>
      </c>
      <c r="M42" s="26">
        <v>0.29852846830000002</v>
      </c>
      <c r="N42" s="26">
        <v>0.30667051169999998</v>
      </c>
      <c r="O42" s="26">
        <v>0.29019073919999999</v>
      </c>
      <c r="P42" s="26">
        <v>0.3201179623</v>
      </c>
      <c r="Q42" s="26">
        <v>0.29796873899999998</v>
      </c>
      <c r="R42" s="26">
        <v>0.30570347850000001</v>
      </c>
      <c r="S42" s="26">
        <v>0.2889513407</v>
      </c>
      <c r="U42" s="44">
        <f t="shared" si="3"/>
        <v>2024</v>
      </c>
      <c r="V42" s="26">
        <v>0.32613720489999998</v>
      </c>
      <c r="W42" s="26">
        <v>0.2997862073</v>
      </c>
      <c r="X42" s="26">
        <v>0.31045970150000002</v>
      </c>
      <c r="Y42" s="26">
        <v>0.29050219669999999</v>
      </c>
      <c r="Z42" s="26">
        <v>0.3257334207</v>
      </c>
      <c r="AA42" s="26">
        <v>0.29918025399999998</v>
      </c>
      <c r="AB42" s="26">
        <v>0.30959058859999999</v>
      </c>
      <c r="AC42" s="26">
        <v>0.2893772188</v>
      </c>
    </row>
    <row r="43" spans="1:29">
      <c r="A43" s="44">
        <f t="shared" si="2"/>
        <v>2024</v>
      </c>
      <c r="B43" s="26">
        <v>0.31745774110000002</v>
      </c>
      <c r="C43" s="26">
        <v>0.29748115409999998</v>
      </c>
      <c r="D43" s="26">
        <v>0.30356422319999998</v>
      </c>
      <c r="E43" s="26">
        <v>0.28861437010000002</v>
      </c>
      <c r="F43" s="26">
        <v>0.31695305460000001</v>
      </c>
      <c r="G43" s="26">
        <v>0.29681704279999999</v>
      </c>
      <c r="H43" s="26">
        <v>0.30261148859999998</v>
      </c>
      <c r="I43" s="26">
        <v>0.28729235289999999</v>
      </c>
      <c r="K43" s="44">
        <f t="shared" si="1"/>
        <v>2024</v>
      </c>
      <c r="L43" s="26">
        <v>0.32004903540000001</v>
      </c>
      <c r="M43" s="26">
        <v>0.2994524999</v>
      </c>
      <c r="N43" s="26">
        <v>0.30631049989999998</v>
      </c>
      <c r="O43" s="26">
        <v>0.29082022940000002</v>
      </c>
      <c r="P43" s="26">
        <v>0.31965790030000002</v>
      </c>
      <c r="Q43" s="26">
        <v>0.29855263469999999</v>
      </c>
      <c r="R43" s="26">
        <v>0.30515024400000001</v>
      </c>
      <c r="S43" s="26">
        <v>0.28958078929999997</v>
      </c>
      <c r="U43" s="44">
        <f t="shared" si="3"/>
        <v>2024</v>
      </c>
      <c r="V43" s="26">
        <v>0.32391720530000001</v>
      </c>
      <c r="W43" s="26">
        <v>0.30020032219999998</v>
      </c>
      <c r="X43" s="26">
        <v>0.30870768929999998</v>
      </c>
      <c r="Y43" s="26">
        <v>0.2917696132</v>
      </c>
      <c r="Z43" s="26">
        <v>0.3234670972</v>
      </c>
      <c r="AA43" s="26">
        <v>0.29961120000000002</v>
      </c>
      <c r="AB43" s="26">
        <v>0.30759805019999997</v>
      </c>
      <c r="AC43" s="26">
        <v>0.29056876570000001</v>
      </c>
    </row>
    <row r="44" spans="1:29">
      <c r="A44" s="44">
        <f t="shared" si="2"/>
        <v>2024</v>
      </c>
      <c r="B44" s="26">
        <v>0.31951021600000001</v>
      </c>
      <c r="C44" s="26">
        <v>0.29825815989999999</v>
      </c>
      <c r="D44" s="26">
        <v>0.30582591529999997</v>
      </c>
      <c r="E44" s="26">
        <v>0.28912780339999999</v>
      </c>
      <c r="F44" s="26">
        <v>0.31902261900000001</v>
      </c>
      <c r="G44" s="26">
        <v>0.29726314250000002</v>
      </c>
      <c r="H44" s="26">
        <v>0.30482003759999998</v>
      </c>
      <c r="I44" s="26">
        <v>0.28781999190000002</v>
      </c>
      <c r="K44" s="44">
        <f t="shared" si="1"/>
        <v>2025</v>
      </c>
      <c r="L44" s="26">
        <v>0.31957741290000002</v>
      </c>
      <c r="M44" s="26">
        <v>0.30007357420000003</v>
      </c>
      <c r="N44" s="26">
        <v>0.30568151519999998</v>
      </c>
      <c r="O44" s="26">
        <v>0.29194696009999999</v>
      </c>
      <c r="P44" s="26">
        <v>0.31938998000000002</v>
      </c>
      <c r="Q44" s="26">
        <v>0.29926709419999997</v>
      </c>
      <c r="R44" s="26">
        <v>0.30452415719999998</v>
      </c>
      <c r="S44" s="26">
        <v>0.2905841643</v>
      </c>
      <c r="U44" s="44">
        <f t="shared" si="3"/>
        <v>2024</v>
      </c>
      <c r="V44" s="26">
        <v>0.32105343809999998</v>
      </c>
      <c r="W44" s="26">
        <v>0.30037501350000001</v>
      </c>
      <c r="X44" s="26">
        <v>0.3076379004</v>
      </c>
      <c r="Y44" s="26">
        <v>0.29190482499999998</v>
      </c>
      <c r="Z44" s="26">
        <v>0.3205809302</v>
      </c>
      <c r="AA44" s="26">
        <v>0.29944486079999999</v>
      </c>
      <c r="AB44" s="26">
        <v>0.3068020716</v>
      </c>
      <c r="AC44" s="26">
        <v>0.29080185110000001</v>
      </c>
    </row>
    <row r="45" spans="1:29">
      <c r="A45" s="44">
        <f t="shared" si="2"/>
        <v>2025</v>
      </c>
      <c r="B45" s="26">
        <v>0.31811931319999998</v>
      </c>
      <c r="C45" s="26">
        <v>0.29875521649999998</v>
      </c>
      <c r="D45" s="26">
        <v>0.3050975065</v>
      </c>
      <c r="E45" s="26">
        <v>0.29035721549999999</v>
      </c>
      <c r="F45" s="26">
        <v>0.31783782189999998</v>
      </c>
      <c r="G45" s="26">
        <v>0.29797748000000002</v>
      </c>
      <c r="H45" s="26">
        <v>0.3040445094</v>
      </c>
      <c r="I45" s="26">
        <v>0.2889239703</v>
      </c>
      <c r="K45" s="44">
        <f t="shared" si="1"/>
        <v>2025</v>
      </c>
      <c r="L45" s="26">
        <v>0.3211614807</v>
      </c>
      <c r="M45" s="26">
        <v>0.30130769089999998</v>
      </c>
      <c r="N45" s="26">
        <v>0.30790136000000001</v>
      </c>
      <c r="O45" s="26">
        <v>0.29344543940000001</v>
      </c>
      <c r="P45" s="26">
        <v>0.3209474585</v>
      </c>
      <c r="Q45" s="26">
        <v>0.30047840609999998</v>
      </c>
      <c r="R45" s="26">
        <v>0.30672382310000001</v>
      </c>
      <c r="S45" s="26">
        <v>0.29209039349999999</v>
      </c>
      <c r="U45" s="44">
        <f t="shared" si="3"/>
        <v>2025</v>
      </c>
      <c r="V45" s="26">
        <v>0.32361032290000002</v>
      </c>
      <c r="W45" s="26">
        <v>0.30138290690000002</v>
      </c>
      <c r="X45" s="26">
        <v>0.30948372610000002</v>
      </c>
      <c r="Y45" s="26">
        <v>0.29330244719999998</v>
      </c>
      <c r="Z45" s="26">
        <v>0.32308352070000002</v>
      </c>
      <c r="AA45" s="26">
        <v>0.30046132469999998</v>
      </c>
      <c r="AB45" s="26">
        <v>0.30841634950000002</v>
      </c>
      <c r="AC45" s="26">
        <v>0.29207562739999998</v>
      </c>
    </row>
    <row r="46" spans="1:29">
      <c r="A46" s="44">
        <f t="shared" si="2"/>
        <v>2025</v>
      </c>
      <c r="B46" s="26">
        <v>0.32053455889999999</v>
      </c>
      <c r="C46" s="26">
        <v>0.29962583599999998</v>
      </c>
      <c r="D46" s="26">
        <v>0.30703871780000003</v>
      </c>
      <c r="E46" s="26">
        <v>0.29143216199999999</v>
      </c>
      <c r="F46" s="26">
        <v>0.32022747820000003</v>
      </c>
      <c r="G46" s="26">
        <v>0.29894359660000003</v>
      </c>
      <c r="H46" s="26">
        <v>0.30591583989999999</v>
      </c>
      <c r="I46" s="26">
        <v>0.29001064529999998</v>
      </c>
      <c r="K46" s="44">
        <f t="shared" si="1"/>
        <v>2025</v>
      </c>
      <c r="L46" s="26">
        <v>0.32260728599999999</v>
      </c>
      <c r="M46" s="26">
        <v>0.30229367750000002</v>
      </c>
      <c r="N46" s="26">
        <v>0.30943886770000001</v>
      </c>
      <c r="O46" s="26">
        <v>0.29460580489999999</v>
      </c>
      <c r="P46" s="26">
        <v>0.3221970207</v>
      </c>
      <c r="Q46" s="26">
        <v>0.30146976640000001</v>
      </c>
      <c r="R46" s="26">
        <v>0.30825481329999999</v>
      </c>
      <c r="S46" s="26">
        <v>0.29326439199999998</v>
      </c>
      <c r="U46" s="44">
        <f t="shared" si="3"/>
        <v>2025</v>
      </c>
      <c r="V46" s="26">
        <v>0.32443428730000001</v>
      </c>
      <c r="W46" s="26">
        <v>0.30233361399999997</v>
      </c>
      <c r="X46" s="26">
        <v>0.31034067710000002</v>
      </c>
      <c r="Y46" s="26">
        <v>0.2943081977</v>
      </c>
      <c r="Z46" s="26">
        <v>0.32388476630000002</v>
      </c>
      <c r="AA46" s="26">
        <v>0.30131677239999999</v>
      </c>
      <c r="AB46" s="26">
        <v>0.3094592732</v>
      </c>
      <c r="AC46" s="26">
        <v>0.29309146860000002</v>
      </c>
    </row>
    <row r="47" spans="1:29">
      <c r="A47" s="44">
        <f t="shared" si="2"/>
        <v>2025</v>
      </c>
      <c r="B47" s="26">
        <v>0.32001315730000002</v>
      </c>
      <c r="C47" s="26">
        <v>0.3005866432</v>
      </c>
      <c r="D47" s="26">
        <v>0.3079630303</v>
      </c>
      <c r="E47" s="26">
        <v>0.29240613240000002</v>
      </c>
      <c r="F47" s="26">
        <v>0.3195792476</v>
      </c>
      <c r="G47" s="26">
        <v>0.29988054549999998</v>
      </c>
      <c r="H47" s="26">
        <v>0.30679778029999999</v>
      </c>
      <c r="I47" s="26">
        <v>0.29099626340000001</v>
      </c>
      <c r="K47" s="44">
        <f t="shared" si="1"/>
        <v>2025</v>
      </c>
      <c r="L47" s="26">
        <v>0.32134962969999997</v>
      </c>
      <c r="M47" s="26">
        <v>0.30176939739999997</v>
      </c>
      <c r="N47" s="26">
        <v>0.3097695661</v>
      </c>
      <c r="O47" s="26">
        <v>0.29470232489999998</v>
      </c>
      <c r="P47" s="26">
        <v>0.32108022949999998</v>
      </c>
      <c r="Q47" s="26">
        <v>0.30109156440000001</v>
      </c>
      <c r="R47" s="26">
        <v>0.30863787440000001</v>
      </c>
      <c r="S47" s="26">
        <v>0.29336708080000001</v>
      </c>
      <c r="U47" s="44">
        <f t="shared" si="3"/>
        <v>2025</v>
      </c>
      <c r="V47" s="26">
        <v>0.32491542740000001</v>
      </c>
      <c r="W47" s="26">
        <v>0.303293904</v>
      </c>
      <c r="X47" s="26">
        <v>0.31219553490000002</v>
      </c>
      <c r="Y47" s="26">
        <v>0.29537741499999998</v>
      </c>
      <c r="Z47" s="26">
        <v>0.32426518250000003</v>
      </c>
      <c r="AA47" s="26">
        <v>0.30217516490000002</v>
      </c>
      <c r="AB47" s="26">
        <v>0.31103577970000001</v>
      </c>
      <c r="AC47" s="26">
        <v>0.29418930160000001</v>
      </c>
    </row>
    <row r="48" spans="1:29">
      <c r="A48" s="44">
        <f t="shared" si="2"/>
        <v>2025</v>
      </c>
      <c r="B48" s="26">
        <v>0.31959062630000001</v>
      </c>
      <c r="C48" s="26">
        <v>0.30067225260000002</v>
      </c>
      <c r="D48" s="26">
        <v>0.30733472890000002</v>
      </c>
      <c r="E48" s="26">
        <v>0.2931450417</v>
      </c>
      <c r="F48" s="26">
        <v>0.31928693209999998</v>
      </c>
      <c r="G48" s="26">
        <v>0.30000085170000002</v>
      </c>
      <c r="H48" s="26">
        <v>0.30622806409999997</v>
      </c>
      <c r="I48" s="26">
        <v>0.29174545969999999</v>
      </c>
      <c r="K48" s="44">
        <f t="shared" si="1"/>
        <v>2026</v>
      </c>
      <c r="L48" s="26">
        <v>0.32207841790000002</v>
      </c>
      <c r="M48" s="26">
        <v>0.30200704490000002</v>
      </c>
      <c r="N48" s="26">
        <v>0.30913235779999998</v>
      </c>
      <c r="O48" s="26">
        <v>0.29497282990000001</v>
      </c>
      <c r="P48" s="26">
        <v>0.32180986070000001</v>
      </c>
      <c r="Q48" s="26">
        <v>0.3013308375</v>
      </c>
      <c r="R48" s="26">
        <v>0.3081295027</v>
      </c>
      <c r="S48" s="26">
        <v>0.29363984710000002</v>
      </c>
      <c r="U48" s="44">
        <f t="shared" si="3"/>
        <v>2025</v>
      </c>
      <c r="V48" s="26">
        <v>0.32634165720000002</v>
      </c>
      <c r="W48" s="26">
        <v>0.30448682179999997</v>
      </c>
      <c r="X48" s="26">
        <v>0.31479804579999998</v>
      </c>
      <c r="Y48" s="26">
        <v>0.29706963759999999</v>
      </c>
      <c r="Z48" s="26">
        <v>0.32584759559999998</v>
      </c>
      <c r="AA48" s="26">
        <v>0.30353035309999998</v>
      </c>
      <c r="AB48" s="26">
        <v>0.31388620070000001</v>
      </c>
      <c r="AC48" s="26">
        <v>0.29589356389999999</v>
      </c>
    </row>
    <row r="49" spans="1:29">
      <c r="A49" s="44">
        <f t="shared" si="2"/>
        <v>2026</v>
      </c>
      <c r="B49" s="26">
        <v>0.31883887970000002</v>
      </c>
      <c r="C49" s="26">
        <v>0.30037892430000002</v>
      </c>
      <c r="D49" s="26">
        <v>0.3068384139</v>
      </c>
      <c r="E49" s="26">
        <v>0.29315301230000002</v>
      </c>
      <c r="F49" s="26">
        <v>0.3187733572</v>
      </c>
      <c r="G49" s="26">
        <v>0.30005350250000001</v>
      </c>
      <c r="H49" s="26">
        <v>0.30586697029999999</v>
      </c>
      <c r="I49" s="26">
        <v>0.2917611812</v>
      </c>
      <c r="K49" s="44">
        <f t="shared" si="1"/>
        <v>2026</v>
      </c>
      <c r="L49" s="26">
        <v>0.32315086879999999</v>
      </c>
      <c r="M49" s="26">
        <v>0.30244491000000001</v>
      </c>
      <c r="N49" s="26">
        <v>0.31209527170000001</v>
      </c>
      <c r="O49" s="26">
        <v>0.29522184709999999</v>
      </c>
      <c r="P49" s="26">
        <v>0.32299131279999999</v>
      </c>
      <c r="Q49" s="26">
        <v>0.30168228590000001</v>
      </c>
      <c r="R49" s="26">
        <v>0.3109015618</v>
      </c>
      <c r="S49" s="26">
        <v>0.293998857</v>
      </c>
      <c r="U49" s="44">
        <f t="shared" si="3"/>
        <v>2026</v>
      </c>
      <c r="V49" s="26">
        <v>0.32548706230000002</v>
      </c>
      <c r="W49" s="26">
        <v>0.3049430601</v>
      </c>
      <c r="X49" s="26">
        <v>0.31517046500000001</v>
      </c>
      <c r="Y49" s="26">
        <v>0.29772754299999998</v>
      </c>
      <c r="Z49" s="26">
        <v>0.32499377130000001</v>
      </c>
      <c r="AA49" s="26">
        <v>0.30406490000000003</v>
      </c>
      <c r="AB49" s="26">
        <v>0.31426124579999998</v>
      </c>
      <c r="AC49" s="26">
        <v>0.29655531740000002</v>
      </c>
    </row>
    <row r="50" spans="1:29">
      <c r="A50" s="44">
        <f t="shared" si="2"/>
        <v>2026</v>
      </c>
      <c r="B50" s="26">
        <v>0.3200963336</v>
      </c>
      <c r="C50" s="26">
        <v>0.30130991070000002</v>
      </c>
      <c r="D50" s="26">
        <v>0.30715245590000001</v>
      </c>
      <c r="E50" s="26">
        <v>0.29391516849999999</v>
      </c>
      <c r="F50" s="26">
        <v>0.31990565799999998</v>
      </c>
      <c r="G50" s="26">
        <v>0.300918717</v>
      </c>
      <c r="H50" s="26">
        <v>0.30647823470000002</v>
      </c>
      <c r="I50" s="26">
        <v>0.29287382639999998</v>
      </c>
      <c r="K50" s="44">
        <f t="shared" si="1"/>
        <v>2026</v>
      </c>
      <c r="L50" s="26">
        <v>0.32171475980000003</v>
      </c>
      <c r="M50" s="26">
        <v>0.30306936620000002</v>
      </c>
      <c r="N50" s="26">
        <v>0.31004204400000002</v>
      </c>
      <c r="O50" s="26">
        <v>0.29585167569999998</v>
      </c>
      <c r="P50" s="26">
        <v>0.32159827740000002</v>
      </c>
      <c r="Q50" s="26">
        <v>0.3022133031</v>
      </c>
      <c r="R50" s="26">
        <v>0.30913511389999998</v>
      </c>
      <c r="S50" s="26">
        <v>0.2946182852</v>
      </c>
      <c r="U50" s="44">
        <f t="shared" si="3"/>
        <v>2026</v>
      </c>
      <c r="V50" s="26">
        <v>0.32794042839999998</v>
      </c>
      <c r="W50" s="26">
        <v>0.3054879754</v>
      </c>
      <c r="X50" s="26">
        <v>0.31654510219999998</v>
      </c>
      <c r="Y50" s="26">
        <v>0.29800850029999998</v>
      </c>
      <c r="Z50" s="26">
        <v>0.32746600640000001</v>
      </c>
      <c r="AA50" s="26">
        <v>0.30461737030000002</v>
      </c>
      <c r="AB50" s="26">
        <v>0.31576906630000001</v>
      </c>
      <c r="AC50" s="26">
        <v>0.29697292870000003</v>
      </c>
    </row>
    <row r="51" spans="1:29">
      <c r="A51" s="44">
        <f t="shared" si="2"/>
        <v>2026</v>
      </c>
      <c r="B51" s="26">
        <v>0.31824266070000001</v>
      </c>
      <c r="C51" s="26">
        <v>0.30146853420000003</v>
      </c>
      <c r="D51" s="26">
        <v>0.3065066836</v>
      </c>
      <c r="E51" s="26">
        <v>0.2940758564</v>
      </c>
      <c r="F51" s="26">
        <v>0.31805247879999998</v>
      </c>
      <c r="G51" s="26">
        <v>0.30107950300000003</v>
      </c>
      <c r="H51" s="26">
        <v>0.30581149969999999</v>
      </c>
      <c r="I51" s="26">
        <v>0.2930223455</v>
      </c>
      <c r="K51" s="44">
        <f t="shared" si="1"/>
        <v>2026</v>
      </c>
      <c r="L51" s="26">
        <v>0.32623999539999998</v>
      </c>
      <c r="M51" s="26">
        <v>0.30328748379999998</v>
      </c>
      <c r="N51" s="26">
        <v>0.31333233929999998</v>
      </c>
      <c r="O51" s="26">
        <v>0.29586810450000001</v>
      </c>
      <c r="P51" s="26">
        <v>0.32617003839999997</v>
      </c>
      <c r="Q51" s="26">
        <v>0.30243480350000002</v>
      </c>
      <c r="R51" s="26">
        <v>0.31235040809999998</v>
      </c>
      <c r="S51" s="26">
        <v>0.29464041969999999</v>
      </c>
      <c r="U51" s="44">
        <f t="shared" si="3"/>
        <v>2026</v>
      </c>
      <c r="V51" s="26">
        <v>0.32329573989999999</v>
      </c>
      <c r="W51" s="26">
        <v>0.30540783570000002</v>
      </c>
      <c r="X51" s="26">
        <v>0.31168322679999999</v>
      </c>
      <c r="Y51" s="26">
        <v>0.29808912259999998</v>
      </c>
      <c r="Z51" s="26">
        <v>0.32287834869999998</v>
      </c>
      <c r="AA51" s="26">
        <v>0.3044428595</v>
      </c>
      <c r="AB51" s="26">
        <v>0.31073461879999997</v>
      </c>
      <c r="AC51" s="26">
        <v>0.29706131499999999</v>
      </c>
    </row>
    <row r="52" spans="1:29">
      <c r="A52" s="44">
        <f t="shared" si="2"/>
        <v>2026</v>
      </c>
      <c r="B52" s="26">
        <v>0.31846251409999998</v>
      </c>
      <c r="C52" s="26">
        <v>0.30020019910000001</v>
      </c>
      <c r="D52" s="26">
        <v>0.3048311024</v>
      </c>
      <c r="E52" s="26">
        <v>0.29230640330000002</v>
      </c>
      <c r="F52" s="26">
        <v>0.31820003740000002</v>
      </c>
      <c r="G52" s="26">
        <v>0.29981121360000001</v>
      </c>
      <c r="H52" s="26">
        <v>0.3038508546</v>
      </c>
      <c r="I52" s="26">
        <v>0.29125299399999999</v>
      </c>
      <c r="K52" s="44">
        <f t="shared" si="1"/>
        <v>2027</v>
      </c>
      <c r="L52" s="26">
        <v>0.32357242549999998</v>
      </c>
      <c r="M52" s="26">
        <v>0.30248763629999997</v>
      </c>
      <c r="N52" s="26">
        <v>0.31099449950000002</v>
      </c>
      <c r="O52" s="26">
        <v>0.295358919</v>
      </c>
      <c r="P52" s="26">
        <v>0.32323662190000002</v>
      </c>
      <c r="Q52" s="26">
        <v>0.30167543450000001</v>
      </c>
      <c r="R52" s="26">
        <v>0.30997197599999998</v>
      </c>
      <c r="S52" s="26">
        <v>0.29404818970000002</v>
      </c>
      <c r="U52" s="44">
        <f t="shared" si="3"/>
        <v>2026</v>
      </c>
      <c r="V52" s="26">
        <v>0.32621126239999998</v>
      </c>
      <c r="W52" s="26">
        <v>0.30550351790000002</v>
      </c>
      <c r="X52" s="26">
        <v>0.31223645249999998</v>
      </c>
      <c r="Y52" s="26">
        <v>0.29755354350000002</v>
      </c>
      <c r="Z52" s="26">
        <v>0.3258768225</v>
      </c>
      <c r="AA52" s="26">
        <v>0.30455479699999999</v>
      </c>
      <c r="AB52" s="26">
        <v>0.31140563989999998</v>
      </c>
      <c r="AC52" s="26">
        <v>0.29652935139999997</v>
      </c>
    </row>
    <row r="53" spans="1:29">
      <c r="A53" s="44">
        <f t="shared" si="2"/>
        <v>2027</v>
      </c>
      <c r="B53" s="26">
        <v>0.31719323179999998</v>
      </c>
      <c r="C53" s="26">
        <v>0.30025012979999999</v>
      </c>
      <c r="D53" s="26">
        <v>0.30369547740000002</v>
      </c>
      <c r="E53" s="26">
        <v>0.29269417520000002</v>
      </c>
      <c r="F53" s="26">
        <v>0.31703737589999997</v>
      </c>
      <c r="G53" s="26">
        <v>0.2997178586</v>
      </c>
      <c r="H53" s="26">
        <v>0.30295316649999998</v>
      </c>
      <c r="I53" s="26">
        <v>0.29164776939999998</v>
      </c>
      <c r="K53" s="44">
        <f t="shared" si="1"/>
        <v>2027</v>
      </c>
      <c r="L53" s="26">
        <v>0.32229059500000001</v>
      </c>
      <c r="M53" s="26">
        <v>0.3026132359</v>
      </c>
      <c r="N53" s="26">
        <v>0.3088809676</v>
      </c>
      <c r="O53" s="26">
        <v>0.29492448059999998</v>
      </c>
      <c r="P53" s="26">
        <v>0.3221471923</v>
      </c>
      <c r="Q53" s="26">
        <v>0.30203191940000002</v>
      </c>
      <c r="R53" s="26">
        <v>0.30786944939999999</v>
      </c>
      <c r="S53" s="26">
        <v>0.29366336300000001</v>
      </c>
      <c r="U53" s="44">
        <f t="shared" si="3"/>
        <v>2027</v>
      </c>
      <c r="V53" s="26">
        <v>0.32687279149999998</v>
      </c>
      <c r="W53" s="26">
        <v>0.30593991799999998</v>
      </c>
      <c r="X53" s="26">
        <v>0.31278218959999998</v>
      </c>
      <c r="Y53" s="26">
        <v>0.29846058419999999</v>
      </c>
      <c r="Z53" s="26">
        <v>0.32648035060000002</v>
      </c>
      <c r="AA53" s="26">
        <v>0.30511261299999998</v>
      </c>
      <c r="AB53" s="26">
        <v>0.3119423502</v>
      </c>
      <c r="AC53" s="26">
        <v>0.29740847349999999</v>
      </c>
    </row>
    <row r="54" spans="1:29">
      <c r="A54" s="44">
        <f t="shared" si="2"/>
        <v>2027</v>
      </c>
      <c r="B54" s="26">
        <v>0.32015430810000001</v>
      </c>
      <c r="C54" s="26">
        <v>0.29992487340000001</v>
      </c>
      <c r="D54" s="26">
        <v>0.30702422489999998</v>
      </c>
      <c r="E54" s="26">
        <v>0.2927649289</v>
      </c>
      <c r="F54" s="26">
        <v>0.31996768310000001</v>
      </c>
      <c r="G54" s="26">
        <v>0.29939585330000001</v>
      </c>
      <c r="H54" s="26">
        <v>0.30627570659999998</v>
      </c>
      <c r="I54" s="26">
        <v>0.29174983129999998</v>
      </c>
      <c r="K54" s="44">
        <f t="shared" si="1"/>
        <v>2027</v>
      </c>
      <c r="L54" s="26">
        <v>0.32374376939999999</v>
      </c>
      <c r="M54" s="26">
        <v>0.3030493769</v>
      </c>
      <c r="N54" s="26">
        <v>0.30985788110000001</v>
      </c>
      <c r="O54" s="26">
        <v>0.29513933170000001</v>
      </c>
      <c r="P54" s="26">
        <v>0.32356601699999998</v>
      </c>
      <c r="Q54" s="26">
        <v>0.30243475590000002</v>
      </c>
      <c r="R54" s="26">
        <v>0.3089459624</v>
      </c>
      <c r="S54" s="26">
        <v>0.2940356911</v>
      </c>
      <c r="U54" s="44">
        <f t="shared" si="3"/>
        <v>2027</v>
      </c>
      <c r="V54" s="26">
        <v>0.3257690935</v>
      </c>
      <c r="W54" s="26">
        <v>0.30583987959999998</v>
      </c>
      <c r="X54" s="26">
        <v>0.31288875710000003</v>
      </c>
      <c r="Y54" s="26">
        <v>0.29842190260000001</v>
      </c>
      <c r="Z54" s="26">
        <v>0.32530086679999998</v>
      </c>
      <c r="AA54" s="26">
        <v>0.30501689789999997</v>
      </c>
      <c r="AB54" s="26">
        <v>0.31203280950000001</v>
      </c>
      <c r="AC54" s="26">
        <v>0.2973744774</v>
      </c>
    </row>
    <row r="55" spans="1:29">
      <c r="A55" s="44">
        <f t="shared" si="2"/>
        <v>2027</v>
      </c>
      <c r="B55" s="26">
        <v>0.31863839049999998</v>
      </c>
      <c r="C55" s="26">
        <v>0.3004847041</v>
      </c>
      <c r="D55" s="26">
        <v>0.30499660480000002</v>
      </c>
      <c r="E55" s="26">
        <v>0.29311951149999999</v>
      </c>
      <c r="F55" s="26">
        <v>0.31843002529999997</v>
      </c>
      <c r="G55" s="26">
        <v>0.29995884569999998</v>
      </c>
      <c r="H55" s="26">
        <v>0.30423150339999999</v>
      </c>
      <c r="I55" s="26">
        <v>0.29211275980000001</v>
      </c>
      <c r="K55" s="44">
        <f t="shared" si="1"/>
        <v>2027</v>
      </c>
      <c r="L55" s="26">
        <v>0.32870450210000002</v>
      </c>
      <c r="M55" s="26">
        <v>0.3033995619</v>
      </c>
      <c r="N55" s="26">
        <v>0.31533619229999998</v>
      </c>
      <c r="O55" s="26">
        <v>0.29576770279999998</v>
      </c>
      <c r="P55" s="26">
        <v>0.32848785139999997</v>
      </c>
      <c r="Q55" s="26">
        <v>0.30274660840000001</v>
      </c>
      <c r="R55" s="26">
        <v>0.31427099660000002</v>
      </c>
      <c r="S55" s="26">
        <v>0.29467206260000001</v>
      </c>
      <c r="U55" s="44">
        <f t="shared" si="3"/>
        <v>2027</v>
      </c>
      <c r="V55" s="26">
        <v>0.32651339299999999</v>
      </c>
      <c r="W55" s="26">
        <v>0.30685067599999999</v>
      </c>
      <c r="X55" s="26">
        <v>0.31220424990000001</v>
      </c>
      <c r="Y55" s="26">
        <v>0.29866026410000002</v>
      </c>
      <c r="Z55" s="26">
        <v>0.32597736249999998</v>
      </c>
      <c r="AA55" s="26">
        <v>0.30601793290000001</v>
      </c>
      <c r="AB55" s="26">
        <v>0.31135057939999999</v>
      </c>
      <c r="AC55" s="26">
        <v>0.29761702039999999</v>
      </c>
    </row>
    <row r="56" spans="1:29">
      <c r="A56" s="44">
        <f t="shared" si="2"/>
        <v>2027</v>
      </c>
      <c r="B56" s="26">
        <v>0.32086864500000001</v>
      </c>
      <c r="C56" s="26">
        <v>0.30069440920000001</v>
      </c>
      <c r="D56" s="26">
        <v>0.3077402554</v>
      </c>
      <c r="E56" s="26">
        <v>0.29358040759999998</v>
      </c>
      <c r="F56" s="26">
        <v>0.32074128740000002</v>
      </c>
      <c r="G56" s="26">
        <v>0.3002751152</v>
      </c>
      <c r="H56" s="26">
        <v>0.30683128539999999</v>
      </c>
      <c r="I56" s="26">
        <v>0.29252045609999999</v>
      </c>
      <c r="K56" s="44">
        <f t="shared" si="1"/>
        <v>2028</v>
      </c>
      <c r="L56" s="26">
        <v>0.324318045</v>
      </c>
      <c r="M56" s="26">
        <v>0.30394466930000003</v>
      </c>
      <c r="N56" s="26">
        <v>0.31118646630000002</v>
      </c>
      <c r="O56" s="26">
        <v>0.29601536350000002</v>
      </c>
      <c r="P56" s="26">
        <v>0.32374620409999999</v>
      </c>
      <c r="Q56" s="26">
        <v>0.30313829599999997</v>
      </c>
      <c r="R56" s="26">
        <v>0.31014057709999998</v>
      </c>
      <c r="S56" s="26">
        <v>0.29487408949999999</v>
      </c>
      <c r="U56" s="44">
        <f t="shared" si="3"/>
        <v>2027</v>
      </c>
      <c r="V56" s="26">
        <v>0.32624487540000002</v>
      </c>
      <c r="W56" s="26">
        <v>0.30748347279999999</v>
      </c>
      <c r="X56" s="26">
        <v>0.31100852509999999</v>
      </c>
      <c r="Y56" s="26">
        <v>0.29901315680000001</v>
      </c>
      <c r="Z56" s="26">
        <v>0.32593167309999999</v>
      </c>
      <c r="AA56" s="26">
        <v>0.3067288199</v>
      </c>
      <c r="AB56" s="26">
        <v>0.30998934439999998</v>
      </c>
      <c r="AC56" s="26">
        <v>0.29797623210000002</v>
      </c>
    </row>
    <row r="57" spans="1:29">
      <c r="A57" s="44">
        <f t="shared" si="2"/>
        <v>2028</v>
      </c>
      <c r="B57" s="26">
        <v>0.32104946020000003</v>
      </c>
      <c r="C57" s="26">
        <v>0.30100504760000002</v>
      </c>
      <c r="D57" s="26">
        <v>0.30727231379999997</v>
      </c>
      <c r="E57" s="26">
        <v>0.29370807780000002</v>
      </c>
      <c r="F57" s="26">
        <v>0.32089791340000001</v>
      </c>
      <c r="G57" s="26">
        <v>0.3005040464</v>
      </c>
      <c r="H57" s="26">
        <v>0.30631581629999999</v>
      </c>
      <c r="I57" s="26">
        <v>0.29257907909999997</v>
      </c>
      <c r="K57" s="44">
        <f t="shared" si="1"/>
        <v>2028</v>
      </c>
      <c r="L57" s="26">
        <v>0.32529379600000002</v>
      </c>
      <c r="M57" s="26">
        <v>0.30514106689999998</v>
      </c>
      <c r="N57" s="26">
        <v>0.31268217320000002</v>
      </c>
      <c r="O57" s="26">
        <v>0.29662312670000002</v>
      </c>
      <c r="P57" s="26">
        <v>0.32450087989999998</v>
      </c>
      <c r="Q57" s="26">
        <v>0.30388779760000001</v>
      </c>
      <c r="R57" s="26">
        <v>0.31174726159999999</v>
      </c>
      <c r="S57" s="26">
        <v>0.29550735389999999</v>
      </c>
      <c r="U57" s="44">
        <f t="shared" si="3"/>
        <v>2028</v>
      </c>
      <c r="V57" s="26">
        <v>0.3246292476</v>
      </c>
      <c r="W57" s="26">
        <v>0.30778912069999997</v>
      </c>
      <c r="X57" s="26">
        <v>0.31008677010000002</v>
      </c>
      <c r="Y57" s="26">
        <v>0.29903866740000001</v>
      </c>
      <c r="Z57" s="26">
        <v>0.32429084540000003</v>
      </c>
      <c r="AA57" s="26">
        <v>0.30695295389999999</v>
      </c>
      <c r="AB57" s="26">
        <v>0.3090899654</v>
      </c>
      <c r="AC57" s="26">
        <v>0.29795511130000002</v>
      </c>
    </row>
    <row r="58" spans="1:29">
      <c r="A58" s="44">
        <f t="shared" si="2"/>
        <v>2028</v>
      </c>
      <c r="B58" s="26">
        <v>0.32059750269999998</v>
      </c>
      <c r="C58" s="26">
        <v>0.30159469970000002</v>
      </c>
      <c r="D58" s="26">
        <v>0.30664518169999999</v>
      </c>
      <c r="E58" s="26">
        <v>0.29333634790000002</v>
      </c>
      <c r="F58" s="26">
        <v>0.32016086420000001</v>
      </c>
      <c r="G58" s="26">
        <v>0.30087965300000002</v>
      </c>
      <c r="H58" s="26">
        <v>0.30571282910000003</v>
      </c>
      <c r="I58" s="26">
        <v>0.29223308619999999</v>
      </c>
      <c r="K58" s="44">
        <f t="shared" si="1"/>
        <v>2028</v>
      </c>
      <c r="L58" s="26">
        <v>0.32607522020000002</v>
      </c>
      <c r="M58" s="26">
        <v>0.305847284</v>
      </c>
      <c r="N58" s="26">
        <v>0.31216163590000001</v>
      </c>
      <c r="O58" s="26">
        <v>0.29728751949999999</v>
      </c>
      <c r="P58" s="26">
        <v>0.32534653670000002</v>
      </c>
      <c r="Q58" s="26">
        <v>0.30466375420000003</v>
      </c>
      <c r="R58" s="26">
        <v>0.31140133120000002</v>
      </c>
      <c r="S58" s="26">
        <v>0.29640164759999998</v>
      </c>
      <c r="U58" s="44">
        <f t="shared" si="3"/>
        <v>2028</v>
      </c>
      <c r="V58" s="26">
        <v>0.32750960089999998</v>
      </c>
      <c r="W58" s="26">
        <v>0.30826548050000002</v>
      </c>
      <c r="X58" s="26">
        <v>0.31295368870000001</v>
      </c>
      <c r="Y58" s="26">
        <v>0.29912032150000001</v>
      </c>
      <c r="Z58" s="26">
        <v>0.32705979019999998</v>
      </c>
      <c r="AA58" s="26">
        <v>0.3073735923</v>
      </c>
      <c r="AB58" s="26">
        <v>0.31191636760000002</v>
      </c>
      <c r="AC58" s="26">
        <v>0.29806211449999997</v>
      </c>
    </row>
    <row r="59" spans="1:29">
      <c r="A59" s="44">
        <f t="shared" si="2"/>
        <v>2028</v>
      </c>
      <c r="B59" s="26">
        <v>0.31919379840000001</v>
      </c>
      <c r="C59" s="26">
        <v>0.30215232809999998</v>
      </c>
      <c r="D59" s="26">
        <v>0.30581084009999998</v>
      </c>
      <c r="E59" s="26">
        <v>0.29380533089999999</v>
      </c>
      <c r="F59" s="26">
        <v>0.3187935247</v>
      </c>
      <c r="G59" s="26">
        <v>0.3015032138</v>
      </c>
      <c r="H59" s="26">
        <v>0.304989012</v>
      </c>
      <c r="I59" s="26">
        <v>0.29270959629999999</v>
      </c>
      <c r="K59" s="44">
        <f t="shared" si="1"/>
        <v>2028</v>
      </c>
      <c r="L59" s="26">
        <v>0.32381348510000002</v>
      </c>
      <c r="M59" s="26">
        <v>0.30563995519999998</v>
      </c>
      <c r="N59" s="26">
        <v>0.31089623929999999</v>
      </c>
      <c r="O59" s="26">
        <v>0.2972896934</v>
      </c>
      <c r="P59" s="26">
        <v>0.32309149980000001</v>
      </c>
      <c r="Q59" s="26">
        <v>0.30456374190000002</v>
      </c>
      <c r="R59" s="26">
        <v>0.31004670039999999</v>
      </c>
      <c r="S59" s="26">
        <v>0.2963540543</v>
      </c>
      <c r="U59" s="44">
        <f t="shared" si="3"/>
        <v>2028</v>
      </c>
      <c r="V59" s="26">
        <v>0.32681707319999997</v>
      </c>
      <c r="W59" s="26">
        <v>0.3088542198</v>
      </c>
      <c r="X59" s="26">
        <v>0.31291170740000002</v>
      </c>
      <c r="Y59" s="26">
        <v>0.30005522680000002</v>
      </c>
      <c r="Z59" s="26">
        <v>0.32648294169999997</v>
      </c>
      <c r="AA59" s="26">
        <v>0.30802720230000002</v>
      </c>
      <c r="AB59" s="26">
        <v>0.31199985479999998</v>
      </c>
      <c r="AC59" s="26">
        <v>0.2990519794</v>
      </c>
    </row>
    <row r="60" spans="1:29">
      <c r="A60" s="44">
        <f t="shared" si="2"/>
        <v>2028</v>
      </c>
      <c r="B60" s="26">
        <v>0.32203399370000002</v>
      </c>
      <c r="C60" s="26">
        <v>0.302581822</v>
      </c>
      <c r="D60" s="26">
        <v>0.30717164689999998</v>
      </c>
      <c r="E60" s="26">
        <v>0.29419165559999999</v>
      </c>
      <c r="F60" s="26">
        <v>0.32165097100000001</v>
      </c>
      <c r="G60" s="26">
        <v>0.30196512780000001</v>
      </c>
      <c r="H60" s="26">
        <v>0.3062608765</v>
      </c>
      <c r="I60" s="26">
        <v>0.29314445579999998</v>
      </c>
      <c r="K60" s="44">
        <f t="shared" si="1"/>
        <v>2029</v>
      </c>
      <c r="L60" s="26">
        <v>0.32528899179999998</v>
      </c>
      <c r="M60" s="26">
        <v>0.30552407939999998</v>
      </c>
      <c r="N60" s="26">
        <v>0.31256087859999998</v>
      </c>
      <c r="O60" s="26">
        <v>0.2974421833</v>
      </c>
      <c r="P60" s="26">
        <v>0.32465902949999997</v>
      </c>
      <c r="Q60" s="26">
        <v>0.30462856939999999</v>
      </c>
      <c r="R60" s="26">
        <v>0.31108999679999999</v>
      </c>
      <c r="S60" s="26">
        <v>0.29584038460000001</v>
      </c>
      <c r="U60" s="44">
        <f t="shared" si="3"/>
        <v>2028</v>
      </c>
      <c r="V60" s="26">
        <v>0.32922666769999998</v>
      </c>
      <c r="W60" s="26">
        <v>0.30917113200000002</v>
      </c>
      <c r="X60" s="26">
        <v>0.3145900371</v>
      </c>
      <c r="Y60" s="26">
        <v>0.3004298064</v>
      </c>
      <c r="Z60" s="26">
        <v>0.32884156489999999</v>
      </c>
      <c r="AA60" s="26">
        <v>0.30835198870000002</v>
      </c>
      <c r="AB60" s="26">
        <v>0.31357759029999999</v>
      </c>
      <c r="AC60" s="26">
        <v>0.29935731380000002</v>
      </c>
    </row>
    <row r="61" spans="1:29">
      <c r="A61" s="44">
        <f t="shared" si="2"/>
        <v>2029</v>
      </c>
      <c r="B61" s="26">
        <v>0.32152058490000002</v>
      </c>
      <c r="C61" s="26">
        <v>0.30278703489999997</v>
      </c>
      <c r="D61" s="26">
        <v>0.30841992089999998</v>
      </c>
      <c r="E61" s="26">
        <v>0.29471448569999997</v>
      </c>
      <c r="F61" s="26">
        <v>0.32090679329999999</v>
      </c>
      <c r="G61" s="26">
        <v>0.30196438780000001</v>
      </c>
      <c r="H61" s="26">
        <v>0.30753455149999998</v>
      </c>
      <c r="I61" s="26">
        <v>0.29367739590000003</v>
      </c>
      <c r="K61" s="44">
        <f t="shared" si="1"/>
        <v>2029</v>
      </c>
      <c r="L61" s="26">
        <v>0.3277493434</v>
      </c>
      <c r="M61" s="26">
        <v>0.30633700670000003</v>
      </c>
      <c r="N61" s="26">
        <v>0.3123611456</v>
      </c>
      <c r="O61" s="26">
        <v>0.29841042439999999</v>
      </c>
      <c r="P61" s="26">
        <v>0.32715409760000003</v>
      </c>
      <c r="Q61" s="26">
        <v>0.3053619273</v>
      </c>
      <c r="R61" s="26">
        <v>0.3108615623</v>
      </c>
      <c r="S61" s="26">
        <v>0.29681189359999999</v>
      </c>
      <c r="U61" s="44">
        <f t="shared" si="3"/>
        <v>2029</v>
      </c>
      <c r="V61" s="26">
        <v>0.3247190828</v>
      </c>
      <c r="W61" s="26">
        <v>0.30892322239999997</v>
      </c>
      <c r="X61" s="26">
        <v>0.31243579399999999</v>
      </c>
      <c r="Y61" s="26">
        <v>0.3008692396</v>
      </c>
      <c r="Z61" s="26">
        <v>0.32455350690000001</v>
      </c>
      <c r="AA61" s="26">
        <v>0.30816515579999998</v>
      </c>
      <c r="AB61" s="26">
        <v>0.31122152910000001</v>
      </c>
      <c r="AC61" s="26">
        <v>0.29957743749999999</v>
      </c>
    </row>
    <row r="62" spans="1:29">
      <c r="A62" s="44">
        <f t="shared" si="2"/>
        <v>2029</v>
      </c>
      <c r="B62" s="26">
        <v>0.3216042569</v>
      </c>
      <c r="C62" s="26">
        <v>0.30308118569999998</v>
      </c>
      <c r="D62" s="26">
        <v>0.30812869250000002</v>
      </c>
      <c r="E62" s="26">
        <v>0.29544318609999998</v>
      </c>
      <c r="F62" s="26">
        <v>0.32111785720000002</v>
      </c>
      <c r="G62" s="26">
        <v>0.30232096800000002</v>
      </c>
      <c r="H62" s="26">
        <v>0.30716139529999997</v>
      </c>
      <c r="I62" s="26">
        <v>0.29434389280000001</v>
      </c>
      <c r="K62" s="44">
        <f t="shared" si="1"/>
        <v>2029</v>
      </c>
      <c r="L62" s="26">
        <v>0.32421868500000001</v>
      </c>
      <c r="M62" s="26">
        <v>0.30695877420000001</v>
      </c>
      <c r="N62" s="26">
        <v>0.31031509229999998</v>
      </c>
      <c r="O62" s="26">
        <v>0.29870424670000001</v>
      </c>
      <c r="P62" s="26">
        <v>0.32348370310000002</v>
      </c>
      <c r="Q62" s="26">
        <v>0.30585194980000002</v>
      </c>
      <c r="R62" s="26">
        <v>0.308799818</v>
      </c>
      <c r="S62" s="26">
        <v>0.2970947209</v>
      </c>
      <c r="U62" s="44">
        <f t="shared" si="3"/>
        <v>2029</v>
      </c>
      <c r="V62" s="26">
        <v>0.32518488940000001</v>
      </c>
      <c r="W62" s="26">
        <v>0.30884530789999998</v>
      </c>
      <c r="X62" s="26">
        <v>0.31258277280000002</v>
      </c>
      <c r="Y62" s="26">
        <v>0.3014619805</v>
      </c>
      <c r="Z62" s="26">
        <v>0.32491279080000002</v>
      </c>
      <c r="AA62" s="26">
        <v>0.30806241340000001</v>
      </c>
      <c r="AB62" s="26">
        <v>0.31130591689999998</v>
      </c>
      <c r="AC62" s="26">
        <v>0.30010024880000002</v>
      </c>
    </row>
    <row r="63" spans="1:29">
      <c r="A63" s="44">
        <f t="shared" si="2"/>
        <v>2029</v>
      </c>
      <c r="B63" s="26">
        <v>0.3210191604</v>
      </c>
      <c r="C63" s="26">
        <v>0.30303874339999998</v>
      </c>
      <c r="D63" s="26">
        <v>0.3078498012</v>
      </c>
      <c r="E63" s="26">
        <v>0.29505703929999999</v>
      </c>
      <c r="F63" s="26">
        <v>0.32053412469999998</v>
      </c>
      <c r="G63" s="26">
        <v>0.30228126579999998</v>
      </c>
      <c r="H63" s="26">
        <v>0.3068680345</v>
      </c>
      <c r="I63" s="26">
        <v>0.29396139339999999</v>
      </c>
      <c r="K63" s="44">
        <f t="shared" si="1"/>
        <v>2029</v>
      </c>
      <c r="L63" s="26">
        <v>0.32353453310000002</v>
      </c>
      <c r="M63" s="26">
        <v>0.30702923669999999</v>
      </c>
      <c r="N63" s="26">
        <v>0.31040538049999999</v>
      </c>
      <c r="O63" s="26">
        <v>0.29870647659999999</v>
      </c>
      <c r="P63" s="26">
        <v>0.32303941819999998</v>
      </c>
      <c r="Q63" s="26">
        <v>0.30610251919999998</v>
      </c>
      <c r="R63" s="26">
        <v>0.30887665510000001</v>
      </c>
      <c r="S63" s="26">
        <v>0.29710150060000001</v>
      </c>
      <c r="U63" s="44">
        <f t="shared" si="3"/>
        <v>2029</v>
      </c>
      <c r="V63" s="26">
        <v>0.32522939350000002</v>
      </c>
      <c r="W63" s="26">
        <v>0.30938642220000001</v>
      </c>
      <c r="X63" s="26">
        <v>0.31379438840000001</v>
      </c>
      <c r="Y63" s="26">
        <v>0.30184771719999998</v>
      </c>
      <c r="Z63" s="26">
        <v>0.32499418689999998</v>
      </c>
      <c r="AA63" s="26">
        <v>0.30860701210000002</v>
      </c>
      <c r="AB63" s="26">
        <v>0.31255494280000001</v>
      </c>
      <c r="AC63" s="26">
        <v>0.30052277869999999</v>
      </c>
    </row>
    <row r="64" spans="1:29">
      <c r="A64" s="44">
        <f t="shared" si="2"/>
        <v>2029</v>
      </c>
      <c r="B64" s="26">
        <v>0.31984579660000001</v>
      </c>
      <c r="C64" s="26">
        <v>0.30251392780000003</v>
      </c>
      <c r="D64" s="26">
        <v>0.3064984462</v>
      </c>
      <c r="E64" s="26">
        <v>0.2948257876</v>
      </c>
      <c r="F64" s="26">
        <v>0.3192943969</v>
      </c>
      <c r="G64" s="26">
        <v>0.30182134030000002</v>
      </c>
      <c r="H64" s="26">
        <v>0.30542745770000002</v>
      </c>
      <c r="I64" s="26">
        <v>0.2936452068</v>
      </c>
      <c r="K64" s="44">
        <f t="shared" si="1"/>
        <v>2030</v>
      </c>
      <c r="L64" s="26">
        <v>0.32634509779999998</v>
      </c>
      <c r="M64" s="26">
        <v>0.30751213760000001</v>
      </c>
      <c r="N64" s="26">
        <v>0.31254504150000001</v>
      </c>
      <c r="O64" s="26">
        <v>0.29927607620000002</v>
      </c>
      <c r="P64" s="26">
        <v>0.3256279607</v>
      </c>
      <c r="Q64" s="26">
        <v>0.30621614870000002</v>
      </c>
      <c r="R64" s="26">
        <v>0.3110275616</v>
      </c>
      <c r="S64" s="26">
        <v>0.29765552200000001</v>
      </c>
      <c r="U64" s="44">
        <f t="shared" si="3"/>
        <v>2029</v>
      </c>
      <c r="V64" s="26">
        <v>0.32661470390000003</v>
      </c>
      <c r="W64" s="26">
        <v>0.30980137959999998</v>
      </c>
      <c r="X64" s="26">
        <v>0.31391067319999999</v>
      </c>
      <c r="Y64" s="26">
        <v>0.30292226919999998</v>
      </c>
      <c r="Z64" s="26">
        <v>0.32634403150000002</v>
      </c>
      <c r="AA64" s="26">
        <v>0.30931457680000002</v>
      </c>
      <c r="AB64" s="26">
        <v>0.31238016060000001</v>
      </c>
      <c r="AC64" s="26">
        <v>0.30108000689999997</v>
      </c>
    </row>
    <row r="65" spans="1:29">
      <c r="A65" s="44">
        <f t="shared" si="2"/>
        <v>2030</v>
      </c>
      <c r="B65" s="26">
        <v>0.31928606590000003</v>
      </c>
      <c r="C65" s="26">
        <v>0.30258425589999999</v>
      </c>
      <c r="D65" s="26">
        <v>0.30595228289999998</v>
      </c>
      <c r="E65" s="26">
        <v>0.29491032880000001</v>
      </c>
      <c r="F65" s="26">
        <v>0.31879274489999998</v>
      </c>
      <c r="G65" s="26">
        <v>0.30186820580000001</v>
      </c>
      <c r="H65" s="26">
        <v>0.30494906919999998</v>
      </c>
      <c r="I65" s="26">
        <v>0.29368096370000002</v>
      </c>
      <c r="K65" s="44">
        <f t="shared" si="1"/>
        <v>2030</v>
      </c>
      <c r="L65" s="26">
        <v>0.32513127549999998</v>
      </c>
      <c r="M65" s="26">
        <v>0.30779060149999998</v>
      </c>
      <c r="N65" s="26">
        <v>0.31071527100000002</v>
      </c>
      <c r="O65" s="26">
        <v>0.29940961269999999</v>
      </c>
      <c r="P65" s="26">
        <v>0.32451766069999999</v>
      </c>
      <c r="Q65" s="26">
        <v>0.3068434726</v>
      </c>
      <c r="R65" s="26">
        <v>0.30910832269999999</v>
      </c>
      <c r="S65" s="26">
        <v>0.29770681659999998</v>
      </c>
      <c r="U65" s="44">
        <f t="shared" si="3"/>
        <v>2030</v>
      </c>
      <c r="V65" s="26">
        <v>0.3269420656</v>
      </c>
      <c r="W65" s="26">
        <v>0.31005030480000001</v>
      </c>
      <c r="X65" s="26">
        <v>0.3145039295</v>
      </c>
      <c r="Y65" s="26">
        <v>0.30350250359999997</v>
      </c>
      <c r="Z65" s="26">
        <v>0.32654288869999998</v>
      </c>
      <c r="AA65" s="26">
        <v>0.30952461460000003</v>
      </c>
      <c r="AB65" s="26">
        <v>0.3132128643</v>
      </c>
      <c r="AC65" s="26">
        <v>0.30164967079999999</v>
      </c>
    </row>
    <row r="66" spans="1:29">
      <c r="A66" s="44">
        <f t="shared" si="2"/>
        <v>2030</v>
      </c>
      <c r="B66" s="26">
        <v>0.3211253489</v>
      </c>
      <c r="C66" s="26">
        <v>0.30340967000000002</v>
      </c>
      <c r="D66" s="26">
        <v>0.30797837360000002</v>
      </c>
      <c r="E66" s="26">
        <v>0.29527472380000003</v>
      </c>
      <c r="F66" s="26">
        <v>0.32090167419999999</v>
      </c>
      <c r="G66" s="26">
        <v>0.3030645387</v>
      </c>
      <c r="H66" s="26">
        <v>0.30674017710000001</v>
      </c>
      <c r="I66" s="26">
        <v>0.29381468579999998</v>
      </c>
      <c r="K66" s="44">
        <f t="shared" si="1"/>
        <v>2030</v>
      </c>
      <c r="L66" s="26">
        <v>0.32551804960000003</v>
      </c>
      <c r="M66" s="26">
        <v>0.30773355660000001</v>
      </c>
      <c r="N66" s="26">
        <v>0.31144956750000002</v>
      </c>
      <c r="O66" s="26">
        <v>0.29957352380000002</v>
      </c>
      <c r="P66" s="26">
        <v>0.32494530379999997</v>
      </c>
      <c r="Q66" s="26">
        <v>0.30670667829999998</v>
      </c>
      <c r="R66" s="26">
        <v>0.30989921479999999</v>
      </c>
      <c r="S66" s="26">
        <v>0.29790348020000001</v>
      </c>
      <c r="U66" s="44">
        <f t="shared" si="3"/>
        <v>2030</v>
      </c>
      <c r="V66" s="26">
        <v>0.3256065897</v>
      </c>
      <c r="W66" s="26">
        <v>0.31129658329999998</v>
      </c>
      <c r="X66" s="26">
        <v>0.31288387270000001</v>
      </c>
      <c r="Y66" s="26">
        <v>0.30385662460000001</v>
      </c>
      <c r="Z66" s="26">
        <v>0.32518527470000003</v>
      </c>
      <c r="AA66" s="26">
        <v>0.31074369839999999</v>
      </c>
      <c r="AB66" s="26">
        <v>0.31166485220000001</v>
      </c>
      <c r="AC66" s="26">
        <v>0.3018630196</v>
      </c>
    </row>
    <row r="67" spans="1:29">
      <c r="A67" s="44">
        <f t="shared" si="2"/>
        <v>2030</v>
      </c>
      <c r="B67" s="26">
        <v>0.32215106030000001</v>
      </c>
      <c r="C67" s="26">
        <v>0.30373662029999998</v>
      </c>
      <c r="D67" s="26">
        <v>0.30660491239999998</v>
      </c>
      <c r="E67" s="26">
        <v>0.29561510670000002</v>
      </c>
      <c r="F67" s="26">
        <v>0.32188063099999997</v>
      </c>
      <c r="G67" s="26">
        <v>0.30331097629999998</v>
      </c>
      <c r="H67" s="26">
        <v>0.30553319229999998</v>
      </c>
      <c r="I67" s="26">
        <v>0.29418485999999999</v>
      </c>
      <c r="K67" s="44">
        <f t="shared" si="1"/>
        <v>2030</v>
      </c>
      <c r="L67" s="26">
        <v>0.32550699989999998</v>
      </c>
      <c r="M67" s="26">
        <v>0.30785423210000001</v>
      </c>
      <c r="N67" s="26">
        <v>0.31102321900000002</v>
      </c>
      <c r="O67" s="26">
        <v>0.29938302</v>
      </c>
      <c r="P67" s="26">
        <v>0.32494885039999999</v>
      </c>
      <c r="Q67" s="26">
        <v>0.306860415</v>
      </c>
      <c r="R67" s="26">
        <v>0.30948974959999997</v>
      </c>
      <c r="S67" s="26">
        <v>0.29773068009999998</v>
      </c>
      <c r="U67" s="44">
        <f t="shared" si="3"/>
        <v>2030</v>
      </c>
      <c r="V67" s="26">
        <v>0.32571050559999998</v>
      </c>
      <c r="W67" s="26">
        <v>0.3117851029</v>
      </c>
      <c r="X67" s="26">
        <v>0.31328625180000003</v>
      </c>
      <c r="Y67" s="26">
        <v>0.30425345580000002</v>
      </c>
      <c r="Z67" s="26">
        <v>0.32529101469999999</v>
      </c>
      <c r="AA67" s="26">
        <v>0.311152029</v>
      </c>
      <c r="AB67" s="26">
        <v>0.31217221140000001</v>
      </c>
      <c r="AC67" s="26">
        <v>0.30272768970000002</v>
      </c>
    </row>
    <row r="68" spans="1:29">
      <c r="A68" s="44">
        <f t="shared" si="2"/>
        <v>2030</v>
      </c>
      <c r="B68" s="26">
        <v>0.3213357724</v>
      </c>
      <c r="C68" s="26">
        <v>0.30402940610000001</v>
      </c>
      <c r="D68" s="26">
        <v>0.30647907000000002</v>
      </c>
      <c r="E68" s="26">
        <v>0.29560748529999997</v>
      </c>
      <c r="F68" s="26">
        <v>0.32111472270000002</v>
      </c>
      <c r="G68" s="26">
        <v>0.303576175</v>
      </c>
      <c r="H68" s="26">
        <v>0.30553911760000002</v>
      </c>
      <c r="I68" s="26">
        <v>0.29418054669999999</v>
      </c>
      <c r="K68" s="44">
        <f t="shared" si="1"/>
        <v>2031</v>
      </c>
      <c r="L68" s="26">
        <v>0.32424223079999998</v>
      </c>
      <c r="M68" s="26">
        <v>0.30721861290000002</v>
      </c>
      <c r="N68" s="26">
        <v>0.31030327050000001</v>
      </c>
      <c r="O68" s="26">
        <v>0.29919971280000002</v>
      </c>
      <c r="P68" s="26">
        <v>0.32389856379999998</v>
      </c>
      <c r="Q68" s="26">
        <v>0.30649518440000001</v>
      </c>
      <c r="R68" s="26">
        <v>0.30881657820000002</v>
      </c>
      <c r="S68" s="26">
        <v>0.297554286</v>
      </c>
      <c r="U68" s="44">
        <f t="shared" si="3"/>
        <v>2030</v>
      </c>
      <c r="V68" s="26">
        <v>0.32628180289999997</v>
      </c>
      <c r="W68" s="26">
        <v>0.31249572129999997</v>
      </c>
      <c r="X68" s="26">
        <v>0.31221116100000001</v>
      </c>
      <c r="Y68" s="26">
        <v>0.30458284969999999</v>
      </c>
      <c r="Z68" s="26">
        <v>0.32579157269999998</v>
      </c>
      <c r="AA68" s="26">
        <v>0.31176134770000002</v>
      </c>
      <c r="AB68" s="26">
        <v>0.31110828689999998</v>
      </c>
      <c r="AC68" s="26">
        <v>0.3030828076</v>
      </c>
    </row>
    <row r="69" spans="1:29">
      <c r="A69" s="44">
        <f t="shared" si="2"/>
        <v>2031</v>
      </c>
      <c r="B69" s="26">
        <v>0.32155018149999998</v>
      </c>
      <c r="C69" s="26">
        <v>0.30420790860000002</v>
      </c>
      <c r="D69" s="26">
        <v>0.30660897869999998</v>
      </c>
      <c r="E69" s="26">
        <v>0.29575372459999999</v>
      </c>
      <c r="F69" s="26">
        <v>0.3212342561</v>
      </c>
      <c r="G69" s="26">
        <v>0.30360887450000001</v>
      </c>
      <c r="H69" s="26">
        <v>0.30563476150000002</v>
      </c>
      <c r="I69" s="26">
        <v>0.29441305829999997</v>
      </c>
      <c r="K69" s="44">
        <f t="shared" si="1"/>
        <v>2031</v>
      </c>
      <c r="L69" s="26">
        <v>0.32194318150000001</v>
      </c>
      <c r="M69" s="26">
        <v>0.3069923161</v>
      </c>
      <c r="N69" s="26">
        <v>0.30841140109999998</v>
      </c>
      <c r="O69" s="26">
        <v>0.29939622380000003</v>
      </c>
      <c r="P69" s="26">
        <v>0.32158494300000001</v>
      </c>
      <c r="Q69" s="26">
        <v>0.30633785920000001</v>
      </c>
      <c r="R69" s="26">
        <v>0.30681185589999999</v>
      </c>
      <c r="S69" s="26">
        <v>0.2976653105</v>
      </c>
      <c r="U69" s="44">
        <f t="shared" si="3"/>
        <v>2031</v>
      </c>
      <c r="V69" s="26">
        <v>0.32726180360000001</v>
      </c>
      <c r="W69" s="26">
        <v>0.3112157083</v>
      </c>
      <c r="X69" s="26">
        <v>0.31388181939999998</v>
      </c>
      <c r="Y69" s="26">
        <v>0.30341639949999999</v>
      </c>
      <c r="Z69" s="26">
        <v>0.32685321410000001</v>
      </c>
      <c r="AA69" s="26">
        <v>0.31056474499999998</v>
      </c>
      <c r="AB69" s="26">
        <v>0.31273487179999998</v>
      </c>
      <c r="AC69" s="26">
        <v>0.30195980630000002</v>
      </c>
    </row>
    <row r="70" spans="1:29">
      <c r="A70" s="44">
        <f t="shared" si="2"/>
        <v>2031</v>
      </c>
      <c r="B70" s="26">
        <v>0.31891764340000001</v>
      </c>
      <c r="C70" s="26">
        <v>0.30357673950000003</v>
      </c>
      <c r="D70" s="26">
        <v>0.30463020959999998</v>
      </c>
      <c r="E70" s="26">
        <v>0.2957972814</v>
      </c>
      <c r="F70" s="26">
        <v>0.3186208036</v>
      </c>
      <c r="G70" s="26">
        <v>0.30307780649999999</v>
      </c>
      <c r="H70" s="26">
        <v>0.30365616220000002</v>
      </c>
      <c r="I70" s="26">
        <v>0.29446400020000002</v>
      </c>
      <c r="K70" s="44">
        <f t="shared" si="1"/>
        <v>2031</v>
      </c>
      <c r="L70" s="26">
        <v>0.32353543140000002</v>
      </c>
      <c r="M70" s="26">
        <v>0.30720111680000001</v>
      </c>
      <c r="N70" s="26">
        <v>0.3088399792</v>
      </c>
      <c r="O70" s="26">
        <v>0.2993781727</v>
      </c>
      <c r="P70" s="26">
        <v>0.3231945047</v>
      </c>
      <c r="Q70" s="26">
        <v>0.30663790279999997</v>
      </c>
      <c r="R70" s="26">
        <v>0.30718660520000002</v>
      </c>
      <c r="S70" s="26">
        <v>0.2975474951</v>
      </c>
      <c r="U70" s="44">
        <f t="shared" si="3"/>
        <v>2031</v>
      </c>
      <c r="V70" s="26">
        <v>0.3273251921</v>
      </c>
      <c r="W70" s="26">
        <v>0.3104154959</v>
      </c>
      <c r="X70" s="26">
        <v>0.31371493</v>
      </c>
      <c r="Y70" s="26">
        <v>0.30291110850000003</v>
      </c>
      <c r="Z70" s="26">
        <v>0.32684965929999998</v>
      </c>
      <c r="AA70" s="26">
        <v>0.30973241810000002</v>
      </c>
      <c r="AB70" s="26">
        <v>0.31275183280000002</v>
      </c>
      <c r="AC70" s="26">
        <v>0.30154719969999999</v>
      </c>
    </row>
    <row r="71" spans="1:29">
      <c r="A71" s="44">
        <f t="shared" si="2"/>
        <v>2031</v>
      </c>
      <c r="B71" s="26">
        <v>0.32181794139999997</v>
      </c>
      <c r="C71" s="26">
        <v>0.3040798381</v>
      </c>
      <c r="D71" s="26">
        <v>0.30804331489999998</v>
      </c>
      <c r="E71" s="26">
        <v>0.29611890470000002</v>
      </c>
      <c r="F71" s="26">
        <v>0.32156774069999999</v>
      </c>
      <c r="G71" s="26">
        <v>0.30367813529999999</v>
      </c>
      <c r="H71" s="26">
        <v>0.3069888818</v>
      </c>
      <c r="I71" s="26">
        <v>0.29483025899999998</v>
      </c>
      <c r="K71" s="44">
        <f t="shared" si="1"/>
        <v>2031</v>
      </c>
      <c r="L71" s="26">
        <v>0.32020189380000003</v>
      </c>
      <c r="M71" s="26">
        <v>0.30674575430000001</v>
      </c>
      <c r="N71" s="26">
        <v>0.30750230309999999</v>
      </c>
      <c r="O71" s="26">
        <v>0.2995139698</v>
      </c>
      <c r="P71" s="26">
        <v>0.31994530719999997</v>
      </c>
      <c r="Q71" s="26">
        <v>0.3062476261</v>
      </c>
      <c r="R71" s="26">
        <v>0.30595543879999998</v>
      </c>
      <c r="S71" s="26">
        <v>0.29781208059999997</v>
      </c>
      <c r="U71" s="44">
        <f t="shared" si="3"/>
        <v>2031</v>
      </c>
      <c r="V71" s="26">
        <v>0.3265488017</v>
      </c>
      <c r="W71" s="26">
        <v>0.31028084659999999</v>
      </c>
      <c r="X71" s="26">
        <v>0.3128335176</v>
      </c>
      <c r="Y71" s="26">
        <v>0.30266851290000002</v>
      </c>
      <c r="Z71" s="26">
        <v>0.32612777859999997</v>
      </c>
      <c r="AA71" s="26">
        <v>0.30958447709999998</v>
      </c>
      <c r="AB71" s="26">
        <v>0.31177497799999998</v>
      </c>
      <c r="AC71" s="26">
        <v>0.30130803350000002</v>
      </c>
    </row>
    <row r="72" spans="1:29">
      <c r="A72" s="44">
        <f t="shared" si="2"/>
        <v>2031</v>
      </c>
      <c r="B72" s="26">
        <v>0.31843641280000001</v>
      </c>
      <c r="C72" s="26">
        <v>0.30393308419999998</v>
      </c>
      <c r="D72" s="26">
        <v>0.30578946870000001</v>
      </c>
      <c r="E72" s="26">
        <v>0.29630265820000001</v>
      </c>
      <c r="F72" s="26">
        <v>0.31820505719999997</v>
      </c>
      <c r="G72" s="26">
        <v>0.3035042845</v>
      </c>
      <c r="H72" s="26">
        <v>0.30478662890000002</v>
      </c>
      <c r="I72" s="26">
        <v>0.29505427010000002</v>
      </c>
      <c r="K72" s="44">
        <f t="shared" si="1"/>
        <v>2032</v>
      </c>
      <c r="L72" s="26">
        <v>0.31997588869999999</v>
      </c>
      <c r="M72" s="26">
        <v>0.30675789520000002</v>
      </c>
      <c r="N72" s="26">
        <v>0.30920119839999999</v>
      </c>
      <c r="O72" s="26">
        <v>0.29959641939999998</v>
      </c>
      <c r="P72" s="26">
        <v>0.31958483519999997</v>
      </c>
      <c r="Q72" s="26">
        <v>0.30614784509999998</v>
      </c>
      <c r="R72" s="26">
        <v>0.30756025219999999</v>
      </c>
      <c r="S72" s="26">
        <v>0.29778740450000002</v>
      </c>
      <c r="U72" s="44">
        <f t="shared" si="3"/>
        <v>2031</v>
      </c>
      <c r="V72" s="26">
        <v>0.32912504300000001</v>
      </c>
      <c r="W72" s="26">
        <v>0.31076655910000001</v>
      </c>
      <c r="X72" s="26">
        <v>0.31781431570000002</v>
      </c>
      <c r="Y72" s="26">
        <v>0.30322391910000002</v>
      </c>
      <c r="Z72" s="26">
        <v>0.32864625580000001</v>
      </c>
      <c r="AA72" s="26">
        <v>0.31009158510000001</v>
      </c>
      <c r="AB72" s="26">
        <v>0.31678281209999998</v>
      </c>
      <c r="AC72" s="26">
        <v>0.3017557152</v>
      </c>
    </row>
    <row r="73" spans="1:29">
      <c r="A73" s="44">
        <f t="shared" si="2"/>
        <v>2032</v>
      </c>
      <c r="B73" s="26">
        <v>0.31735566170000001</v>
      </c>
      <c r="C73" s="26">
        <v>0.30388793809999998</v>
      </c>
      <c r="D73" s="26">
        <v>0.30391971109999999</v>
      </c>
      <c r="E73" s="26">
        <v>0.29646233560000002</v>
      </c>
      <c r="F73" s="26">
        <v>0.31712282860000002</v>
      </c>
      <c r="G73" s="26">
        <v>0.30345912549999998</v>
      </c>
      <c r="H73" s="26">
        <v>0.3029959109</v>
      </c>
      <c r="I73" s="26">
        <v>0.29517824259999997</v>
      </c>
      <c r="K73" s="44">
        <f t="shared" ref="K73:K107" si="4">K69+1</f>
        <v>2032</v>
      </c>
      <c r="L73" s="26">
        <v>0.32226703610000001</v>
      </c>
      <c r="M73" s="26">
        <v>0.3066894496</v>
      </c>
      <c r="N73" s="26">
        <v>0.31151937480000003</v>
      </c>
      <c r="O73" s="26">
        <v>0.30014343609999999</v>
      </c>
      <c r="P73" s="26">
        <v>0.32185700340000001</v>
      </c>
      <c r="Q73" s="26">
        <v>0.30608502370000001</v>
      </c>
      <c r="R73" s="26">
        <v>0.30983183260000002</v>
      </c>
      <c r="S73" s="26">
        <v>0.29834476009999999</v>
      </c>
      <c r="U73" s="44">
        <f t="shared" si="3"/>
        <v>2032</v>
      </c>
      <c r="V73" s="26">
        <v>0.32635656839999999</v>
      </c>
      <c r="W73" s="26">
        <v>0.31067802280000001</v>
      </c>
      <c r="X73" s="26">
        <v>0.3140935004</v>
      </c>
      <c r="Y73" s="26">
        <v>0.30318512800000003</v>
      </c>
      <c r="Z73" s="26">
        <v>0.32584379299999999</v>
      </c>
      <c r="AA73" s="26">
        <v>0.309859461</v>
      </c>
      <c r="AB73" s="26">
        <v>0.31297816039999998</v>
      </c>
      <c r="AC73" s="26">
        <v>0.3016770359</v>
      </c>
    </row>
    <row r="74" spans="1:29">
      <c r="A74" s="44">
        <f t="shared" ref="A74:A108" si="5">A70+1</f>
        <v>2032</v>
      </c>
      <c r="B74" s="26">
        <v>0.3188918892</v>
      </c>
      <c r="C74" s="26">
        <v>0.30399832339999999</v>
      </c>
      <c r="D74" s="26">
        <v>0.30537305149999999</v>
      </c>
      <c r="E74" s="26">
        <v>0.29651248009999998</v>
      </c>
      <c r="F74" s="26">
        <v>0.31866048730000002</v>
      </c>
      <c r="G74" s="26">
        <v>0.30357125369999999</v>
      </c>
      <c r="H74" s="26">
        <v>0.30431711080000001</v>
      </c>
      <c r="I74" s="26">
        <v>0.29519924780000001</v>
      </c>
      <c r="K74" s="44">
        <f t="shared" si="4"/>
        <v>2032</v>
      </c>
      <c r="L74" s="26">
        <v>0.32215706910000003</v>
      </c>
      <c r="M74" s="26">
        <v>0.30738093840000003</v>
      </c>
      <c r="N74" s="26">
        <v>0.31237856790000001</v>
      </c>
      <c r="O74" s="26">
        <v>0.30120081980000002</v>
      </c>
      <c r="P74" s="26">
        <v>0.32181168650000003</v>
      </c>
      <c r="Q74" s="26">
        <v>0.30669214929999999</v>
      </c>
      <c r="R74" s="26">
        <v>0.31086563239999998</v>
      </c>
      <c r="S74" s="26">
        <v>0.29935022290000002</v>
      </c>
      <c r="U74" s="44">
        <f t="shared" ref="U74:U108" si="6">U70+1</f>
        <v>2032</v>
      </c>
      <c r="V74" s="26">
        <v>0.32399224939999999</v>
      </c>
      <c r="W74" s="26">
        <v>0.31033233529999998</v>
      </c>
      <c r="X74" s="26">
        <v>0.31055178160000002</v>
      </c>
      <c r="Y74" s="26">
        <v>0.30285286979999998</v>
      </c>
      <c r="Z74" s="26">
        <v>0.32348079880000002</v>
      </c>
      <c r="AA74" s="26">
        <v>0.30948999170000002</v>
      </c>
      <c r="AB74" s="26">
        <v>0.30957530329999999</v>
      </c>
      <c r="AC74" s="26">
        <v>0.30127309400000002</v>
      </c>
    </row>
    <row r="75" spans="1:29">
      <c r="A75" s="44">
        <f t="shared" si="5"/>
        <v>2032</v>
      </c>
      <c r="B75" s="26">
        <v>0.3167908727</v>
      </c>
      <c r="C75" s="26">
        <v>0.30411211840000002</v>
      </c>
      <c r="D75" s="26">
        <v>0.30372009659999999</v>
      </c>
      <c r="E75" s="26">
        <v>0.2968937116</v>
      </c>
      <c r="F75" s="26">
        <v>0.3164924429</v>
      </c>
      <c r="G75" s="26">
        <v>0.30357044249999998</v>
      </c>
      <c r="H75" s="26">
        <v>0.30274277550000001</v>
      </c>
      <c r="I75" s="26">
        <v>0.29552436720000003</v>
      </c>
      <c r="K75" s="44">
        <f t="shared" si="4"/>
        <v>2032</v>
      </c>
      <c r="L75" s="26">
        <v>0.32226825040000001</v>
      </c>
      <c r="M75" s="26">
        <v>0.30639344810000002</v>
      </c>
      <c r="N75" s="26">
        <v>0.31182123410000001</v>
      </c>
      <c r="O75" s="26">
        <v>0.29906550679999999</v>
      </c>
      <c r="P75" s="26">
        <v>0.32193450350000002</v>
      </c>
      <c r="Q75" s="26">
        <v>0.30563910249999998</v>
      </c>
      <c r="R75" s="26">
        <v>0.31023221969999998</v>
      </c>
      <c r="S75" s="26">
        <v>0.29720063829999999</v>
      </c>
      <c r="U75" s="44">
        <f t="shared" si="6"/>
        <v>2032</v>
      </c>
      <c r="V75" s="26">
        <v>0.324247169</v>
      </c>
      <c r="W75" s="26">
        <v>0.31059284110000002</v>
      </c>
      <c r="X75" s="26">
        <v>0.31180464930000001</v>
      </c>
      <c r="Y75" s="26">
        <v>0.30313897000000001</v>
      </c>
      <c r="Z75" s="26">
        <v>0.32379569180000001</v>
      </c>
      <c r="AA75" s="26">
        <v>0.30977386740000001</v>
      </c>
      <c r="AB75" s="26">
        <v>0.31082083840000002</v>
      </c>
      <c r="AC75" s="26">
        <v>0.30152351509999997</v>
      </c>
    </row>
    <row r="76" spans="1:29">
      <c r="A76" s="44">
        <f t="shared" si="5"/>
        <v>2032</v>
      </c>
      <c r="B76" s="26">
        <v>0.31752119810000001</v>
      </c>
      <c r="C76" s="26">
        <v>0.30462824420000001</v>
      </c>
      <c r="D76" s="26">
        <v>0.30510987890000002</v>
      </c>
      <c r="E76" s="26">
        <v>0.29686524759999999</v>
      </c>
      <c r="F76" s="26">
        <v>0.31722518599999999</v>
      </c>
      <c r="G76" s="26">
        <v>0.3040610453</v>
      </c>
      <c r="H76" s="26">
        <v>0.30401809079999997</v>
      </c>
      <c r="I76" s="26">
        <v>0.29548394439999998</v>
      </c>
      <c r="K76" s="44">
        <f t="shared" si="4"/>
        <v>2033</v>
      </c>
      <c r="L76" s="26">
        <v>0.32125479379999999</v>
      </c>
      <c r="M76" s="26">
        <v>0.3069101662</v>
      </c>
      <c r="N76" s="26">
        <v>0.31001839990000002</v>
      </c>
      <c r="O76" s="26">
        <v>0.29957503479999997</v>
      </c>
      <c r="P76" s="26">
        <v>0.32088336909999998</v>
      </c>
      <c r="Q76" s="26">
        <v>0.30610849870000001</v>
      </c>
      <c r="R76" s="26">
        <v>0.30843751400000002</v>
      </c>
      <c r="S76" s="26">
        <v>0.29778141120000001</v>
      </c>
      <c r="U76" s="44">
        <f t="shared" si="6"/>
        <v>2032</v>
      </c>
      <c r="V76" s="26">
        <v>0.3267796396</v>
      </c>
      <c r="W76" s="26">
        <v>0.31052246230000002</v>
      </c>
      <c r="X76" s="26">
        <v>0.31278484420000002</v>
      </c>
      <c r="Y76" s="26">
        <v>0.30300694389999999</v>
      </c>
      <c r="Z76" s="26">
        <v>0.32634177539999998</v>
      </c>
      <c r="AA76" s="26">
        <v>0.3097221456</v>
      </c>
      <c r="AB76" s="26">
        <v>0.31169164960000001</v>
      </c>
      <c r="AC76" s="26">
        <v>0.30135107300000002</v>
      </c>
    </row>
    <row r="77" spans="1:29">
      <c r="A77" s="44">
        <f t="shared" si="5"/>
        <v>2033</v>
      </c>
      <c r="B77" s="26">
        <v>0.31914036400000001</v>
      </c>
      <c r="C77" s="26">
        <v>0.30499052669999999</v>
      </c>
      <c r="D77" s="26">
        <v>0.30591755469999998</v>
      </c>
      <c r="E77" s="26">
        <v>0.29748292970000001</v>
      </c>
      <c r="F77" s="26">
        <v>0.31886769230000001</v>
      </c>
      <c r="G77" s="26">
        <v>0.30443459389999999</v>
      </c>
      <c r="H77" s="26">
        <v>0.30474663680000003</v>
      </c>
      <c r="I77" s="26">
        <v>0.29600348180000002</v>
      </c>
      <c r="K77" s="44">
        <f t="shared" si="4"/>
        <v>2033</v>
      </c>
      <c r="L77" s="26">
        <v>0.31985927489999999</v>
      </c>
      <c r="M77" s="26">
        <v>0.30616350120000002</v>
      </c>
      <c r="N77" s="26">
        <v>0.30962650679999998</v>
      </c>
      <c r="O77" s="26">
        <v>0.29913435859999998</v>
      </c>
      <c r="P77" s="26">
        <v>0.31945631660000001</v>
      </c>
      <c r="Q77" s="26">
        <v>0.30534141889999999</v>
      </c>
      <c r="R77" s="26">
        <v>0.30794809319999999</v>
      </c>
      <c r="S77" s="26">
        <v>0.29725613820000002</v>
      </c>
      <c r="U77" s="44">
        <f t="shared" si="6"/>
        <v>2033</v>
      </c>
      <c r="V77" s="26">
        <v>0.32808505659999998</v>
      </c>
      <c r="W77" s="26">
        <v>0.31093468740000002</v>
      </c>
      <c r="X77" s="26">
        <v>0.31526100909999999</v>
      </c>
      <c r="Y77" s="26">
        <v>0.30374965390000003</v>
      </c>
      <c r="Z77" s="26">
        <v>0.32765014460000003</v>
      </c>
      <c r="AA77" s="26">
        <v>0.31020466060000002</v>
      </c>
      <c r="AB77" s="26">
        <v>0.31419427659999999</v>
      </c>
      <c r="AC77" s="26">
        <v>0.30202939340000001</v>
      </c>
    </row>
    <row r="78" spans="1:29">
      <c r="A78" s="44">
        <f t="shared" si="5"/>
        <v>2033</v>
      </c>
      <c r="B78" s="26">
        <v>0.31798788080000001</v>
      </c>
      <c r="C78" s="26">
        <v>0.30461050579999999</v>
      </c>
      <c r="D78" s="26">
        <v>0.30550805559999999</v>
      </c>
      <c r="E78" s="26">
        <v>0.29761995340000003</v>
      </c>
      <c r="F78" s="26">
        <v>0.31764070529999999</v>
      </c>
      <c r="G78" s="26">
        <v>0.30400777109999999</v>
      </c>
      <c r="H78" s="26">
        <v>0.30433251389999999</v>
      </c>
      <c r="I78" s="26">
        <v>0.2962745484</v>
      </c>
      <c r="K78" s="44">
        <f t="shared" si="4"/>
        <v>2033</v>
      </c>
      <c r="L78" s="26">
        <v>0.32071068870000002</v>
      </c>
      <c r="M78" s="26">
        <v>0.30587531400000001</v>
      </c>
      <c r="N78" s="26">
        <v>0.31042491519999998</v>
      </c>
      <c r="O78" s="26">
        <v>0.29939797870000001</v>
      </c>
      <c r="P78" s="26">
        <v>0.32019696419999999</v>
      </c>
      <c r="Q78" s="26">
        <v>0.30505857339999998</v>
      </c>
      <c r="R78" s="26">
        <v>0.30871354340000001</v>
      </c>
      <c r="S78" s="26">
        <v>0.2975515695</v>
      </c>
      <c r="U78" s="44">
        <f t="shared" si="6"/>
        <v>2033</v>
      </c>
      <c r="V78" s="26">
        <v>0.32725825349999998</v>
      </c>
      <c r="W78" s="26">
        <v>0.30994919580000002</v>
      </c>
      <c r="X78" s="26">
        <v>0.31518771299999998</v>
      </c>
      <c r="Y78" s="26">
        <v>0.30262504769999998</v>
      </c>
      <c r="Z78" s="26">
        <v>0.32676085230000002</v>
      </c>
      <c r="AA78" s="26">
        <v>0.30915559510000001</v>
      </c>
      <c r="AB78" s="26">
        <v>0.3140388818</v>
      </c>
      <c r="AC78" s="26">
        <v>0.30089430439999998</v>
      </c>
    </row>
    <row r="79" spans="1:29">
      <c r="A79" s="44">
        <f t="shared" si="5"/>
        <v>2033</v>
      </c>
      <c r="B79" s="26">
        <v>0.31691183649999999</v>
      </c>
      <c r="C79" s="26">
        <v>0.30405577979999998</v>
      </c>
      <c r="D79" s="26">
        <v>0.30256483280000002</v>
      </c>
      <c r="E79" s="26">
        <v>0.29706803549999999</v>
      </c>
      <c r="F79" s="26">
        <v>0.31642639430000002</v>
      </c>
      <c r="G79" s="26">
        <v>0.30335096779999998</v>
      </c>
      <c r="H79" s="26">
        <v>0.3015242823</v>
      </c>
      <c r="I79" s="26">
        <v>0.29572584340000002</v>
      </c>
      <c r="K79" s="44">
        <f t="shared" si="4"/>
        <v>2033</v>
      </c>
      <c r="L79" s="26">
        <v>0.320631534</v>
      </c>
      <c r="M79" s="26">
        <v>0.30572468279999998</v>
      </c>
      <c r="N79" s="26">
        <v>0.31087005020000003</v>
      </c>
      <c r="O79" s="26">
        <v>0.29915406439999997</v>
      </c>
      <c r="P79" s="26">
        <v>0.32011897779999998</v>
      </c>
      <c r="Q79" s="26">
        <v>0.30490971859999999</v>
      </c>
      <c r="R79" s="26">
        <v>0.30964387069999999</v>
      </c>
      <c r="S79" s="26">
        <v>0.29766107390000002</v>
      </c>
      <c r="U79" s="44">
        <f t="shared" si="6"/>
        <v>2033</v>
      </c>
      <c r="V79" s="26">
        <v>0.32425182609999997</v>
      </c>
      <c r="W79" s="26">
        <v>0.30958303110000002</v>
      </c>
      <c r="X79" s="26">
        <v>0.31111611610000001</v>
      </c>
      <c r="Y79" s="26">
        <v>0.30210868140000002</v>
      </c>
      <c r="Z79" s="26">
        <v>0.32375596969999998</v>
      </c>
      <c r="AA79" s="26">
        <v>0.30877087559999999</v>
      </c>
      <c r="AB79" s="26">
        <v>0.31006922609999998</v>
      </c>
      <c r="AC79" s="26">
        <v>0.30043809859999998</v>
      </c>
    </row>
    <row r="80" spans="1:29">
      <c r="A80" s="44">
        <f t="shared" si="5"/>
        <v>2033</v>
      </c>
      <c r="B80" s="26">
        <v>0.31790532100000002</v>
      </c>
      <c r="C80" s="26">
        <v>0.30418060499999999</v>
      </c>
      <c r="D80" s="26">
        <v>0.3050475943</v>
      </c>
      <c r="E80" s="26">
        <v>0.29730657319999998</v>
      </c>
      <c r="F80" s="26">
        <v>0.3174788368</v>
      </c>
      <c r="G80" s="26">
        <v>0.30348878419999997</v>
      </c>
      <c r="H80" s="26">
        <v>0.3039809088</v>
      </c>
      <c r="I80" s="26">
        <v>0.29604502539999999</v>
      </c>
      <c r="K80" s="44">
        <f t="shared" si="4"/>
        <v>2034</v>
      </c>
      <c r="L80" s="26">
        <v>0.31988769989999999</v>
      </c>
      <c r="M80" s="26">
        <v>0.3057232218</v>
      </c>
      <c r="N80" s="26">
        <v>0.30959964000000001</v>
      </c>
      <c r="O80" s="26">
        <v>0.29922692519999999</v>
      </c>
      <c r="P80" s="26">
        <v>0.31945554749999999</v>
      </c>
      <c r="Q80" s="26">
        <v>0.30491473450000001</v>
      </c>
      <c r="R80" s="26">
        <v>0.30820600500000001</v>
      </c>
      <c r="S80" s="26">
        <v>0.29771073409999999</v>
      </c>
      <c r="U80" s="44">
        <f t="shared" si="6"/>
        <v>2033</v>
      </c>
      <c r="V80" s="26">
        <v>0.32543194710000001</v>
      </c>
      <c r="W80" s="26">
        <v>0.3095538223</v>
      </c>
      <c r="X80" s="26">
        <v>0.31239711469999998</v>
      </c>
      <c r="Y80" s="26">
        <v>0.30221268080000002</v>
      </c>
      <c r="Z80" s="26">
        <v>0.3248979857</v>
      </c>
      <c r="AA80" s="26">
        <v>0.30871649379999999</v>
      </c>
      <c r="AB80" s="26">
        <v>0.31129099900000001</v>
      </c>
      <c r="AC80" s="26">
        <v>0.30055217049999999</v>
      </c>
    </row>
    <row r="81" spans="1:29">
      <c r="A81" s="44">
        <f t="shared" si="5"/>
        <v>2034</v>
      </c>
      <c r="B81" s="26">
        <v>0.317488094</v>
      </c>
      <c r="C81" s="26">
        <v>0.3042394249</v>
      </c>
      <c r="D81" s="26">
        <v>0.30451870660000002</v>
      </c>
      <c r="E81" s="26">
        <v>0.29760968809999999</v>
      </c>
      <c r="F81" s="26">
        <v>0.31714926560000001</v>
      </c>
      <c r="G81" s="26">
        <v>0.30365415950000002</v>
      </c>
      <c r="H81" s="26">
        <v>0.30330882729999997</v>
      </c>
      <c r="I81" s="26">
        <v>0.29609466940000001</v>
      </c>
      <c r="K81" s="44">
        <f t="shared" si="4"/>
        <v>2034</v>
      </c>
      <c r="L81" s="26">
        <v>0.32376909609999999</v>
      </c>
      <c r="M81" s="26">
        <v>0.30575484390000002</v>
      </c>
      <c r="N81" s="26">
        <v>0.31250402970000002</v>
      </c>
      <c r="O81" s="26">
        <v>0.29916466940000003</v>
      </c>
      <c r="P81" s="26">
        <v>0.32323007300000001</v>
      </c>
      <c r="Q81" s="26">
        <v>0.30492484120000002</v>
      </c>
      <c r="R81" s="26">
        <v>0.31097668519999999</v>
      </c>
      <c r="S81" s="26">
        <v>0.29747204350000001</v>
      </c>
      <c r="U81" s="44">
        <f t="shared" si="6"/>
        <v>2034</v>
      </c>
      <c r="V81" s="26">
        <v>0.32587555470000001</v>
      </c>
      <c r="W81" s="26">
        <v>0.31026966969999997</v>
      </c>
      <c r="X81" s="26">
        <v>0.31222109479999999</v>
      </c>
      <c r="Y81" s="26">
        <v>0.30300179510000003</v>
      </c>
      <c r="Z81" s="26">
        <v>0.32544243859999999</v>
      </c>
      <c r="AA81" s="26">
        <v>0.30953765630000002</v>
      </c>
      <c r="AB81" s="26">
        <v>0.31088806369999999</v>
      </c>
      <c r="AC81" s="26">
        <v>0.30109865279999998</v>
      </c>
    </row>
    <row r="82" spans="1:29">
      <c r="A82" s="44">
        <f t="shared" si="5"/>
        <v>2034</v>
      </c>
      <c r="B82" s="26">
        <v>0.31733993719999998</v>
      </c>
      <c r="C82" s="26">
        <v>0.30385413360000002</v>
      </c>
      <c r="D82" s="26">
        <v>0.30471700419999997</v>
      </c>
      <c r="E82" s="26">
        <v>0.2971432383</v>
      </c>
      <c r="F82" s="26">
        <v>0.31700432719999999</v>
      </c>
      <c r="G82" s="26">
        <v>0.3032742343</v>
      </c>
      <c r="H82" s="26">
        <v>0.3034705674</v>
      </c>
      <c r="I82" s="26">
        <v>0.29555644419999999</v>
      </c>
      <c r="K82" s="44">
        <f t="shared" si="4"/>
        <v>2034</v>
      </c>
      <c r="L82" s="26">
        <v>0.32256291380000002</v>
      </c>
      <c r="M82" s="26">
        <v>0.3058616602</v>
      </c>
      <c r="N82" s="26">
        <v>0.31034608429999999</v>
      </c>
      <c r="O82" s="26">
        <v>0.2992464628</v>
      </c>
      <c r="P82" s="26">
        <v>0.32204346119999999</v>
      </c>
      <c r="Q82" s="26">
        <v>0.30505479200000002</v>
      </c>
      <c r="R82" s="26">
        <v>0.30884037590000002</v>
      </c>
      <c r="S82" s="26">
        <v>0.29755990760000001</v>
      </c>
      <c r="U82" s="44">
        <f t="shared" si="6"/>
        <v>2034</v>
      </c>
      <c r="V82" s="26">
        <v>0.32746648789999999</v>
      </c>
      <c r="W82" s="26">
        <v>0.31005616409999998</v>
      </c>
      <c r="X82" s="26">
        <v>0.31308381670000002</v>
      </c>
      <c r="Y82" s="26">
        <v>0.30231797420000001</v>
      </c>
      <c r="Z82" s="26">
        <v>0.32702606649999999</v>
      </c>
      <c r="AA82" s="26">
        <v>0.30934798279999998</v>
      </c>
      <c r="AB82" s="26">
        <v>0.31161975130000003</v>
      </c>
      <c r="AC82" s="26">
        <v>0.3004514707</v>
      </c>
    </row>
    <row r="83" spans="1:29">
      <c r="A83" s="44">
        <f t="shared" si="5"/>
        <v>2034</v>
      </c>
      <c r="B83" s="26">
        <v>0.31654514189999999</v>
      </c>
      <c r="C83" s="26">
        <v>0.30385729659999999</v>
      </c>
      <c r="D83" s="26">
        <v>0.30360047639999999</v>
      </c>
      <c r="E83" s="26">
        <v>0.29692472009999998</v>
      </c>
      <c r="F83" s="26">
        <v>0.31626370269999998</v>
      </c>
      <c r="G83" s="26">
        <v>0.30328173279999998</v>
      </c>
      <c r="H83" s="26">
        <v>0.30232522810000001</v>
      </c>
      <c r="I83" s="26">
        <v>0.29534465479999999</v>
      </c>
      <c r="K83" s="44">
        <f t="shared" si="4"/>
        <v>2034</v>
      </c>
      <c r="L83" s="26">
        <v>0.31926396950000002</v>
      </c>
      <c r="M83" s="26">
        <v>0.3057863435</v>
      </c>
      <c r="N83" s="26">
        <v>0.3062792124</v>
      </c>
      <c r="O83" s="26">
        <v>0.29909948860000002</v>
      </c>
      <c r="P83" s="26">
        <v>0.31875369669999998</v>
      </c>
      <c r="Q83" s="26">
        <v>0.30491888210000001</v>
      </c>
      <c r="R83" s="26">
        <v>0.30491033039999998</v>
      </c>
      <c r="S83" s="26">
        <v>0.29751308799999998</v>
      </c>
      <c r="U83" s="44">
        <f t="shared" si="6"/>
        <v>2034</v>
      </c>
      <c r="V83" s="26">
        <v>0.32921591880000001</v>
      </c>
      <c r="W83" s="26">
        <v>0.3103776419</v>
      </c>
      <c r="X83" s="26">
        <v>0.3144057817</v>
      </c>
      <c r="Y83" s="26">
        <v>0.30210353950000002</v>
      </c>
      <c r="Z83" s="26">
        <v>0.3287770988</v>
      </c>
      <c r="AA83" s="26">
        <v>0.30968838209999999</v>
      </c>
      <c r="AB83" s="26">
        <v>0.31298236750000002</v>
      </c>
      <c r="AC83" s="26">
        <v>0.30036110840000002</v>
      </c>
    </row>
    <row r="84" spans="1:29">
      <c r="A84" s="44">
        <f t="shared" si="5"/>
        <v>2034</v>
      </c>
      <c r="B84" s="26">
        <v>0.31750964990000002</v>
      </c>
      <c r="C84" s="26">
        <v>0.30428487780000002</v>
      </c>
      <c r="D84" s="26">
        <v>0.3022339752</v>
      </c>
      <c r="E84" s="26">
        <v>0.29741480110000001</v>
      </c>
      <c r="F84" s="26">
        <v>0.31716043640000002</v>
      </c>
      <c r="G84" s="26">
        <v>0.30364366549999999</v>
      </c>
      <c r="H84" s="26">
        <v>0.3009112377</v>
      </c>
      <c r="I84" s="26">
        <v>0.29590949529999999</v>
      </c>
      <c r="K84" s="44">
        <f t="shared" si="4"/>
        <v>2035</v>
      </c>
      <c r="L84" s="26">
        <v>0.32140504130000003</v>
      </c>
      <c r="M84" s="26">
        <v>0.30599086489999999</v>
      </c>
      <c r="N84" s="26">
        <v>0.30864584340000001</v>
      </c>
      <c r="O84" s="26">
        <v>0.29932434949999998</v>
      </c>
      <c r="P84" s="26">
        <v>0.32093520710000001</v>
      </c>
      <c r="Q84" s="26">
        <v>0.3051815115</v>
      </c>
      <c r="R84" s="26">
        <v>0.30719285169999999</v>
      </c>
      <c r="S84" s="26">
        <v>0.29762892279999997</v>
      </c>
      <c r="U84" s="44">
        <f t="shared" si="6"/>
        <v>2034</v>
      </c>
      <c r="V84" s="26">
        <v>0.32700604100000003</v>
      </c>
      <c r="W84" s="26">
        <v>0.31026998880000001</v>
      </c>
      <c r="X84" s="26">
        <v>0.31298905980000002</v>
      </c>
      <c r="Y84" s="26">
        <v>0.30192896279999998</v>
      </c>
      <c r="Z84" s="26">
        <v>0.32647365210000001</v>
      </c>
      <c r="AA84" s="26">
        <v>0.30948804549999998</v>
      </c>
      <c r="AB84" s="26">
        <v>0.31151931459999999</v>
      </c>
      <c r="AC84" s="26">
        <v>0.30017567550000002</v>
      </c>
    </row>
    <row r="85" spans="1:29">
      <c r="A85" s="44">
        <f t="shared" si="5"/>
        <v>2035</v>
      </c>
      <c r="B85" s="26">
        <v>0.31514355119999998</v>
      </c>
      <c r="C85" s="26">
        <v>0.30377971040000001</v>
      </c>
      <c r="D85" s="26">
        <v>0.30269674749999997</v>
      </c>
      <c r="E85" s="26">
        <v>0.29678490800000001</v>
      </c>
      <c r="F85" s="26">
        <v>0.31479602420000002</v>
      </c>
      <c r="G85" s="26">
        <v>0.30313006689999999</v>
      </c>
      <c r="H85" s="26">
        <v>0.30149930580000001</v>
      </c>
      <c r="I85" s="26">
        <v>0.29527285479999998</v>
      </c>
      <c r="K85" s="44">
        <f t="shared" si="4"/>
        <v>2035</v>
      </c>
      <c r="L85" s="26">
        <v>0.32161595100000001</v>
      </c>
      <c r="M85" s="26">
        <v>0.30633684420000001</v>
      </c>
      <c r="N85" s="26">
        <v>0.30784072400000001</v>
      </c>
      <c r="O85" s="26">
        <v>0.2995050225</v>
      </c>
      <c r="P85" s="26">
        <v>0.32120464240000002</v>
      </c>
      <c r="Q85" s="26">
        <v>0.3056450496</v>
      </c>
      <c r="R85" s="26">
        <v>0.30615061799999999</v>
      </c>
      <c r="S85" s="26">
        <v>0.29776707920000001</v>
      </c>
      <c r="U85" s="44">
        <f t="shared" si="6"/>
        <v>2035</v>
      </c>
      <c r="V85" s="26">
        <v>0.32688549210000001</v>
      </c>
      <c r="W85" s="26">
        <v>0.30983685420000001</v>
      </c>
      <c r="X85" s="26">
        <v>0.31321744010000002</v>
      </c>
      <c r="Y85" s="26">
        <v>0.3013288126</v>
      </c>
      <c r="Z85" s="26">
        <v>0.32641851910000003</v>
      </c>
      <c r="AA85" s="26">
        <v>0.30908087429999997</v>
      </c>
      <c r="AB85" s="26">
        <v>0.31179588809999997</v>
      </c>
      <c r="AC85" s="26">
        <v>0.29943615620000003</v>
      </c>
    </row>
    <row r="86" spans="1:29">
      <c r="A86" s="44">
        <f t="shared" si="5"/>
        <v>2035</v>
      </c>
      <c r="B86" s="26">
        <v>0.31675259560000002</v>
      </c>
      <c r="C86" s="26">
        <v>0.30444887819999999</v>
      </c>
      <c r="D86" s="26">
        <v>0.30322961209999999</v>
      </c>
      <c r="E86" s="26">
        <v>0.29794234250000001</v>
      </c>
      <c r="F86" s="26">
        <v>0.31645289650000002</v>
      </c>
      <c r="G86" s="26">
        <v>0.30383270080000002</v>
      </c>
      <c r="H86" s="26">
        <v>0.30195685249999998</v>
      </c>
      <c r="I86" s="26">
        <v>0.29627715989999998</v>
      </c>
      <c r="K86" s="44">
        <f t="shared" si="4"/>
        <v>2035</v>
      </c>
      <c r="L86" s="26">
        <v>0.3227628146</v>
      </c>
      <c r="M86" s="26">
        <v>0.30605957010000001</v>
      </c>
      <c r="N86" s="26">
        <v>0.30917864960000002</v>
      </c>
      <c r="O86" s="26">
        <v>0.299330657</v>
      </c>
      <c r="P86" s="26">
        <v>0.32242252399999999</v>
      </c>
      <c r="Q86" s="26">
        <v>0.30551313520000001</v>
      </c>
      <c r="R86" s="26">
        <v>0.30761293519999999</v>
      </c>
      <c r="S86" s="26">
        <v>0.29761726859999998</v>
      </c>
      <c r="U86" s="44">
        <f t="shared" si="6"/>
        <v>2035</v>
      </c>
      <c r="V86" s="26">
        <v>0.32811298579999998</v>
      </c>
      <c r="W86" s="26">
        <v>0.310013123</v>
      </c>
      <c r="X86" s="26">
        <v>0.31431304360000001</v>
      </c>
      <c r="Y86" s="26">
        <v>0.3021836812</v>
      </c>
      <c r="Z86" s="26">
        <v>0.32773600829999999</v>
      </c>
      <c r="AA86" s="26">
        <v>0.30934992369999997</v>
      </c>
      <c r="AB86" s="26">
        <v>0.31273573500000001</v>
      </c>
      <c r="AC86" s="26">
        <v>0.30007900129999998</v>
      </c>
    </row>
    <row r="87" spans="1:29">
      <c r="A87" s="44">
        <f t="shared" si="5"/>
        <v>2035</v>
      </c>
      <c r="B87" s="26">
        <v>0.31758655019999998</v>
      </c>
      <c r="C87" s="26">
        <v>0.30389903289999998</v>
      </c>
      <c r="D87" s="26">
        <v>0.30451607489999999</v>
      </c>
      <c r="E87" s="26">
        <v>0.2971759907</v>
      </c>
      <c r="F87" s="26">
        <v>0.3170851777</v>
      </c>
      <c r="G87" s="26">
        <v>0.30316655689999999</v>
      </c>
      <c r="H87" s="26">
        <v>0.30321926580000003</v>
      </c>
      <c r="I87" s="26">
        <v>0.29556306970000001</v>
      </c>
      <c r="K87" s="44">
        <f t="shared" si="4"/>
        <v>2035</v>
      </c>
      <c r="L87" s="26">
        <v>0.32155628250000001</v>
      </c>
      <c r="M87" s="26">
        <v>0.30629298910000002</v>
      </c>
      <c r="N87" s="26">
        <v>0.30808541369999998</v>
      </c>
      <c r="O87" s="26">
        <v>0.29966478470000002</v>
      </c>
      <c r="P87" s="26">
        <v>0.32128383090000001</v>
      </c>
      <c r="Q87" s="26">
        <v>0.3058178332</v>
      </c>
      <c r="R87" s="26">
        <v>0.30667510599999998</v>
      </c>
      <c r="S87" s="26">
        <v>0.29812490949999998</v>
      </c>
      <c r="U87" s="44">
        <f t="shared" si="6"/>
        <v>2035</v>
      </c>
      <c r="V87" s="26">
        <v>0.32768249980000003</v>
      </c>
      <c r="W87" s="26">
        <v>0.3094046131</v>
      </c>
      <c r="X87" s="26">
        <v>0.3129080528</v>
      </c>
      <c r="Y87" s="26">
        <v>0.30153814940000001</v>
      </c>
      <c r="Z87" s="26">
        <v>0.32715059530000001</v>
      </c>
      <c r="AA87" s="26">
        <v>0.30858201419999998</v>
      </c>
      <c r="AB87" s="26">
        <v>0.31151777730000002</v>
      </c>
      <c r="AC87" s="26">
        <v>0.29966926500000002</v>
      </c>
    </row>
    <row r="88" spans="1:29">
      <c r="A88" s="44">
        <f t="shared" si="5"/>
        <v>2035</v>
      </c>
      <c r="B88" s="26">
        <v>0.31905517719999998</v>
      </c>
      <c r="C88" s="26">
        <v>0.30426229339999999</v>
      </c>
      <c r="D88" s="26">
        <v>0.3055868773</v>
      </c>
      <c r="E88" s="26">
        <v>0.29763215700000001</v>
      </c>
      <c r="F88" s="26">
        <v>0.31853808379999998</v>
      </c>
      <c r="G88" s="26">
        <v>0.30348837150000002</v>
      </c>
      <c r="H88" s="26">
        <v>0.30437289690000002</v>
      </c>
      <c r="I88" s="26">
        <v>0.29599793229999999</v>
      </c>
      <c r="K88" s="44">
        <f t="shared" si="4"/>
        <v>2036</v>
      </c>
      <c r="L88" s="26">
        <v>0.32217798580000001</v>
      </c>
      <c r="M88" s="26">
        <v>0.30597698709999999</v>
      </c>
      <c r="N88" s="26">
        <v>0.30829246719999998</v>
      </c>
      <c r="O88" s="26">
        <v>0.29941293070000002</v>
      </c>
      <c r="P88" s="26">
        <v>0.32190742420000001</v>
      </c>
      <c r="Q88" s="26">
        <v>0.30545472550000002</v>
      </c>
      <c r="R88" s="26">
        <v>0.30689542310000001</v>
      </c>
      <c r="S88" s="26">
        <v>0.29788653450000002</v>
      </c>
      <c r="U88" s="44">
        <f t="shared" si="6"/>
        <v>2035</v>
      </c>
      <c r="V88" s="26">
        <v>0.32600799819999998</v>
      </c>
      <c r="W88" s="26">
        <v>0.30959153519999999</v>
      </c>
      <c r="X88" s="26">
        <v>0.30992778999999998</v>
      </c>
      <c r="Y88" s="26">
        <v>0.3010883634</v>
      </c>
      <c r="Z88" s="26">
        <v>0.32547126770000001</v>
      </c>
      <c r="AA88" s="26">
        <v>0.30871284929999998</v>
      </c>
      <c r="AB88" s="26">
        <v>0.3085546462</v>
      </c>
      <c r="AC88" s="26">
        <v>0.29927053640000001</v>
      </c>
    </row>
    <row r="89" spans="1:29">
      <c r="A89" s="44">
        <f t="shared" si="5"/>
        <v>2036</v>
      </c>
      <c r="B89" s="26">
        <v>0.31725936599999999</v>
      </c>
      <c r="C89" s="26">
        <v>0.30436886810000002</v>
      </c>
      <c r="D89" s="26">
        <v>0.30395477580000002</v>
      </c>
      <c r="E89" s="26">
        <v>0.29800136960000001</v>
      </c>
      <c r="F89" s="26">
        <v>0.3168208072</v>
      </c>
      <c r="G89" s="26">
        <v>0.30356160430000001</v>
      </c>
      <c r="H89" s="26">
        <v>0.30267465669999999</v>
      </c>
      <c r="I89" s="26">
        <v>0.29641546149999998</v>
      </c>
      <c r="K89" s="44">
        <f t="shared" si="4"/>
        <v>2036</v>
      </c>
      <c r="L89" s="26">
        <v>0.32150883790000001</v>
      </c>
      <c r="M89" s="26">
        <v>0.3053888172</v>
      </c>
      <c r="N89" s="26">
        <v>0.30728532310000001</v>
      </c>
      <c r="O89" s="26">
        <v>0.29867873680000001</v>
      </c>
      <c r="P89" s="26">
        <v>0.32131897180000002</v>
      </c>
      <c r="Q89" s="26">
        <v>0.30496806310000002</v>
      </c>
      <c r="R89" s="26">
        <v>0.30595367210000002</v>
      </c>
      <c r="S89" s="26">
        <v>0.29715637690000002</v>
      </c>
      <c r="U89" s="44">
        <f t="shared" si="6"/>
        <v>2036</v>
      </c>
      <c r="V89" s="26">
        <v>0.3273834551</v>
      </c>
      <c r="W89" s="26">
        <v>0.30945858030000001</v>
      </c>
      <c r="X89" s="26">
        <v>0.3115017612</v>
      </c>
      <c r="Y89" s="26">
        <v>0.30098852980000002</v>
      </c>
      <c r="Z89" s="26">
        <v>0.32686073450000003</v>
      </c>
      <c r="AA89" s="26">
        <v>0.30857751649999998</v>
      </c>
      <c r="AB89" s="26">
        <v>0.31023618559999999</v>
      </c>
      <c r="AC89" s="26">
        <v>0.29924719080000001</v>
      </c>
    </row>
    <row r="90" spans="1:29">
      <c r="A90" s="44">
        <f t="shared" si="5"/>
        <v>2036</v>
      </c>
      <c r="B90" s="26">
        <v>0.31790609479999998</v>
      </c>
      <c r="C90" s="26">
        <v>0.30423191259999999</v>
      </c>
      <c r="D90" s="26">
        <v>0.30466554689999997</v>
      </c>
      <c r="E90" s="26">
        <v>0.29772019690000001</v>
      </c>
      <c r="F90" s="26">
        <v>0.31740687150000002</v>
      </c>
      <c r="G90" s="26">
        <v>0.30342772400000001</v>
      </c>
      <c r="H90" s="26">
        <v>0.3034951575</v>
      </c>
      <c r="I90" s="26">
        <v>0.29613821439999999</v>
      </c>
      <c r="K90" s="44">
        <f t="shared" si="4"/>
        <v>2036</v>
      </c>
      <c r="L90" s="26">
        <v>0.32107314689999999</v>
      </c>
      <c r="M90" s="26">
        <v>0.30511189789999998</v>
      </c>
      <c r="N90" s="26">
        <v>0.3084386697</v>
      </c>
      <c r="O90" s="26">
        <v>0.298495658</v>
      </c>
      <c r="P90" s="26">
        <v>0.3205570874</v>
      </c>
      <c r="Q90" s="26">
        <v>0.3043131905</v>
      </c>
      <c r="R90" s="26">
        <v>0.30698457489999997</v>
      </c>
      <c r="S90" s="26">
        <v>0.29695560989999997</v>
      </c>
      <c r="U90" s="44">
        <f t="shared" si="6"/>
        <v>2036</v>
      </c>
      <c r="V90" s="26">
        <v>0.32826299580000001</v>
      </c>
      <c r="W90" s="26">
        <v>0.30895552920000002</v>
      </c>
      <c r="X90" s="26">
        <v>0.31098761829999999</v>
      </c>
      <c r="Y90" s="26">
        <v>0.30003057490000001</v>
      </c>
      <c r="Z90" s="26">
        <v>0.32765532209999998</v>
      </c>
      <c r="AA90" s="26">
        <v>0.30791612070000002</v>
      </c>
      <c r="AB90" s="26">
        <v>0.3096592621</v>
      </c>
      <c r="AC90" s="26">
        <v>0.29827131169999999</v>
      </c>
    </row>
    <row r="91" spans="1:29">
      <c r="A91" s="44">
        <f t="shared" si="5"/>
        <v>2036</v>
      </c>
      <c r="B91" s="26">
        <v>0.31907705679999998</v>
      </c>
      <c r="C91" s="26">
        <v>0.30573676760000001</v>
      </c>
      <c r="D91" s="26">
        <v>0.30762720339999999</v>
      </c>
      <c r="E91" s="26">
        <v>0.29924304699999998</v>
      </c>
      <c r="F91" s="26">
        <v>0.31861367940000002</v>
      </c>
      <c r="G91" s="26">
        <v>0.30492373029999997</v>
      </c>
      <c r="H91" s="26">
        <v>0.30631165939999999</v>
      </c>
      <c r="I91" s="26">
        <v>0.29780017079999999</v>
      </c>
      <c r="K91" s="44">
        <f t="shared" si="4"/>
        <v>2036</v>
      </c>
      <c r="L91" s="26">
        <v>0.32044935769999999</v>
      </c>
      <c r="M91" s="26">
        <v>0.30467041519999999</v>
      </c>
      <c r="N91" s="26">
        <v>0.30588541930000002</v>
      </c>
      <c r="O91" s="26">
        <v>0.29787149439999999</v>
      </c>
      <c r="P91" s="26">
        <v>0.31990859910000002</v>
      </c>
      <c r="Q91" s="26">
        <v>0.30392218500000001</v>
      </c>
      <c r="R91" s="26">
        <v>0.30443397360000002</v>
      </c>
      <c r="S91" s="26">
        <v>0.29633854479999999</v>
      </c>
      <c r="U91" s="44">
        <f t="shared" si="6"/>
        <v>2036</v>
      </c>
      <c r="V91" s="26">
        <v>0.32946461519999998</v>
      </c>
      <c r="W91" s="26">
        <v>0.3089078167</v>
      </c>
      <c r="X91" s="26">
        <v>0.3118076494</v>
      </c>
      <c r="Y91" s="26">
        <v>0.29967866329999998</v>
      </c>
      <c r="Z91" s="26">
        <v>0.32872408609999998</v>
      </c>
      <c r="AA91" s="26">
        <v>0.30774326089999998</v>
      </c>
      <c r="AB91" s="26">
        <v>0.31059794899999998</v>
      </c>
      <c r="AC91" s="26">
        <v>0.29797766840000001</v>
      </c>
    </row>
    <row r="92" spans="1:29">
      <c r="A92" s="44">
        <f t="shared" si="5"/>
        <v>2036</v>
      </c>
      <c r="B92" s="26">
        <v>0.31896087249999999</v>
      </c>
      <c r="C92" s="26">
        <v>0.30576722439999998</v>
      </c>
      <c r="D92" s="26">
        <v>0.30711164019999998</v>
      </c>
      <c r="E92" s="26">
        <v>0.2989020214</v>
      </c>
      <c r="F92" s="26">
        <v>0.31850597219999999</v>
      </c>
      <c r="G92" s="26">
        <v>0.30495232150000001</v>
      </c>
      <c r="H92" s="26">
        <v>0.30583475090000001</v>
      </c>
      <c r="I92" s="26">
        <v>0.29746740430000002</v>
      </c>
      <c r="K92" s="44">
        <f t="shared" si="4"/>
        <v>2037</v>
      </c>
      <c r="L92" s="26">
        <v>0.32227051010000002</v>
      </c>
      <c r="M92" s="26">
        <v>0.30504162309999999</v>
      </c>
      <c r="N92" s="26">
        <v>0.30853921810000001</v>
      </c>
      <c r="O92" s="26">
        <v>0.29836136130000002</v>
      </c>
      <c r="P92" s="26">
        <v>0.32170577639999998</v>
      </c>
      <c r="Q92" s="26">
        <v>0.3041929947</v>
      </c>
      <c r="R92" s="26">
        <v>0.30711579999999999</v>
      </c>
      <c r="S92" s="26">
        <v>0.29666118079999998</v>
      </c>
      <c r="U92" s="44">
        <f t="shared" si="6"/>
        <v>2036</v>
      </c>
      <c r="V92" s="26">
        <v>0.32535581250000001</v>
      </c>
      <c r="W92" s="26">
        <v>0.30919924859999998</v>
      </c>
      <c r="X92" s="26">
        <v>0.30975332770000003</v>
      </c>
      <c r="Y92" s="26">
        <v>0.30007200960000002</v>
      </c>
      <c r="Z92" s="26">
        <v>0.32460171180000003</v>
      </c>
      <c r="AA92" s="26">
        <v>0.30806887399999999</v>
      </c>
      <c r="AB92" s="26">
        <v>0.30847898169999999</v>
      </c>
      <c r="AC92" s="26">
        <v>0.29838193299999999</v>
      </c>
    </row>
    <row r="93" spans="1:29">
      <c r="A93" s="44">
        <f t="shared" si="5"/>
        <v>2037</v>
      </c>
      <c r="B93" s="26">
        <v>0.31875555109999998</v>
      </c>
      <c r="C93" s="26">
        <v>0.3061485296</v>
      </c>
      <c r="D93" s="26">
        <v>0.30701280689999999</v>
      </c>
      <c r="E93" s="26">
        <v>0.2990054023</v>
      </c>
      <c r="F93" s="26">
        <v>0.31827642909999998</v>
      </c>
      <c r="G93" s="26">
        <v>0.30534081089999998</v>
      </c>
      <c r="H93" s="26">
        <v>0.30581911480000001</v>
      </c>
      <c r="I93" s="26">
        <v>0.29763940129999999</v>
      </c>
      <c r="K93" s="44">
        <f t="shared" si="4"/>
        <v>2037</v>
      </c>
      <c r="L93" s="26">
        <v>0.319906264</v>
      </c>
      <c r="M93" s="26">
        <v>0.30533203240000001</v>
      </c>
      <c r="N93" s="26">
        <v>0.30478905620000002</v>
      </c>
      <c r="O93" s="26">
        <v>0.29826085079999998</v>
      </c>
      <c r="P93" s="26">
        <v>0.31923769950000003</v>
      </c>
      <c r="Q93" s="26">
        <v>0.3043910353</v>
      </c>
      <c r="R93" s="26">
        <v>0.30318683749999997</v>
      </c>
      <c r="S93" s="26">
        <v>0.2965706951</v>
      </c>
      <c r="U93" s="44">
        <f t="shared" si="6"/>
        <v>2037</v>
      </c>
      <c r="V93" s="26">
        <v>0.32611390429999998</v>
      </c>
      <c r="W93" s="26">
        <v>0.30988086250000002</v>
      </c>
      <c r="X93" s="26">
        <v>0.31082964480000003</v>
      </c>
      <c r="Y93" s="26">
        <v>0.30074461180000001</v>
      </c>
      <c r="Z93" s="26">
        <v>0.32528832120000001</v>
      </c>
      <c r="AA93" s="26">
        <v>0.30865677930000002</v>
      </c>
      <c r="AB93" s="26">
        <v>0.30956152840000001</v>
      </c>
      <c r="AC93" s="26">
        <v>0.29895561590000003</v>
      </c>
    </row>
    <row r="94" spans="1:29">
      <c r="A94" s="44">
        <f t="shared" si="5"/>
        <v>2037</v>
      </c>
      <c r="B94" s="26">
        <v>0.3187838281</v>
      </c>
      <c r="C94" s="26">
        <v>0.30584220090000003</v>
      </c>
      <c r="D94" s="26">
        <v>0.30670466629999998</v>
      </c>
      <c r="E94" s="26">
        <v>0.29846987959999999</v>
      </c>
      <c r="F94" s="26">
        <v>0.31832970919999998</v>
      </c>
      <c r="G94" s="26">
        <v>0.30503267560000003</v>
      </c>
      <c r="H94" s="26">
        <v>0.30548349520000001</v>
      </c>
      <c r="I94" s="26">
        <v>0.29714682910000001</v>
      </c>
      <c r="K94" s="44">
        <f t="shared" si="4"/>
        <v>2037</v>
      </c>
      <c r="L94" s="26">
        <v>0.322225019</v>
      </c>
      <c r="M94" s="26">
        <v>0.30579542539999999</v>
      </c>
      <c r="N94" s="26">
        <v>0.30770171559999998</v>
      </c>
      <c r="O94" s="26">
        <v>0.29874473070000002</v>
      </c>
      <c r="P94" s="26">
        <v>0.32154936369999998</v>
      </c>
      <c r="Q94" s="26">
        <v>0.30493216090000003</v>
      </c>
      <c r="R94" s="26">
        <v>0.30610676349999999</v>
      </c>
      <c r="S94" s="26">
        <v>0.29690240579999999</v>
      </c>
      <c r="U94" s="44">
        <f t="shared" si="6"/>
        <v>2037</v>
      </c>
      <c r="V94" s="26">
        <v>0.32501445890000003</v>
      </c>
      <c r="W94" s="26">
        <v>0.30993867180000001</v>
      </c>
      <c r="X94" s="26">
        <v>0.30921686819999999</v>
      </c>
      <c r="Y94" s="26">
        <v>0.30085227250000002</v>
      </c>
      <c r="Z94" s="26">
        <v>0.32423103790000002</v>
      </c>
      <c r="AA94" s="26">
        <v>0.30878714899999998</v>
      </c>
      <c r="AB94" s="26">
        <v>0.30782490730000001</v>
      </c>
      <c r="AC94" s="26">
        <v>0.29907019379999999</v>
      </c>
    </row>
    <row r="95" spans="1:29">
      <c r="A95" s="44">
        <f t="shared" si="5"/>
        <v>2037</v>
      </c>
      <c r="B95" s="26">
        <v>0.3179255513</v>
      </c>
      <c r="C95" s="26">
        <v>0.30546118719999998</v>
      </c>
      <c r="D95" s="26">
        <v>0.3051469671</v>
      </c>
      <c r="E95" s="26">
        <v>0.2979887712</v>
      </c>
      <c r="F95" s="26">
        <v>0.3174182096</v>
      </c>
      <c r="G95" s="26">
        <v>0.30466663290000001</v>
      </c>
      <c r="H95" s="26">
        <v>0.30381990749999999</v>
      </c>
      <c r="I95" s="26">
        <v>0.29651868390000002</v>
      </c>
      <c r="K95" s="44">
        <f t="shared" si="4"/>
        <v>2037</v>
      </c>
      <c r="L95" s="26">
        <v>0.32203420840000002</v>
      </c>
      <c r="M95" s="26">
        <v>0.30620115019999999</v>
      </c>
      <c r="N95" s="26">
        <v>0.30966608960000003</v>
      </c>
      <c r="O95" s="26">
        <v>0.3003262317</v>
      </c>
      <c r="P95" s="26">
        <v>0.32146657740000001</v>
      </c>
      <c r="Q95" s="26">
        <v>0.305438235</v>
      </c>
      <c r="R95" s="26">
        <v>0.30802237129999999</v>
      </c>
      <c r="S95" s="26">
        <v>0.29827659439999998</v>
      </c>
      <c r="U95" s="44">
        <f t="shared" si="6"/>
        <v>2037</v>
      </c>
      <c r="V95" s="26">
        <v>0.32824865469999998</v>
      </c>
      <c r="W95" s="26">
        <v>0.3093447124</v>
      </c>
      <c r="X95" s="26">
        <v>0.31148278200000001</v>
      </c>
      <c r="Y95" s="26">
        <v>0.30050555709999999</v>
      </c>
      <c r="Z95" s="26">
        <v>0.32740885339999998</v>
      </c>
      <c r="AA95" s="26">
        <v>0.30811636689999999</v>
      </c>
      <c r="AB95" s="26">
        <v>0.31013418770000001</v>
      </c>
      <c r="AC95" s="26">
        <v>0.29868314829999998</v>
      </c>
    </row>
    <row r="96" spans="1:29">
      <c r="A96" s="44">
        <f t="shared" si="5"/>
        <v>2037</v>
      </c>
      <c r="B96" s="26">
        <v>0.31967995500000002</v>
      </c>
      <c r="C96" s="26">
        <v>0.3059045427</v>
      </c>
      <c r="D96" s="26">
        <v>0.30759134640000002</v>
      </c>
      <c r="E96" s="26">
        <v>0.29893489540000001</v>
      </c>
      <c r="F96" s="26">
        <v>0.31895329639999997</v>
      </c>
      <c r="G96" s="26">
        <v>0.30494345579999999</v>
      </c>
      <c r="H96" s="26">
        <v>0.30626599259999998</v>
      </c>
      <c r="I96" s="26">
        <v>0.29743181530000001</v>
      </c>
      <c r="K96" s="44">
        <f t="shared" si="4"/>
        <v>2038</v>
      </c>
      <c r="L96" s="26">
        <v>0.3215973211</v>
      </c>
      <c r="M96" s="26">
        <v>0.30666876580000002</v>
      </c>
      <c r="N96" s="26">
        <v>0.30740987800000003</v>
      </c>
      <c r="O96" s="26">
        <v>0.30046694480000002</v>
      </c>
      <c r="P96" s="26">
        <v>0.3210304484</v>
      </c>
      <c r="Q96" s="26">
        <v>0.3059352119</v>
      </c>
      <c r="R96" s="26">
        <v>0.3058009786</v>
      </c>
      <c r="S96" s="26">
        <v>0.29843825369999999</v>
      </c>
      <c r="U96" s="44">
        <f t="shared" si="6"/>
        <v>2037</v>
      </c>
      <c r="V96" s="26">
        <v>0.32494600509999999</v>
      </c>
      <c r="W96" s="26">
        <v>0.3095412957</v>
      </c>
      <c r="X96" s="26">
        <v>0.31053798119999998</v>
      </c>
      <c r="Y96" s="26">
        <v>0.3012526445</v>
      </c>
      <c r="Z96" s="26">
        <v>0.32415756909999999</v>
      </c>
      <c r="AA96" s="26">
        <v>0.30827207559999997</v>
      </c>
      <c r="AB96" s="26">
        <v>0.30937826010000002</v>
      </c>
      <c r="AC96" s="26">
        <v>0.2993410614</v>
      </c>
    </row>
    <row r="97" spans="1:29">
      <c r="A97" s="44">
        <f t="shared" si="5"/>
        <v>2038</v>
      </c>
      <c r="B97" s="26">
        <v>0.3187560834</v>
      </c>
      <c r="C97" s="26">
        <v>0.30634379519999999</v>
      </c>
      <c r="D97" s="26">
        <v>0.30640429679999998</v>
      </c>
      <c r="E97" s="26">
        <v>0.29935349639999997</v>
      </c>
      <c r="F97" s="26">
        <v>0.31798430640000003</v>
      </c>
      <c r="G97" s="26">
        <v>0.30530190260000001</v>
      </c>
      <c r="H97" s="26">
        <v>0.30516621919999998</v>
      </c>
      <c r="I97" s="26">
        <v>0.297807302</v>
      </c>
      <c r="K97" s="44">
        <f t="shared" si="4"/>
        <v>2038</v>
      </c>
      <c r="L97" s="26">
        <v>0.32123635290000002</v>
      </c>
      <c r="M97" s="26">
        <v>0.3065446919</v>
      </c>
      <c r="N97" s="26">
        <v>0.30720034839999999</v>
      </c>
      <c r="O97" s="26">
        <v>0.30010435019999998</v>
      </c>
      <c r="P97" s="26">
        <v>0.32066814580000003</v>
      </c>
      <c r="Q97" s="26">
        <v>0.30574431140000002</v>
      </c>
      <c r="R97" s="26">
        <v>0.30565398739999999</v>
      </c>
      <c r="S97" s="26">
        <v>0.29808848919999997</v>
      </c>
      <c r="U97" s="44">
        <f t="shared" si="6"/>
        <v>2038</v>
      </c>
      <c r="V97" s="26">
        <v>0.32577100320000002</v>
      </c>
      <c r="W97" s="26">
        <v>0.30990991569999998</v>
      </c>
      <c r="X97" s="26">
        <v>0.3107524425</v>
      </c>
      <c r="Y97" s="26">
        <v>0.3012886145</v>
      </c>
      <c r="Z97" s="26">
        <v>0.32482856030000001</v>
      </c>
      <c r="AA97" s="26">
        <v>0.3084562226</v>
      </c>
      <c r="AB97" s="26">
        <v>0.30949686970000001</v>
      </c>
      <c r="AC97" s="26">
        <v>0.29946988470000002</v>
      </c>
    </row>
    <row r="98" spans="1:29">
      <c r="A98" s="44">
        <f t="shared" si="5"/>
        <v>2038</v>
      </c>
      <c r="B98" s="26">
        <v>0.31794656069999999</v>
      </c>
      <c r="C98" s="26">
        <v>0.3061413623</v>
      </c>
      <c r="D98" s="26">
        <v>0.30597800180000001</v>
      </c>
      <c r="E98" s="26">
        <v>0.29947549969999998</v>
      </c>
      <c r="F98" s="26">
        <v>0.31726761889999999</v>
      </c>
      <c r="G98" s="26">
        <v>0.3051962345</v>
      </c>
      <c r="H98" s="26">
        <v>0.30472724769999998</v>
      </c>
      <c r="I98" s="26">
        <v>0.29780248749999999</v>
      </c>
      <c r="K98" s="44">
        <f t="shared" si="4"/>
        <v>2038</v>
      </c>
      <c r="L98" s="26">
        <v>0.32223435700000003</v>
      </c>
      <c r="M98" s="26">
        <v>0.30656867500000001</v>
      </c>
      <c r="N98" s="26">
        <v>0.30807892999999997</v>
      </c>
      <c r="O98" s="26">
        <v>0.29968257980000002</v>
      </c>
      <c r="P98" s="26">
        <v>0.3213289553</v>
      </c>
      <c r="Q98" s="26">
        <v>0.3054108016</v>
      </c>
      <c r="R98" s="26">
        <v>0.30644606330000002</v>
      </c>
      <c r="S98" s="26">
        <v>0.29768761649999997</v>
      </c>
      <c r="U98" s="44">
        <f t="shared" si="6"/>
        <v>2038</v>
      </c>
      <c r="V98" s="26">
        <v>0.32699185870000003</v>
      </c>
      <c r="W98" s="26">
        <v>0.30991751070000001</v>
      </c>
      <c r="X98" s="26">
        <v>0.31132733839999999</v>
      </c>
      <c r="Y98" s="26">
        <v>0.30104068309999998</v>
      </c>
      <c r="Z98" s="26">
        <v>0.32604229750000002</v>
      </c>
      <c r="AA98" s="26">
        <v>0.30850552609999998</v>
      </c>
      <c r="AB98" s="26">
        <v>0.30996025760000001</v>
      </c>
      <c r="AC98" s="26">
        <v>0.29909548759999999</v>
      </c>
    </row>
    <row r="99" spans="1:29">
      <c r="A99" s="44">
        <f t="shared" si="5"/>
        <v>2038</v>
      </c>
      <c r="B99" s="26">
        <v>0.3173294612</v>
      </c>
      <c r="C99" s="26">
        <v>0.30599978309999998</v>
      </c>
      <c r="D99" s="26">
        <v>0.30525480780000003</v>
      </c>
      <c r="E99" s="26">
        <v>0.29916876050000002</v>
      </c>
      <c r="F99" s="26">
        <v>0.31662276950000001</v>
      </c>
      <c r="G99" s="26">
        <v>0.30506007670000002</v>
      </c>
      <c r="H99" s="26">
        <v>0.30402948200000002</v>
      </c>
      <c r="I99" s="26">
        <v>0.29750411450000003</v>
      </c>
      <c r="K99" s="44">
        <f t="shared" si="4"/>
        <v>2038</v>
      </c>
      <c r="L99" s="26">
        <v>0.32364034619999998</v>
      </c>
      <c r="M99" s="26">
        <v>0.30717208759999998</v>
      </c>
      <c r="N99" s="26">
        <v>0.30993500569999999</v>
      </c>
      <c r="O99" s="26">
        <v>0.30009624600000001</v>
      </c>
      <c r="P99" s="26">
        <v>0.32244508779999997</v>
      </c>
      <c r="Q99" s="26">
        <v>0.30570906660000002</v>
      </c>
      <c r="R99" s="26">
        <v>0.30867385739999997</v>
      </c>
      <c r="S99" s="26">
        <v>0.2985102878</v>
      </c>
      <c r="U99" s="44">
        <f t="shared" si="6"/>
        <v>2038</v>
      </c>
      <c r="V99" s="26">
        <v>0.3276434271</v>
      </c>
      <c r="W99" s="26">
        <v>0.30933087770000001</v>
      </c>
      <c r="X99" s="26">
        <v>0.3129533592</v>
      </c>
      <c r="Y99" s="26">
        <v>0.30045711629999999</v>
      </c>
      <c r="Z99" s="26">
        <v>0.3267026938</v>
      </c>
      <c r="AA99" s="26">
        <v>0.30790318249999998</v>
      </c>
      <c r="AB99" s="26">
        <v>0.31167959719999999</v>
      </c>
      <c r="AC99" s="26">
        <v>0.29860539850000001</v>
      </c>
    </row>
    <row r="100" spans="1:29">
      <c r="A100" s="44">
        <f t="shared" si="5"/>
        <v>2038</v>
      </c>
      <c r="B100" s="26">
        <v>0.31722477119999998</v>
      </c>
      <c r="C100" s="26">
        <v>0.30663890199999999</v>
      </c>
      <c r="D100" s="26">
        <v>0.30485771299999997</v>
      </c>
      <c r="E100" s="26">
        <v>0.29983869800000001</v>
      </c>
      <c r="F100" s="26">
        <v>0.3164370071</v>
      </c>
      <c r="G100" s="26">
        <v>0.30563557769999999</v>
      </c>
      <c r="H100" s="26">
        <v>0.30369858329999999</v>
      </c>
      <c r="I100" s="26">
        <v>0.29833790859999998</v>
      </c>
      <c r="K100" s="44">
        <f t="shared" si="4"/>
        <v>2039</v>
      </c>
      <c r="L100" s="26">
        <v>0.3241409428</v>
      </c>
      <c r="M100" s="26">
        <v>0.30750153609999997</v>
      </c>
      <c r="N100" s="26">
        <v>0.310814598</v>
      </c>
      <c r="O100" s="26">
        <v>0.29969595910000002</v>
      </c>
      <c r="P100" s="26">
        <v>0.32303372250000001</v>
      </c>
      <c r="Q100" s="26">
        <v>0.30587557110000002</v>
      </c>
      <c r="R100" s="26">
        <v>0.30945615050000003</v>
      </c>
      <c r="S100" s="26">
        <v>0.29814415090000002</v>
      </c>
      <c r="U100" s="44">
        <f t="shared" si="6"/>
        <v>2038</v>
      </c>
      <c r="V100" s="26">
        <v>0.32917155809999998</v>
      </c>
      <c r="W100" s="26">
        <v>0.3107276625</v>
      </c>
      <c r="X100" s="26">
        <v>0.31223217199999997</v>
      </c>
      <c r="Y100" s="26">
        <v>0.30134477399999998</v>
      </c>
      <c r="Z100" s="26">
        <v>0.32823989149999999</v>
      </c>
      <c r="AA100" s="26">
        <v>0.30914052619999999</v>
      </c>
      <c r="AB100" s="26">
        <v>0.31094307719999997</v>
      </c>
      <c r="AC100" s="26">
        <v>0.29948367729999997</v>
      </c>
    </row>
    <row r="101" spans="1:29">
      <c r="A101" s="44">
        <f t="shared" si="5"/>
        <v>2039</v>
      </c>
      <c r="B101" s="26">
        <v>0.31798804120000002</v>
      </c>
      <c r="C101" s="26">
        <v>0.30632180009999999</v>
      </c>
      <c r="D101" s="26">
        <v>0.30618987790000002</v>
      </c>
      <c r="E101" s="26">
        <v>0.29911014380000001</v>
      </c>
      <c r="F101" s="26">
        <v>0.31711854740000001</v>
      </c>
      <c r="G101" s="26">
        <v>0.30523546969999998</v>
      </c>
      <c r="H101" s="26">
        <v>0.30507620289999998</v>
      </c>
      <c r="I101" s="26">
        <v>0.29763691469999998</v>
      </c>
      <c r="K101" s="44">
        <f t="shared" si="4"/>
        <v>2039</v>
      </c>
      <c r="L101" s="26">
        <v>0.32479852370000001</v>
      </c>
      <c r="M101" s="26">
        <v>0.30698657260000001</v>
      </c>
      <c r="N101" s="26">
        <v>0.3094903584</v>
      </c>
      <c r="O101" s="26">
        <v>0.29926983889999997</v>
      </c>
      <c r="P101" s="26">
        <v>0.32366765600000003</v>
      </c>
      <c r="Q101" s="26">
        <v>0.30531166840000001</v>
      </c>
      <c r="R101" s="26">
        <v>0.30834800369999998</v>
      </c>
      <c r="S101" s="26">
        <v>0.29736971699999998</v>
      </c>
      <c r="U101" s="44">
        <f t="shared" si="6"/>
        <v>2039</v>
      </c>
      <c r="V101" s="26">
        <v>0.32861794010000001</v>
      </c>
      <c r="W101" s="26">
        <v>0.30995416100000001</v>
      </c>
      <c r="X101" s="26">
        <v>0.31226222770000001</v>
      </c>
      <c r="Y101" s="26">
        <v>0.3008264249</v>
      </c>
      <c r="Z101" s="26">
        <v>0.32769182959999998</v>
      </c>
      <c r="AA101" s="26">
        <v>0.30834783609999999</v>
      </c>
      <c r="AB101" s="26">
        <v>0.31094591649999997</v>
      </c>
      <c r="AC101" s="26">
        <v>0.29897898270000001</v>
      </c>
    </row>
    <row r="102" spans="1:29">
      <c r="A102" s="44">
        <f t="shared" si="5"/>
        <v>2039</v>
      </c>
      <c r="B102" s="26">
        <v>0.31730920569999999</v>
      </c>
      <c r="C102" s="26">
        <v>0.3057255103</v>
      </c>
      <c r="D102" s="26">
        <v>0.30585100500000001</v>
      </c>
      <c r="E102" s="26">
        <v>0.2990044791</v>
      </c>
      <c r="F102" s="26">
        <v>0.31637562460000002</v>
      </c>
      <c r="G102" s="26">
        <v>0.3046234659</v>
      </c>
      <c r="H102" s="26">
        <v>0.3045239589</v>
      </c>
      <c r="I102" s="26">
        <v>0.29703956990000002</v>
      </c>
      <c r="K102" s="44">
        <f t="shared" si="4"/>
        <v>2039</v>
      </c>
      <c r="L102" s="26">
        <v>0.32075794680000003</v>
      </c>
      <c r="M102" s="26">
        <v>0.30733638689999998</v>
      </c>
      <c r="N102" s="26">
        <v>0.30695585559999999</v>
      </c>
      <c r="O102" s="26">
        <v>0.29941962999999999</v>
      </c>
      <c r="P102" s="26">
        <v>0.31984975859999998</v>
      </c>
      <c r="Q102" s="26">
        <v>0.30588130359999999</v>
      </c>
      <c r="R102" s="26">
        <v>0.30538167490000001</v>
      </c>
      <c r="S102" s="26">
        <v>0.29758599530000002</v>
      </c>
      <c r="U102" s="44">
        <f t="shared" si="6"/>
        <v>2039</v>
      </c>
      <c r="V102" s="26">
        <v>0.32679929009999997</v>
      </c>
      <c r="W102" s="26">
        <v>0.30994482299999998</v>
      </c>
      <c r="X102" s="26">
        <v>0.31227038309999999</v>
      </c>
      <c r="Y102" s="26">
        <v>0.3013393539</v>
      </c>
      <c r="Z102" s="26">
        <v>0.32589484880000003</v>
      </c>
      <c r="AA102" s="26">
        <v>0.30834921009999999</v>
      </c>
      <c r="AB102" s="26">
        <v>0.31103408119999998</v>
      </c>
      <c r="AC102" s="26">
        <v>0.29926065130000001</v>
      </c>
    </row>
    <row r="103" spans="1:29">
      <c r="A103" s="44">
        <f t="shared" si="5"/>
        <v>2039</v>
      </c>
      <c r="B103" s="26">
        <v>0.3183707892</v>
      </c>
      <c r="C103" s="26">
        <v>0.30619510589999999</v>
      </c>
      <c r="D103" s="26">
        <v>0.3076017244</v>
      </c>
      <c r="E103" s="26">
        <v>0.29947843680000003</v>
      </c>
      <c r="F103" s="26">
        <v>0.3174456088</v>
      </c>
      <c r="G103" s="26">
        <v>0.30513904730000002</v>
      </c>
      <c r="H103" s="26">
        <v>0.3063519999</v>
      </c>
      <c r="I103" s="26">
        <v>0.2975892121</v>
      </c>
      <c r="K103" s="44">
        <f t="shared" si="4"/>
        <v>2039</v>
      </c>
      <c r="L103" s="26">
        <v>0.32380039490000001</v>
      </c>
      <c r="M103" s="26">
        <v>0.30784290580000001</v>
      </c>
      <c r="N103" s="26">
        <v>0.31020475730000002</v>
      </c>
      <c r="O103" s="26">
        <v>0.29977422879999999</v>
      </c>
      <c r="P103" s="26">
        <v>0.32298049080000002</v>
      </c>
      <c r="Q103" s="26">
        <v>0.3062439502</v>
      </c>
      <c r="R103" s="26">
        <v>0.30863899610000001</v>
      </c>
      <c r="S103" s="26">
        <v>0.29769338519999999</v>
      </c>
      <c r="U103" s="44">
        <f t="shared" si="6"/>
        <v>2039</v>
      </c>
      <c r="V103" s="26">
        <v>0.3256581784</v>
      </c>
      <c r="W103" s="26">
        <v>0.31121794159999999</v>
      </c>
      <c r="X103" s="26">
        <v>0.31179717140000002</v>
      </c>
      <c r="Y103" s="26">
        <v>0.30247431699999999</v>
      </c>
      <c r="Z103" s="26">
        <v>0.32459239299999998</v>
      </c>
      <c r="AA103" s="26">
        <v>0.30944791150000001</v>
      </c>
      <c r="AB103" s="26">
        <v>0.31056608549999998</v>
      </c>
      <c r="AC103" s="26">
        <v>0.3003730168</v>
      </c>
    </row>
    <row r="104" spans="1:29">
      <c r="A104" s="44">
        <f t="shared" si="5"/>
        <v>2039</v>
      </c>
      <c r="B104" s="26">
        <v>0.31794554139999998</v>
      </c>
      <c r="C104" s="26">
        <v>0.30564341389999999</v>
      </c>
      <c r="D104" s="26">
        <v>0.30864654850000001</v>
      </c>
      <c r="E104" s="26">
        <v>0.29842866979999999</v>
      </c>
      <c r="F104" s="26">
        <v>0.31694748610000001</v>
      </c>
      <c r="G104" s="26">
        <v>0.30430650069999998</v>
      </c>
      <c r="H104" s="26">
        <v>0.30705530920000002</v>
      </c>
      <c r="I104" s="26">
        <v>0.29647870710000002</v>
      </c>
      <c r="K104" s="44">
        <f t="shared" si="4"/>
        <v>2040</v>
      </c>
      <c r="L104" s="26">
        <v>0.32325361339999997</v>
      </c>
      <c r="M104" s="26">
        <v>0.30737640789999998</v>
      </c>
      <c r="N104" s="26">
        <v>0.30825431310000001</v>
      </c>
      <c r="O104" s="26">
        <v>0.29915739060000002</v>
      </c>
      <c r="P104" s="26">
        <v>0.32257942769999998</v>
      </c>
      <c r="Q104" s="26">
        <v>0.3057364407</v>
      </c>
      <c r="R104" s="26">
        <v>0.30651324270000002</v>
      </c>
      <c r="S104" s="26">
        <v>0.2968696046</v>
      </c>
      <c r="U104" s="44">
        <f t="shared" si="6"/>
        <v>2039</v>
      </c>
      <c r="V104" s="26">
        <v>0.32638707039999998</v>
      </c>
      <c r="W104" s="26">
        <v>0.31147840659999998</v>
      </c>
      <c r="X104" s="26">
        <v>0.31160062360000002</v>
      </c>
      <c r="Y104" s="26">
        <v>0.3023637616</v>
      </c>
      <c r="Z104" s="26">
        <v>0.32513992759999999</v>
      </c>
      <c r="AA104" s="26">
        <v>0.30954719819999998</v>
      </c>
      <c r="AB104" s="26">
        <v>0.31034054900000002</v>
      </c>
      <c r="AC104" s="26">
        <v>0.30009715580000002</v>
      </c>
    </row>
    <row r="105" spans="1:29">
      <c r="A105" s="44">
        <f t="shared" si="5"/>
        <v>2040</v>
      </c>
      <c r="B105" s="26">
        <v>0.31616291070000002</v>
      </c>
      <c r="C105" s="26">
        <v>0.30527462849999998</v>
      </c>
      <c r="D105" s="26">
        <v>0.3059131108</v>
      </c>
      <c r="E105" s="26">
        <v>0.29836662060000002</v>
      </c>
      <c r="F105" s="26">
        <v>0.3152583176</v>
      </c>
      <c r="G105" s="26">
        <v>0.3040675041</v>
      </c>
      <c r="H105" s="26">
        <v>0.30457357309999999</v>
      </c>
      <c r="I105" s="26">
        <v>0.2963912709</v>
      </c>
      <c r="K105" s="44">
        <f t="shared" si="4"/>
        <v>2040</v>
      </c>
      <c r="L105" s="26">
        <v>0.32416290990000002</v>
      </c>
      <c r="M105" s="26">
        <v>0.3076532387</v>
      </c>
      <c r="N105" s="26">
        <v>0.3109334165</v>
      </c>
      <c r="O105" s="26">
        <v>0.29963281069999997</v>
      </c>
      <c r="P105" s="26">
        <v>0.32346207960000001</v>
      </c>
      <c r="Q105" s="26">
        <v>0.30599612599999998</v>
      </c>
      <c r="R105" s="26">
        <v>0.30930031149999998</v>
      </c>
      <c r="S105" s="26">
        <v>0.29736410299999999</v>
      </c>
      <c r="U105" s="44">
        <f t="shared" si="6"/>
        <v>2040</v>
      </c>
      <c r="V105" s="26">
        <v>0.32824031310000001</v>
      </c>
      <c r="W105" s="26">
        <v>0.31167389470000001</v>
      </c>
      <c r="X105" s="26">
        <v>0.31441212010000003</v>
      </c>
      <c r="Y105" s="26">
        <v>0.30256113530000001</v>
      </c>
      <c r="Z105" s="26">
        <v>0.32713020030000001</v>
      </c>
      <c r="AA105" s="26">
        <v>0.30984017730000002</v>
      </c>
      <c r="AB105" s="26">
        <v>0.3131614325</v>
      </c>
      <c r="AC105" s="26">
        <v>0.30050595730000002</v>
      </c>
    </row>
    <row r="106" spans="1:29">
      <c r="A106" s="44">
        <f t="shared" si="5"/>
        <v>2040</v>
      </c>
      <c r="B106" s="26">
        <v>0.31348390910000001</v>
      </c>
      <c r="C106" s="26">
        <v>0.30396740690000001</v>
      </c>
      <c r="D106" s="26">
        <v>0.30448518619999998</v>
      </c>
      <c r="E106" s="26">
        <v>0.29707181329999999</v>
      </c>
      <c r="F106" s="26">
        <v>0.3126836617</v>
      </c>
      <c r="G106" s="26">
        <v>0.30285368940000001</v>
      </c>
      <c r="H106" s="26">
        <v>0.30315208119999998</v>
      </c>
      <c r="I106" s="26">
        <v>0.29509377060000003</v>
      </c>
      <c r="K106" s="44">
        <f t="shared" si="4"/>
        <v>2040</v>
      </c>
      <c r="L106" s="26">
        <v>0.32225670429999997</v>
      </c>
      <c r="M106" s="26">
        <v>0.30767250039999999</v>
      </c>
      <c r="N106" s="26">
        <v>0.30911442589999999</v>
      </c>
      <c r="O106" s="26">
        <v>0.2988420061</v>
      </c>
      <c r="P106" s="26">
        <v>0.32158958729999998</v>
      </c>
      <c r="Q106" s="26">
        <v>0.3058939114</v>
      </c>
      <c r="R106" s="26">
        <v>0.3077480621</v>
      </c>
      <c r="S106" s="26">
        <v>0.29657808969999999</v>
      </c>
      <c r="U106" s="44">
        <f t="shared" si="6"/>
        <v>2040</v>
      </c>
      <c r="V106" s="26">
        <v>0.32772842410000003</v>
      </c>
      <c r="W106" s="26">
        <v>0.31174059079999999</v>
      </c>
      <c r="X106" s="26">
        <v>0.31439017330000002</v>
      </c>
      <c r="Y106" s="26">
        <v>0.30248564519999999</v>
      </c>
      <c r="Z106" s="26">
        <v>0.32648805460000002</v>
      </c>
      <c r="AA106" s="26">
        <v>0.30960369609999999</v>
      </c>
      <c r="AB106" s="26">
        <v>0.31310830890000002</v>
      </c>
      <c r="AC106" s="26">
        <v>0.30034879339999998</v>
      </c>
    </row>
    <row r="107" spans="1:29">
      <c r="A107" s="44">
        <f t="shared" si="5"/>
        <v>2040</v>
      </c>
      <c r="B107" s="26">
        <v>0.31600257549999999</v>
      </c>
      <c r="C107" s="26">
        <v>0.3044813005</v>
      </c>
      <c r="D107" s="26">
        <v>0.30636458150000001</v>
      </c>
      <c r="E107" s="26">
        <v>0.2972886938</v>
      </c>
      <c r="F107" s="26">
        <v>0.31519452170000001</v>
      </c>
      <c r="G107" s="26">
        <v>0.30337573839999998</v>
      </c>
      <c r="H107" s="26">
        <v>0.30487079700000003</v>
      </c>
      <c r="I107" s="26">
        <v>0.29531988580000001</v>
      </c>
      <c r="K107" s="44">
        <f t="shared" si="4"/>
        <v>2040</v>
      </c>
      <c r="L107" s="26">
        <v>0.324438646</v>
      </c>
      <c r="M107" s="26">
        <v>0.3080624716</v>
      </c>
      <c r="N107" s="26">
        <v>0.311135473</v>
      </c>
      <c r="O107" s="26">
        <v>0.29916638890000002</v>
      </c>
      <c r="P107" s="26">
        <v>0.32377762339999999</v>
      </c>
      <c r="Q107" s="26">
        <v>0.30608778869999997</v>
      </c>
      <c r="R107" s="26">
        <v>0.30964046760000002</v>
      </c>
      <c r="S107" s="26">
        <v>0.29688243869999997</v>
      </c>
      <c r="U107" s="44">
        <f t="shared" si="6"/>
        <v>2040</v>
      </c>
      <c r="V107" s="26">
        <v>0.32980579360000001</v>
      </c>
      <c r="W107" s="26">
        <v>0.31261589940000001</v>
      </c>
      <c r="X107" s="26">
        <v>0.31393141369999999</v>
      </c>
      <c r="Y107" s="26">
        <v>0.30246896099999998</v>
      </c>
      <c r="Z107" s="26">
        <v>0.3285219171</v>
      </c>
      <c r="AA107" s="26">
        <v>0.31042719159999999</v>
      </c>
      <c r="AB107" s="26">
        <v>0.31252150290000003</v>
      </c>
      <c r="AC107" s="26">
        <v>0.30006275030000001</v>
      </c>
    </row>
    <row r="108" spans="1:29">
      <c r="A108" s="44">
        <f t="shared" si="5"/>
        <v>2040</v>
      </c>
      <c r="B108" s="26">
        <v>0.31586005610000001</v>
      </c>
      <c r="C108" s="26">
        <v>0.3045706836</v>
      </c>
      <c r="D108" s="26">
        <v>0.30604176150000001</v>
      </c>
      <c r="E108" s="26">
        <v>0.29752295410000001</v>
      </c>
      <c r="F108" s="26">
        <v>0.31510111470000002</v>
      </c>
      <c r="G108" s="26">
        <v>0.30348860490000001</v>
      </c>
      <c r="H108" s="26">
        <v>0.30443935630000002</v>
      </c>
      <c r="I108" s="26">
        <v>0.29551563710000001</v>
      </c>
      <c r="U108" s="44">
        <f t="shared" si="6"/>
        <v>2040</v>
      </c>
      <c r="V108" s="26">
        <v>0.32860190449999999</v>
      </c>
      <c r="W108" s="26">
        <v>0.31232889450000001</v>
      </c>
      <c r="X108" s="26">
        <v>0.31384419689999998</v>
      </c>
      <c r="Y108" s="26">
        <v>0.30239390869999999</v>
      </c>
      <c r="Z108" s="26">
        <v>0.32732240509999999</v>
      </c>
      <c r="AA108" s="26">
        <v>0.31018167190000001</v>
      </c>
      <c r="AB108" s="26">
        <v>0.31217896179999999</v>
      </c>
      <c r="AC108" s="26">
        <v>0.29993256530000001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"/>
  <sheetViews>
    <sheetView topLeftCell="A142" workbookViewId="0">
      <selection activeCell="D130" sqref="D130"/>
    </sheetView>
  </sheetViews>
  <sheetFormatPr baseColWidth="10" defaultColWidth="8.83203125" defaultRowHeight="15" x14ac:dyDescent="0"/>
  <cols>
    <col min="2" max="2" width="11" bestFit="1" customWidth="1"/>
  </cols>
  <sheetData>
    <row r="1" spans="1:7" ht="90">
      <c r="A1" s="3"/>
      <c r="B1" s="3"/>
      <c r="C1" s="3" t="s">
        <v>28</v>
      </c>
      <c r="D1" t="s">
        <v>29</v>
      </c>
      <c r="G1" t="s">
        <v>30</v>
      </c>
    </row>
    <row r="2" spans="1:7">
      <c r="A2" s="4">
        <v>2007</v>
      </c>
      <c r="B2" s="4">
        <v>90.18</v>
      </c>
      <c r="C2" s="4">
        <v>44.03</v>
      </c>
      <c r="D2" s="4">
        <v>16.93</v>
      </c>
    </row>
    <row r="3" spans="1:7">
      <c r="A3" s="5">
        <v>2007</v>
      </c>
      <c r="B3" s="5">
        <v>90.45</v>
      </c>
      <c r="C3" s="5">
        <v>44.16</v>
      </c>
      <c r="D3" s="5">
        <v>17.05</v>
      </c>
    </row>
    <row r="4" spans="1:7">
      <c r="A4" s="6">
        <v>2007</v>
      </c>
      <c r="B4" s="6">
        <v>91.14</v>
      </c>
      <c r="C4" s="6">
        <v>44.5</v>
      </c>
      <c r="D4" s="6">
        <v>17.22</v>
      </c>
    </row>
    <row r="5" spans="1:7">
      <c r="A5" s="4">
        <v>2007</v>
      </c>
      <c r="B5" s="4">
        <v>91.82</v>
      </c>
      <c r="C5" s="4">
        <v>44.83</v>
      </c>
      <c r="D5" s="4">
        <v>17.62</v>
      </c>
    </row>
    <row r="6" spans="1:7">
      <c r="A6" s="5">
        <v>2007</v>
      </c>
      <c r="B6" s="5">
        <v>92.2</v>
      </c>
      <c r="C6" s="5">
        <v>45.02</v>
      </c>
      <c r="D6" s="5">
        <v>17.989999999999998</v>
      </c>
    </row>
    <row r="7" spans="1:7">
      <c r="A7" s="6">
        <v>2007</v>
      </c>
      <c r="B7" s="6">
        <v>92.61</v>
      </c>
      <c r="C7" s="6">
        <v>45.22</v>
      </c>
      <c r="D7" s="6">
        <v>18.47</v>
      </c>
    </row>
    <row r="8" spans="1:7">
      <c r="A8" s="4">
        <v>2007</v>
      </c>
      <c r="B8" s="4">
        <v>93.07</v>
      </c>
      <c r="C8" s="4">
        <v>45.44</v>
      </c>
      <c r="D8" s="4">
        <v>18.96</v>
      </c>
    </row>
    <row r="9" spans="1:7">
      <c r="A9" s="5">
        <v>2007</v>
      </c>
      <c r="B9" s="5">
        <v>93.62</v>
      </c>
      <c r="C9" s="5">
        <v>45.71</v>
      </c>
      <c r="D9" s="5">
        <v>19.579999999999998</v>
      </c>
    </row>
    <row r="10" spans="1:7">
      <c r="A10" s="6">
        <v>2007</v>
      </c>
      <c r="B10" s="6">
        <v>94.37</v>
      </c>
      <c r="C10" s="6">
        <v>46.08</v>
      </c>
      <c r="D10" s="6">
        <v>19.97</v>
      </c>
    </row>
    <row r="11" spans="1:7">
      <c r="A11" s="4">
        <v>2007</v>
      </c>
      <c r="B11" s="4">
        <v>95.01</v>
      </c>
      <c r="C11" s="4">
        <v>46.39</v>
      </c>
      <c r="D11" s="4">
        <v>20.25</v>
      </c>
    </row>
    <row r="12" spans="1:7">
      <c r="A12" s="5">
        <v>2007</v>
      </c>
      <c r="B12" s="5">
        <v>95.82</v>
      </c>
      <c r="C12" s="5">
        <v>46.79</v>
      </c>
      <c r="D12" s="5">
        <v>20.170000000000002</v>
      </c>
    </row>
    <row r="13" spans="1:7">
      <c r="A13" s="6">
        <v>2007</v>
      </c>
      <c r="B13" s="6">
        <v>96.71</v>
      </c>
      <c r="C13" s="6">
        <v>47.22</v>
      </c>
      <c r="D13" s="6">
        <v>20.37</v>
      </c>
    </row>
    <row r="14" spans="1:7">
      <c r="A14" s="4">
        <v>2008</v>
      </c>
      <c r="B14" s="4">
        <v>97.61</v>
      </c>
      <c r="C14" s="4">
        <v>47.66</v>
      </c>
      <c r="D14" s="4">
        <v>20.78</v>
      </c>
    </row>
    <row r="15" spans="1:7">
      <c r="A15" s="5">
        <v>2008</v>
      </c>
      <c r="B15" s="5">
        <v>98.07</v>
      </c>
      <c r="C15" s="5">
        <v>47.88</v>
      </c>
      <c r="D15" s="5">
        <v>21.24</v>
      </c>
    </row>
    <row r="16" spans="1:7">
      <c r="A16" s="6">
        <v>2008</v>
      </c>
      <c r="B16" s="6">
        <v>99.18</v>
      </c>
      <c r="C16" s="6">
        <v>48.43</v>
      </c>
      <c r="D16" s="6">
        <v>22.11</v>
      </c>
    </row>
    <row r="17" spans="1:4">
      <c r="A17" s="4">
        <v>2008</v>
      </c>
      <c r="B17" s="4">
        <v>100</v>
      </c>
      <c r="C17" s="4">
        <v>48.83</v>
      </c>
      <c r="D17" s="4">
        <v>22.77</v>
      </c>
    </row>
    <row r="18" spans="1:4">
      <c r="A18" s="5">
        <v>2008</v>
      </c>
      <c r="B18" s="5">
        <v>100.56</v>
      </c>
      <c r="C18" s="5">
        <v>49.1</v>
      </c>
      <c r="D18" s="5">
        <v>22.82</v>
      </c>
    </row>
    <row r="19" spans="1:4">
      <c r="A19" s="6">
        <v>2008</v>
      </c>
      <c r="B19" s="6">
        <v>101.2</v>
      </c>
      <c r="C19" s="6">
        <v>49.41</v>
      </c>
      <c r="D19" s="6">
        <v>23.36</v>
      </c>
    </row>
    <row r="20" spans="1:4">
      <c r="A20" s="4">
        <v>2008</v>
      </c>
      <c r="B20" s="4">
        <v>101.57</v>
      </c>
      <c r="C20" s="4">
        <v>49.59</v>
      </c>
      <c r="D20" s="4">
        <v>23.69</v>
      </c>
    </row>
    <row r="21" spans="1:4">
      <c r="A21" s="5">
        <v>2008</v>
      </c>
      <c r="B21" s="5">
        <v>102.05</v>
      </c>
      <c r="C21" s="5">
        <v>49.83</v>
      </c>
      <c r="D21" s="5">
        <v>23.88</v>
      </c>
    </row>
    <row r="22" spans="1:4">
      <c r="A22" s="6">
        <v>2008</v>
      </c>
      <c r="B22" s="6">
        <v>102.57</v>
      </c>
      <c r="C22" s="6">
        <v>50.08</v>
      </c>
      <c r="D22" s="6">
        <v>24.14</v>
      </c>
    </row>
    <row r="23" spans="1:4">
      <c r="A23" s="4">
        <v>2008</v>
      </c>
      <c r="B23" s="4">
        <v>103.01</v>
      </c>
      <c r="C23" s="4">
        <v>50.3</v>
      </c>
      <c r="D23" s="4">
        <v>24.29</v>
      </c>
    </row>
    <row r="24" spans="1:4">
      <c r="A24" s="5">
        <v>2008</v>
      </c>
      <c r="B24" s="5">
        <v>103.36</v>
      </c>
      <c r="C24" s="5">
        <v>50.47</v>
      </c>
      <c r="D24" s="5">
        <v>24.43</v>
      </c>
    </row>
    <row r="25" spans="1:4">
      <c r="A25" s="6">
        <v>2008</v>
      </c>
      <c r="B25" s="6">
        <v>103.71</v>
      </c>
      <c r="C25" s="6">
        <v>50.64</v>
      </c>
      <c r="D25" s="6">
        <v>24.53</v>
      </c>
    </row>
    <row r="26" spans="1:4">
      <c r="A26" s="4">
        <v>2009</v>
      </c>
      <c r="B26" s="4">
        <v>104.26</v>
      </c>
      <c r="C26" s="4">
        <v>50.91</v>
      </c>
      <c r="D26" s="4">
        <v>24.83</v>
      </c>
    </row>
    <row r="27" spans="1:4">
      <c r="A27" s="5">
        <v>2009</v>
      </c>
      <c r="B27" s="5">
        <v>104.71</v>
      </c>
      <c r="C27" s="5">
        <v>51.13</v>
      </c>
      <c r="D27" s="5">
        <v>24.83</v>
      </c>
    </row>
    <row r="28" spans="1:4">
      <c r="A28" s="6">
        <v>2009</v>
      </c>
      <c r="B28" s="6">
        <v>105.38</v>
      </c>
      <c r="C28" s="6">
        <v>51.45</v>
      </c>
      <c r="D28" s="6">
        <v>25.4</v>
      </c>
    </row>
    <row r="29" spans="1:4">
      <c r="A29" s="4">
        <v>2009</v>
      </c>
      <c r="B29" s="4">
        <v>105.73</v>
      </c>
      <c r="C29" s="4">
        <v>51.63</v>
      </c>
      <c r="D29" s="4">
        <v>25.85</v>
      </c>
    </row>
    <row r="30" spans="1:4">
      <c r="A30" s="5">
        <v>2009</v>
      </c>
      <c r="B30" s="5">
        <v>106.08</v>
      </c>
      <c r="C30" s="5">
        <v>51.8</v>
      </c>
      <c r="D30" s="5">
        <v>26.09</v>
      </c>
    </row>
    <row r="31" spans="1:4">
      <c r="A31" s="6">
        <v>2009</v>
      </c>
      <c r="B31" s="6">
        <v>106.53</v>
      </c>
      <c r="C31" s="6">
        <v>52.02</v>
      </c>
      <c r="D31" s="6">
        <v>26.22</v>
      </c>
    </row>
    <row r="32" spans="1:4">
      <c r="A32" s="4">
        <v>2009</v>
      </c>
      <c r="B32" s="4">
        <v>107.19</v>
      </c>
      <c r="C32" s="4">
        <v>52.34</v>
      </c>
      <c r="D32" s="4">
        <v>26.48</v>
      </c>
    </row>
    <row r="33" spans="1:4">
      <c r="A33" s="5">
        <v>2009</v>
      </c>
      <c r="B33" s="5">
        <v>108.08</v>
      </c>
      <c r="C33" s="5">
        <v>52.77</v>
      </c>
      <c r="D33" s="5">
        <v>26.98</v>
      </c>
    </row>
    <row r="34" spans="1:4">
      <c r="A34" s="6">
        <v>2009</v>
      </c>
      <c r="B34" s="6">
        <v>108.88</v>
      </c>
      <c r="C34" s="6">
        <v>53.16</v>
      </c>
      <c r="D34" s="6">
        <v>27.39</v>
      </c>
    </row>
    <row r="35" spans="1:4">
      <c r="A35" s="4">
        <v>2009</v>
      </c>
      <c r="B35" s="4">
        <v>109.75</v>
      </c>
      <c r="C35" s="4">
        <v>53.59</v>
      </c>
      <c r="D35" s="4">
        <v>27.85</v>
      </c>
    </row>
    <row r="36" spans="1:4">
      <c r="A36" s="5">
        <v>2009</v>
      </c>
      <c r="B36" s="5">
        <v>110.66</v>
      </c>
      <c r="C36" s="5">
        <v>54.03</v>
      </c>
      <c r="D36" s="5">
        <v>28.19</v>
      </c>
    </row>
    <row r="37" spans="1:4">
      <c r="A37" s="6">
        <v>2009</v>
      </c>
      <c r="B37" s="6">
        <v>111.69</v>
      </c>
      <c r="C37" s="6">
        <v>54.54</v>
      </c>
      <c r="D37" s="6">
        <v>29.09</v>
      </c>
    </row>
    <row r="38" spans="1:4">
      <c r="A38" s="4">
        <v>2010</v>
      </c>
      <c r="B38" s="4">
        <v>112.85</v>
      </c>
      <c r="C38" s="4">
        <v>55.1</v>
      </c>
      <c r="D38" s="4">
        <v>29.73</v>
      </c>
    </row>
    <row r="39" spans="1:4">
      <c r="A39" s="5">
        <v>2010</v>
      </c>
      <c r="B39" s="5">
        <v>114.26</v>
      </c>
      <c r="C39" s="5">
        <v>55.79</v>
      </c>
      <c r="D39" s="5">
        <v>31.04</v>
      </c>
    </row>
    <row r="40" spans="1:4">
      <c r="A40" s="6">
        <v>2010</v>
      </c>
      <c r="B40" s="6">
        <v>115.56</v>
      </c>
      <c r="C40" s="6">
        <v>56.42</v>
      </c>
      <c r="D40" s="6">
        <v>31.84</v>
      </c>
    </row>
    <row r="41" spans="1:4">
      <c r="A41" s="4">
        <v>2010</v>
      </c>
      <c r="B41" s="4">
        <v>116.52</v>
      </c>
      <c r="C41" s="4">
        <v>56.89</v>
      </c>
      <c r="D41" s="4">
        <v>32.29</v>
      </c>
    </row>
    <row r="42" spans="1:4">
      <c r="A42" s="5">
        <v>2010</v>
      </c>
      <c r="B42" s="5">
        <v>117.39</v>
      </c>
      <c r="C42" s="5">
        <v>57.32</v>
      </c>
      <c r="D42" s="5">
        <v>32.81</v>
      </c>
    </row>
    <row r="43" spans="1:4">
      <c r="A43" s="6">
        <v>2010</v>
      </c>
      <c r="B43" s="6">
        <v>118.25</v>
      </c>
      <c r="C43" s="6">
        <v>57.74</v>
      </c>
      <c r="D43" s="6">
        <v>33.17</v>
      </c>
    </row>
    <row r="44" spans="1:4">
      <c r="A44" s="4">
        <v>2010</v>
      </c>
      <c r="B44" s="4">
        <v>119.2</v>
      </c>
      <c r="C44" s="4">
        <v>58.2</v>
      </c>
      <c r="D44" s="4">
        <v>33.67</v>
      </c>
    </row>
    <row r="45" spans="1:4">
      <c r="A45" s="5">
        <v>2010</v>
      </c>
      <c r="B45" s="5">
        <v>120.08</v>
      </c>
      <c r="C45" s="5">
        <v>58.63</v>
      </c>
      <c r="D45" s="5">
        <v>34.04</v>
      </c>
    </row>
    <row r="46" spans="1:4">
      <c r="A46" s="6">
        <v>2010</v>
      </c>
      <c r="B46" s="6">
        <v>120.95</v>
      </c>
      <c r="C46" s="6">
        <v>59.06</v>
      </c>
      <c r="D46" s="6">
        <v>34.58</v>
      </c>
    </row>
    <row r="47" spans="1:4">
      <c r="A47" s="4">
        <v>2010</v>
      </c>
      <c r="B47" s="4">
        <v>121.97</v>
      </c>
      <c r="C47" s="4">
        <v>59.55</v>
      </c>
      <c r="D47" s="4">
        <v>35.72</v>
      </c>
    </row>
    <row r="48" spans="1:4">
      <c r="A48" s="5">
        <v>2010</v>
      </c>
      <c r="B48" s="5">
        <v>122.86</v>
      </c>
      <c r="C48" s="5">
        <v>59.99</v>
      </c>
      <c r="D48" s="5">
        <v>36.4</v>
      </c>
    </row>
    <row r="49" spans="1:4">
      <c r="A49" s="6">
        <v>2010</v>
      </c>
      <c r="B49" s="6">
        <v>123.89</v>
      </c>
      <c r="C49" s="6">
        <v>60.49</v>
      </c>
      <c r="D49" s="6">
        <v>37.020000000000003</v>
      </c>
    </row>
    <row r="50" spans="1:4">
      <c r="A50" s="4">
        <v>2011</v>
      </c>
      <c r="B50" s="4">
        <v>124.79</v>
      </c>
      <c r="C50" s="4">
        <v>60.93</v>
      </c>
      <c r="D50" s="4">
        <v>37.43</v>
      </c>
    </row>
    <row r="51" spans="1:4">
      <c r="A51" s="5">
        <v>2011</v>
      </c>
      <c r="B51" s="5">
        <v>125.71</v>
      </c>
      <c r="C51" s="5">
        <v>61.38</v>
      </c>
      <c r="D51" s="5">
        <v>37.840000000000003</v>
      </c>
    </row>
    <row r="52" spans="1:4">
      <c r="A52" s="6">
        <v>2011</v>
      </c>
      <c r="B52" s="6">
        <v>126.77</v>
      </c>
      <c r="C52" s="6">
        <v>61.9</v>
      </c>
      <c r="D52" s="6">
        <v>38.86</v>
      </c>
    </row>
    <row r="53" spans="1:4">
      <c r="A53" s="4">
        <v>2011</v>
      </c>
      <c r="B53" s="4">
        <v>127.83</v>
      </c>
      <c r="C53" s="4">
        <v>62.42</v>
      </c>
      <c r="D53" s="4">
        <v>39.869999999999997</v>
      </c>
    </row>
    <row r="54" spans="1:4">
      <c r="A54" s="5">
        <v>2011</v>
      </c>
      <c r="B54" s="5">
        <v>128.77000000000001</v>
      </c>
      <c r="C54" s="5">
        <v>62.87</v>
      </c>
      <c r="D54" s="5">
        <v>40.549999999999997</v>
      </c>
    </row>
    <row r="55" spans="1:4">
      <c r="A55" s="6">
        <v>2011</v>
      </c>
      <c r="B55" s="6">
        <v>129.69</v>
      </c>
      <c r="C55" s="6">
        <v>63.32</v>
      </c>
      <c r="D55" s="6">
        <v>41.16</v>
      </c>
    </row>
    <row r="56" spans="1:4">
      <c r="A56" s="4">
        <v>2011</v>
      </c>
      <c r="B56" s="4">
        <v>130.72</v>
      </c>
      <c r="C56" s="4">
        <v>63.83</v>
      </c>
      <c r="D56" s="4">
        <v>41.86</v>
      </c>
    </row>
    <row r="57" spans="1:4">
      <c r="A57" s="5">
        <v>2011</v>
      </c>
      <c r="B57" s="5">
        <v>131.81</v>
      </c>
      <c r="C57" s="5">
        <v>64.36</v>
      </c>
      <c r="D57" s="5">
        <v>42.86</v>
      </c>
    </row>
    <row r="58" spans="1:4">
      <c r="A58" s="6">
        <v>2011</v>
      </c>
      <c r="B58" s="6">
        <v>132.91</v>
      </c>
      <c r="C58" s="6">
        <v>64.900000000000006</v>
      </c>
      <c r="D58" s="6">
        <v>43.67</v>
      </c>
    </row>
    <row r="59" spans="1:4">
      <c r="A59" s="4">
        <v>2011</v>
      </c>
      <c r="B59" s="4">
        <v>133.75</v>
      </c>
      <c r="C59" s="4">
        <v>65.31</v>
      </c>
      <c r="D59" s="4">
        <v>44.15</v>
      </c>
    </row>
    <row r="60" spans="1:4">
      <c r="A60" s="5">
        <v>2011</v>
      </c>
      <c r="B60" s="5">
        <v>134.54</v>
      </c>
      <c r="C60" s="5">
        <v>65.69</v>
      </c>
      <c r="D60" s="5">
        <v>44.77</v>
      </c>
    </row>
    <row r="61" spans="1:4">
      <c r="A61" s="6">
        <v>2011</v>
      </c>
      <c r="B61" s="6">
        <v>135.66999999999999</v>
      </c>
      <c r="C61" s="6">
        <v>66.239999999999995</v>
      </c>
      <c r="D61" s="6">
        <v>45.62</v>
      </c>
    </row>
    <row r="62" spans="1:4">
      <c r="A62" s="4">
        <v>2012</v>
      </c>
      <c r="B62" s="4">
        <v>136.91</v>
      </c>
      <c r="C62" s="4">
        <v>66.849999999999994</v>
      </c>
      <c r="D62" s="4">
        <v>46.17</v>
      </c>
    </row>
    <row r="63" spans="1:4">
      <c r="A63" s="5">
        <v>2012</v>
      </c>
      <c r="B63" s="5">
        <v>137.91999999999999</v>
      </c>
      <c r="C63" s="5">
        <v>67.34</v>
      </c>
      <c r="D63" s="5">
        <v>46.86</v>
      </c>
    </row>
    <row r="64" spans="1:4">
      <c r="A64" s="6">
        <v>2012</v>
      </c>
      <c r="B64" s="6">
        <v>139.21</v>
      </c>
      <c r="C64" s="6">
        <v>67.97</v>
      </c>
      <c r="D64" s="6">
        <v>48.46</v>
      </c>
    </row>
    <row r="65" spans="1:4">
      <c r="A65" s="4">
        <v>2012</v>
      </c>
      <c r="B65" s="4">
        <v>140.37</v>
      </c>
      <c r="C65" s="4">
        <v>68.540000000000006</v>
      </c>
      <c r="D65" s="4">
        <v>49.43</v>
      </c>
    </row>
    <row r="66" spans="1:4">
      <c r="A66" s="5">
        <v>2012</v>
      </c>
      <c r="B66" s="5">
        <v>141.51</v>
      </c>
      <c r="C66" s="5">
        <v>69.099999999999994</v>
      </c>
      <c r="D66" s="5">
        <v>50.37</v>
      </c>
    </row>
    <row r="67" spans="1:4">
      <c r="A67" s="6">
        <v>2012</v>
      </c>
      <c r="B67" s="6">
        <v>142.53</v>
      </c>
      <c r="C67" s="6">
        <v>69.59</v>
      </c>
      <c r="D67" s="6">
        <v>51.02</v>
      </c>
    </row>
    <row r="68" spans="1:4">
      <c r="A68" s="4">
        <v>2012</v>
      </c>
      <c r="B68" s="4">
        <v>143.66</v>
      </c>
      <c r="C68" s="4">
        <v>70.150000000000006</v>
      </c>
      <c r="D68" s="4">
        <v>51.94</v>
      </c>
    </row>
    <row r="69" spans="1:4">
      <c r="A69" s="5">
        <v>2012</v>
      </c>
      <c r="B69" s="5">
        <v>144.94</v>
      </c>
      <c r="C69" s="5">
        <v>70.77</v>
      </c>
      <c r="D69" s="5">
        <v>53</v>
      </c>
    </row>
    <row r="70" spans="1:4">
      <c r="A70" s="6">
        <v>2012</v>
      </c>
      <c r="B70" s="6">
        <v>146.22</v>
      </c>
      <c r="C70" s="6">
        <v>71.400000000000006</v>
      </c>
      <c r="D70" s="6">
        <v>53.82</v>
      </c>
    </row>
    <row r="71" spans="1:4">
      <c r="A71" s="4">
        <v>2012</v>
      </c>
      <c r="B71" s="4">
        <v>147.44999999999999</v>
      </c>
      <c r="C71" s="4">
        <v>72</v>
      </c>
      <c r="D71" s="4">
        <v>54.63</v>
      </c>
    </row>
    <row r="72" spans="1:4">
      <c r="A72" s="5">
        <v>2012</v>
      </c>
      <c r="B72" s="5">
        <v>148.83000000000001</v>
      </c>
      <c r="C72" s="5">
        <v>72.67</v>
      </c>
      <c r="D72" s="5">
        <v>55.72</v>
      </c>
    </row>
    <row r="73" spans="1:4">
      <c r="A73" s="6">
        <v>2012</v>
      </c>
      <c r="B73" s="6">
        <v>150.38</v>
      </c>
      <c r="C73" s="6">
        <v>73.430000000000007</v>
      </c>
      <c r="D73" s="6">
        <v>56.62</v>
      </c>
    </row>
    <row r="74" spans="1:4">
      <c r="A74" s="4">
        <v>2013</v>
      </c>
      <c r="B74" s="4">
        <v>152.09</v>
      </c>
      <c r="C74" s="4">
        <v>74.260000000000005</v>
      </c>
      <c r="D74" s="4">
        <v>57.75</v>
      </c>
    </row>
    <row r="75" spans="1:4">
      <c r="A75" s="5">
        <v>2013</v>
      </c>
      <c r="B75" s="5">
        <v>152.84</v>
      </c>
      <c r="C75" s="5">
        <v>74.63</v>
      </c>
      <c r="D75" s="5">
        <v>58.79</v>
      </c>
    </row>
    <row r="76" spans="1:4">
      <c r="A76" s="6">
        <v>2013</v>
      </c>
      <c r="B76" s="6">
        <v>153.94999999999999</v>
      </c>
      <c r="C76" s="6">
        <v>75.17</v>
      </c>
      <c r="D76" s="6">
        <v>59.96</v>
      </c>
    </row>
    <row r="77" spans="1:4">
      <c r="A77" s="4">
        <v>2013</v>
      </c>
      <c r="B77" s="4">
        <v>155.07</v>
      </c>
      <c r="C77" s="4">
        <v>75.72</v>
      </c>
      <c r="D77" s="4">
        <v>61.04</v>
      </c>
    </row>
    <row r="78" spans="1:4">
      <c r="A78" s="5">
        <v>2013</v>
      </c>
      <c r="B78" s="5">
        <v>156.13999999999999</v>
      </c>
      <c r="C78" s="5">
        <v>76.239999999999995</v>
      </c>
      <c r="D78" s="5">
        <v>62.08</v>
      </c>
    </row>
    <row r="79" spans="1:4">
      <c r="A79" s="6">
        <v>2013</v>
      </c>
      <c r="B79" s="6">
        <v>157.44</v>
      </c>
      <c r="C79" s="6">
        <v>76.87</v>
      </c>
      <c r="D79" s="6">
        <v>63.38</v>
      </c>
    </row>
    <row r="80" spans="1:4">
      <c r="A80" s="4">
        <v>2013</v>
      </c>
      <c r="B80" s="4">
        <v>158.9</v>
      </c>
      <c r="C80" s="4">
        <v>77.59</v>
      </c>
      <c r="D80" s="4">
        <v>64.91</v>
      </c>
    </row>
    <row r="81" spans="1:9">
      <c r="A81" s="5">
        <v>2013</v>
      </c>
      <c r="B81" s="5">
        <v>160.22999999999999</v>
      </c>
      <c r="C81" s="5">
        <v>78.239999999999995</v>
      </c>
      <c r="D81" s="5">
        <v>66.2</v>
      </c>
    </row>
    <row r="82" spans="1:9">
      <c r="A82" s="6">
        <v>2013</v>
      </c>
      <c r="B82" s="6">
        <v>161.56</v>
      </c>
      <c r="C82" s="6">
        <v>78.89</v>
      </c>
      <c r="D82" s="6">
        <v>67.53</v>
      </c>
    </row>
    <row r="83" spans="1:9">
      <c r="A83" s="4">
        <v>2013</v>
      </c>
      <c r="B83" s="4">
        <v>163</v>
      </c>
      <c r="C83" s="4">
        <v>79.59</v>
      </c>
      <c r="D83" s="4">
        <v>69.39</v>
      </c>
    </row>
    <row r="84" spans="1:9">
      <c r="A84" s="5">
        <v>2013</v>
      </c>
      <c r="B84" s="5">
        <v>164.51</v>
      </c>
      <c r="C84" s="5">
        <v>80.33</v>
      </c>
      <c r="D84" s="5">
        <v>71.22</v>
      </c>
    </row>
    <row r="85" spans="1:9">
      <c r="A85" s="6">
        <v>2013</v>
      </c>
      <c r="B85" s="6">
        <v>166.84</v>
      </c>
      <c r="C85" s="6">
        <v>81.459999999999994</v>
      </c>
      <c r="D85" s="6">
        <v>73.22</v>
      </c>
    </row>
    <row r="86" spans="1:9">
      <c r="A86" s="4">
        <v>2014</v>
      </c>
      <c r="B86" s="4">
        <v>173.01308</v>
      </c>
      <c r="C86" s="4">
        <v>84.477519999999998</v>
      </c>
      <c r="D86" s="4">
        <v>76.510000000000005</v>
      </c>
      <c r="G86">
        <f t="shared" ref="G86:G117" si="0">C86/D86</f>
        <v>1.1041369755587505</v>
      </c>
    </row>
    <row r="87" spans="1:9">
      <c r="A87" s="7">
        <v>2014</v>
      </c>
      <c r="B87" s="7">
        <v>178.92473000000001</v>
      </c>
      <c r="C87" s="7">
        <v>87.364009999999993</v>
      </c>
      <c r="D87" s="7">
        <v>80.95</v>
      </c>
      <c r="G87">
        <f t="shared" si="0"/>
        <v>1.0792342186534898</v>
      </c>
    </row>
    <row r="88" spans="1:9">
      <c r="A88" s="6">
        <v>2014</v>
      </c>
      <c r="B88" s="6">
        <v>183.56959000000001</v>
      </c>
      <c r="C88" s="6">
        <v>89.631969999999995</v>
      </c>
      <c r="D88" s="6">
        <v>84.03</v>
      </c>
      <c r="G88">
        <f t="shared" si="0"/>
        <v>1.0666663096513149</v>
      </c>
    </row>
    <row r="89" spans="1:9">
      <c r="A89" s="4">
        <v>2014</v>
      </c>
      <c r="B89" s="4">
        <v>186.85023000000001</v>
      </c>
      <c r="C89" s="4">
        <v>91.233819999999994</v>
      </c>
      <c r="D89" s="4">
        <v>86.21</v>
      </c>
      <c r="G89">
        <f t="shared" si="0"/>
        <v>1.0582742141282915</v>
      </c>
    </row>
    <row r="90" spans="1:9">
      <c r="A90" s="7">
        <v>2014</v>
      </c>
      <c r="B90" s="7">
        <v>189.52995999999999</v>
      </c>
      <c r="C90" s="7">
        <v>92.542249999999996</v>
      </c>
      <c r="D90" s="7">
        <v>88.41</v>
      </c>
      <c r="G90">
        <f t="shared" si="0"/>
        <v>1.0467396222146816</v>
      </c>
    </row>
    <row r="91" spans="1:9">
      <c r="A91" s="6">
        <v>2014</v>
      </c>
      <c r="B91" s="6">
        <v>191.98231999999999</v>
      </c>
      <c r="C91" s="6">
        <v>93.739670000000004</v>
      </c>
      <c r="D91" s="6">
        <v>90.22</v>
      </c>
      <c r="G91">
        <f t="shared" si="0"/>
        <v>1.0390120815783641</v>
      </c>
    </row>
    <row r="92" spans="1:9">
      <c r="A92" s="4">
        <v>2014</v>
      </c>
      <c r="B92" s="4">
        <v>194.72701000000001</v>
      </c>
      <c r="C92" s="4">
        <v>95.079830000000001</v>
      </c>
      <c r="D92" s="4">
        <v>92.12</v>
      </c>
      <c r="G92">
        <f t="shared" si="0"/>
        <v>1.0321301563178462</v>
      </c>
    </row>
    <row r="93" spans="1:9">
      <c r="A93" s="7">
        <v>2014</v>
      </c>
      <c r="B93" s="7">
        <v>197.32552999999999</v>
      </c>
      <c r="C93" s="7">
        <v>96.348619999999997</v>
      </c>
      <c r="D93" s="7">
        <v>94.33</v>
      </c>
      <c r="G93">
        <f t="shared" si="0"/>
        <v>1.0213995547545849</v>
      </c>
    </row>
    <row r="94" spans="1:9">
      <c r="A94" s="6">
        <v>2014</v>
      </c>
      <c r="B94" s="6">
        <v>200.03774999999999</v>
      </c>
      <c r="C94" s="6">
        <v>97.672920000000005</v>
      </c>
      <c r="D94" s="6">
        <v>96.83</v>
      </c>
      <c r="G94">
        <f t="shared" si="0"/>
        <v>1.0087051533615616</v>
      </c>
    </row>
    <row r="95" spans="1:9">
      <c r="A95" s="4">
        <v>2014</v>
      </c>
      <c r="B95" s="4">
        <v>202.52323000000001</v>
      </c>
      <c r="C95" s="4">
        <v>98.886510000000001</v>
      </c>
      <c r="D95" s="4">
        <v>98.38</v>
      </c>
      <c r="G95">
        <f t="shared" si="0"/>
        <v>1.0051485057938605</v>
      </c>
    </row>
    <row r="96" spans="1:9">
      <c r="A96" s="7">
        <v>2014</v>
      </c>
      <c r="B96" s="7">
        <v>204.80369999999999</v>
      </c>
      <c r="C96" s="7">
        <v>100</v>
      </c>
      <c r="D96" s="7">
        <v>100</v>
      </c>
      <c r="F96" s="8"/>
      <c r="G96">
        <f t="shared" si="0"/>
        <v>1</v>
      </c>
      <c r="H96">
        <v>2014</v>
      </c>
      <c r="I96">
        <f>G96</f>
        <v>1</v>
      </c>
    </row>
    <row r="97" spans="1:9">
      <c r="A97" s="6">
        <v>2014</v>
      </c>
      <c r="B97" s="6">
        <v>206.84699000000001</v>
      </c>
      <c r="C97" s="6">
        <v>100.99768</v>
      </c>
      <c r="D97" s="6">
        <v>101.5</v>
      </c>
      <c r="G97">
        <f t="shared" si="0"/>
        <v>0.99505103448275867</v>
      </c>
      <c r="H97">
        <v>2015</v>
      </c>
      <c r="I97">
        <f>G99</f>
        <v>0.98107194518462137</v>
      </c>
    </row>
    <row r="98" spans="1:9">
      <c r="A98" s="4">
        <v>2015</v>
      </c>
      <c r="B98" s="4">
        <v>209.18217999999999</v>
      </c>
      <c r="C98" s="4">
        <v>102.13789</v>
      </c>
      <c r="D98" s="4">
        <v>103.28</v>
      </c>
      <c r="G98">
        <f t="shared" si="0"/>
        <v>0.98894161502711075</v>
      </c>
      <c r="H98">
        <v>2015</v>
      </c>
      <c r="I98">
        <f>G102</f>
        <v>0.95622979752732484</v>
      </c>
    </row>
    <row r="99" spans="1:9">
      <c r="A99" s="7">
        <v>2015</v>
      </c>
      <c r="B99" s="7">
        <v>211.13426000000001</v>
      </c>
      <c r="C99" s="7">
        <v>103.09104000000001</v>
      </c>
      <c r="D99" s="7">
        <v>105.08</v>
      </c>
      <c r="G99">
        <f t="shared" si="0"/>
        <v>0.98107194518462137</v>
      </c>
      <c r="H99">
        <v>2015</v>
      </c>
      <c r="I99">
        <f>G105</f>
        <v>0.93957470873373583</v>
      </c>
    </row>
    <row r="100" spans="1:9">
      <c r="A100" s="6">
        <v>2015</v>
      </c>
      <c r="B100" s="6">
        <v>213.92554000000001</v>
      </c>
      <c r="C100" s="6">
        <v>104.45395000000001</v>
      </c>
      <c r="D100" s="6">
        <v>107.08</v>
      </c>
      <c r="G100">
        <f t="shared" si="0"/>
        <v>0.97547581247665305</v>
      </c>
      <c r="H100">
        <f t="shared" ref="H100:H131" si="1">H96+1</f>
        <v>2015</v>
      </c>
      <c r="I100">
        <f>G108</f>
        <v>0.92730367582285578</v>
      </c>
    </row>
    <row r="101" spans="1:9">
      <c r="A101" s="9">
        <v>2015</v>
      </c>
      <c r="B101" s="4">
        <v>216.37020000000001</v>
      </c>
      <c r="C101" s="4">
        <v>105.6476</v>
      </c>
      <c r="D101" s="9">
        <v>109.33</v>
      </c>
      <c r="G101">
        <f t="shared" si="0"/>
        <v>0.96631848531967435</v>
      </c>
      <c r="H101">
        <f t="shared" si="1"/>
        <v>2016</v>
      </c>
      <c r="I101">
        <f>G111</f>
        <v>0.92729130127298443</v>
      </c>
    </row>
    <row r="102" spans="1:9">
      <c r="A102" s="7">
        <v>2015</v>
      </c>
      <c r="B102" s="7">
        <v>218.59593000000001</v>
      </c>
      <c r="C102" s="7">
        <v>106.73437</v>
      </c>
      <c r="D102" s="7">
        <v>111.62</v>
      </c>
      <c r="G102">
        <f t="shared" si="0"/>
        <v>0.95622979752732484</v>
      </c>
      <c r="H102">
        <f t="shared" si="1"/>
        <v>2016</v>
      </c>
      <c r="I102">
        <f>G114</f>
        <v>0.92734506493214885</v>
      </c>
    </row>
    <row r="103" spans="1:9">
      <c r="A103" s="6">
        <v>2015</v>
      </c>
      <c r="B103" s="6">
        <v>220.7122</v>
      </c>
      <c r="C103" s="6">
        <v>107.76768</v>
      </c>
      <c r="D103" s="6">
        <v>113.02</v>
      </c>
      <c r="G103">
        <f t="shared" si="0"/>
        <v>0.95352751725358342</v>
      </c>
      <c r="H103">
        <f t="shared" si="1"/>
        <v>2016</v>
      </c>
      <c r="I103">
        <f>G117</f>
        <v>0.92730741693648044</v>
      </c>
    </row>
    <row r="104" spans="1:9">
      <c r="A104" s="4">
        <v>2015</v>
      </c>
      <c r="B104" s="4">
        <v>223.64943</v>
      </c>
      <c r="C104" s="4">
        <v>109.20184999999999</v>
      </c>
      <c r="D104" s="4">
        <v>115.45</v>
      </c>
      <c r="G104">
        <f t="shared" si="0"/>
        <v>0.9458800346470333</v>
      </c>
      <c r="H104">
        <f t="shared" si="1"/>
        <v>2016</v>
      </c>
      <c r="I104">
        <f>G120</f>
        <v>0.9273074298819991</v>
      </c>
    </row>
    <row r="105" spans="1:9">
      <c r="A105" s="7">
        <v>2015</v>
      </c>
      <c r="B105" s="7">
        <v>226.27652</v>
      </c>
      <c r="C105" s="7">
        <v>110.48459</v>
      </c>
      <c r="D105" s="7">
        <v>117.59</v>
      </c>
      <c r="G105">
        <f t="shared" si="0"/>
        <v>0.93957470873373583</v>
      </c>
      <c r="H105">
        <f t="shared" si="1"/>
        <v>2017</v>
      </c>
      <c r="I105">
        <f>G123</f>
        <v>0.92724470987206109</v>
      </c>
    </row>
    <row r="106" spans="1:9">
      <c r="A106" s="6">
        <v>2015</v>
      </c>
      <c r="B106" s="6">
        <v>228.9401</v>
      </c>
      <c r="C106" s="6">
        <v>111.78514</v>
      </c>
      <c r="D106" s="6">
        <v>120</v>
      </c>
      <c r="G106">
        <f t="shared" si="0"/>
        <v>0.93154283333333332</v>
      </c>
      <c r="H106">
        <f t="shared" si="1"/>
        <v>2017</v>
      </c>
      <c r="I106">
        <f>G126</f>
        <v>0.92728842095613151</v>
      </c>
    </row>
    <row r="107" spans="1:9">
      <c r="A107" s="4">
        <v>2015</v>
      </c>
      <c r="B107" s="4">
        <v>231.47597999999999</v>
      </c>
      <c r="C107" s="4">
        <v>113.02334</v>
      </c>
      <c r="D107" s="4">
        <v>121.89</v>
      </c>
      <c r="G107">
        <f t="shared" si="0"/>
        <v>0.92725687094921649</v>
      </c>
      <c r="H107">
        <f t="shared" si="1"/>
        <v>2017</v>
      </c>
      <c r="I107">
        <f>G129</f>
        <v>0.92735787581315765</v>
      </c>
    </row>
    <row r="108" spans="1:9">
      <c r="A108" s="7">
        <v>2015</v>
      </c>
      <c r="B108" s="7">
        <v>237.14714000000001</v>
      </c>
      <c r="C108" s="7">
        <v>115.79241</v>
      </c>
      <c r="D108" s="7">
        <v>124.87</v>
      </c>
      <c r="G108">
        <f t="shared" si="0"/>
        <v>0.92730367582285578</v>
      </c>
      <c r="H108">
        <f t="shared" si="1"/>
        <v>2017</v>
      </c>
      <c r="I108">
        <f>G132</f>
        <v>0.92720040039278795</v>
      </c>
    </row>
    <row r="109" spans="1:9">
      <c r="A109" s="6">
        <v>2015</v>
      </c>
      <c r="B109" s="6">
        <v>249.47879</v>
      </c>
      <c r="C109" s="6">
        <v>121.81362</v>
      </c>
      <c r="D109" s="6">
        <v>131.37</v>
      </c>
      <c r="G109">
        <f t="shared" si="0"/>
        <v>0.92725599451929663</v>
      </c>
      <c r="H109">
        <f t="shared" si="1"/>
        <v>2018</v>
      </c>
      <c r="I109">
        <f>G135</f>
        <v>0.9275601289671398</v>
      </c>
    </row>
    <row r="110" spans="1:9">
      <c r="A110" s="4">
        <v>2016</v>
      </c>
      <c r="B110" s="4">
        <v>259.83215999999999</v>
      </c>
      <c r="C110" s="4">
        <v>126.86888</v>
      </c>
      <c r="D110" s="4">
        <v>136.82</v>
      </c>
      <c r="G110">
        <f t="shared" si="0"/>
        <v>0.92726852799298354</v>
      </c>
      <c r="H110">
        <f t="shared" si="1"/>
        <v>2018</v>
      </c>
      <c r="I110">
        <f t="shared" ref="I110:I141" si="2">I109</f>
        <v>0.9275601289671398</v>
      </c>
    </row>
    <row r="111" spans="1:9">
      <c r="A111" s="7">
        <v>2016</v>
      </c>
      <c r="B111" s="7">
        <v>268.53653000000003</v>
      </c>
      <c r="C111" s="7">
        <v>131.11899</v>
      </c>
      <c r="D111" s="7">
        <v>141.4</v>
      </c>
      <c r="G111">
        <f t="shared" si="0"/>
        <v>0.92729130127298443</v>
      </c>
      <c r="H111">
        <f t="shared" si="1"/>
        <v>2018</v>
      </c>
      <c r="I111">
        <f t="shared" si="2"/>
        <v>0.9275601289671398</v>
      </c>
    </row>
    <row r="112" spans="1:9">
      <c r="A112" s="6">
        <v>2016</v>
      </c>
      <c r="B112" s="6">
        <v>276.99543999999997</v>
      </c>
      <c r="C112" s="6">
        <v>135.24923999999999</v>
      </c>
      <c r="D112" s="6">
        <v>145.85</v>
      </c>
      <c r="G112">
        <f t="shared" si="0"/>
        <v>0.92731738087075755</v>
      </c>
      <c r="H112">
        <f t="shared" si="1"/>
        <v>2018</v>
      </c>
      <c r="I112">
        <f t="shared" si="2"/>
        <v>0.9275601289671398</v>
      </c>
    </row>
    <row r="113" spans="1:9">
      <c r="A113" s="4">
        <v>2016</v>
      </c>
      <c r="B113" s="4">
        <v>290.70670999999999</v>
      </c>
      <c r="C113" s="4">
        <v>141.94407000000001</v>
      </c>
      <c r="D113" s="10">
        <v>153.07</v>
      </c>
      <c r="G113">
        <f t="shared" si="0"/>
        <v>0.92731475795387741</v>
      </c>
      <c r="H113">
        <f t="shared" si="1"/>
        <v>2019</v>
      </c>
      <c r="I113">
        <f t="shared" si="2"/>
        <v>0.9275601289671398</v>
      </c>
    </row>
    <row r="114" spans="1:9">
      <c r="A114" s="7">
        <v>2016</v>
      </c>
      <c r="B114" s="7">
        <v>302.8972</v>
      </c>
      <c r="C114" s="7">
        <v>147.89635999999999</v>
      </c>
      <c r="D114" s="11">
        <f t="shared" ref="D114:D133" si="3">D113*(1+E114)</f>
        <v>159.483633</v>
      </c>
      <c r="E114" s="12">
        <v>4.19E-2</v>
      </c>
      <c r="F114" s="13"/>
      <c r="G114">
        <f t="shared" si="0"/>
        <v>0.92734506493214885</v>
      </c>
      <c r="H114">
        <f t="shared" si="1"/>
        <v>2019</v>
      </c>
      <c r="I114">
        <f t="shared" si="2"/>
        <v>0.9275601289671398</v>
      </c>
    </row>
    <row r="115" spans="1:9">
      <c r="A115" s="6">
        <v>2016</v>
      </c>
      <c r="B115" s="6">
        <v>312.21377000000001</v>
      </c>
      <c r="C115" s="6">
        <v>152.44538</v>
      </c>
      <c r="D115" s="14">
        <f t="shared" si="3"/>
        <v>164.39572889639999</v>
      </c>
      <c r="E115" s="15">
        <v>3.0800000000000001E-2</v>
      </c>
      <c r="F115" s="16"/>
      <c r="G115">
        <f t="shared" si="0"/>
        <v>0.92730742473284733</v>
      </c>
      <c r="H115">
        <f t="shared" si="1"/>
        <v>2019</v>
      </c>
      <c r="I115">
        <f t="shared" si="2"/>
        <v>0.9275601289671398</v>
      </c>
    </row>
    <row r="116" spans="1:9">
      <c r="A116" s="4">
        <v>2016</v>
      </c>
      <c r="B116" s="4">
        <v>318.61416000000003</v>
      </c>
      <c r="C116" s="4">
        <v>155.57051000000001</v>
      </c>
      <c r="D116" s="10">
        <f t="shared" si="3"/>
        <v>167.76584133877617</v>
      </c>
      <c r="E116" s="17">
        <v>2.0500000000000001E-2</v>
      </c>
      <c r="F116" s="16"/>
      <c r="G116">
        <f t="shared" si="0"/>
        <v>0.92730742300424762</v>
      </c>
      <c r="H116">
        <f t="shared" si="1"/>
        <v>2019</v>
      </c>
      <c r="I116">
        <f t="shared" si="2"/>
        <v>0.9275601289671398</v>
      </c>
    </row>
    <row r="117" spans="1:9">
      <c r="A117" s="7">
        <v>2016</v>
      </c>
      <c r="B117" s="7">
        <v>319.25137999999998</v>
      </c>
      <c r="C117" s="7">
        <v>155.88165000000001</v>
      </c>
      <c r="D117" s="11">
        <f t="shared" si="3"/>
        <v>168.10137302145372</v>
      </c>
      <c r="E117" s="12">
        <v>2E-3</v>
      </c>
      <c r="F117" s="13"/>
      <c r="G117">
        <f t="shared" si="0"/>
        <v>0.92730741693648044</v>
      </c>
      <c r="H117">
        <f t="shared" si="1"/>
        <v>2020</v>
      </c>
      <c r="I117">
        <f t="shared" si="2"/>
        <v>0.9275601289671398</v>
      </c>
    </row>
    <row r="118" spans="1:9">
      <c r="A118" s="6">
        <v>2016</v>
      </c>
      <c r="B118" s="6">
        <v>322.92277000000001</v>
      </c>
      <c r="C118" s="6">
        <v>157.67429000000001</v>
      </c>
      <c r="D118" s="14">
        <f t="shared" si="3"/>
        <v>170.03453881120046</v>
      </c>
      <c r="E118" s="15">
        <v>1.15E-2</v>
      </c>
      <c r="F118" s="16"/>
      <c r="G118">
        <f t="shared" ref="G118:G145" si="4">C118/D118</f>
        <v>0.92730742296466739</v>
      </c>
      <c r="H118">
        <f t="shared" si="1"/>
        <v>2020</v>
      </c>
      <c r="I118">
        <f t="shared" si="2"/>
        <v>0.9275601289671398</v>
      </c>
    </row>
    <row r="119" spans="1:9">
      <c r="A119" s="4">
        <v>2016</v>
      </c>
      <c r="B119" s="4">
        <v>330.54374999999999</v>
      </c>
      <c r="C119" s="4">
        <v>161.3954</v>
      </c>
      <c r="D119" s="10">
        <f t="shared" si="3"/>
        <v>174.0473539271448</v>
      </c>
      <c r="E119" s="17">
        <v>2.3599999999999999E-2</v>
      </c>
      <c r="F119" s="16"/>
      <c r="G119">
        <f t="shared" si="4"/>
        <v>0.92730740432606151</v>
      </c>
      <c r="H119">
        <f t="shared" si="1"/>
        <v>2020</v>
      </c>
      <c r="I119">
        <f t="shared" si="2"/>
        <v>0.9275601289671398</v>
      </c>
    </row>
    <row r="120" spans="1:9">
      <c r="A120" s="7">
        <v>2016</v>
      </c>
      <c r="B120" s="7">
        <v>335.89855999999997</v>
      </c>
      <c r="C120" s="7">
        <v>164.01000999999999</v>
      </c>
      <c r="D120" s="11">
        <f t="shared" si="3"/>
        <v>176.86692106076455</v>
      </c>
      <c r="E120" s="12">
        <v>1.6199999999999999E-2</v>
      </c>
      <c r="F120" s="13"/>
      <c r="G120">
        <f t="shared" si="4"/>
        <v>0.9273074298819991</v>
      </c>
      <c r="H120">
        <f t="shared" si="1"/>
        <v>2020</v>
      </c>
      <c r="I120">
        <f t="shared" si="2"/>
        <v>0.9275601289671398</v>
      </c>
    </row>
    <row r="121" spans="1:9" ht="16" thickBot="1">
      <c r="A121" s="6">
        <v>2016</v>
      </c>
      <c r="B121" s="6">
        <v>339.92934000000002</v>
      </c>
      <c r="C121" s="6">
        <v>165.97812999999999</v>
      </c>
      <c r="D121" s="14">
        <f t="shared" si="3"/>
        <v>178.98932411349372</v>
      </c>
      <c r="E121" s="15">
        <v>1.2E-2</v>
      </c>
      <c r="F121" s="16"/>
      <c r="G121">
        <f t="shared" si="4"/>
        <v>0.92730742921156806</v>
      </c>
      <c r="H121">
        <f t="shared" si="1"/>
        <v>2021</v>
      </c>
      <c r="I121">
        <f t="shared" si="2"/>
        <v>0.9275601289671398</v>
      </c>
    </row>
    <row r="122" spans="1:9">
      <c r="A122" s="4">
        <v>2017</v>
      </c>
      <c r="B122" s="4">
        <v>345.32028000000003</v>
      </c>
      <c r="C122" s="4">
        <v>168.61037656039289</v>
      </c>
      <c r="D122" s="10">
        <f t="shared" si="3"/>
        <v>181.83525436689828</v>
      </c>
      <c r="E122" s="17">
        <v>1.5900000000000001E-2</v>
      </c>
      <c r="F122" s="16"/>
      <c r="G122">
        <f t="shared" si="4"/>
        <v>0.92727000133966941</v>
      </c>
      <c r="H122">
        <f t="shared" si="1"/>
        <v>2021</v>
      </c>
      <c r="I122">
        <f t="shared" si="2"/>
        <v>0.9275601289671398</v>
      </c>
    </row>
    <row r="123" spans="1:9">
      <c r="A123" s="7">
        <v>2017</v>
      </c>
      <c r="B123" s="7">
        <v>352.4588</v>
      </c>
      <c r="C123" s="7">
        <v>172.09591727792193</v>
      </c>
      <c r="D123" s="11">
        <f t="shared" si="3"/>
        <v>185.59924413229308</v>
      </c>
      <c r="E123" s="12">
        <v>2.07E-2</v>
      </c>
      <c r="F123" s="13"/>
      <c r="G123">
        <f t="shared" si="4"/>
        <v>0.92724470987206109</v>
      </c>
      <c r="H123">
        <f t="shared" si="1"/>
        <v>2021</v>
      </c>
      <c r="I123">
        <f t="shared" si="2"/>
        <v>0.9275601289671398</v>
      </c>
    </row>
    <row r="124" spans="1:9" ht="16" thickBot="1">
      <c r="A124" s="6">
        <v>2017</v>
      </c>
      <c r="B124" s="6">
        <v>360.82684</v>
      </c>
      <c r="C124" s="6">
        <v>176.18180088951289</v>
      </c>
      <c r="D124" s="14">
        <f t="shared" si="3"/>
        <v>189.99794621822844</v>
      </c>
      <c r="E124" s="15">
        <v>2.3699999999999999E-2</v>
      </c>
      <c r="F124" s="16"/>
      <c r="G124">
        <f t="shared" si="4"/>
        <v>0.92728265960913836</v>
      </c>
      <c r="H124">
        <f t="shared" si="1"/>
        <v>2021</v>
      </c>
      <c r="I124">
        <f t="shared" si="2"/>
        <v>0.9275601289671398</v>
      </c>
    </row>
    <row r="125" spans="1:9">
      <c r="A125" s="4">
        <v>2017</v>
      </c>
      <c r="B125" s="4">
        <v>370.40978999999999</v>
      </c>
      <c r="C125" s="4">
        <v>180.8608903356012</v>
      </c>
      <c r="D125" s="10">
        <f t="shared" si="3"/>
        <v>195.05189158763329</v>
      </c>
      <c r="E125" s="17">
        <v>2.6599999999999999E-2</v>
      </c>
      <c r="F125" s="16"/>
      <c r="G125">
        <f t="shared" si="4"/>
        <v>0.92724499549056494</v>
      </c>
      <c r="H125">
        <f t="shared" si="1"/>
        <v>2022</v>
      </c>
      <c r="I125">
        <f t="shared" si="2"/>
        <v>0.9275601289671398</v>
      </c>
    </row>
    <row r="126" spans="1:9">
      <c r="A126" s="7">
        <v>2017</v>
      </c>
      <c r="B126" s="7">
        <v>375.72424000000001</v>
      </c>
      <c r="C126" s="7">
        <v>183.45579241073671</v>
      </c>
      <c r="D126" s="11">
        <f t="shared" si="3"/>
        <v>197.84113363733644</v>
      </c>
      <c r="E126" s="12">
        <v>1.43E-2</v>
      </c>
      <c r="F126" s="13"/>
      <c r="G126">
        <f t="shared" si="4"/>
        <v>0.92728842095613151</v>
      </c>
      <c r="H126">
        <f t="shared" si="1"/>
        <v>2022</v>
      </c>
      <c r="I126">
        <f t="shared" si="2"/>
        <v>0.9275601289671398</v>
      </c>
    </row>
    <row r="127" spans="1:9" ht="16" thickBot="1">
      <c r="A127" s="6">
        <v>2017</v>
      </c>
      <c r="B127" s="6">
        <v>380.20314999999999</v>
      </c>
      <c r="C127" s="6">
        <v>185.64272024379207</v>
      </c>
      <c r="D127" s="14">
        <f t="shared" si="3"/>
        <v>200.19544312762073</v>
      </c>
      <c r="E127" s="15">
        <v>1.1900000000000001E-2</v>
      </c>
      <c r="F127" s="16"/>
      <c r="G127">
        <f t="shared" si="4"/>
        <v>0.92730742190494519</v>
      </c>
      <c r="H127">
        <f t="shared" si="1"/>
        <v>2022</v>
      </c>
      <c r="I127">
        <f t="shared" si="2"/>
        <v>0.9275601289671398</v>
      </c>
    </row>
    <row r="128" spans="1:9">
      <c r="A128" s="4">
        <v>2017</v>
      </c>
      <c r="B128" s="4">
        <v>386.78928000000002</v>
      </c>
      <c r="C128" s="4">
        <v>188.85854650103639</v>
      </c>
      <c r="D128" s="10">
        <f t="shared" si="3"/>
        <v>203.6588242937286</v>
      </c>
      <c r="E128" s="17">
        <v>1.7299999999999999E-2</v>
      </c>
      <c r="F128" s="16"/>
      <c r="G128">
        <f t="shared" si="4"/>
        <v>0.92732807996894651</v>
      </c>
      <c r="H128">
        <f t="shared" si="1"/>
        <v>2022</v>
      </c>
      <c r="I128">
        <f t="shared" si="2"/>
        <v>0.9275601289671398</v>
      </c>
    </row>
    <row r="129" spans="1:9">
      <c r="A129" s="7">
        <v>2017</v>
      </c>
      <c r="B129" s="7">
        <v>392.21694000000002</v>
      </c>
      <c r="C129" s="7">
        <v>191.50871929326419</v>
      </c>
      <c r="D129" s="11">
        <f t="shared" si="3"/>
        <v>206.51004783384082</v>
      </c>
      <c r="E129" s="12">
        <v>1.4E-2</v>
      </c>
      <c r="F129" s="13"/>
      <c r="G129">
        <f t="shared" si="4"/>
        <v>0.92735787581315765</v>
      </c>
      <c r="H129">
        <f t="shared" si="1"/>
        <v>2023</v>
      </c>
      <c r="I129">
        <f t="shared" si="2"/>
        <v>0.9275601289671398</v>
      </c>
    </row>
    <row r="130" spans="1:9" ht="16" thickBot="1">
      <c r="A130" s="6">
        <v>2017</v>
      </c>
      <c r="B130" s="6">
        <v>399.66138999999998</v>
      </c>
      <c r="C130" s="6">
        <v>195.14364032725877</v>
      </c>
      <c r="D130" s="14">
        <f t="shared" si="3"/>
        <v>210.43373874268377</v>
      </c>
      <c r="E130" s="15">
        <v>1.9E-2</v>
      </c>
      <c r="F130" s="16"/>
      <c r="G130">
        <f t="shared" si="4"/>
        <v>0.92734008098329901</v>
      </c>
      <c r="H130">
        <f t="shared" si="1"/>
        <v>2023</v>
      </c>
      <c r="I130">
        <f t="shared" si="2"/>
        <v>0.9275601289671398</v>
      </c>
    </row>
    <row r="131" spans="1:9">
      <c r="A131" s="4">
        <v>2017</v>
      </c>
      <c r="B131" s="4">
        <v>405.71519000000001</v>
      </c>
      <c r="C131" s="4">
        <v>198.09954483385255</v>
      </c>
      <c r="D131" s="10">
        <f t="shared" si="3"/>
        <v>213.61128819769829</v>
      </c>
      <c r="E131" s="17">
        <v>1.5100000000000001E-2</v>
      </c>
      <c r="F131" s="16"/>
      <c r="G131">
        <f t="shared" si="4"/>
        <v>0.92738331623425474</v>
      </c>
      <c r="H131">
        <f t="shared" si="1"/>
        <v>2023</v>
      </c>
      <c r="I131">
        <f t="shared" si="2"/>
        <v>0.9275601289671398</v>
      </c>
    </row>
    <row r="132" spans="1:9">
      <c r="A132" s="7">
        <v>2017</v>
      </c>
      <c r="B132" s="7">
        <v>411.39519999999999</v>
      </c>
      <c r="C132" s="7">
        <v>200.83331855255963</v>
      </c>
      <c r="D132" s="11">
        <f t="shared" si="3"/>
        <v>216.60184623246607</v>
      </c>
      <c r="E132" s="12">
        <v>1.4E-2</v>
      </c>
      <c r="F132" s="13"/>
      <c r="G132">
        <f t="shared" si="4"/>
        <v>0.92720040039278795</v>
      </c>
      <c r="H132">
        <f t="shared" ref="H132:H163" si="5">H128+1</f>
        <v>2023</v>
      </c>
      <c r="I132">
        <f t="shared" si="2"/>
        <v>0.9275601289671398</v>
      </c>
    </row>
    <row r="133" spans="1:9" ht="16" thickBot="1">
      <c r="A133" s="6">
        <v>2017</v>
      </c>
      <c r="B133" s="18"/>
      <c r="C133" s="6">
        <v>207.13948475510992</v>
      </c>
      <c r="D133" s="14">
        <f t="shared" si="3"/>
        <v>223.3165034656725</v>
      </c>
      <c r="E133" s="15">
        <v>3.1E-2</v>
      </c>
      <c r="F133" s="16"/>
      <c r="G133">
        <f t="shared" si="4"/>
        <v>0.92756012896713991</v>
      </c>
      <c r="H133">
        <f t="shared" si="5"/>
        <v>2024</v>
      </c>
      <c r="I133">
        <f t="shared" si="2"/>
        <v>0.9275601289671398</v>
      </c>
    </row>
    <row r="134" spans="1:9">
      <c r="A134" s="4">
        <v>2018</v>
      </c>
      <c r="B134" s="27">
        <f>(C134-C133)/C133</f>
        <v>1.7600000000000404E-2</v>
      </c>
      <c r="C134" s="19">
        <v>210.78513968679994</v>
      </c>
      <c r="D134" s="20">
        <f t="shared" ref="D134:D145" si="6">(1+(C134-C133)/C133)*D133</f>
        <v>227.24687392666846</v>
      </c>
      <c r="G134">
        <f t="shared" si="4"/>
        <v>0.92756012896713969</v>
      </c>
      <c r="H134">
        <f t="shared" si="5"/>
        <v>2024</v>
      </c>
      <c r="I134">
        <f t="shared" si="2"/>
        <v>0.9275601289671398</v>
      </c>
    </row>
    <row r="135" spans="1:9">
      <c r="A135" s="21">
        <v>2018</v>
      </c>
      <c r="B135" s="27">
        <f t="shared" ref="B135:B145" si="7">(C135-C134)/C134</f>
        <v>2.4200000000001144E-2</v>
      </c>
      <c r="C135" s="19">
        <v>215.88614006722074</v>
      </c>
      <c r="D135" s="20">
        <f t="shared" si="6"/>
        <v>232.74624827569409</v>
      </c>
      <c r="G135">
        <f t="shared" si="4"/>
        <v>0.9275601289671398</v>
      </c>
      <c r="H135">
        <f t="shared" si="5"/>
        <v>2024</v>
      </c>
      <c r="I135">
        <f t="shared" si="2"/>
        <v>0.9275601289671398</v>
      </c>
    </row>
    <row r="136" spans="1:9" ht="16" thickBot="1">
      <c r="A136" s="6">
        <v>2018</v>
      </c>
      <c r="B136" s="27">
        <f t="shared" si="7"/>
        <v>2.3399999999999466E-2</v>
      </c>
      <c r="C136" s="19">
        <v>220.93787574479359</v>
      </c>
      <c r="D136" s="20">
        <f t="shared" si="6"/>
        <v>238.1925104853452</v>
      </c>
      <c r="G136">
        <f t="shared" si="4"/>
        <v>0.9275601289671398</v>
      </c>
      <c r="H136">
        <f t="shared" si="5"/>
        <v>2024</v>
      </c>
      <c r="I136">
        <f t="shared" si="2"/>
        <v>0.9275601289671398</v>
      </c>
    </row>
    <row r="137" spans="1:9">
      <c r="A137" s="4">
        <v>2018</v>
      </c>
      <c r="B137" s="27">
        <f t="shared" si="7"/>
        <v>2.7400000000000518E-2</v>
      </c>
      <c r="C137" s="19">
        <v>226.99157354020105</v>
      </c>
      <c r="D137" s="20">
        <f t="shared" si="6"/>
        <v>244.71898527264378</v>
      </c>
      <c r="G137">
        <f t="shared" si="4"/>
        <v>0.9275601289671398</v>
      </c>
      <c r="H137">
        <f t="shared" si="5"/>
        <v>2025</v>
      </c>
      <c r="I137">
        <f t="shared" si="2"/>
        <v>0.9275601289671398</v>
      </c>
    </row>
    <row r="138" spans="1:9">
      <c r="A138" s="21">
        <v>2018</v>
      </c>
      <c r="B138" s="27">
        <f t="shared" si="7"/>
        <v>2.0799999999999694E-2</v>
      </c>
      <c r="C138" s="19">
        <v>231.71299826983716</v>
      </c>
      <c r="D138" s="20">
        <f t="shared" si="6"/>
        <v>249.80914016631471</v>
      </c>
      <c r="G138">
        <f t="shared" si="4"/>
        <v>0.9275601289671398</v>
      </c>
      <c r="H138">
        <f t="shared" si="5"/>
        <v>2025</v>
      </c>
      <c r="I138">
        <f t="shared" si="2"/>
        <v>0.9275601289671398</v>
      </c>
    </row>
    <row r="139" spans="1:9" ht="16" thickBot="1">
      <c r="A139" s="6">
        <v>2018</v>
      </c>
      <c r="B139" s="27">
        <f t="shared" si="7"/>
        <v>2.2104450593615901E-2</v>
      </c>
      <c r="C139" s="19">
        <v>236.83488679199138</v>
      </c>
      <c r="D139" s="20">
        <f t="shared" si="6"/>
        <v>255.33103396295468</v>
      </c>
      <c r="G139">
        <f t="shared" si="4"/>
        <v>0.9275601289671398</v>
      </c>
      <c r="H139">
        <f t="shared" si="5"/>
        <v>2025</v>
      </c>
      <c r="I139">
        <f t="shared" si="2"/>
        <v>0.9275601289671398</v>
      </c>
    </row>
    <row r="140" spans="1:9">
      <c r="A140" s="4">
        <v>2018</v>
      </c>
      <c r="B140" s="27">
        <f t="shared" si="7"/>
        <v>2.2104450593615883E-2</v>
      </c>
      <c r="C140" s="19">
        <v>242.06999184592956</v>
      </c>
      <c r="D140" s="20">
        <f t="shared" si="6"/>
        <v>260.97498618820566</v>
      </c>
      <c r="G140">
        <f t="shared" si="4"/>
        <v>0.9275601289671398</v>
      </c>
      <c r="H140">
        <f t="shared" si="5"/>
        <v>2025</v>
      </c>
      <c r="I140">
        <f t="shared" si="2"/>
        <v>0.9275601289671398</v>
      </c>
    </row>
    <row r="141" spans="1:9">
      <c r="A141" s="21">
        <v>2018</v>
      </c>
      <c r="B141" s="27">
        <f t="shared" si="7"/>
        <v>2.2104450593615821E-2</v>
      </c>
      <c r="C141" s="19">
        <v>247.4208160208849</v>
      </c>
      <c r="D141" s="20">
        <f t="shared" si="6"/>
        <v>266.74369487657242</v>
      </c>
      <c r="G141">
        <f t="shared" si="4"/>
        <v>0.9275601289671398</v>
      </c>
      <c r="H141">
        <f t="shared" si="5"/>
        <v>2026</v>
      </c>
      <c r="I141">
        <f t="shared" si="2"/>
        <v>0.9275601289671398</v>
      </c>
    </row>
    <row r="142" spans="1:9" ht="16" thickBot="1">
      <c r="A142" s="22">
        <v>2018</v>
      </c>
      <c r="B142" s="27">
        <f t="shared" si="7"/>
        <v>2.2104450593615863E-2</v>
      </c>
      <c r="C142" s="23">
        <v>252.88991722445067</v>
      </c>
      <c r="D142" s="20">
        <f t="shared" si="6"/>
        <v>272.63991770113017</v>
      </c>
      <c r="G142">
        <f t="shared" si="4"/>
        <v>0.9275601289671398</v>
      </c>
      <c r="H142">
        <f t="shared" si="5"/>
        <v>2026</v>
      </c>
      <c r="I142">
        <f t="shared" ref="I142:I173" si="8">I141</f>
        <v>0.9275601289671398</v>
      </c>
    </row>
    <row r="143" spans="1:9">
      <c r="A143" s="4">
        <v>2018</v>
      </c>
      <c r="B143" s="27">
        <f t="shared" si="7"/>
        <v>2.2104450593615876E-2</v>
      </c>
      <c r="C143" s="19">
        <v>258.47990990536215</v>
      </c>
      <c r="D143" s="20">
        <f t="shared" si="6"/>
        <v>278.66647329180228</v>
      </c>
      <c r="G143">
        <f t="shared" si="4"/>
        <v>0.9275601289671398</v>
      </c>
      <c r="H143">
        <f t="shared" si="5"/>
        <v>2026</v>
      </c>
      <c r="I143">
        <f t="shared" si="8"/>
        <v>0.9275601289671398</v>
      </c>
    </row>
    <row r="144" spans="1:9">
      <c r="A144" s="21">
        <v>2018</v>
      </c>
      <c r="B144" s="27">
        <f t="shared" si="7"/>
        <v>2.2104450593615849E-2</v>
      </c>
      <c r="C144" s="19">
        <v>264.1934663033075</v>
      </c>
      <c r="D144" s="20">
        <f t="shared" si="6"/>
        <v>284.82624258277809</v>
      </c>
      <c r="G144">
        <f t="shared" si="4"/>
        <v>0.9275601289671398</v>
      </c>
      <c r="H144">
        <f t="shared" si="5"/>
        <v>2026</v>
      </c>
      <c r="I144">
        <f t="shared" si="8"/>
        <v>0.9275601289671398</v>
      </c>
    </row>
    <row r="145" spans="1:9" ht="16" thickBot="1">
      <c r="A145" s="6">
        <v>2018</v>
      </c>
      <c r="B145" s="27">
        <f t="shared" si="7"/>
        <v>2.2104450593615984E-2</v>
      </c>
      <c r="C145" s="19">
        <v>270.03331772636511</v>
      </c>
      <c r="D145" s="20">
        <f t="shared" si="6"/>
        <v>291.12217018971438</v>
      </c>
      <c r="G145">
        <f t="shared" si="4"/>
        <v>0.92756012896713991</v>
      </c>
      <c r="H145">
        <f t="shared" si="5"/>
        <v>2027</v>
      </c>
      <c r="I145">
        <f t="shared" si="8"/>
        <v>0.9275601289671398</v>
      </c>
    </row>
    <row r="146" spans="1:9">
      <c r="H146">
        <f t="shared" si="5"/>
        <v>2027</v>
      </c>
      <c r="I146">
        <f t="shared" si="8"/>
        <v>0.9275601289671398</v>
      </c>
    </row>
    <row r="147" spans="1:9">
      <c r="H147">
        <f t="shared" si="5"/>
        <v>2027</v>
      </c>
      <c r="I147">
        <f t="shared" si="8"/>
        <v>0.9275601289671398</v>
      </c>
    </row>
    <row r="148" spans="1:9">
      <c r="H148">
        <f t="shared" si="5"/>
        <v>2027</v>
      </c>
      <c r="I148">
        <f t="shared" si="8"/>
        <v>0.9275601289671398</v>
      </c>
    </row>
    <row r="149" spans="1:9">
      <c r="H149">
        <f t="shared" si="5"/>
        <v>2028</v>
      </c>
      <c r="I149">
        <f t="shared" si="8"/>
        <v>0.9275601289671398</v>
      </c>
    </row>
    <row r="150" spans="1:9">
      <c r="H150">
        <f t="shared" si="5"/>
        <v>2028</v>
      </c>
      <c r="I150">
        <f t="shared" si="8"/>
        <v>0.9275601289671398</v>
      </c>
    </row>
    <row r="151" spans="1:9">
      <c r="H151">
        <f t="shared" si="5"/>
        <v>2028</v>
      </c>
      <c r="I151">
        <f t="shared" si="8"/>
        <v>0.9275601289671398</v>
      </c>
    </row>
    <row r="152" spans="1:9">
      <c r="H152">
        <f t="shared" si="5"/>
        <v>2028</v>
      </c>
      <c r="I152">
        <f t="shared" si="8"/>
        <v>0.9275601289671398</v>
      </c>
    </row>
    <row r="153" spans="1:9">
      <c r="H153">
        <f t="shared" si="5"/>
        <v>2029</v>
      </c>
      <c r="I153">
        <f t="shared" si="8"/>
        <v>0.9275601289671398</v>
      </c>
    </row>
    <row r="154" spans="1:9">
      <c r="H154">
        <f t="shared" si="5"/>
        <v>2029</v>
      </c>
      <c r="I154">
        <f t="shared" si="8"/>
        <v>0.9275601289671398</v>
      </c>
    </row>
    <row r="155" spans="1:9">
      <c r="H155">
        <f t="shared" si="5"/>
        <v>2029</v>
      </c>
      <c r="I155">
        <f t="shared" si="8"/>
        <v>0.9275601289671398</v>
      </c>
    </row>
    <row r="156" spans="1:9">
      <c r="H156">
        <f t="shared" si="5"/>
        <v>2029</v>
      </c>
      <c r="I156">
        <f t="shared" si="8"/>
        <v>0.9275601289671398</v>
      </c>
    </row>
    <row r="157" spans="1:9">
      <c r="H157">
        <f t="shared" si="5"/>
        <v>2030</v>
      </c>
      <c r="I157">
        <f t="shared" si="8"/>
        <v>0.9275601289671398</v>
      </c>
    </row>
    <row r="158" spans="1:9">
      <c r="H158">
        <f t="shared" si="5"/>
        <v>2030</v>
      </c>
      <c r="I158">
        <f t="shared" si="8"/>
        <v>0.9275601289671398</v>
      </c>
    </row>
    <row r="159" spans="1:9">
      <c r="H159">
        <f t="shared" si="5"/>
        <v>2030</v>
      </c>
      <c r="I159">
        <f t="shared" si="8"/>
        <v>0.9275601289671398</v>
      </c>
    </row>
    <row r="160" spans="1:9">
      <c r="H160">
        <f t="shared" si="5"/>
        <v>2030</v>
      </c>
      <c r="I160">
        <f t="shared" si="8"/>
        <v>0.9275601289671398</v>
      </c>
    </row>
    <row r="161" spans="8:9">
      <c r="H161">
        <f t="shared" si="5"/>
        <v>2031</v>
      </c>
      <c r="I161">
        <f t="shared" si="8"/>
        <v>0.9275601289671398</v>
      </c>
    </row>
    <row r="162" spans="8:9">
      <c r="H162">
        <f t="shared" si="5"/>
        <v>2031</v>
      </c>
      <c r="I162">
        <f t="shared" si="8"/>
        <v>0.9275601289671398</v>
      </c>
    </row>
    <row r="163" spans="8:9">
      <c r="H163">
        <f t="shared" si="5"/>
        <v>2031</v>
      </c>
      <c r="I163">
        <f t="shared" si="8"/>
        <v>0.9275601289671398</v>
      </c>
    </row>
    <row r="164" spans="8:9">
      <c r="H164">
        <f t="shared" ref="H164:H195" si="9">H160+1</f>
        <v>2031</v>
      </c>
      <c r="I164">
        <f t="shared" si="8"/>
        <v>0.9275601289671398</v>
      </c>
    </row>
    <row r="165" spans="8:9">
      <c r="H165">
        <f t="shared" si="9"/>
        <v>2032</v>
      </c>
      <c r="I165">
        <f t="shared" si="8"/>
        <v>0.9275601289671398</v>
      </c>
    </row>
    <row r="166" spans="8:9">
      <c r="H166">
        <f t="shared" si="9"/>
        <v>2032</v>
      </c>
      <c r="I166">
        <f t="shared" si="8"/>
        <v>0.9275601289671398</v>
      </c>
    </row>
    <row r="167" spans="8:9">
      <c r="H167">
        <f t="shared" si="9"/>
        <v>2032</v>
      </c>
      <c r="I167">
        <f t="shared" si="8"/>
        <v>0.9275601289671398</v>
      </c>
    </row>
    <row r="168" spans="8:9">
      <c r="H168">
        <f t="shared" si="9"/>
        <v>2032</v>
      </c>
      <c r="I168">
        <f t="shared" si="8"/>
        <v>0.9275601289671398</v>
      </c>
    </row>
    <row r="169" spans="8:9">
      <c r="H169">
        <f t="shared" si="9"/>
        <v>2033</v>
      </c>
      <c r="I169">
        <f t="shared" si="8"/>
        <v>0.9275601289671398</v>
      </c>
    </row>
    <row r="170" spans="8:9">
      <c r="H170">
        <f t="shared" si="9"/>
        <v>2033</v>
      </c>
      <c r="I170">
        <f t="shared" si="8"/>
        <v>0.9275601289671398</v>
      </c>
    </row>
    <row r="171" spans="8:9">
      <c r="H171">
        <f t="shared" si="9"/>
        <v>2033</v>
      </c>
      <c r="I171">
        <f t="shared" si="8"/>
        <v>0.9275601289671398</v>
      </c>
    </row>
    <row r="172" spans="8:9">
      <c r="H172">
        <f t="shared" si="9"/>
        <v>2033</v>
      </c>
      <c r="I172">
        <f t="shared" si="8"/>
        <v>0.9275601289671398</v>
      </c>
    </row>
    <row r="173" spans="8:9">
      <c r="H173">
        <f t="shared" si="9"/>
        <v>2034</v>
      </c>
      <c r="I173">
        <f t="shared" si="8"/>
        <v>0.9275601289671398</v>
      </c>
    </row>
    <row r="174" spans="8:9">
      <c r="H174">
        <f t="shared" si="9"/>
        <v>2034</v>
      </c>
      <c r="I174">
        <f t="shared" ref="I174:I200" si="10">I173</f>
        <v>0.9275601289671398</v>
      </c>
    </row>
    <row r="175" spans="8:9">
      <c r="H175">
        <f t="shared" si="9"/>
        <v>2034</v>
      </c>
      <c r="I175">
        <f t="shared" si="10"/>
        <v>0.9275601289671398</v>
      </c>
    </row>
    <row r="176" spans="8:9">
      <c r="H176">
        <f t="shared" si="9"/>
        <v>2034</v>
      </c>
      <c r="I176">
        <f t="shared" si="10"/>
        <v>0.9275601289671398</v>
      </c>
    </row>
    <row r="177" spans="8:9">
      <c r="H177">
        <f t="shared" si="9"/>
        <v>2035</v>
      </c>
      <c r="I177">
        <f t="shared" si="10"/>
        <v>0.9275601289671398</v>
      </c>
    </row>
    <row r="178" spans="8:9">
      <c r="H178">
        <f t="shared" si="9"/>
        <v>2035</v>
      </c>
      <c r="I178">
        <f t="shared" si="10"/>
        <v>0.9275601289671398</v>
      </c>
    </row>
    <row r="179" spans="8:9">
      <c r="H179">
        <f t="shared" si="9"/>
        <v>2035</v>
      </c>
      <c r="I179">
        <f t="shared" si="10"/>
        <v>0.9275601289671398</v>
      </c>
    </row>
    <row r="180" spans="8:9">
      <c r="H180">
        <f t="shared" si="9"/>
        <v>2035</v>
      </c>
      <c r="I180">
        <f t="shared" si="10"/>
        <v>0.9275601289671398</v>
      </c>
    </row>
    <row r="181" spans="8:9">
      <c r="H181">
        <f t="shared" si="9"/>
        <v>2036</v>
      </c>
      <c r="I181">
        <f t="shared" si="10"/>
        <v>0.9275601289671398</v>
      </c>
    </row>
    <row r="182" spans="8:9">
      <c r="H182">
        <f t="shared" si="9"/>
        <v>2036</v>
      </c>
      <c r="I182">
        <f t="shared" si="10"/>
        <v>0.9275601289671398</v>
      </c>
    </row>
    <row r="183" spans="8:9">
      <c r="H183">
        <f t="shared" si="9"/>
        <v>2036</v>
      </c>
      <c r="I183">
        <f t="shared" si="10"/>
        <v>0.9275601289671398</v>
      </c>
    </row>
    <row r="184" spans="8:9">
      <c r="H184">
        <f t="shared" si="9"/>
        <v>2036</v>
      </c>
      <c r="I184">
        <f t="shared" si="10"/>
        <v>0.9275601289671398</v>
      </c>
    </row>
    <row r="185" spans="8:9">
      <c r="H185">
        <f t="shared" si="9"/>
        <v>2037</v>
      </c>
      <c r="I185">
        <f t="shared" si="10"/>
        <v>0.9275601289671398</v>
      </c>
    </row>
    <row r="186" spans="8:9">
      <c r="H186">
        <f t="shared" si="9"/>
        <v>2037</v>
      </c>
      <c r="I186">
        <f t="shared" si="10"/>
        <v>0.9275601289671398</v>
      </c>
    </row>
    <row r="187" spans="8:9">
      <c r="H187">
        <f t="shared" si="9"/>
        <v>2037</v>
      </c>
      <c r="I187">
        <f t="shared" si="10"/>
        <v>0.9275601289671398</v>
      </c>
    </row>
    <row r="188" spans="8:9">
      <c r="H188">
        <f t="shared" si="9"/>
        <v>2037</v>
      </c>
      <c r="I188">
        <f t="shared" si="10"/>
        <v>0.9275601289671398</v>
      </c>
    </row>
    <row r="189" spans="8:9">
      <c r="H189">
        <f t="shared" si="9"/>
        <v>2038</v>
      </c>
      <c r="I189">
        <f t="shared" si="10"/>
        <v>0.9275601289671398</v>
      </c>
    </row>
    <row r="190" spans="8:9">
      <c r="H190">
        <f t="shared" si="9"/>
        <v>2038</v>
      </c>
      <c r="I190">
        <f t="shared" si="10"/>
        <v>0.9275601289671398</v>
      </c>
    </row>
    <row r="191" spans="8:9">
      <c r="H191">
        <f t="shared" si="9"/>
        <v>2038</v>
      </c>
      <c r="I191">
        <f t="shared" si="10"/>
        <v>0.9275601289671398</v>
      </c>
    </row>
    <row r="192" spans="8:9">
      <c r="H192">
        <f t="shared" si="9"/>
        <v>2038</v>
      </c>
      <c r="I192">
        <f t="shared" si="10"/>
        <v>0.9275601289671398</v>
      </c>
    </row>
    <row r="193" spans="8:9">
      <c r="H193">
        <f t="shared" si="9"/>
        <v>2039</v>
      </c>
      <c r="I193">
        <f t="shared" si="10"/>
        <v>0.9275601289671398</v>
      </c>
    </row>
    <row r="194" spans="8:9">
      <c r="H194">
        <f t="shared" si="9"/>
        <v>2039</v>
      </c>
      <c r="I194">
        <f t="shared" si="10"/>
        <v>0.9275601289671398</v>
      </c>
    </row>
    <row r="195" spans="8:9">
      <c r="H195">
        <f t="shared" si="9"/>
        <v>2039</v>
      </c>
      <c r="I195">
        <f t="shared" si="10"/>
        <v>0.9275601289671398</v>
      </c>
    </row>
    <row r="196" spans="8:9">
      <c r="H196">
        <f t="shared" ref="H196:H200" si="11">H192+1</f>
        <v>2039</v>
      </c>
      <c r="I196">
        <f t="shared" si="10"/>
        <v>0.9275601289671398</v>
      </c>
    </row>
    <row r="197" spans="8:9">
      <c r="H197">
        <f t="shared" si="11"/>
        <v>2040</v>
      </c>
      <c r="I197">
        <f t="shared" si="10"/>
        <v>0.9275601289671398</v>
      </c>
    </row>
    <row r="198" spans="8:9">
      <c r="H198">
        <f t="shared" si="11"/>
        <v>2040</v>
      </c>
      <c r="I198">
        <f t="shared" si="10"/>
        <v>0.9275601289671398</v>
      </c>
    </row>
    <row r="199" spans="8:9">
      <c r="H199">
        <f t="shared" si="11"/>
        <v>2040</v>
      </c>
      <c r="I199">
        <f t="shared" si="10"/>
        <v>0.9275601289671398</v>
      </c>
    </row>
    <row r="200" spans="8:9">
      <c r="H200">
        <f t="shared" si="11"/>
        <v>2040</v>
      </c>
      <c r="I200">
        <f t="shared" si="10"/>
        <v>0.9275601289671398</v>
      </c>
    </row>
  </sheetData>
  <pageMargins left="0.75" right="0.75" top="1" bottom="1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06"/>
  <sheetViews>
    <sheetView topLeftCell="A82" workbookViewId="0">
      <selection activeCell="Q105" sqref="Q105"/>
    </sheetView>
  </sheetViews>
  <sheetFormatPr baseColWidth="10" defaultColWidth="8.83203125" defaultRowHeight="15" x14ac:dyDescent="0"/>
  <sheetData>
    <row r="1" spans="2:25">
      <c r="C1" s="52" t="s">
        <v>0</v>
      </c>
      <c r="D1" s="52"/>
      <c r="E1" s="52"/>
      <c r="F1" s="52"/>
      <c r="G1" s="52"/>
      <c r="H1" s="52"/>
      <c r="I1" s="52"/>
      <c r="K1" s="52" t="s">
        <v>1</v>
      </c>
      <c r="L1" s="52"/>
      <c r="M1" s="52"/>
      <c r="N1" s="52"/>
      <c r="O1" s="52"/>
      <c r="P1" s="52"/>
      <c r="Q1" s="52"/>
      <c r="S1" s="52" t="s">
        <v>2</v>
      </c>
      <c r="T1" s="52"/>
      <c r="U1" s="52"/>
      <c r="V1" s="52"/>
      <c r="W1" s="52"/>
      <c r="X1" s="52"/>
      <c r="Y1" s="52"/>
    </row>
    <row r="2" spans="2:25" ht="60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3</v>
      </c>
      <c r="K2" s="1" t="s">
        <v>4</v>
      </c>
      <c r="L2" s="1" t="s">
        <v>5</v>
      </c>
      <c r="M2" s="1" t="s">
        <v>6</v>
      </c>
      <c r="N2" s="1" t="s">
        <v>7</v>
      </c>
      <c r="O2" s="1" t="s">
        <v>8</v>
      </c>
      <c r="P2" s="1" t="s">
        <v>9</v>
      </c>
      <c r="Q2" s="1" t="s">
        <v>10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</row>
    <row r="3" spans="2:25">
      <c r="B3" s="2">
        <v>2015</v>
      </c>
      <c r="C3" s="26">
        <v>0.82345780359999998</v>
      </c>
      <c r="D3" s="26">
        <v>0.17654219639999999</v>
      </c>
      <c r="E3" s="26">
        <v>0</v>
      </c>
      <c r="F3" s="26">
        <v>0.99350467419999999</v>
      </c>
      <c r="G3" s="26">
        <v>0.99403723759999996</v>
      </c>
      <c r="H3" s="26">
        <v>0.99716128680000005</v>
      </c>
      <c r="I3" s="26">
        <v>0.99857361509999998</v>
      </c>
      <c r="J3" s="2">
        <v>2015</v>
      </c>
      <c r="K3" s="2">
        <v>0.82310001359999996</v>
      </c>
      <c r="L3" s="2">
        <v>0.17689998639999999</v>
      </c>
      <c r="M3" s="2">
        <v>0</v>
      </c>
      <c r="N3" s="2">
        <v>0.99353991580000001</v>
      </c>
      <c r="O3" s="2">
        <v>0.99403723759999996</v>
      </c>
      <c r="P3" s="2">
        <v>0.99719652849999996</v>
      </c>
      <c r="Q3" s="2">
        <v>0.99857361509999998</v>
      </c>
      <c r="R3" s="2">
        <v>2015</v>
      </c>
      <c r="S3" s="2">
        <v>0.82310001359999996</v>
      </c>
      <c r="T3" s="2">
        <v>0.17689998639999999</v>
      </c>
      <c r="U3" s="2">
        <v>0</v>
      </c>
      <c r="V3" s="2">
        <v>0.99353991580000001</v>
      </c>
      <c r="W3" s="2">
        <v>0.99403723759999996</v>
      </c>
      <c r="X3" s="2">
        <v>0.99719652849999996</v>
      </c>
      <c r="Y3" s="2">
        <v>0.99857361509999998</v>
      </c>
    </row>
    <row r="4" spans="2:25">
      <c r="B4" s="2">
        <v>2015</v>
      </c>
      <c r="C4" s="26">
        <v>0.81584125809999997</v>
      </c>
      <c r="D4" s="26">
        <v>0.18415874190000001</v>
      </c>
      <c r="E4" s="26">
        <v>0</v>
      </c>
      <c r="F4" s="26">
        <v>0.99332857450000001</v>
      </c>
      <c r="G4" s="26">
        <v>0.99409174339999995</v>
      </c>
      <c r="H4" s="26">
        <v>0.99697261569999995</v>
      </c>
      <c r="I4" s="26">
        <v>0.99860928839999996</v>
      </c>
      <c r="J4" s="2">
        <v>2015</v>
      </c>
      <c r="K4" s="2">
        <v>0.81945415219999995</v>
      </c>
      <c r="L4" s="2">
        <v>0.18054584779999999</v>
      </c>
      <c r="M4" s="2">
        <v>0</v>
      </c>
      <c r="N4" s="2">
        <v>0.99369646140000001</v>
      </c>
      <c r="O4" s="2">
        <v>0.99409174339999995</v>
      </c>
      <c r="P4" s="2">
        <v>0.99734050259999996</v>
      </c>
      <c r="Q4" s="2">
        <v>0.99860928839999996</v>
      </c>
      <c r="R4" s="2">
        <v>2015</v>
      </c>
      <c r="S4" s="2">
        <v>0.81945415219999995</v>
      </c>
      <c r="T4" s="2">
        <v>0.18054584779999999</v>
      </c>
      <c r="U4" s="2">
        <v>0</v>
      </c>
      <c r="V4" s="2">
        <v>0.99369646140000001</v>
      </c>
      <c r="W4" s="2">
        <v>0.99409174339999995</v>
      </c>
      <c r="X4" s="2">
        <v>0.99734050259999996</v>
      </c>
      <c r="Y4" s="2">
        <v>0.99860928839999996</v>
      </c>
    </row>
    <row r="5" spans="2:25">
      <c r="B5" s="2">
        <v>2015</v>
      </c>
      <c r="C5" s="26">
        <v>0.80904504219999995</v>
      </c>
      <c r="D5" s="26">
        <v>0.19095495779999999</v>
      </c>
      <c r="E5" s="26">
        <v>0</v>
      </c>
      <c r="F5" s="26">
        <v>0.99368103890000004</v>
      </c>
      <c r="G5" s="26">
        <v>0.99454116370000001</v>
      </c>
      <c r="H5" s="26">
        <v>0.99699506559999995</v>
      </c>
      <c r="I5" s="26">
        <v>0.99862714259999996</v>
      </c>
      <c r="J5" s="2">
        <v>2015</v>
      </c>
      <c r="K5" s="2">
        <v>0.81679232859999995</v>
      </c>
      <c r="L5" s="2">
        <v>0.18320767139999999</v>
      </c>
      <c r="M5" s="2">
        <v>0</v>
      </c>
      <c r="N5" s="2">
        <v>0.99404619770000002</v>
      </c>
      <c r="O5" s="2">
        <v>0.99454116370000001</v>
      </c>
      <c r="P5" s="2">
        <v>0.99736022440000005</v>
      </c>
      <c r="Q5" s="2">
        <v>0.99862714259999996</v>
      </c>
      <c r="R5" s="2">
        <v>2015</v>
      </c>
      <c r="S5" s="2">
        <v>0.81679232859999995</v>
      </c>
      <c r="T5" s="2">
        <v>0.18320767139999999</v>
      </c>
      <c r="U5" s="2">
        <v>0</v>
      </c>
      <c r="V5" s="2">
        <v>0.99404619770000002</v>
      </c>
      <c r="W5" s="2">
        <v>0.99454116370000001</v>
      </c>
      <c r="X5" s="2">
        <v>0.99736022440000005</v>
      </c>
      <c r="Y5" s="2">
        <v>0.99862714259999996</v>
      </c>
    </row>
    <row r="6" spans="2:25">
      <c r="B6" s="2">
        <v>2015</v>
      </c>
      <c r="C6" s="26">
        <v>0.79887089030000002</v>
      </c>
      <c r="D6" s="26">
        <v>0.2011291097</v>
      </c>
      <c r="E6" s="26">
        <v>0</v>
      </c>
      <c r="F6" s="26">
        <v>0.99463948479999997</v>
      </c>
      <c r="G6" s="26">
        <v>0.99571439360000003</v>
      </c>
      <c r="H6" s="26">
        <v>0.9974475934</v>
      </c>
      <c r="I6" s="26">
        <v>0.99916905199999995</v>
      </c>
      <c r="J6" s="2">
        <v>2015</v>
      </c>
      <c r="K6" s="2">
        <v>0.81144800220000002</v>
      </c>
      <c r="L6" s="2">
        <v>0.18855199780000001</v>
      </c>
      <c r="M6" s="2">
        <v>0</v>
      </c>
      <c r="N6" s="2">
        <v>0.99500184930000002</v>
      </c>
      <c r="O6" s="2">
        <v>0.99571439360000003</v>
      </c>
      <c r="P6" s="2">
        <v>0.99780995780000004</v>
      </c>
      <c r="Q6" s="2">
        <v>0.99916905199999995</v>
      </c>
      <c r="R6" s="2">
        <v>2015</v>
      </c>
      <c r="S6" s="2">
        <v>0.81144800220000002</v>
      </c>
      <c r="T6" s="2">
        <v>0.18855199780000001</v>
      </c>
      <c r="U6" s="2">
        <v>0</v>
      </c>
      <c r="V6" s="2">
        <v>0.99500184930000002</v>
      </c>
      <c r="W6" s="2">
        <v>0.99571439360000003</v>
      </c>
      <c r="X6" s="2">
        <v>0.99780995780000004</v>
      </c>
      <c r="Y6" s="2">
        <v>0.99916905199999995</v>
      </c>
    </row>
    <row r="7" spans="2:25">
      <c r="B7" s="2">
        <f t="shared" ref="B7:B38" si="0">B3+1</f>
        <v>2016</v>
      </c>
      <c r="C7" s="26">
        <v>0.78873907980000002</v>
      </c>
      <c r="D7" s="26">
        <v>0.21126092020000001</v>
      </c>
      <c r="E7" s="26">
        <v>0</v>
      </c>
      <c r="F7" s="26">
        <v>0.99495748399999995</v>
      </c>
      <c r="G7" s="26">
        <v>0.99519030330000002</v>
      </c>
      <c r="H7" s="26">
        <v>0.99735197799999997</v>
      </c>
      <c r="I7" s="26">
        <v>0.99813431190000002</v>
      </c>
      <c r="J7" s="2">
        <f t="shared" ref="J7:J38" si="1">J3+1</f>
        <v>2016</v>
      </c>
      <c r="K7" s="2">
        <v>0.80706731539999998</v>
      </c>
      <c r="L7" s="2">
        <v>0.19293268459999999</v>
      </c>
      <c r="M7" s="2">
        <v>0</v>
      </c>
      <c r="N7" s="2">
        <v>0.99531717320000002</v>
      </c>
      <c r="O7" s="2">
        <v>0.99559031980000001</v>
      </c>
      <c r="P7" s="2">
        <v>0.99771166720000004</v>
      </c>
      <c r="Q7" s="2">
        <v>0.9985343284</v>
      </c>
      <c r="R7" s="2">
        <f t="shared" ref="R7:R38" si="2">R3+1</f>
        <v>2016</v>
      </c>
      <c r="S7" s="2">
        <v>0.80706731539999998</v>
      </c>
      <c r="T7" s="2">
        <v>0.19293268459999999</v>
      </c>
      <c r="U7" s="2">
        <v>0</v>
      </c>
      <c r="V7" s="2">
        <v>0.99531717320000002</v>
      </c>
      <c r="W7" s="2">
        <v>0.99559031980000001</v>
      </c>
      <c r="X7" s="2">
        <v>0.99771166720000004</v>
      </c>
      <c r="Y7" s="2">
        <v>0.9985343284</v>
      </c>
    </row>
    <row r="8" spans="2:25">
      <c r="B8" s="2">
        <f t="shared" si="0"/>
        <v>2016</v>
      </c>
      <c r="C8" s="26">
        <v>0.78121425720000004</v>
      </c>
      <c r="D8" s="26">
        <v>0.21878574279999999</v>
      </c>
      <c r="E8" s="26">
        <v>0</v>
      </c>
      <c r="F8" s="26">
        <v>0.99509161229999998</v>
      </c>
      <c r="G8" s="26">
        <v>0.99531551210000002</v>
      </c>
      <c r="H8" s="26">
        <v>0.99737496609999998</v>
      </c>
      <c r="I8" s="26">
        <v>0.99811576390000001</v>
      </c>
      <c r="J8" s="2">
        <f t="shared" si="1"/>
        <v>2016</v>
      </c>
      <c r="K8" s="2">
        <v>0.80376825159999998</v>
      </c>
      <c r="L8" s="2">
        <v>0.19623174839999999</v>
      </c>
      <c r="M8" s="2">
        <v>0</v>
      </c>
      <c r="N8" s="2">
        <v>0.99544833310000003</v>
      </c>
      <c r="O8" s="2">
        <v>0.9957112226</v>
      </c>
      <c r="P8" s="2">
        <v>0.99773168690000003</v>
      </c>
      <c r="Q8" s="2">
        <v>0.99851147439999999</v>
      </c>
      <c r="R8" s="2">
        <f t="shared" si="2"/>
        <v>2016</v>
      </c>
      <c r="S8" s="2">
        <v>0.80376825159999998</v>
      </c>
      <c r="T8" s="2">
        <v>0.19623174839999999</v>
      </c>
      <c r="U8" s="2">
        <v>0</v>
      </c>
      <c r="V8" s="2">
        <v>0.99544833310000003</v>
      </c>
      <c r="W8" s="2">
        <v>0.9957112226</v>
      </c>
      <c r="X8" s="2">
        <v>0.99773168690000003</v>
      </c>
      <c r="Y8" s="2">
        <v>0.99851147439999999</v>
      </c>
    </row>
    <row r="9" spans="2:25">
      <c r="B9" s="2">
        <f t="shared" si="0"/>
        <v>2016</v>
      </c>
      <c r="C9" s="26">
        <v>0.77386432029999996</v>
      </c>
      <c r="D9" s="26">
        <v>0.22613567970000001</v>
      </c>
      <c r="E9" s="26">
        <v>0</v>
      </c>
      <c r="F9" s="26">
        <v>0.99444014250000001</v>
      </c>
      <c r="G9" s="26">
        <v>0.99526515319999997</v>
      </c>
      <c r="H9" s="26">
        <v>0.99681136240000001</v>
      </c>
      <c r="I9" s="26">
        <v>0.99805406809999997</v>
      </c>
      <c r="J9" s="2">
        <f t="shared" si="1"/>
        <v>2016</v>
      </c>
      <c r="K9" s="2">
        <v>0.80079722819999999</v>
      </c>
      <c r="L9" s="2">
        <v>0.19920277180000001</v>
      </c>
      <c r="M9" s="2">
        <v>0</v>
      </c>
      <c r="N9" s="2">
        <v>0.99479629300000005</v>
      </c>
      <c r="O9" s="2">
        <v>0.99565926159999996</v>
      </c>
      <c r="P9" s="2">
        <v>0.99716751280000004</v>
      </c>
      <c r="Q9" s="2">
        <v>0.99844817649999995</v>
      </c>
      <c r="R9" s="2">
        <f t="shared" si="2"/>
        <v>2016</v>
      </c>
      <c r="S9" s="2">
        <v>0.80079722819999999</v>
      </c>
      <c r="T9" s="2">
        <v>0.19920277180000001</v>
      </c>
      <c r="U9" s="2">
        <v>0</v>
      </c>
      <c r="V9" s="2">
        <v>0.99479629300000005</v>
      </c>
      <c r="W9" s="2">
        <v>0.99565926159999996</v>
      </c>
      <c r="X9" s="2">
        <v>0.99716751280000004</v>
      </c>
      <c r="Y9" s="2">
        <v>0.99844817649999995</v>
      </c>
    </row>
    <row r="10" spans="2:25">
      <c r="B10" s="2">
        <f t="shared" si="0"/>
        <v>2016</v>
      </c>
      <c r="C10" s="26">
        <v>0.76716958410000002</v>
      </c>
      <c r="D10" s="26">
        <v>0.23050925859999999</v>
      </c>
      <c r="E10" s="26">
        <v>2.3211573E-3</v>
      </c>
      <c r="F10" s="26">
        <v>0.99485059149999999</v>
      </c>
      <c r="G10" s="26">
        <v>0.99575992040000005</v>
      </c>
      <c r="H10" s="26">
        <v>0.99675385380000003</v>
      </c>
      <c r="I10" s="26">
        <v>0.99797282239999996</v>
      </c>
      <c r="J10" s="2">
        <f t="shared" si="1"/>
        <v>2016</v>
      </c>
      <c r="K10" s="2">
        <v>0.79909447509999998</v>
      </c>
      <c r="L10" s="2">
        <v>0.1981974282</v>
      </c>
      <c r="M10" s="2">
        <v>2.7080966999999999E-3</v>
      </c>
      <c r="N10" s="2">
        <v>0.99495537879999996</v>
      </c>
      <c r="O10" s="2">
        <v>0.99584949140000001</v>
      </c>
      <c r="P10" s="2">
        <v>0.99723753640000001</v>
      </c>
      <c r="Q10" s="2">
        <v>0.99852472189999997</v>
      </c>
      <c r="R10" s="2">
        <f t="shared" si="2"/>
        <v>2016</v>
      </c>
      <c r="S10" s="2">
        <v>0.79909447509999998</v>
      </c>
      <c r="T10" s="2">
        <v>0.1981974282</v>
      </c>
      <c r="U10" s="2">
        <v>2.7080966999999999E-3</v>
      </c>
      <c r="V10" s="2">
        <v>0.99495537879999996</v>
      </c>
      <c r="W10" s="2">
        <v>0.99584949140000001</v>
      </c>
      <c r="X10" s="2">
        <v>0.99723753640000001</v>
      </c>
      <c r="Y10" s="2">
        <v>0.99852472189999997</v>
      </c>
    </row>
    <row r="11" spans="2:25">
      <c r="B11" s="2">
        <f t="shared" si="0"/>
        <v>2017</v>
      </c>
      <c r="C11" s="26">
        <v>0.75736424020000004</v>
      </c>
      <c r="D11" s="26">
        <v>0.2352861772</v>
      </c>
      <c r="E11" s="26">
        <v>7.3495825000000001E-3</v>
      </c>
      <c r="F11" s="26">
        <v>0.99494668659999996</v>
      </c>
      <c r="G11" s="26">
        <v>0.99587492219999996</v>
      </c>
      <c r="H11" s="26">
        <v>0.99683714079999997</v>
      </c>
      <c r="I11" s="26">
        <v>0.99806684800000001</v>
      </c>
      <c r="J11" s="2">
        <f t="shared" si="1"/>
        <v>2017</v>
      </c>
      <c r="K11" s="2">
        <v>0.79384627080000003</v>
      </c>
      <c r="L11" s="2">
        <v>0.1987074123</v>
      </c>
      <c r="M11" s="2">
        <v>7.4463168999999996E-3</v>
      </c>
      <c r="N11" s="2">
        <v>0.99500722949999998</v>
      </c>
      <c r="O11" s="2">
        <v>0.99590592479999995</v>
      </c>
      <c r="P11" s="2">
        <v>0.99726593009999998</v>
      </c>
      <c r="Q11" s="2">
        <v>0.99854478089999998</v>
      </c>
      <c r="R11" s="2">
        <f t="shared" si="2"/>
        <v>2017</v>
      </c>
      <c r="S11" s="2">
        <v>0.79384627080000003</v>
      </c>
      <c r="T11" s="2">
        <v>0.1987074123</v>
      </c>
      <c r="U11" s="2">
        <v>7.4463168999999996E-3</v>
      </c>
      <c r="V11" s="2">
        <v>0.99500722949999998</v>
      </c>
      <c r="W11" s="2">
        <v>0.99590592479999995</v>
      </c>
      <c r="X11" s="2">
        <v>0.99726593009999998</v>
      </c>
      <c r="Y11" s="2">
        <v>0.99854478089999998</v>
      </c>
    </row>
    <row r="12" spans="2:25">
      <c r="B12" s="2">
        <f t="shared" si="0"/>
        <v>2017</v>
      </c>
      <c r="C12" s="26">
        <v>0.74969707370000005</v>
      </c>
      <c r="D12" s="26">
        <v>0.2401090508</v>
      </c>
      <c r="E12" s="26">
        <v>1.0193875599999999E-2</v>
      </c>
      <c r="F12" s="26">
        <v>0.9949735287</v>
      </c>
      <c r="G12" s="26">
        <v>0.99589584490000005</v>
      </c>
      <c r="H12" s="26">
        <v>0.99700395190000002</v>
      </c>
      <c r="I12" s="26">
        <v>0.99825934569999997</v>
      </c>
      <c r="J12" s="2">
        <f t="shared" si="1"/>
        <v>2017</v>
      </c>
      <c r="K12" s="2">
        <v>0.7907880706</v>
      </c>
      <c r="L12" s="2">
        <v>0.19882860939999999</v>
      </c>
      <c r="M12" s="2">
        <v>1.038332E-2</v>
      </c>
      <c r="N12" s="2">
        <v>0.9962592347</v>
      </c>
      <c r="O12" s="2">
        <v>0.99672750480000005</v>
      </c>
      <c r="P12" s="2">
        <v>0.99781636490000003</v>
      </c>
      <c r="Q12" s="2">
        <v>0.99862217819999999</v>
      </c>
      <c r="R12" s="2">
        <f t="shared" si="2"/>
        <v>2017</v>
      </c>
      <c r="S12" s="2">
        <v>0.7907880706</v>
      </c>
      <c r="T12" s="2">
        <v>0.19882860939999999</v>
      </c>
      <c r="U12" s="2">
        <v>1.038332E-2</v>
      </c>
      <c r="V12" s="2">
        <v>0.9962592347</v>
      </c>
      <c r="W12" s="2">
        <v>0.99672750480000005</v>
      </c>
      <c r="X12" s="2">
        <v>0.99781636490000003</v>
      </c>
      <c r="Y12" s="2">
        <v>0.99862217819999999</v>
      </c>
    </row>
    <row r="13" spans="2:25">
      <c r="B13" s="2">
        <f t="shared" si="0"/>
        <v>2017</v>
      </c>
      <c r="C13" s="26">
        <v>0.74258309249999999</v>
      </c>
      <c r="D13" s="26">
        <v>0.24464362340000001</v>
      </c>
      <c r="E13" s="26">
        <v>1.2773284100000001E-2</v>
      </c>
      <c r="F13" s="26">
        <v>0.99493380259999997</v>
      </c>
      <c r="G13" s="26">
        <v>0.99593429990000004</v>
      </c>
      <c r="H13" s="26">
        <v>0.99695513759999999</v>
      </c>
      <c r="I13" s="26">
        <v>0.99827565519999995</v>
      </c>
      <c r="J13" s="2">
        <f t="shared" si="1"/>
        <v>2017</v>
      </c>
      <c r="K13" s="2">
        <v>0.78758003769999996</v>
      </c>
      <c r="L13" s="2">
        <v>0.19961564649999999</v>
      </c>
      <c r="M13" s="2">
        <v>1.28043158E-2</v>
      </c>
      <c r="N13" s="2">
        <v>0.99624578809999997</v>
      </c>
      <c r="O13" s="2">
        <v>0.99675881860000004</v>
      </c>
      <c r="P13" s="2">
        <v>0.99779533340000004</v>
      </c>
      <c r="Q13" s="2">
        <v>0.99863536230000005</v>
      </c>
      <c r="R13" s="2">
        <f t="shared" si="2"/>
        <v>2017</v>
      </c>
      <c r="S13" s="2">
        <v>0.78758003769999996</v>
      </c>
      <c r="T13" s="2">
        <v>0.19961564649999999</v>
      </c>
      <c r="U13" s="2">
        <v>1.28043158E-2</v>
      </c>
      <c r="V13" s="2">
        <v>0.99624578809999997</v>
      </c>
      <c r="W13" s="2">
        <v>0.99675881860000004</v>
      </c>
      <c r="X13" s="2">
        <v>0.99779533340000004</v>
      </c>
      <c r="Y13" s="2">
        <v>0.99863536230000005</v>
      </c>
    </row>
    <row r="14" spans="2:25">
      <c r="B14" s="2">
        <f t="shared" si="0"/>
        <v>2017</v>
      </c>
      <c r="C14" s="26">
        <v>0.73277411479999999</v>
      </c>
      <c r="D14" s="26">
        <v>0.25096627230000002</v>
      </c>
      <c r="E14" s="26">
        <v>1.6259612900000001E-2</v>
      </c>
      <c r="F14" s="26">
        <v>0.99481786949999995</v>
      </c>
      <c r="G14" s="26">
        <v>0.99559999649999997</v>
      </c>
      <c r="H14" s="26">
        <v>0.99681978240000002</v>
      </c>
      <c r="I14" s="26">
        <v>0.99792391160000005</v>
      </c>
      <c r="J14" s="2">
        <f t="shared" si="1"/>
        <v>2017</v>
      </c>
      <c r="K14" s="2">
        <v>0.78304290850000002</v>
      </c>
      <c r="L14" s="2">
        <v>0.2014711324</v>
      </c>
      <c r="M14" s="2">
        <v>1.54859591E-2</v>
      </c>
      <c r="N14" s="2">
        <v>0.99601351130000004</v>
      </c>
      <c r="O14" s="2">
        <v>0.99639920530000003</v>
      </c>
      <c r="P14" s="2">
        <v>0.99755353410000003</v>
      </c>
      <c r="Q14" s="2">
        <v>0.99826922579999999</v>
      </c>
      <c r="R14" s="2">
        <f t="shared" si="2"/>
        <v>2017</v>
      </c>
      <c r="S14" s="2">
        <v>0.78304290850000002</v>
      </c>
      <c r="T14" s="2">
        <v>0.2014711324</v>
      </c>
      <c r="U14" s="2">
        <v>1.54859591E-2</v>
      </c>
      <c r="V14" s="2">
        <v>0.99601351130000004</v>
      </c>
      <c r="W14" s="2">
        <v>0.99639920530000003</v>
      </c>
      <c r="X14" s="2">
        <v>0.99755353410000003</v>
      </c>
      <c r="Y14" s="2">
        <v>0.99826922579999999</v>
      </c>
    </row>
    <row r="15" spans="2:25">
      <c r="B15" s="2">
        <f t="shared" si="0"/>
        <v>2018</v>
      </c>
      <c r="C15" s="26">
        <v>0.72682260499999995</v>
      </c>
      <c r="D15" s="26">
        <v>0.25442710349999997</v>
      </c>
      <c r="E15" s="26">
        <v>1.8750291499999999E-2</v>
      </c>
      <c r="F15" s="26">
        <v>0.9952586055</v>
      </c>
      <c r="G15" s="26">
        <v>0.99613864919999995</v>
      </c>
      <c r="H15" s="26">
        <v>0.99682494190000004</v>
      </c>
      <c r="I15" s="26">
        <v>0.99793073239999996</v>
      </c>
      <c r="J15" s="2">
        <f t="shared" si="1"/>
        <v>2018</v>
      </c>
      <c r="K15" s="2">
        <v>0.78254259100000001</v>
      </c>
      <c r="L15" s="2">
        <v>0.20050141369999999</v>
      </c>
      <c r="M15" s="2">
        <v>1.6955995200000001E-2</v>
      </c>
      <c r="N15" s="2">
        <v>0.99602934239999996</v>
      </c>
      <c r="O15" s="2">
        <v>0.99641805390000004</v>
      </c>
      <c r="P15" s="2">
        <v>0.99756324949999997</v>
      </c>
      <c r="Q15" s="2">
        <v>0.99827828559999998</v>
      </c>
      <c r="R15" s="2">
        <f t="shared" si="2"/>
        <v>2018</v>
      </c>
      <c r="S15" s="2">
        <v>0.78254259100000001</v>
      </c>
      <c r="T15" s="2">
        <v>0.20050141369999999</v>
      </c>
      <c r="U15" s="2">
        <v>1.6955995200000001E-2</v>
      </c>
      <c r="V15" s="2">
        <v>0.99602934239999996</v>
      </c>
      <c r="W15" s="2">
        <v>0.99641805390000004</v>
      </c>
      <c r="X15" s="2">
        <v>0.99756324949999997</v>
      </c>
      <c r="Y15" s="2">
        <v>0.99827828559999998</v>
      </c>
    </row>
    <row r="16" spans="2:25">
      <c r="B16" s="2">
        <f t="shared" si="0"/>
        <v>2018</v>
      </c>
      <c r="C16" s="26">
        <v>0.71767793170000005</v>
      </c>
      <c r="D16" s="26">
        <v>0.26009048610000002</v>
      </c>
      <c r="E16" s="26">
        <v>2.2231582199999999E-2</v>
      </c>
      <c r="F16" s="26">
        <v>0.99505778099999997</v>
      </c>
      <c r="G16" s="26">
        <v>0.99594589769999997</v>
      </c>
      <c r="H16" s="26">
        <v>0.99661914169999999</v>
      </c>
      <c r="I16" s="26">
        <v>0.99773087839999997</v>
      </c>
      <c r="J16" s="2">
        <f t="shared" si="1"/>
        <v>2018</v>
      </c>
      <c r="K16" s="2">
        <v>0.77992070049999995</v>
      </c>
      <c r="L16" s="2">
        <v>0.2009855442</v>
      </c>
      <c r="M16" s="2">
        <v>1.9093755300000001E-2</v>
      </c>
      <c r="N16" s="2">
        <v>0.99605610590000004</v>
      </c>
      <c r="O16" s="2">
        <v>0.99624264920000005</v>
      </c>
      <c r="P16" s="2">
        <v>0.99757967390000002</v>
      </c>
      <c r="Q16" s="2">
        <v>0.9980867497</v>
      </c>
      <c r="R16" s="2">
        <f t="shared" si="2"/>
        <v>2018</v>
      </c>
      <c r="S16" s="2">
        <v>0.77998043859999999</v>
      </c>
      <c r="T16" s="2">
        <v>0.2009309889</v>
      </c>
      <c r="U16" s="2">
        <v>1.9088572500000001E-2</v>
      </c>
      <c r="V16" s="2">
        <v>0.99605610590000004</v>
      </c>
      <c r="W16" s="2">
        <v>0.99624264920000005</v>
      </c>
      <c r="X16" s="2">
        <v>0.99757967390000002</v>
      </c>
      <c r="Y16" s="2">
        <v>0.9980867497</v>
      </c>
    </row>
    <row r="17" spans="2:25">
      <c r="B17" s="2">
        <f t="shared" si="0"/>
        <v>2018</v>
      </c>
      <c r="C17" s="26">
        <v>0.71109224849999997</v>
      </c>
      <c r="D17" s="26">
        <v>0.26383910469999999</v>
      </c>
      <c r="E17" s="26">
        <v>2.50686468E-2</v>
      </c>
      <c r="F17" s="26">
        <v>0.99507924879999998</v>
      </c>
      <c r="G17" s="26">
        <v>0.99541143499999996</v>
      </c>
      <c r="H17" s="26">
        <v>0.99663382730000005</v>
      </c>
      <c r="I17" s="26">
        <v>0.99718332850000002</v>
      </c>
      <c r="J17" s="2">
        <f t="shared" si="1"/>
        <v>2018</v>
      </c>
      <c r="K17" s="2">
        <v>0.77839295470000003</v>
      </c>
      <c r="L17" s="2">
        <v>0.2002378705</v>
      </c>
      <c r="M17" s="2">
        <v>2.1369174800000001E-2</v>
      </c>
      <c r="N17" s="2">
        <v>0.99610043410000004</v>
      </c>
      <c r="O17" s="2">
        <v>0.99630298989999999</v>
      </c>
      <c r="P17" s="2">
        <v>0.99761530170000001</v>
      </c>
      <c r="Q17" s="2">
        <v>0.99813038590000003</v>
      </c>
      <c r="R17" s="2">
        <f t="shared" si="2"/>
        <v>2018</v>
      </c>
      <c r="S17" s="2">
        <v>0.77859469930000003</v>
      </c>
      <c r="T17" s="2">
        <v>0.20005557970000001</v>
      </c>
      <c r="U17" s="2">
        <v>2.1349720900000001E-2</v>
      </c>
      <c r="V17" s="2">
        <v>0.99613031679999997</v>
      </c>
      <c r="W17" s="2">
        <v>0.99633903769999999</v>
      </c>
      <c r="X17" s="2">
        <v>0.99764518449999995</v>
      </c>
      <c r="Y17" s="2">
        <v>0.99816643370000002</v>
      </c>
    </row>
    <row r="18" spans="2:25">
      <c r="B18" s="2">
        <f t="shared" si="0"/>
        <v>2018</v>
      </c>
      <c r="C18" s="26">
        <v>0.70229378070000004</v>
      </c>
      <c r="D18" s="26">
        <v>0.27125278019999999</v>
      </c>
      <c r="E18" s="26">
        <v>2.64534391E-2</v>
      </c>
      <c r="F18" s="26">
        <v>0.99553631279999999</v>
      </c>
      <c r="G18" s="26">
        <v>0.99539906420000002</v>
      </c>
      <c r="H18" s="26">
        <v>0.99708158059999996</v>
      </c>
      <c r="I18" s="26">
        <v>0.99716200600000005</v>
      </c>
      <c r="J18" s="2">
        <f t="shared" si="1"/>
        <v>2018</v>
      </c>
      <c r="K18" s="2">
        <v>0.77484859630000003</v>
      </c>
      <c r="L18" s="2">
        <v>0.20298304680000001</v>
      </c>
      <c r="M18" s="2">
        <v>2.2168356899999998E-2</v>
      </c>
      <c r="N18" s="2">
        <v>0.99616476249999997</v>
      </c>
      <c r="O18" s="2">
        <v>0.99636969919999996</v>
      </c>
      <c r="P18" s="2">
        <v>0.99766918090000001</v>
      </c>
      <c r="Q18" s="2">
        <v>0.99818646389999999</v>
      </c>
      <c r="R18" s="2">
        <f t="shared" si="2"/>
        <v>2018</v>
      </c>
      <c r="S18" s="2">
        <v>0.77488301299999995</v>
      </c>
      <c r="T18" s="2">
        <v>0.20295201869999999</v>
      </c>
      <c r="U18" s="2">
        <v>2.2164968199999999E-2</v>
      </c>
      <c r="V18" s="2">
        <v>0.99619443919999995</v>
      </c>
      <c r="W18" s="2">
        <v>0.99640553730000003</v>
      </c>
      <c r="X18" s="2">
        <v>0.99769885749999998</v>
      </c>
      <c r="Y18" s="2">
        <v>0.99822230199999995</v>
      </c>
    </row>
    <row r="19" spans="2:25">
      <c r="B19" s="2">
        <f t="shared" si="0"/>
        <v>2019</v>
      </c>
      <c r="C19" s="26">
        <v>0.69392620739999999</v>
      </c>
      <c r="D19" s="26">
        <v>0.27664942549999999</v>
      </c>
      <c r="E19" s="26">
        <v>2.9424367E-2</v>
      </c>
      <c r="F19" s="26">
        <v>0.99551740339999995</v>
      </c>
      <c r="G19" s="26">
        <v>0.99536673379999996</v>
      </c>
      <c r="H19" s="26">
        <v>0.99704657460000001</v>
      </c>
      <c r="I19" s="26">
        <v>0.99711175529999996</v>
      </c>
      <c r="J19" s="2">
        <f t="shared" si="1"/>
        <v>2019</v>
      </c>
      <c r="K19" s="2">
        <v>0.77206324329999998</v>
      </c>
      <c r="L19" s="2">
        <v>0.2032095522</v>
      </c>
      <c r="M19" s="2">
        <v>2.4727204400000001E-2</v>
      </c>
      <c r="N19" s="2">
        <v>0.99608345119999997</v>
      </c>
      <c r="O19" s="2">
        <v>0.9962617882</v>
      </c>
      <c r="P19" s="2">
        <v>0.99757535620000004</v>
      </c>
      <c r="Q19" s="2">
        <v>0.99806411169999998</v>
      </c>
      <c r="R19" s="2">
        <f t="shared" si="2"/>
        <v>2019</v>
      </c>
      <c r="S19" s="2">
        <v>0.77194888009999996</v>
      </c>
      <c r="T19" s="2">
        <v>0.203311509</v>
      </c>
      <c r="U19" s="2">
        <v>2.47396109E-2</v>
      </c>
      <c r="V19" s="2">
        <v>0.99611288099999995</v>
      </c>
      <c r="W19" s="2">
        <v>0.99629734140000004</v>
      </c>
      <c r="X19" s="2">
        <v>0.99760478600000002</v>
      </c>
      <c r="Y19" s="2">
        <v>0.99809966490000002</v>
      </c>
    </row>
    <row r="20" spans="2:25">
      <c r="B20" s="2">
        <f t="shared" si="0"/>
        <v>2019</v>
      </c>
      <c r="C20" s="26">
        <v>0.68644529269999999</v>
      </c>
      <c r="D20" s="26">
        <v>0.28207424399999997</v>
      </c>
      <c r="E20" s="26">
        <v>3.1480463299999997E-2</v>
      </c>
      <c r="F20" s="26">
        <v>0.9955631774</v>
      </c>
      <c r="G20" s="26">
        <v>0.99541407680000005</v>
      </c>
      <c r="H20" s="26">
        <v>0.99707673340000003</v>
      </c>
      <c r="I20" s="26">
        <v>0.99714126759999999</v>
      </c>
      <c r="J20" s="2">
        <f t="shared" si="1"/>
        <v>2019</v>
      </c>
      <c r="K20" s="2">
        <v>0.76993787759999999</v>
      </c>
      <c r="L20" s="2">
        <v>0.2047553765</v>
      </c>
      <c r="M20" s="2">
        <v>2.53067459E-2</v>
      </c>
      <c r="N20" s="2">
        <v>0.99612278580000002</v>
      </c>
      <c r="O20" s="2">
        <v>0.99630551270000001</v>
      </c>
      <c r="P20" s="2">
        <v>0.99759970730000003</v>
      </c>
      <c r="Q20" s="2">
        <v>0.9980867551</v>
      </c>
      <c r="R20" s="2">
        <f t="shared" si="2"/>
        <v>2019</v>
      </c>
      <c r="S20" s="2">
        <v>0.7690931432</v>
      </c>
      <c r="T20" s="2">
        <v>0.20538854340000001</v>
      </c>
      <c r="U20" s="2">
        <v>2.5518313300000001E-2</v>
      </c>
      <c r="V20" s="2">
        <v>0.99614804980000005</v>
      </c>
      <c r="W20" s="2">
        <v>0.99633415619999999</v>
      </c>
      <c r="X20" s="2">
        <v>0.99762645670000005</v>
      </c>
      <c r="Y20" s="2">
        <v>0.99811855959999995</v>
      </c>
    </row>
    <row r="21" spans="2:25">
      <c r="B21" s="2">
        <f t="shared" si="0"/>
        <v>2019</v>
      </c>
      <c r="C21" s="26">
        <v>0.6794413332</v>
      </c>
      <c r="D21" s="26">
        <v>0.28639438379999999</v>
      </c>
      <c r="E21" s="26">
        <v>3.4164282900000002E-2</v>
      </c>
      <c r="F21" s="26">
        <v>0.99542297260000001</v>
      </c>
      <c r="G21" s="26">
        <v>0.99537525579999997</v>
      </c>
      <c r="H21" s="26">
        <v>0.99691990149999998</v>
      </c>
      <c r="I21" s="26">
        <v>0.99707884349999998</v>
      </c>
      <c r="J21" s="2">
        <f t="shared" si="1"/>
        <v>2019</v>
      </c>
      <c r="K21" s="2">
        <v>0.76753131490000004</v>
      </c>
      <c r="L21" s="2">
        <v>0.20527638819999999</v>
      </c>
      <c r="M21" s="2">
        <v>2.7192297000000001E-2</v>
      </c>
      <c r="N21" s="2">
        <v>0.9961064999</v>
      </c>
      <c r="O21" s="2">
        <v>0.99641423210000002</v>
      </c>
      <c r="P21" s="2">
        <v>0.9975714765</v>
      </c>
      <c r="Q21" s="2">
        <v>0.99817596409999998</v>
      </c>
      <c r="R21" s="2">
        <f t="shared" si="2"/>
        <v>2019</v>
      </c>
      <c r="S21" s="2">
        <v>0.76660143510000001</v>
      </c>
      <c r="T21" s="2">
        <v>0.20591793280000001</v>
      </c>
      <c r="U21" s="2">
        <v>2.7480632099999999E-2</v>
      </c>
      <c r="V21" s="2">
        <v>0.99645265139999994</v>
      </c>
      <c r="W21" s="2">
        <v>0.99627880349999998</v>
      </c>
      <c r="X21" s="2">
        <v>0.99791681409999999</v>
      </c>
      <c r="Y21" s="2">
        <v>0.99804106339999998</v>
      </c>
    </row>
    <row r="22" spans="2:25">
      <c r="B22" s="2">
        <f t="shared" si="0"/>
        <v>2019</v>
      </c>
      <c r="C22" s="26">
        <v>0.67576496649999995</v>
      </c>
      <c r="D22" s="26">
        <v>0.28635464490000001</v>
      </c>
      <c r="E22" s="26">
        <v>3.7880388600000002E-2</v>
      </c>
      <c r="F22" s="26">
        <v>0.98845644590000004</v>
      </c>
      <c r="G22" s="26">
        <v>0.99554596080000002</v>
      </c>
      <c r="H22" s="26">
        <v>0.99048134939999999</v>
      </c>
      <c r="I22" s="26">
        <v>0.99723288399999999</v>
      </c>
      <c r="J22" s="2">
        <f t="shared" si="1"/>
        <v>2019</v>
      </c>
      <c r="K22" s="2">
        <v>0.76889724390000003</v>
      </c>
      <c r="L22" s="2">
        <v>0.2016669418</v>
      </c>
      <c r="M22" s="2">
        <v>2.9435814300000002E-2</v>
      </c>
      <c r="N22" s="2">
        <v>0.98888426819999997</v>
      </c>
      <c r="O22" s="2">
        <v>0.99695088080000005</v>
      </c>
      <c r="P22" s="2">
        <v>0.99042977929999998</v>
      </c>
      <c r="Q22" s="2">
        <v>0.99819708019999998</v>
      </c>
      <c r="R22" s="2">
        <f t="shared" si="2"/>
        <v>2019</v>
      </c>
      <c r="S22" s="2">
        <v>0.76772952650000004</v>
      </c>
      <c r="T22" s="2">
        <v>0.20278534240000001</v>
      </c>
      <c r="U22" s="2">
        <v>2.9485131099999999E-2</v>
      </c>
      <c r="V22" s="2">
        <v>0.98891325399999996</v>
      </c>
      <c r="W22" s="2">
        <v>0.99631472759999995</v>
      </c>
      <c r="X22" s="2">
        <v>0.99087283189999997</v>
      </c>
      <c r="Y22" s="2">
        <v>0.99805997479999997</v>
      </c>
    </row>
    <row r="23" spans="2:25">
      <c r="B23" s="2">
        <f t="shared" si="0"/>
        <v>2020</v>
      </c>
      <c r="C23" s="26">
        <v>0.67378784810000003</v>
      </c>
      <c r="D23" s="26">
        <v>0.28415916590000001</v>
      </c>
      <c r="E23" s="26">
        <v>4.2052986000000001E-2</v>
      </c>
      <c r="F23" s="26">
        <v>0.98132826220000002</v>
      </c>
      <c r="G23" s="26">
        <v>0.99545642759999997</v>
      </c>
      <c r="H23" s="26">
        <v>0.98534960989999998</v>
      </c>
      <c r="I23" s="26">
        <v>0.99713034270000001</v>
      </c>
      <c r="J23" s="2">
        <f t="shared" si="1"/>
        <v>2020</v>
      </c>
      <c r="K23" s="2">
        <v>0.76998653910000003</v>
      </c>
      <c r="L23" s="2">
        <v>0.19803389460000001</v>
      </c>
      <c r="M23" s="2">
        <v>3.1979566299999998E-2</v>
      </c>
      <c r="N23" s="2">
        <v>0.98238182259999995</v>
      </c>
      <c r="O23" s="2">
        <v>0.99717100039999995</v>
      </c>
      <c r="P23" s="2">
        <v>0.98537058619999995</v>
      </c>
      <c r="Q23" s="2">
        <v>0.99809174810000001</v>
      </c>
      <c r="R23" s="2">
        <f t="shared" si="2"/>
        <v>2020</v>
      </c>
      <c r="S23" s="2">
        <v>0.76923639300000002</v>
      </c>
      <c r="T23" s="2">
        <v>0.19862678889999999</v>
      </c>
      <c r="U23" s="2">
        <v>3.2136818099999999E-2</v>
      </c>
      <c r="V23" s="2">
        <v>0.98216627460000006</v>
      </c>
      <c r="W23" s="2">
        <v>0.99623693530000001</v>
      </c>
      <c r="X23" s="2">
        <v>0.98582138320000001</v>
      </c>
      <c r="Y23" s="2">
        <v>0.99796421850000006</v>
      </c>
    </row>
    <row r="24" spans="2:25">
      <c r="B24" s="2">
        <f t="shared" si="0"/>
        <v>2020</v>
      </c>
      <c r="C24" s="26">
        <v>0.67201966560000004</v>
      </c>
      <c r="D24" s="26">
        <v>0.28369736670000001</v>
      </c>
      <c r="E24" s="26">
        <v>4.4282967600000001E-2</v>
      </c>
      <c r="F24" s="26">
        <v>0.97606312679999996</v>
      </c>
      <c r="G24" s="26">
        <v>0.99542897379999995</v>
      </c>
      <c r="H24" s="26">
        <v>0.98145418259999995</v>
      </c>
      <c r="I24" s="26">
        <v>0.99709539739999997</v>
      </c>
      <c r="J24" s="2">
        <f t="shared" si="1"/>
        <v>2020</v>
      </c>
      <c r="K24" s="2">
        <v>0.77183515499999999</v>
      </c>
      <c r="L24" s="2">
        <v>0.19474522350000001</v>
      </c>
      <c r="M24" s="2">
        <v>3.3419621500000003E-2</v>
      </c>
      <c r="N24" s="2">
        <v>0.97722070189999999</v>
      </c>
      <c r="O24" s="2">
        <v>0.99726725729999999</v>
      </c>
      <c r="P24" s="2">
        <v>0.98178229579999998</v>
      </c>
      <c r="Q24" s="2">
        <v>0.99818275970000003</v>
      </c>
      <c r="R24" s="2">
        <f t="shared" si="2"/>
        <v>2020</v>
      </c>
      <c r="S24" s="2">
        <v>0.77065328359999996</v>
      </c>
      <c r="T24" s="2">
        <v>0.19566193800000001</v>
      </c>
      <c r="U24" s="2">
        <v>3.3684778399999997E-2</v>
      </c>
      <c r="V24" s="2">
        <v>0.97676474859999995</v>
      </c>
      <c r="W24" s="2">
        <v>0.99619516939999997</v>
      </c>
      <c r="X24" s="2">
        <v>0.98210029050000003</v>
      </c>
      <c r="Y24" s="2">
        <v>0.99791469249999998</v>
      </c>
    </row>
    <row r="25" spans="2:25">
      <c r="B25" s="2">
        <f t="shared" si="0"/>
        <v>2020</v>
      </c>
      <c r="C25" s="26">
        <v>0.67050308700000005</v>
      </c>
      <c r="D25" s="26">
        <v>0.2832730772</v>
      </c>
      <c r="E25" s="26">
        <v>4.6223835900000003E-2</v>
      </c>
      <c r="F25" s="26">
        <v>0.96801593860000001</v>
      </c>
      <c r="G25" s="26">
        <v>0.99497934509999997</v>
      </c>
      <c r="H25" s="26">
        <v>0.97447167649999999</v>
      </c>
      <c r="I25" s="26">
        <v>0.99647545469999999</v>
      </c>
      <c r="J25" s="2">
        <f t="shared" si="1"/>
        <v>2020</v>
      </c>
      <c r="K25" s="2">
        <v>0.7729464707</v>
      </c>
      <c r="L25" s="2">
        <v>0.1917158732</v>
      </c>
      <c r="M25" s="2">
        <v>3.5337656199999998E-2</v>
      </c>
      <c r="N25" s="2">
        <v>0.9681685243</v>
      </c>
      <c r="O25" s="2">
        <v>0.99665652000000005</v>
      </c>
      <c r="P25" s="2">
        <v>0.97553916169999999</v>
      </c>
      <c r="Q25" s="2">
        <v>0.99756840589999995</v>
      </c>
      <c r="R25" s="2">
        <f t="shared" si="2"/>
        <v>2020</v>
      </c>
      <c r="S25" s="2">
        <v>0.77185398640000003</v>
      </c>
      <c r="T25" s="2">
        <v>0.19262251320000001</v>
      </c>
      <c r="U25" s="2">
        <v>3.5523500499999999E-2</v>
      </c>
      <c r="V25" s="2">
        <v>0.9681281195</v>
      </c>
      <c r="W25" s="2">
        <v>0.99580387680000004</v>
      </c>
      <c r="X25" s="2">
        <v>0.97610442239999995</v>
      </c>
      <c r="Y25" s="2">
        <v>0.99739492080000003</v>
      </c>
    </row>
    <row r="26" spans="2:25">
      <c r="B26" s="2">
        <f t="shared" si="0"/>
        <v>2020</v>
      </c>
      <c r="C26" s="26">
        <v>0.66872992369999995</v>
      </c>
      <c r="D26" s="26">
        <v>0.28357884500000002</v>
      </c>
      <c r="E26" s="26">
        <v>4.7691231299999998E-2</v>
      </c>
      <c r="F26" s="26">
        <v>0.96080949120000003</v>
      </c>
      <c r="G26" s="26">
        <v>0.99487131880000002</v>
      </c>
      <c r="H26" s="26">
        <v>0.96867753300000004</v>
      </c>
      <c r="I26" s="26">
        <v>0.99636173360000002</v>
      </c>
      <c r="J26" s="2">
        <f t="shared" si="1"/>
        <v>2020</v>
      </c>
      <c r="K26" s="2">
        <v>0.77474590990000003</v>
      </c>
      <c r="L26" s="2">
        <v>0.18901427809999999</v>
      </c>
      <c r="M26" s="2">
        <v>3.6239812000000003E-2</v>
      </c>
      <c r="N26" s="2">
        <v>0.96102849000000001</v>
      </c>
      <c r="O26" s="2">
        <v>0.99666930310000001</v>
      </c>
      <c r="P26" s="2">
        <v>0.96980927770000003</v>
      </c>
      <c r="Q26" s="2">
        <v>0.99760167970000002</v>
      </c>
      <c r="R26" s="2">
        <f t="shared" si="2"/>
        <v>2020</v>
      </c>
      <c r="S26" s="2">
        <v>0.77386254080000005</v>
      </c>
      <c r="T26" s="2">
        <v>0.18957103189999999</v>
      </c>
      <c r="U26" s="2">
        <v>3.6566427300000003E-2</v>
      </c>
      <c r="V26" s="2">
        <v>0.96116238480000005</v>
      </c>
      <c r="W26" s="2">
        <v>0.99614483519999997</v>
      </c>
      <c r="X26" s="2">
        <v>0.97028878480000003</v>
      </c>
      <c r="Y26" s="2">
        <v>0.99741511120000004</v>
      </c>
    </row>
    <row r="27" spans="2:25">
      <c r="B27" s="2">
        <f t="shared" si="0"/>
        <v>2021</v>
      </c>
      <c r="C27" s="26">
        <v>0.66644093640000002</v>
      </c>
      <c r="D27" s="26">
        <v>0.28340911990000001</v>
      </c>
      <c r="E27" s="26">
        <v>5.0149943699999998E-2</v>
      </c>
      <c r="F27" s="26">
        <v>0.9546718542</v>
      </c>
      <c r="G27" s="26">
        <v>0.99473383280000005</v>
      </c>
      <c r="H27" s="26">
        <v>0.96308697009999999</v>
      </c>
      <c r="I27" s="26">
        <v>0.99625032579999995</v>
      </c>
      <c r="J27" s="2">
        <f t="shared" si="1"/>
        <v>2021</v>
      </c>
      <c r="K27" s="2">
        <v>0.77659040639999999</v>
      </c>
      <c r="L27" s="2">
        <v>0.18561823999999999</v>
      </c>
      <c r="M27" s="2">
        <v>3.7791353600000001E-2</v>
      </c>
      <c r="N27" s="2">
        <v>0.95568408120000004</v>
      </c>
      <c r="O27" s="2">
        <v>0.99660521280000003</v>
      </c>
      <c r="P27" s="2">
        <v>0.96556200569999995</v>
      </c>
      <c r="Q27" s="2">
        <v>0.99756517209999995</v>
      </c>
      <c r="R27" s="2">
        <f t="shared" si="2"/>
        <v>2021</v>
      </c>
      <c r="S27" s="2">
        <v>0.775268819</v>
      </c>
      <c r="T27" s="2">
        <v>0.18640236469999999</v>
      </c>
      <c r="U27" s="2">
        <v>3.8328816299999999E-2</v>
      </c>
      <c r="V27" s="2">
        <v>0.95529814840000005</v>
      </c>
      <c r="W27" s="2">
        <v>0.99606953229999995</v>
      </c>
      <c r="X27" s="2">
        <v>0.9651620702</v>
      </c>
      <c r="Y27" s="2">
        <v>0.99736681299999996</v>
      </c>
    </row>
    <row r="28" spans="2:25">
      <c r="B28" s="2">
        <f t="shared" si="0"/>
        <v>2021</v>
      </c>
      <c r="C28" s="26">
        <v>0.66434533880000002</v>
      </c>
      <c r="D28" s="26">
        <v>0.28253815500000001</v>
      </c>
      <c r="E28" s="26">
        <v>5.3116506299999998E-2</v>
      </c>
      <c r="F28" s="26">
        <v>0.94900470390000002</v>
      </c>
      <c r="G28" s="26">
        <v>0.99464473769999995</v>
      </c>
      <c r="H28" s="26">
        <v>0.95828625700000003</v>
      </c>
      <c r="I28" s="26">
        <v>0.99615296799999997</v>
      </c>
      <c r="J28" s="2">
        <f t="shared" si="1"/>
        <v>2021</v>
      </c>
      <c r="K28" s="2">
        <v>0.77906460239999997</v>
      </c>
      <c r="L28" s="2">
        <v>0.18249102089999999</v>
      </c>
      <c r="M28" s="2">
        <v>3.8444376699999998E-2</v>
      </c>
      <c r="N28" s="2">
        <v>0.95016677760000001</v>
      </c>
      <c r="O28" s="2">
        <v>0.99688655390000003</v>
      </c>
      <c r="P28" s="2">
        <v>0.96052389240000002</v>
      </c>
      <c r="Q28" s="2">
        <v>0.99750450800000001</v>
      </c>
      <c r="R28" s="2">
        <f t="shared" si="2"/>
        <v>2021</v>
      </c>
      <c r="S28" s="2">
        <v>0.77632430750000003</v>
      </c>
      <c r="T28" s="2">
        <v>0.1841015986</v>
      </c>
      <c r="U28" s="2">
        <v>3.9574093900000003E-2</v>
      </c>
      <c r="V28" s="2">
        <v>0.95010186330000002</v>
      </c>
      <c r="W28" s="2">
        <v>0.99607806570000001</v>
      </c>
      <c r="X28" s="2">
        <v>0.96082895999999995</v>
      </c>
      <c r="Y28" s="2">
        <v>0.99737133830000002</v>
      </c>
    </row>
    <row r="29" spans="2:25">
      <c r="B29" s="2">
        <f t="shared" si="0"/>
        <v>2021</v>
      </c>
      <c r="C29" s="26">
        <v>0.66072850009999995</v>
      </c>
      <c r="D29" s="26">
        <v>0.28215591140000001</v>
      </c>
      <c r="E29" s="26">
        <v>5.71155884E-2</v>
      </c>
      <c r="F29" s="26">
        <v>0.9403059439</v>
      </c>
      <c r="G29" s="26">
        <v>0.99459483589999997</v>
      </c>
      <c r="H29" s="26">
        <v>0.95076566610000002</v>
      </c>
      <c r="I29" s="26">
        <v>0.99588256949999998</v>
      </c>
      <c r="J29" s="2">
        <f t="shared" si="1"/>
        <v>2021</v>
      </c>
      <c r="K29" s="2">
        <v>0.77867110429999997</v>
      </c>
      <c r="L29" s="2">
        <v>0.17961981799999999</v>
      </c>
      <c r="M29" s="2">
        <v>4.17090777E-2</v>
      </c>
      <c r="N29" s="2">
        <v>0.9414398585</v>
      </c>
      <c r="O29" s="2">
        <v>0.99638910849999995</v>
      </c>
      <c r="P29" s="2">
        <v>0.95348706149999995</v>
      </c>
      <c r="Q29" s="2">
        <v>0.99700531790000002</v>
      </c>
      <c r="R29" s="2">
        <f t="shared" si="2"/>
        <v>2021</v>
      </c>
      <c r="S29" s="2">
        <v>0.7775374934</v>
      </c>
      <c r="T29" s="2">
        <v>0.1799951186</v>
      </c>
      <c r="U29" s="2">
        <v>4.2467388000000002E-2</v>
      </c>
      <c r="V29" s="2">
        <v>0.94165624979999996</v>
      </c>
      <c r="W29" s="2">
        <v>0.99609935179999998</v>
      </c>
      <c r="X29" s="2">
        <v>0.9538057553</v>
      </c>
      <c r="Y29" s="2">
        <v>0.99738560529999998</v>
      </c>
    </row>
    <row r="30" spans="2:25">
      <c r="B30" s="2">
        <f t="shared" si="0"/>
        <v>2021</v>
      </c>
      <c r="C30" s="26">
        <v>0.65864534320000001</v>
      </c>
      <c r="D30" s="26">
        <v>0.28089929229999999</v>
      </c>
      <c r="E30" s="26">
        <v>6.0455364499999997E-2</v>
      </c>
      <c r="F30" s="26">
        <v>0.93352262409999998</v>
      </c>
      <c r="G30" s="26">
        <v>0.9946874751</v>
      </c>
      <c r="H30" s="26">
        <v>0.94512244440000004</v>
      </c>
      <c r="I30" s="26">
        <v>0.99596633859999995</v>
      </c>
      <c r="J30" s="2">
        <f t="shared" si="1"/>
        <v>2021</v>
      </c>
      <c r="K30" s="2">
        <v>0.77920316629999997</v>
      </c>
      <c r="L30" s="2">
        <v>0.17677724919999999</v>
      </c>
      <c r="M30" s="2">
        <v>4.4019584600000002E-2</v>
      </c>
      <c r="N30" s="2">
        <v>0.93417810820000002</v>
      </c>
      <c r="O30" s="2">
        <v>0.99588093479999995</v>
      </c>
      <c r="P30" s="2">
        <v>0.94720846120000002</v>
      </c>
      <c r="Q30" s="2">
        <v>0.99649352130000002</v>
      </c>
      <c r="R30" s="2">
        <f t="shared" si="2"/>
        <v>2021</v>
      </c>
      <c r="S30" s="2">
        <v>0.77893599790000001</v>
      </c>
      <c r="T30" s="2">
        <v>0.1769020345</v>
      </c>
      <c r="U30" s="2">
        <v>4.4161967599999997E-2</v>
      </c>
      <c r="V30" s="2">
        <v>0.93456824429999996</v>
      </c>
      <c r="W30" s="2">
        <v>0.99613203589999999</v>
      </c>
      <c r="X30" s="2">
        <v>0.94739591739999995</v>
      </c>
      <c r="Y30" s="2">
        <v>0.99740751169999997</v>
      </c>
    </row>
    <row r="31" spans="2:25">
      <c r="B31" s="2">
        <f t="shared" si="0"/>
        <v>2022</v>
      </c>
      <c r="C31" s="26">
        <v>0.65614360360000001</v>
      </c>
      <c r="D31" s="26">
        <v>0.2804561814</v>
      </c>
      <c r="E31" s="26">
        <v>6.3400214900000001E-2</v>
      </c>
      <c r="F31" s="26">
        <v>0.92706667089999995</v>
      </c>
      <c r="G31" s="26">
        <v>0.99474671110000001</v>
      </c>
      <c r="H31" s="26">
        <v>0.94034816649999997</v>
      </c>
      <c r="I31" s="26">
        <v>0.99601862900000004</v>
      </c>
      <c r="J31" s="2">
        <f t="shared" si="1"/>
        <v>2022</v>
      </c>
      <c r="K31" s="2">
        <v>0.78064818599999997</v>
      </c>
      <c r="L31" s="2">
        <v>0.1736747797</v>
      </c>
      <c r="M31" s="2">
        <v>4.5677034300000002E-2</v>
      </c>
      <c r="N31" s="2">
        <v>0.92695974780000001</v>
      </c>
      <c r="O31" s="2">
        <v>0.99560649970000004</v>
      </c>
      <c r="P31" s="2">
        <v>0.94116884720000005</v>
      </c>
      <c r="Q31" s="2">
        <v>0.99621541199999997</v>
      </c>
      <c r="R31" s="2">
        <f t="shared" si="2"/>
        <v>2022</v>
      </c>
      <c r="S31" s="2">
        <v>0.7822959988</v>
      </c>
      <c r="T31" s="2">
        <v>0.172015313</v>
      </c>
      <c r="U31" s="2">
        <v>4.5688688200000001E-2</v>
      </c>
      <c r="V31" s="2">
        <v>0.9274545797</v>
      </c>
      <c r="W31" s="2">
        <v>0.99615362259999995</v>
      </c>
      <c r="X31" s="2">
        <v>0.94228129240000003</v>
      </c>
      <c r="Y31" s="2">
        <v>0.99760785240000005</v>
      </c>
    </row>
    <row r="32" spans="2:25">
      <c r="B32" s="2">
        <f t="shared" si="0"/>
        <v>2022</v>
      </c>
      <c r="C32" s="26">
        <v>0.65288024010000001</v>
      </c>
      <c r="D32" s="26">
        <v>0.27968396449999999</v>
      </c>
      <c r="E32" s="26">
        <v>6.7435795300000004E-2</v>
      </c>
      <c r="F32" s="26">
        <v>0.92142678710000003</v>
      </c>
      <c r="G32" s="26">
        <v>0.99470705670000004</v>
      </c>
      <c r="H32" s="26">
        <v>0.93499545760000002</v>
      </c>
      <c r="I32" s="26">
        <v>0.99597448990000004</v>
      </c>
      <c r="J32" s="2">
        <f t="shared" si="1"/>
        <v>2022</v>
      </c>
      <c r="K32" s="2">
        <v>0.78145662770000002</v>
      </c>
      <c r="L32" s="2">
        <v>0.17143183740000001</v>
      </c>
      <c r="M32" s="2">
        <v>4.7111534900000002E-2</v>
      </c>
      <c r="N32" s="2">
        <v>0.92193774520000005</v>
      </c>
      <c r="O32" s="2">
        <v>0.99557328710000004</v>
      </c>
      <c r="P32" s="2">
        <v>0.93639914769999999</v>
      </c>
      <c r="Q32" s="2">
        <v>0.99618023450000004</v>
      </c>
      <c r="R32" s="2">
        <f t="shared" si="2"/>
        <v>2022</v>
      </c>
      <c r="S32" s="2">
        <v>0.78304453679999997</v>
      </c>
      <c r="T32" s="2">
        <v>0.16942901739999999</v>
      </c>
      <c r="U32" s="2">
        <v>4.7526445799999997E-2</v>
      </c>
      <c r="V32" s="2">
        <v>0.92156390980000003</v>
      </c>
      <c r="W32" s="2">
        <v>0.99606957929999995</v>
      </c>
      <c r="X32" s="2">
        <v>0.93694666110000002</v>
      </c>
      <c r="Y32" s="2">
        <v>0.99751640860000002</v>
      </c>
    </row>
    <row r="33" spans="2:25">
      <c r="B33" s="2">
        <f t="shared" si="0"/>
        <v>2022</v>
      </c>
      <c r="C33" s="26">
        <v>0.6506131933</v>
      </c>
      <c r="D33" s="26">
        <v>0.27850628080000001</v>
      </c>
      <c r="E33" s="26">
        <v>7.0880525799999997E-2</v>
      </c>
      <c r="F33" s="26">
        <v>0.91415510899999997</v>
      </c>
      <c r="G33" s="26">
        <v>0.99527570009999999</v>
      </c>
      <c r="H33" s="26">
        <v>0.92904320539999996</v>
      </c>
      <c r="I33" s="26">
        <v>0.99590316919999999</v>
      </c>
      <c r="J33" s="2">
        <f t="shared" si="1"/>
        <v>2022</v>
      </c>
      <c r="K33" s="2">
        <v>0.78213348279999995</v>
      </c>
      <c r="L33" s="2">
        <v>0.16837407970000001</v>
      </c>
      <c r="M33" s="2">
        <v>4.94924375E-2</v>
      </c>
      <c r="N33" s="2">
        <v>0.91332243570000005</v>
      </c>
      <c r="O33" s="2">
        <v>0.99552668560000002</v>
      </c>
      <c r="P33" s="2">
        <v>0.92990113659999996</v>
      </c>
      <c r="Q33" s="2">
        <v>0.99613098160000002</v>
      </c>
      <c r="R33" s="2">
        <f t="shared" si="2"/>
        <v>2022</v>
      </c>
      <c r="S33" s="2">
        <v>0.78403854480000001</v>
      </c>
      <c r="T33" s="2">
        <v>0.16667004169999999</v>
      </c>
      <c r="U33" s="2">
        <v>4.92914136E-2</v>
      </c>
      <c r="V33" s="2">
        <v>0.91310299419999996</v>
      </c>
      <c r="W33" s="2">
        <v>0.99608324199999998</v>
      </c>
      <c r="X33" s="2">
        <v>0.93059530430000004</v>
      </c>
      <c r="Y33" s="2">
        <v>0.99752149720000005</v>
      </c>
    </row>
    <row r="34" spans="2:25">
      <c r="B34" s="2">
        <f t="shared" si="0"/>
        <v>2022</v>
      </c>
      <c r="C34" s="26">
        <v>0.6481823645</v>
      </c>
      <c r="D34" s="26">
        <v>0.27747223469999999</v>
      </c>
      <c r="E34" s="26">
        <v>7.4345400800000003E-2</v>
      </c>
      <c r="F34" s="26">
        <v>0.90788592030000004</v>
      </c>
      <c r="G34" s="26">
        <v>0.99475032890000004</v>
      </c>
      <c r="H34" s="26">
        <v>0.92450436010000003</v>
      </c>
      <c r="I34" s="26">
        <v>0.99542797959999996</v>
      </c>
      <c r="J34" s="2">
        <f t="shared" si="1"/>
        <v>2022</v>
      </c>
      <c r="K34" s="2">
        <v>0.78347485729999999</v>
      </c>
      <c r="L34" s="2">
        <v>0.165986569</v>
      </c>
      <c r="M34" s="2">
        <v>5.0538573699999999E-2</v>
      </c>
      <c r="N34" s="2">
        <v>0.90693139700000003</v>
      </c>
      <c r="O34" s="2">
        <v>0.99530201340000002</v>
      </c>
      <c r="P34" s="2">
        <v>0.92481419450000002</v>
      </c>
      <c r="Q34" s="2">
        <v>0.9958748677</v>
      </c>
      <c r="R34" s="2">
        <f t="shared" si="2"/>
        <v>2022</v>
      </c>
      <c r="S34" s="2">
        <v>0.78439423419999998</v>
      </c>
      <c r="T34" s="2">
        <v>0.1644441331</v>
      </c>
      <c r="U34" s="2">
        <v>5.11616326E-2</v>
      </c>
      <c r="V34" s="2">
        <v>0.90681921200000004</v>
      </c>
      <c r="W34" s="2">
        <v>0.9959052062</v>
      </c>
      <c r="X34" s="2">
        <v>0.92499485699999995</v>
      </c>
      <c r="Y34" s="2">
        <v>0.99733704779999999</v>
      </c>
    </row>
    <row r="35" spans="2:25">
      <c r="B35" s="2">
        <f t="shared" si="0"/>
        <v>2023</v>
      </c>
      <c r="C35" s="26">
        <v>0.64602863509999997</v>
      </c>
      <c r="D35" s="26">
        <v>0.27621696540000001</v>
      </c>
      <c r="E35" s="26">
        <v>7.7754399500000002E-2</v>
      </c>
      <c r="F35" s="26">
        <v>0.90137958389999995</v>
      </c>
      <c r="G35" s="26">
        <v>0.9947247226</v>
      </c>
      <c r="H35" s="26">
        <v>0.92002380299999997</v>
      </c>
      <c r="I35" s="26">
        <v>0.99540190279999996</v>
      </c>
      <c r="J35" s="2">
        <f t="shared" si="1"/>
        <v>2023</v>
      </c>
      <c r="K35" s="2">
        <v>0.78581880130000004</v>
      </c>
      <c r="L35" s="2">
        <v>0.1630515719</v>
      </c>
      <c r="M35" s="2">
        <v>5.1129626800000001E-2</v>
      </c>
      <c r="N35" s="2">
        <v>0.90053156459999995</v>
      </c>
      <c r="O35" s="2">
        <v>0.99528922470000003</v>
      </c>
      <c r="P35" s="2">
        <v>0.92048043729999995</v>
      </c>
      <c r="Q35" s="2">
        <v>0.99586098410000001</v>
      </c>
      <c r="R35" s="2">
        <f t="shared" si="2"/>
        <v>2023</v>
      </c>
      <c r="S35" s="2">
        <v>0.78546493039999998</v>
      </c>
      <c r="T35" s="2">
        <v>0.1623068171</v>
      </c>
      <c r="U35" s="2">
        <v>5.2228252500000003E-2</v>
      </c>
      <c r="V35" s="2">
        <v>0.90006533020000001</v>
      </c>
      <c r="W35" s="2">
        <v>0.99624232680000002</v>
      </c>
      <c r="X35" s="2">
        <v>0.92044507320000002</v>
      </c>
      <c r="Y35" s="2">
        <v>0.99734413330000005</v>
      </c>
    </row>
    <row r="36" spans="2:25">
      <c r="B36" s="2">
        <f t="shared" si="0"/>
        <v>2023</v>
      </c>
      <c r="C36" s="26">
        <v>0.64278677890000002</v>
      </c>
      <c r="D36" s="26">
        <v>0.27631693130000001</v>
      </c>
      <c r="E36" s="26">
        <v>8.0896289900000001E-2</v>
      </c>
      <c r="F36" s="26">
        <v>0.8939137036</v>
      </c>
      <c r="G36" s="26">
        <v>0.99470217569999997</v>
      </c>
      <c r="H36" s="26">
        <v>0.91424437150000004</v>
      </c>
      <c r="I36" s="26">
        <v>0.99534948050000005</v>
      </c>
      <c r="J36" s="2">
        <f t="shared" si="1"/>
        <v>2023</v>
      </c>
      <c r="K36" s="2">
        <v>0.78695270110000004</v>
      </c>
      <c r="L36" s="2">
        <v>0.16042015209999999</v>
      </c>
      <c r="M36" s="2">
        <v>5.2627146899999998E-2</v>
      </c>
      <c r="N36" s="2">
        <v>0.89265959149999996</v>
      </c>
      <c r="O36" s="2">
        <v>0.99530497689999997</v>
      </c>
      <c r="P36" s="2">
        <v>0.91369490080000004</v>
      </c>
      <c r="Q36" s="2">
        <v>0.99587482449999998</v>
      </c>
      <c r="R36" s="2">
        <f t="shared" si="2"/>
        <v>2023</v>
      </c>
      <c r="S36" s="2">
        <v>0.78675630929999996</v>
      </c>
      <c r="T36" s="2">
        <v>0.15987744409999999</v>
      </c>
      <c r="U36" s="2">
        <v>5.3366246700000002E-2</v>
      </c>
      <c r="V36" s="2">
        <v>0.89304738490000002</v>
      </c>
      <c r="W36" s="2">
        <v>0.99632929309999996</v>
      </c>
      <c r="X36" s="2">
        <v>0.91452040609999996</v>
      </c>
      <c r="Y36" s="2">
        <v>0.99735917669999996</v>
      </c>
    </row>
    <row r="37" spans="2:25">
      <c r="B37" s="2">
        <f t="shared" si="0"/>
        <v>2023</v>
      </c>
      <c r="C37" s="26">
        <v>0.64009473520000004</v>
      </c>
      <c r="D37" s="26">
        <v>0.27647632630000002</v>
      </c>
      <c r="E37" s="26">
        <v>8.3428938499999994E-2</v>
      </c>
      <c r="F37" s="26">
        <v>0.8866843163</v>
      </c>
      <c r="G37" s="26">
        <v>0.994233437</v>
      </c>
      <c r="H37" s="26">
        <v>0.9083455721</v>
      </c>
      <c r="I37" s="26">
        <v>0.99490519369999997</v>
      </c>
      <c r="J37" s="2">
        <f t="shared" si="1"/>
        <v>2023</v>
      </c>
      <c r="K37" s="2">
        <v>0.78780075350000001</v>
      </c>
      <c r="L37" s="2">
        <v>0.1578314203</v>
      </c>
      <c r="M37" s="2">
        <v>5.4367826199999997E-2</v>
      </c>
      <c r="N37" s="2">
        <v>0.88630209140000005</v>
      </c>
      <c r="O37" s="2">
        <v>0.99533619620000002</v>
      </c>
      <c r="P37" s="2">
        <v>0.90862418280000001</v>
      </c>
      <c r="Q37" s="2">
        <v>0.99590312780000001</v>
      </c>
      <c r="R37" s="2">
        <f t="shared" si="2"/>
        <v>2023</v>
      </c>
      <c r="S37" s="2">
        <v>0.78741874460000005</v>
      </c>
      <c r="T37" s="2">
        <v>0.15751983310000001</v>
      </c>
      <c r="U37" s="2">
        <v>5.5061422200000001E-2</v>
      </c>
      <c r="V37" s="2">
        <v>0.88642122450000005</v>
      </c>
      <c r="W37" s="2">
        <v>0.99642212860000001</v>
      </c>
      <c r="X37" s="2">
        <v>0.90887961549999996</v>
      </c>
      <c r="Y37" s="2">
        <v>0.99731738550000004</v>
      </c>
    </row>
    <row r="38" spans="2:25">
      <c r="B38" s="2">
        <f t="shared" si="0"/>
        <v>2023</v>
      </c>
      <c r="C38" s="26">
        <v>0.63697188069999999</v>
      </c>
      <c r="D38" s="26">
        <v>0.2756601877</v>
      </c>
      <c r="E38" s="26">
        <v>8.7367931600000004E-2</v>
      </c>
      <c r="F38" s="26">
        <v>0.87928918099999998</v>
      </c>
      <c r="G38" s="26">
        <v>0.99401390199999995</v>
      </c>
      <c r="H38" s="26">
        <v>0.90272803209999997</v>
      </c>
      <c r="I38" s="26">
        <v>0.99468046119999998</v>
      </c>
      <c r="J38" s="2">
        <f t="shared" si="1"/>
        <v>2023</v>
      </c>
      <c r="K38" s="2">
        <v>0.78950300250000005</v>
      </c>
      <c r="L38" s="2">
        <v>0.15500185329999999</v>
      </c>
      <c r="M38" s="2">
        <v>5.5495144199999999E-2</v>
      </c>
      <c r="N38" s="2">
        <v>0.87955121039999995</v>
      </c>
      <c r="O38" s="2">
        <v>0.99524628079999999</v>
      </c>
      <c r="P38" s="2">
        <v>0.90399389109999995</v>
      </c>
      <c r="Q38" s="2">
        <v>0.99580880039999997</v>
      </c>
      <c r="R38" s="2">
        <f t="shared" si="2"/>
        <v>2023</v>
      </c>
      <c r="S38" s="2">
        <v>0.78858751059999999</v>
      </c>
      <c r="T38" s="2">
        <v>0.1547513486</v>
      </c>
      <c r="U38" s="2">
        <v>5.6661140800000002E-2</v>
      </c>
      <c r="V38" s="2">
        <v>0.87954243759999995</v>
      </c>
      <c r="W38" s="2">
        <v>0.99632918650000002</v>
      </c>
      <c r="X38" s="2">
        <v>0.90395010809999998</v>
      </c>
      <c r="Y38" s="2">
        <v>0.99721625469999997</v>
      </c>
    </row>
    <row r="39" spans="2:25">
      <c r="B39" s="2">
        <f t="shared" ref="B39:B70" si="3">B35+1</f>
        <v>2024</v>
      </c>
      <c r="C39" s="26">
        <v>0.6364022829</v>
      </c>
      <c r="D39" s="26">
        <v>0.27462392190000001</v>
      </c>
      <c r="E39" s="26">
        <v>8.8973795199999997E-2</v>
      </c>
      <c r="F39" s="26">
        <v>0.87066419080000002</v>
      </c>
      <c r="G39" s="26">
        <v>0.99297815700000003</v>
      </c>
      <c r="H39" s="26">
        <v>0.89576986179999996</v>
      </c>
      <c r="I39" s="26">
        <v>0.99364001349999997</v>
      </c>
      <c r="J39" s="2">
        <f t="shared" ref="J39:J70" si="4">J35+1</f>
        <v>2024</v>
      </c>
      <c r="K39" s="2">
        <v>0.7904159637</v>
      </c>
      <c r="L39" s="2">
        <v>0.1524205787</v>
      </c>
      <c r="M39" s="2">
        <v>5.7163457600000002E-2</v>
      </c>
      <c r="N39" s="2">
        <v>0.8717852318</v>
      </c>
      <c r="O39" s="2">
        <v>0.99464786510000003</v>
      </c>
      <c r="P39" s="2">
        <v>0.89768457160000004</v>
      </c>
      <c r="Q39" s="2">
        <v>0.99520496670000003</v>
      </c>
      <c r="R39" s="2">
        <f t="shared" ref="R39:R70" si="5">R35+1</f>
        <v>2024</v>
      </c>
      <c r="S39" s="2">
        <v>0.78983059430000002</v>
      </c>
      <c r="T39" s="2">
        <v>0.15187449559999999</v>
      </c>
      <c r="U39" s="2">
        <v>5.82949101E-2</v>
      </c>
      <c r="V39" s="2">
        <v>0.87109877800000002</v>
      </c>
      <c r="W39" s="2">
        <v>0.99624857369999997</v>
      </c>
      <c r="X39" s="2">
        <v>0.89759965159999999</v>
      </c>
      <c r="Y39" s="2">
        <v>0.99712980009999996</v>
      </c>
    </row>
    <row r="40" spans="2:25">
      <c r="B40" s="2">
        <f t="shared" si="3"/>
        <v>2024</v>
      </c>
      <c r="C40" s="26">
        <v>0.63414458669999996</v>
      </c>
      <c r="D40" s="26">
        <v>0.27311105629999999</v>
      </c>
      <c r="E40" s="26">
        <v>9.2744356999999999E-2</v>
      </c>
      <c r="F40" s="26">
        <v>0.86589644850000003</v>
      </c>
      <c r="G40" s="26">
        <v>0.99294686710000002</v>
      </c>
      <c r="H40" s="26">
        <v>0.89209210760000002</v>
      </c>
      <c r="I40" s="26">
        <v>0.99360427389999995</v>
      </c>
      <c r="J40" s="2">
        <f t="shared" si="4"/>
        <v>2024</v>
      </c>
      <c r="K40" s="2">
        <v>0.79198482010000004</v>
      </c>
      <c r="L40" s="2">
        <v>0.14993291519999999</v>
      </c>
      <c r="M40" s="2">
        <v>5.8082264699999997E-2</v>
      </c>
      <c r="N40" s="2">
        <v>0.86583525969999997</v>
      </c>
      <c r="O40" s="2">
        <v>0.99414477379999999</v>
      </c>
      <c r="P40" s="2">
        <v>0.89261297829999997</v>
      </c>
      <c r="Q40" s="2">
        <v>0.99470021249999996</v>
      </c>
      <c r="R40" s="2">
        <f t="shared" si="5"/>
        <v>2024</v>
      </c>
      <c r="S40" s="2">
        <v>0.79156414959999999</v>
      </c>
      <c r="T40" s="2">
        <v>0.1492699851</v>
      </c>
      <c r="U40" s="2">
        <v>5.9165865300000002E-2</v>
      </c>
      <c r="V40" s="2">
        <v>0.86632575970000003</v>
      </c>
      <c r="W40" s="2">
        <v>0.99601688860000004</v>
      </c>
      <c r="X40" s="2">
        <v>0.89342368100000003</v>
      </c>
      <c r="Y40" s="2">
        <v>0.99689125069999995</v>
      </c>
    </row>
    <row r="41" spans="2:25">
      <c r="B41" s="2">
        <f t="shared" si="3"/>
        <v>2024</v>
      </c>
      <c r="C41" s="26">
        <v>0.63104401929999998</v>
      </c>
      <c r="D41" s="26">
        <v>0.2722442652</v>
      </c>
      <c r="E41" s="26">
        <v>9.6711715500000003E-2</v>
      </c>
      <c r="F41" s="26">
        <v>0.86174787279999998</v>
      </c>
      <c r="G41" s="26">
        <v>0.99286986570000002</v>
      </c>
      <c r="H41" s="26">
        <v>0.88868055980000005</v>
      </c>
      <c r="I41" s="26">
        <v>0.99360818080000002</v>
      </c>
      <c r="J41" s="2">
        <f t="shared" si="4"/>
        <v>2024</v>
      </c>
      <c r="K41" s="2">
        <v>0.79261059609999995</v>
      </c>
      <c r="L41" s="2">
        <v>0.1475601923</v>
      </c>
      <c r="M41" s="2">
        <v>5.9829211600000001E-2</v>
      </c>
      <c r="N41" s="2">
        <v>0.86152831399999996</v>
      </c>
      <c r="O41" s="2">
        <v>0.99411895419999996</v>
      </c>
      <c r="P41" s="2">
        <v>0.88948369370000002</v>
      </c>
      <c r="Q41" s="2">
        <v>0.99467031100000003</v>
      </c>
      <c r="R41" s="2">
        <f t="shared" si="5"/>
        <v>2024</v>
      </c>
      <c r="S41" s="2">
        <v>0.79173783809999998</v>
      </c>
      <c r="T41" s="2">
        <v>0.1469374795</v>
      </c>
      <c r="U41" s="2">
        <v>6.1324682499999998E-2</v>
      </c>
      <c r="V41" s="2">
        <v>0.86236793730000005</v>
      </c>
      <c r="W41" s="2">
        <v>0.99578634020000001</v>
      </c>
      <c r="X41" s="2">
        <v>0.89024533340000001</v>
      </c>
      <c r="Y41" s="2">
        <v>0.99665433299999995</v>
      </c>
    </row>
    <row r="42" spans="2:25">
      <c r="B42" s="2">
        <f t="shared" si="3"/>
        <v>2024</v>
      </c>
      <c r="C42" s="26">
        <v>0.62506405180000002</v>
      </c>
      <c r="D42" s="26">
        <v>0.26928934830000001</v>
      </c>
      <c r="E42" s="26">
        <v>0.1056465999</v>
      </c>
      <c r="F42" s="26">
        <v>0.86115104229999995</v>
      </c>
      <c r="G42" s="26">
        <v>0.99278388009999996</v>
      </c>
      <c r="H42" s="26">
        <v>0.8881690834</v>
      </c>
      <c r="I42" s="26">
        <v>0.99351658700000001</v>
      </c>
      <c r="J42" s="2">
        <f t="shared" si="4"/>
        <v>2024</v>
      </c>
      <c r="K42" s="2">
        <v>0.79019909259999999</v>
      </c>
      <c r="L42" s="2">
        <v>0.14501376269999999</v>
      </c>
      <c r="M42" s="2">
        <v>6.4787144699999993E-2</v>
      </c>
      <c r="N42" s="2">
        <v>0.86175249129999998</v>
      </c>
      <c r="O42" s="2">
        <v>0.99412956450000001</v>
      </c>
      <c r="P42" s="2">
        <v>0.88842475180000002</v>
      </c>
      <c r="Q42" s="2">
        <v>0.99467667199999998</v>
      </c>
      <c r="R42" s="2">
        <f t="shared" si="5"/>
        <v>2024</v>
      </c>
      <c r="S42" s="2">
        <v>0.79008885340000001</v>
      </c>
      <c r="T42" s="2">
        <v>0.1436374527</v>
      </c>
      <c r="U42" s="2">
        <v>6.6273693800000005E-2</v>
      </c>
      <c r="V42" s="2">
        <v>0.86341051859999995</v>
      </c>
      <c r="W42" s="2">
        <v>0.99605192549999999</v>
      </c>
      <c r="X42" s="2">
        <v>0.89049304709999999</v>
      </c>
      <c r="Y42" s="2">
        <v>0.99654657469999997</v>
      </c>
    </row>
    <row r="43" spans="2:25">
      <c r="B43" s="2">
        <f t="shared" si="3"/>
        <v>2025</v>
      </c>
      <c r="C43" s="26">
        <v>0.62055011950000005</v>
      </c>
      <c r="D43" s="26">
        <v>0.26552117829999999</v>
      </c>
      <c r="E43" s="26">
        <v>0.1139287022</v>
      </c>
      <c r="F43" s="26">
        <v>0.8608290207</v>
      </c>
      <c r="G43" s="26">
        <v>0.99198293199999998</v>
      </c>
      <c r="H43" s="26">
        <v>0.88694476430000002</v>
      </c>
      <c r="I43" s="26">
        <v>0.99271057640000004</v>
      </c>
      <c r="J43" s="2">
        <f t="shared" si="4"/>
        <v>2025</v>
      </c>
      <c r="K43" s="2">
        <v>0.7888914735</v>
      </c>
      <c r="L43" s="2">
        <v>0.1418631561</v>
      </c>
      <c r="M43" s="2">
        <v>6.9245370400000006E-2</v>
      </c>
      <c r="N43" s="2">
        <v>0.86064396850000002</v>
      </c>
      <c r="O43" s="2">
        <v>0.99393542359999998</v>
      </c>
      <c r="P43" s="2">
        <v>0.88680533520000004</v>
      </c>
      <c r="Q43" s="2">
        <v>0.99447996400000005</v>
      </c>
      <c r="R43" s="2">
        <f t="shared" si="5"/>
        <v>2025</v>
      </c>
      <c r="S43" s="2">
        <v>0.78800203599999996</v>
      </c>
      <c r="T43" s="2">
        <v>0.1409634609</v>
      </c>
      <c r="U43" s="2">
        <v>7.1034503099999993E-2</v>
      </c>
      <c r="V43" s="2">
        <v>0.86271430660000004</v>
      </c>
      <c r="W43" s="2">
        <v>0.99605021849999997</v>
      </c>
      <c r="X43" s="2">
        <v>0.88920826119999996</v>
      </c>
      <c r="Y43" s="2">
        <v>0.99654106190000002</v>
      </c>
    </row>
    <row r="44" spans="2:25">
      <c r="B44" s="2">
        <f t="shared" si="3"/>
        <v>2025</v>
      </c>
      <c r="C44" s="26">
        <v>0.61473622670000005</v>
      </c>
      <c r="D44" s="26">
        <v>0.26326013110000002</v>
      </c>
      <c r="E44" s="26">
        <v>0.12200364230000001</v>
      </c>
      <c r="F44" s="26">
        <v>0.85762779209999995</v>
      </c>
      <c r="G44" s="26">
        <v>0.9909928523</v>
      </c>
      <c r="H44" s="26">
        <v>0.88461068779999996</v>
      </c>
      <c r="I44" s="26">
        <v>0.99176770790000002</v>
      </c>
      <c r="J44" s="2">
        <f t="shared" si="4"/>
        <v>2025</v>
      </c>
      <c r="K44" s="2">
        <v>0.7873503691</v>
      </c>
      <c r="L44" s="2">
        <v>0.13928924170000001</v>
      </c>
      <c r="M44" s="2">
        <v>7.3360389100000006E-2</v>
      </c>
      <c r="N44" s="2">
        <v>0.85736621469999996</v>
      </c>
      <c r="O44" s="2">
        <v>0.99334693039999999</v>
      </c>
      <c r="P44" s="2">
        <v>0.88401579090000004</v>
      </c>
      <c r="Q44" s="2">
        <v>0.99391928480000002</v>
      </c>
      <c r="R44" s="2">
        <f t="shared" si="5"/>
        <v>2025</v>
      </c>
      <c r="S44" s="2">
        <v>0.78707200369999997</v>
      </c>
      <c r="T44" s="2">
        <v>0.1386838678</v>
      </c>
      <c r="U44" s="2">
        <v>7.4244128399999998E-2</v>
      </c>
      <c r="V44" s="2">
        <v>0.85936265509999998</v>
      </c>
      <c r="W44" s="2">
        <v>0.99542478219999997</v>
      </c>
      <c r="X44" s="2">
        <v>0.88609868889999999</v>
      </c>
      <c r="Y44" s="2">
        <v>0.99591365750000005</v>
      </c>
    </row>
    <row r="45" spans="2:25">
      <c r="B45" s="2">
        <f t="shared" si="3"/>
        <v>2025</v>
      </c>
      <c r="C45" s="26">
        <v>0.60713152719999997</v>
      </c>
      <c r="D45" s="26">
        <v>0.25966219559999998</v>
      </c>
      <c r="E45" s="26">
        <v>0.1332062772</v>
      </c>
      <c r="F45" s="26">
        <v>0.86049020450000002</v>
      </c>
      <c r="G45" s="26">
        <v>0.99112463500000003</v>
      </c>
      <c r="H45" s="26">
        <v>0.88583019809999997</v>
      </c>
      <c r="I45" s="26">
        <v>0.99198480609999995</v>
      </c>
      <c r="J45" s="2">
        <f t="shared" si="4"/>
        <v>2025</v>
      </c>
      <c r="K45" s="2">
        <v>0.78556719529999997</v>
      </c>
      <c r="L45" s="2">
        <v>0.1363940022</v>
      </c>
      <c r="M45" s="2">
        <v>7.8038802500000004E-2</v>
      </c>
      <c r="N45" s="2">
        <v>0.85893198420000005</v>
      </c>
      <c r="O45" s="2">
        <v>0.99310367079999995</v>
      </c>
      <c r="P45" s="2">
        <v>0.88336342369999998</v>
      </c>
      <c r="Q45" s="2">
        <v>0.99373185289999999</v>
      </c>
      <c r="R45" s="2">
        <f t="shared" si="5"/>
        <v>2025</v>
      </c>
      <c r="S45" s="2">
        <v>0.78534718169999995</v>
      </c>
      <c r="T45" s="2">
        <v>0.13596265499999999</v>
      </c>
      <c r="U45" s="2">
        <v>7.8690163300000004E-2</v>
      </c>
      <c r="V45" s="2">
        <v>0.86193752290000003</v>
      </c>
      <c r="W45" s="2">
        <v>0.99534591559999996</v>
      </c>
      <c r="X45" s="2">
        <v>0.88688999869999996</v>
      </c>
      <c r="Y45" s="2">
        <v>0.99583224429999995</v>
      </c>
    </row>
    <row r="46" spans="2:25">
      <c r="B46" s="2">
        <f t="shared" si="3"/>
        <v>2025</v>
      </c>
      <c r="C46" s="26">
        <v>0.60280201700000002</v>
      </c>
      <c r="D46" s="26">
        <v>0.25704035959999999</v>
      </c>
      <c r="E46" s="26">
        <v>0.14015762349999999</v>
      </c>
      <c r="F46" s="26">
        <v>0.86261784549999998</v>
      </c>
      <c r="G46" s="26">
        <v>0.99096296399999995</v>
      </c>
      <c r="H46" s="26">
        <v>0.88789333660000003</v>
      </c>
      <c r="I46" s="26">
        <v>0.99171519279999998</v>
      </c>
      <c r="J46" s="2">
        <f t="shared" si="4"/>
        <v>2025</v>
      </c>
      <c r="K46" s="2">
        <v>0.78434389049999997</v>
      </c>
      <c r="L46" s="2">
        <v>0.13372248880000001</v>
      </c>
      <c r="M46" s="2">
        <v>8.1933620700000001E-2</v>
      </c>
      <c r="N46" s="2">
        <v>0.86127752970000004</v>
      </c>
      <c r="O46" s="2">
        <v>0.99266891550000003</v>
      </c>
      <c r="P46" s="2">
        <v>0.88586604300000005</v>
      </c>
      <c r="Q46" s="2">
        <v>0.99359549670000002</v>
      </c>
      <c r="R46" s="2">
        <f t="shared" si="5"/>
        <v>2025</v>
      </c>
      <c r="S46" s="2">
        <v>0.78455504310000002</v>
      </c>
      <c r="T46" s="2">
        <v>0.13336868369999999</v>
      </c>
      <c r="U46" s="2">
        <v>8.2076273199999994E-2</v>
      </c>
      <c r="V46" s="2">
        <v>0.86366677780000001</v>
      </c>
      <c r="W46" s="2">
        <v>0.99511094020000002</v>
      </c>
      <c r="X46" s="2">
        <v>0.88866661709999994</v>
      </c>
      <c r="Y46" s="2">
        <v>0.99561564349999998</v>
      </c>
    </row>
    <row r="47" spans="2:25">
      <c r="B47" s="2">
        <f t="shared" si="3"/>
        <v>2026</v>
      </c>
      <c r="C47" s="26">
        <v>0.59822020060000003</v>
      </c>
      <c r="D47" s="26">
        <v>0.25386177259999998</v>
      </c>
      <c r="E47" s="26">
        <v>0.1479180269</v>
      </c>
      <c r="F47" s="26">
        <v>0.86298511529999999</v>
      </c>
      <c r="G47" s="26">
        <v>0.99066520290000004</v>
      </c>
      <c r="H47" s="26">
        <v>0.88870336890000001</v>
      </c>
      <c r="I47" s="26">
        <v>0.99167500519999996</v>
      </c>
      <c r="J47" s="2">
        <f t="shared" si="4"/>
        <v>2026</v>
      </c>
      <c r="K47" s="2">
        <v>0.78424718810000005</v>
      </c>
      <c r="L47" s="2">
        <v>0.1313219964</v>
      </c>
      <c r="M47" s="2">
        <v>8.4430815500000006E-2</v>
      </c>
      <c r="N47" s="2">
        <v>0.85945594260000002</v>
      </c>
      <c r="O47" s="2">
        <v>0.99205651780000004</v>
      </c>
      <c r="P47" s="2">
        <v>0.88420456349999998</v>
      </c>
      <c r="Q47" s="2">
        <v>0.9932192366</v>
      </c>
      <c r="R47" s="2">
        <f t="shared" si="5"/>
        <v>2026</v>
      </c>
      <c r="S47" s="2">
        <v>0.7849260535</v>
      </c>
      <c r="T47" s="2">
        <v>0.13111226340000001</v>
      </c>
      <c r="U47" s="2">
        <v>8.3961683100000004E-2</v>
      </c>
      <c r="V47" s="2">
        <v>0.86225409990000002</v>
      </c>
      <c r="W47" s="2">
        <v>0.9948384616</v>
      </c>
      <c r="X47" s="2">
        <v>0.88849167539999996</v>
      </c>
      <c r="Y47" s="2">
        <v>0.99560060039999998</v>
      </c>
    </row>
    <row r="48" spans="2:25">
      <c r="B48" s="2">
        <f t="shared" si="3"/>
        <v>2026</v>
      </c>
      <c r="C48" s="26">
        <v>0.5930666953</v>
      </c>
      <c r="D48" s="26">
        <v>0.25114797960000002</v>
      </c>
      <c r="E48" s="26">
        <v>0.155785325</v>
      </c>
      <c r="F48" s="26">
        <v>0.85952837169999996</v>
      </c>
      <c r="G48" s="26">
        <v>0.99064023469999996</v>
      </c>
      <c r="H48" s="26">
        <v>0.88585026280000001</v>
      </c>
      <c r="I48" s="26">
        <v>0.99156825140000004</v>
      </c>
      <c r="J48" s="2">
        <f t="shared" si="4"/>
        <v>2026</v>
      </c>
      <c r="K48" s="2">
        <v>0.78304914209999998</v>
      </c>
      <c r="L48" s="2">
        <v>0.12918025699999999</v>
      </c>
      <c r="M48" s="2">
        <v>8.7770600899999995E-2</v>
      </c>
      <c r="N48" s="2">
        <v>0.85656242270000005</v>
      </c>
      <c r="O48" s="2">
        <v>0.99167183329999997</v>
      </c>
      <c r="P48" s="2">
        <v>0.88168306860000001</v>
      </c>
      <c r="Q48" s="2">
        <v>0.99283097909999996</v>
      </c>
      <c r="R48" s="2">
        <f t="shared" si="5"/>
        <v>2026</v>
      </c>
      <c r="S48" s="2">
        <v>0.78348679769999996</v>
      </c>
      <c r="T48" s="2">
        <v>0.12865750270000001</v>
      </c>
      <c r="U48" s="2">
        <v>8.7855699499999995E-2</v>
      </c>
      <c r="V48" s="2">
        <v>0.85903746510000001</v>
      </c>
      <c r="W48" s="2">
        <v>0.99412525009999997</v>
      </c>
      <c r="X48" s="2">
        <v>0.88615645809999999</v>
      </c>
      <c r="Y48" s="2">
        <v>0.99488381839999995</v>
      </c>
    </row>
    <row r="49" spans="2:25">
      <c r="B49" s="2">
        <f t="shared" si="3"/>
        <v>2026</v>
      </c>
      <c r="C49" s="26">
        <v>0.58583951580000004</v>
      </c>
      <c r="D49" s="26">
        <v>0.24719748559999999</v>
      </c>
      <c r="E49" s="26">
        <v>0.1669629986</v>
      </c>
      <c r="F49" s="26">
        <v>0.86178215759999999</v>
      </c>
      <c r="G49" s="26">
        <v>0.99044304620000001</v>
      </c>
      <c r="H49" s="26">
        <v>0.88685067429999997</v>
      </c>
      <c r="I49" s="26">
        <v>0.99137720060000001</v>
      </c>
      <c r="J49" s="2">
        <f t="shared" si="4"/>
        <v>2026</v>
      </c>
      <c r="K49" s="2">
        <v>0.78112948559999995</v>
      </c>
      <c r="L49" s="2">
        <v>0.12666496390000001</v>
      </c>
      <c r="M49" s="2">
        <v>9.2205550499999997E-2</v>
      </c>
      <c r="N49" s="2">
        <v>0.85774122529999997</v>
      </c>
      <c r="O49" s="2">
        <v>0.99160035849999995</v>
      </c>
      <c r="P49" s="2">
        <v>0.88177856099999996</v>
      </c>
      <c r="Q49" s="2">
        <v>0.9927511819</v>
      </c>
      <c r="R49" s="2">
        <f t="shared" si="5"/>
        <v>2026</v>
      </c>
      <c r="S49" s="2">
        <v>0.78154035710000003</v>
      </c>
      <c r="T49" s="2">
        <v>0.12590698219999999</v>
      </c>
      <c r="U49" s="2">
        <v>9.2552660699999997E-2</v>
      </c>
      <c r="V49" s="2">
        <v>0.86108806910000002</v>
      </c>
      <c r="W49" s="2">
        <v>0.99427051440000003</v>
      </c>
      <c r="X49" s="2">
        <v>0.88752489440000004</v>
      </c>
      <c r="Y49" s="2">
        <v>0.99508501309999997</v>
      </c>
    </row>
    <row r="50" spans="2:25">
      <c r="B50" s="2">
        <f t="shared" si="3"/>
        <v>2026</v>
      </c>
      <c r="C50" s="26">
        <v>0.57959483769999998</v>
      </c>
      <c r="D50" s="26">
        <v>0.2451804158</v>
      </c>
      <c r="E50" s="26">
        <v>0.1752247465</v>
      </c>
      <c r="F50" s="26">
        <v>0.86329062759999997</v>
      </c>
      <c r="G50" s="26">
        <v>0.99035680719999997</v>
      </c>
      <c r="H50" s="26">
        <v>0.88824591990000001</v>
      </c>
      <c r="I50" s="26">
        <v>0.99128873250000005</v>
      </c>
      <c r="J50" s="2">
        <f t="shared" si="4"/>
        <v>2026</v>
      </c>
      <c r="K50" s="2">
        <v>0.78014173919999996</v>
      </c>
      <c r="L50" s="2">
        <v>0.1238624087</v>
      </c>
      <c r="M50" s="2">
        <v>9.5995852199999995E-2</v>
      </c>
      <c r="N50" s="2">
        <v>0.85741081269999997</v>
      </c>
      <c r="O50" s="2">
        <v>0.99153564199999999</v>
      </c>
      <c r="P50" s="2">
        <v>0.88157249699999995</v>
      </c>
      <c r="Q50" s="2">
        <v>0.9927188951</v>
      </c>
      <c r="R50" s="2">
        <f t="shared" si="5"/>
        <v>2026</v>
      </c>
      <c r="S50" s="2">
        <v>0.78053940470000005</v>
      </c>
      <c r="T50" s="2">
        <v>0.1238998498</v>
      </c>
      <c r="U50" s="2">
        <v>9.5560745500000002E-2</v>
      </c>
      <c r="V50" s="2">
        <v>0.86126913159999996</v>
      </c>
      <c r="W50" s="2">
        <v>0.99387996430000003</v>
      </c>
      <c r="X50" s="2">
        <v>0.8870766283</v>
      </c>
      <c r="Y50" s="2">
        <v>0.99469268799999999</v>
      </c>
    </row>
    <row r="51" spans="2:25">
      <c r="B51" s="2">
        <f t="shared" si="3"/>
        <v>2027</v>
      </c>
      <c r="C51" s="26">
        <v>0.57280738949999999</v>
      </c>
      <c r="D51" s="26">
        <v>0.2435778727</v>
      </c>
      <c r="E51" s="26">
        <v>0.18361473780000001</v>
      </c>
      <c r="F51" s="26">
        <v>0.86005920300000005</v>
      </c>
      <c r="G51" s="26">
        <v>0.98940806709999995</v>
      </c>
      <c r="H51" s="26">
        <v>0.88435563829999997</v>
      </c>
      <c r="I51" s="26">
        <v>0.99041395170000002</v>
      </c>
      <c r="J51" s="2">
        <f t="shared" si="4"/>
        <v>2027</v>
      </c>
      <c r="K51" s="2">
        <v>0.77875112059999996</v>
      </c>
      <c r="L51" s="2">
        <v>0.1216199987</v>
      </c>
      <c r="M51" s="2">
        <v>9.9628880700000005E-2</v>
      </c>
      <c r="N51" s="2">
        <v>0.85440656839999995</v>
      </c>
      <c r="O51" s="2">
        <v>0.99105894329999999</v>
      </c>
      <c r="P51" s="2">
        <v>0.87753863350000005</v>
      </c>
      <c r="Q51" s="2">
        <v>0.9922794009</v>
      </c>
      <c r="R51" s="2">
        <f t="shared" si="5"/>
        <v>2027</v>
      </c>
      <c r="S51" s="2">
        <v>0.77911052800000002</v>
      </c>
      <c r="T51" s="2">
        <v>0.1210070171</v>
      </c>
      <c r="U51" s="2">
        <v>9.9882454900000001E-2</v>
      </c>
      <c r="V51" s="2">
        <v>0.85823017089999998</v>
      </c>
      <c r="W51" s="2">
        <v>0.99302302210000004</v>
      </c>
      <c r="X51" s="2">
        <v>0.88300436029999996</v>
      </c>
      <c r="Y51" s="2">
        <v>0.99389233430000001</v>
      </c>
    </row>
    <row r="52" spans="2:25">
      <c r="B52" s="2">
        <f t="shared" si="3"/>
        <v>2027</v>
      </c>
      <c r="C52" s="26">
        <v>0.56893749110000003</v>
      </c>
      <c r="D52" s="26">
        <v>0.2408398192</v>
      </c>
      <c r="E52" s="26">
        <v>0.19022268959999999</v>
      </c>
      <c r="F52" s="26">
        <v>0.85840408420000003</v>
      </c>
      <c r="G52" s="26">
        <v>0.98887772760000003</v>
      </c>
      <c r="H52" s="26">
        <v>0.88426677899999995</v>
      </c>
      <c r="I52" s="26">
        <v>0.98990933579999996</v>
      </c>
      <c r="J52" s="2">
        <f t="shared" si="4"/>
        <v>2027</v>
      </c>
      <c r="K52" s="2">
        <v>0.77782435419999996</v>
      </c>
      <c r="L52" s="2">
        <v>0.1193017499</v>
      </c>
      <c r="M52" s="2">
        <v>0.1028738959</v>
      </c>
      <c r="N52" s="2">
        <v>0.85359518459999995</v>
      </c>
      <c r="O52" s="2">
        <v>0.99083354530000001</v>
      </c>
      <c r="P52" s="2">
        <v>0.87837394759999998</v>
      </c>
      <c r="Q52" s="2">
        <v>0.9920987242</v>
      </c>
      <c r="R52" s="2">
        <f t="shared" si="5"/>
        <v>2027</v>
      </c>
      <c r="S52" s="2">
        <v>0.77796989260000005</v>
      </c>
      <c r="T52" s="2">
        <v>0.1187685619</v>
      </c>
      <c r="U52" s="2">
        <v>0.1032615455</v>
      </c>
      <c r="V52" s="2">
        <v>0.85644978760000001</v>
      </c>
      <c r="W52" s="2">
        <v>0.9919454862</v>
      </c>
      <c r="X52" s="2">
        <v>0.88170275149999999</v>
      </c>
      <c r="Y52" s="2">
        <v>0.99285874649999994</v>
      </c>
    </row>
    <row r="53" spans="2:25">
      <c r="B53" s="2">
        <f t="shared" si="3"/>
        <v>2027</v>
      </c>
      <c r="C53" s="26">
        <v>0.56246969359999999</v>
      </c>
      <c r="D53" s="26">
        <v>0.23839095769999999</v>
      </c>
      <c r="E53" s="26">
        <v>0.1991393487</v>
      </c>
      <c r="F53" s="26">
        <v>0.86104645290000004</v>
      </c>
      <c r="G53" s="26">
        <v>0.9887714729</v>
      </c>
      <c r="H53" s="26">
        <v>0.88551602529999995</v>
      </c>
      <c r="I53" s="26">
        <v>0.98979669189999997</v>
      </c>
      <c r="J53" s="2">
        <f t="shared" si="4"/>
        <v>2027</v>
      </c>
      <c r="K53" s="2">
        <v>0.77542558490000002</v>
      </c>
      <c r="L53" s="2">
        <v>0.1170246134</v>
      </c>
      <c r="M53" s="2">
        <v>0.1075498017</v>
      </c>
      <c r="N53" s="2">
        <v>0.8573796897</v>
      </c>
      <c r="O53" s="2">
        <v>0.99045666909999996</v>
      </c>
      <c r="P53" s="2">
        <v>0.88099173070000003</v>
      </c>
      <c r="Q53" s="2">
        <v>0.99165999179999997</v>
      </c>
      <c r="R53" s="2">
        <f t="shared" si="5"/>
        <v>2027</v>
      </c>
      <c r="S53" s="2">
        <v>0.77672104119999996</v>
      </c>
      <c r="T53" s="2">
        <v>0.1163855722</v>
      </c>
      <c r="U53" s="2">
        <v>0.1068933866</v>
      </c>
      <c r="V53" s="2">
        <v>0.85867024930000002</v>
      </c>
      <c r="W53" s="2">
        <v>0.99186317680000002</v>
      </c>
      <c r="X53" s="2">
        <v>0.88392405169999999</v>
      </c>
      <c r="Y53" s="2">
        <v>0.99282227899999997</v>
      </c>
    </row>
    <row r="54" spans="2:25">
      <c r="B54" s="2">
        <f t="shared" si="3"/>
        <v>2027</v>
      </c>
      <c r="C54" s="26">
        <v>0.5554516598</v>
      </c>
      <c r="D54" s="26">
        <v>0.2352132113</v>
      </c>
      <c r="E54" s="26">
        <v>0.2093351289</v>
      </c>
      <c r="F54" s="26">
        <v>0.85888378789999997</v>
      </c>
      <c r="G54" s="26">
        <v>0.98848034819999997</v>
      </c>
      <c r="H54" s="26">
        <v>0.88355330369999996</v>
      </c>
      <c r="I54" s="26">
        <v>0.98949837600000001</v>
      </c>
      <c r="J54" s="2">
        <f t="shared" si="4"/>
        <v>2027</v>
      </c>
      <c r="K54" s="2">
        <v>0.77454887660000005</v>
      </c>
      <c r="L54" s="2">
        <v>0.1148257813</v>
      </c>
      <c r="M54" s="2">
        <v>0.1106253421</v>
      </c>
      <c r="N54" s="2">
        <v>0.85523176410000001</v>
      </c>
      <c r="O54" s="2">
        <v>0.9904957191</v>
      </c>
      <c r="P54" s="2">
        <v>0.87940599580000001</v>
      </c>
      <c r="Q54" s="2">
        <v>0.99169487690000002</v>
      </c>
      <c r="R54" s="2">
        <f t="shared" si="5"/>
        <v>2027</v>
      </c>
      <c r="S54" s="2">
        <v>0.77630288420000004</v>
      </c>
      <c r="T54" s="2">
        <v>0.1145079009</v>
      </c>
      <c r="U54" s="2">
        <v>0.1091892149</v>
      </c>
      <c r="V54" s="2">
        <v>0.85531349909999999</v>
      </c>
      <c r="W54" s="2">
        <v>0.99076443400000003</v>
      </c>
      <c r="X54" s="2">
        <v>0.88129299009999995</v>
      </c>
      <c r="Y54" s="2">
        <v>0.99175135179999996</v>
      </c>
    </row>
    <row r="55" spans="2:25">
      <c r="B55" s="2">
        <f t="shared" si="3"/>
        <v>2028</v>
      </c>
      <c r="C55" s="26">
        <v>0.55099700110000005</v>
      </c>
      <c r="D55" s="26">
        <v>0.2328312991</v>
      </c>
      <c r="E55" s="26">
        <v>0.21617169980000001</v>
      </c>
      <c r="F55" s="26">
        <v>0.85896408849999994</v>
      </c>
      <c r="G55" s="26">
        <v>0.98806054170000002</v>
      </c>
      <c r="H55" s="26">
        <v>0.88291157919999996</v>
      </c>
      <c r="I55" s="26">
        <v>0.98924846519999998</v>
      </c>
      <c r="J55" s="2">
        <f t="shared" si="4"/>
        <v>2028</v>
      </c>
      <c r="K55" s="2">
        <v>0.77349920689999996</v>
      </c>
      <c r="L55" s="2">
        <v>0.11292900259999999</v>
      </c>
      <c r="M55" s="2">
        <v>0.11357179050000001</v>
      </c>
      <c r="N55" s="2">
        <v>0.85569622099999998</v>
      </c>
      <c r="O55" s="2">
        <v>0.98995501549999998</v>
      </c>
      <c r="P55" s="2">
        <v>0.87999301910000005</v>
      </c>
      <c r="Q55" s="2">
        <v>0.99140352330000003</v>
      </c>
      <c r="R55" s="2">
        <f t="shared" si="5"/>
        <v>2028</v>
      </c>
      <c r="S55" s="2">
        <v>0.77518156289999995</v>
      </c>
      <c r="T55" s="2">
        <v>0.11259370420000001</v>
      </c>
      <c r="U55" s="2">
        <v>0.11222473299999999</v>
      </c>
      <c r="V55" s="2">
        <v>0.85617797500000004</v>
      </c>
      <c r="W55" s="2">
        <v>0.99083471599999995</v>
      </c>
      <c r="X55" s="2">
        <v>0.88192318849999995</v>
      </c>
      <c r="Y55" s="2">
        <v>0.99193749909999995</v>
      </c>
    </row>
    <row r="56" spans="2:25">
      <c r="B56" s="2">
        <f t="shared" si="3"/>
        <v>2028</v>
      </c>
      <c r="C56" s="26">
        <v>0.5461335906</v>
      </c>
      <c r="D56" s="26">
        <v>0.22914197459999999</v>
      </c>
      <c r="E56" s="26">
        <v>0.22472443480000001</v>
      </c>
      <c r="F56" s="26">
        <v>0.85795674290000001</v>
      </c>
      <c r="G56" s="26">
        <v>0.98740039420000003</v>
      </c>
      <c r="H56" s="26">
        <v>0.88155222789999999</v>
      </c>
      <c r="I56" s="26">
        <v>0.98904500630000003</v>
      </c>
      <c r="J56" s="2">
        <f t="shared" si="4"/>
        <v>2028</v>
      </c>
      <c r="K56" s="2">
        <v>0.77214268559999999</v>
      </c>
      <c r="L56" s="2">
        <v>0.1104801919</v>
      </c>
      <c r="M56" s="2">
        <v>0.1173771225</v>
      </c>
      <c r="N56" s="2">
        <v>0.85532187859999997</v>
      </c>
      <c r="O56" s="2">
        <v>0.98995601919999998</v>
      </c>
      <c r="P56" s="2">
        <v>0.87946354299999996</v>
      </c>
      <c r="Q56" s="2">
        <v>0.9914279976</v>
      </c>
      <c r="R56" s="2">
        <f t="shared" si="5"/>
        <v>2028</v>
      </c>
      <c r="S56" s="2">
        <v>0.77366201700000004</v>
      </c>
      <c r="T56" s="2">
        <v>0.1106134317</v>
      </c>
      <c r="U56" s="2">
        <v>0.11572455130000001</v>
      </c>
      <c r="V56" s="2">
        <v>0.85531285990000006</v>
      </c>
      <c r="W56" s="2">
        <v>0.99074781580000004</v>
      </c>
      <c r="X56" s="2">
        <v>0.88097970839999995</v>
      </c>
      <c r="Y56" s="2">
        <v>0.99181951719999994</v>
      </c>
    </row>
    <row r="57" spans="2:25">
      <c r="B57" s="2">
        <f t="shared" si="3"/>
        <v>2028</v>
      </c>
      <c r="C57" s="26">
        <v>0.54172204879999997</v>
      </c>
      <c r="D57" s="26">
        <v>0.22642566180000001</v>
      </c>
      <c r="E57" s="26">
        <v>0.23185228939999999</v>
      </c>
      <c r="F57" s="26">
        <v>0.85687026079999995</v>
      </c>
      <c r="G57" s="26">
        <v>0.98619800769999999</v>
      </c>
      <c r="H57" s="26">
        <v>0.87892352210000002</v>
      </c>
      <c r="I57" s="26">
        <v>0.98793123250000003</v>
      </c>
      <c r="J57" s="2">
        <f t="shared" si="4"/>
        <v>2028</v>
      </c>
      <c r="K57" s="2">
        <v>0.77130832760000001</v>
      </c>
      <c r="L57" s="2">
        <v>0.10835520279999999</v>
      </c>
      <c r="M57" s="2">
        <v>0.1203364696</v>
      </c>
      <c r="N57" s="2">
        <v>0.85363912200000003</v>
      </c>
      <c r="O57" s="2">
        <v>0.98878571520000003</v>
      </c>
      <c r="P57" s="2">
        <v>0.87747285809999997</v>
      </c>
      <c r="Q57" s="2">
        <v>0.99037983350000003</v>
      </c>
      <c r="R57" s="2">
        <f t="shared" si="5"/>
        <v>2028</v>
      </c>
      <c r="S57" s="2">
        <v>0.77254412240000003</v>
      </c>
      <c r="T57" s="2">
        <v>0.108288391</v>
      </c>
      <c r="U57" s="2">
        <v>0.1191674866</v>
      </c>
      <c r="V57" s="2">
        <v>0.85447574950000005</v>
      </c>
      <c r="W57" s="2">
        <v>0.9898415035</v>
      </c>
      <c r="X57" s="2">
        <v>0.87939661710000006</v>
      </c>
      <c r="Y57" s="2">
        <v>0.99117049710000005</v>
      </c>
    </row>
    <row r="58" spans="2:25">
      <c r="B58" s="2">
        <f t="shared" si="3"/>
        <v>2028</v>
      </c>
      <c r="C58" s="26">
        <v>0.53617492860000004</v>
      </c>
      <c r="D58" s="26">
        <v>0.22400520870000001</v>
      </c>
      <c r="E58" s="26">
        <v>0.2398198627</v>
      </c>
      <c r="F58" s="26">
        <v>0.85690818899999999</v>
      </c>
      <c r="G58" s="26">
        <v>0.98562598800000001</v>
      </c>
      <c r="H58" s="26">
        <v>0.87760837810000003</v>
      </c>
      <c r="I58" s="26">
        <v>0.98735168259999995</v>
      </c>
      <c r="J58" s="2">
        <f t="shared" si="4"/>
        <v>2028</v>
      </c>
      <c r="K58" s="2">
        <v>0.76997287290000005</v>
      </c>
      <c r="L58" s="2">
        <v>0.1063823569</v>
      </c>
      <c r="M58" s="2">
        <v>0.1236447702</v>
      </c>
      <c r="N58" s="2">
        <v>0.85307277319999997</v>
      </c>
      <c r="O58" s="2">
        <v>0.9878665566</v>
      </c>
      <c r="P58" s="2">
        <v>0.8755247571</v>
      </c>
      <c r="Q58" s="2">
        <v>0.98991936000000003</v>
      </c>
      <c r="R58" s="2">
        <f t="shared" si="5"/>
        <v>2028</v>
      </c>
      <c r="S58" s="2">
        <v>0.77174680669999995</v>
      </c>
      <c r="T58" s="2">
        <v>0.1059366695</v>
      </c>
      <c r="U58" s="2">
        <v>0.1223165237</v>
      </c>
      <c r="V58" s="2">
        <v>0.85437527020000004</v>
      </c>
      <c r="W58" s="2">
        <v>0.98934524459999995</v>
      </c>
      <c r="X58" s="2">
        <v>0.87790025019999995</v>
      </c>
      <c r="Y58" s="2">
        <v>0.99066266039999995</v>
      </c>
    </row>
    <row r="59" spans="2:25">
      <c r="B59" s="2">
        <f t="shared" si="3"/>
        <v>2029</v>
      </c>
      <c r="C59" s="26">
        <v>0.5310284327</v>
      </c>
      <c r="D59" s="26">
        <v>0.22133912529999999</v>
      </c>
      <c r="E59" s="26">
        <v>0.24763244200000001</v>
      </c>
      <c r="F59" s="26">
        <v>0.85839433379999996</v>
      </c>
      <c r="G59" s="26">
        <v>0.98572099560000004</v>
      </c>
      <c r="H59" s="26">
        <v>0.87922098530000004</v>
      </c>
      <c r="I59" s="26">
        <v>0.98743219820000006</v>
      </c>
      <c r="J59" s="2">
        <f t="shared" si="4"/>
        <v>2029</v>
      </c>
      <c r="K59" s="2">
        <v>0.76826608409999997</v>
      </c>
      <c r="L59" s="2">
        <v>0.1046013286</v>
      </c>
      <c r="M59" s="2">
        <v>0.12713258729999999</v>
      </c>
      <c r="N59" s="2">
        <v>0.85341148879999995</v>
      </c>
      <c r="O59" s="2">
        <v>0.98759540030000004</v>
      </c>
      <c r="P59" s="2">
        <v>0.87619992130000002</v>
      </c>
      <c r="Q59" s="2">
        <v>0.98967998810000002</v>
      </c>
      <c r="R59" s="2">
        <f t="shared" si="5"/>
        <v>2029</v>
      </c>
      <c r="S59" s="2">
        <v>0.77034525310000002</v>
      </c>
      <c r="T59" s="2">
        <v>0.1038046421</v>
      </c>
      <c r="U59" s="2">
        <v>0.1258501048</v>
      </c>
      <c r="V59" s="2">
        <v>0.85653703299999995</v>
      </c>
      <c r="W59" s="2">
        <v>0.98905710729999996</v>
      </c>
      <c r="X59" s="2">
        <v>0.87863727439999995</v>
      </c>
      <c r="Y59" s="2">
        <v>0.99040929759999996</v>
      </c>
    </row>
    <row r="60" spans="2:25">
      <c r="B60" s="2">
        <f t="shared" si="3"/>
        <v>2029</v>
      </c>
      <c r="C60" s="26">
        <v>0.5269608992</v>
      </c>
      <c r="D60" s="26">
        <v>0.2190713296</v>
      </c>
      <c r="E60" s="26">
        <v>0.25396777120000003</v>
      </c>
      <c r="F60" s="26">
        <v>0.85673263820000001</v>
      </c>
      <c r="G60" s="26">
        <v>0.98538230380000003</v>
      </c>
      <c r="H60" s="26">
        <v>0.87886185289999996</v>
      </c>
      <c r="I60" s="26">
        <v>0.98720107700000004</v>
      </c>
      <c r="J60" s="2">
        <f t="shared" si="4"/>
        <v>2029</v>
      </c>
      <c r="K60" s="2">
        <v>0.76811754619999995</v>
      </c>
      <c r="L60" s="2">
        <v>0.10268288489999999</v>
      </c>
      <c r="M60" s="2">
        <v>0.12919956890000001</v>
      </c>
      <c r="N60" s="2">
        <v>0.85131035239999997</v>
      </c>
      <c r="O60" s="2">
        <v>0.98691918850000004</v>
      </c>
      <c r="P60" s="2">
        <v>0.87560358279999995</v>
      </c>
      <c r="Q60" s="2">
        <v>0.98939329720000002</v>
      </c>
      <c r="R60" s="2">
        <f t="shared" si="5"/>
        <v>2029</v>
      </c>
      <c r="S60" s="2">
        <v>0.7702122468</v>
      </c>
      <c r="T60" s="2">
        <v>0.10130075080000001</v>
      </c>
      <c r="U60" s="2">
        <v>0.12848700239999999</v>
      </c>
      <c r="V60" s="2">
        <v>0.85453737649999995</v>
      </c>
      <c r="W60" s="2">
        <v>0.98881342900000002</v>
      </c>
      <c r="X60" s="2">
        <v>0.87700886140000001</v>
      </c>
      <c r="Y60" s="2">
        <v>0.9901597499</v>
      </c>
    </row>
    <row r="61" spans="2:25">
      <c r="B61" s="2">
        <f t="shared" si="3"/>
        <v>2029</v>
      </c>
      <c r="C61" s="26">
        <v>0.52235969329999998</v>
      </c>
      <c r="D61" s="26">
        <v>0.21837972559999999</v>
      </c>
      <c r="E61" s="26">
        <v>0.2592605811</v>
      </c>
      <c r="F61" s="26">
        <v>0.85502112509999995</v>
      </c>
      <c r="G61" s="26">
        <v>0.98413722770000001</v>
      </c>
      <c r="H61" s="26">
        <v>0.87650259880000003</v>
      </c>
      <c r="I61" s="26">
        <v>0.9859660053</v>
      </c>
      <c r="J61" s="2">
        <f t="shared" si="4"/>
        <v>2029</v>
      </c>
      <c r="K61" s="2">
        <v>0.76775512040000005</v>
      </c>
      <c r="L61" s="2">
        <v>0.1011599842</v>
      </c>
      <c r="M61" s="2">
        <v>0.13108489540000001</v>
      </c>
      <c r="N61" s="2">
        <v>0.85057905069999995</v>
      </c>
      <c r="O61" s="2">
        <v>0.98568820349999997</v>
      </c>
      <c r="P61" s="2">
        <v>0.87457322230000001</v>
      </c>
      <c r="Q61" s="2">
        <v>0.98835120750000005</v>
      </c>
      <c r="R61" s="2">
        <f t="shared" si="5"/>
        <v>2029</v>
      </c>
      <c r="S61" s="2">
        <v>0.77034456179999999</v>
      </c>
      <c r="T61" s="2">
        <v>9.94215819E-2</v>
      </c>
      <c r="U61" s="2">
        <v>0.13023385630000001</v>
      </c>
      <c r="V61" s="2">
        <v>0.85431143759999995</v>
      </c>
      <c r="W61" s="2">
        <v>0.98829499759999995</v>
      </c>
      <c r="X61" s="2">
        <v>0.8759348052</v>
      </c>
      <c r="Y61" s="2">
        <v>0.98963654369999998</v>
      </c>
    </row>
    <row r="62" spans="2:25">
      <c r="B62" s="2">
        <f t="shared" si="3"/>
        <v>2029</v>
      </c>
      <c r="C62" s="26">
        <v>0.51799584830000001</v>
      </c>
      <c r="D62" s="26">
        <v>0.2167641951</v>
      </c>
      <c r="E62" s="26">
        <v>0.2652399567</v>
      </c>
      <c r="F62" s="26">
        <v>0.855183315</v>
      </c>
      <c r="G62" s="26">
        <v>0.9834945142</v>
      </c>
      <c r="H62" s="26">
        <v>0.87650094310000004</v>
      </c>
      <c r="I62" s="26">
        <v>0.98547390609999996</v>
      </c>
      <c r="J62" s="2">
        <f t="shared" si="4"/>
        <v>2029</v>
      </c>
      <c r="K62" s="2">
        <v>0.76674298320000001</v>
      </c>
      <c r="L62" s="2">
        <v>9.9722222700000002E-2</v>
      </c>
      <c r="M62" s="2">
        <v>0.1335347942</v>
      </c>
      <c r="N62" s="2">
        <v>0.85058851619999998</v>
      </c>
      <c r="O62" s="2">
        <v>0.98488382839999999</v>
      </c>
      <c r="P62" s="2">
        <v>0.87473068089999995</v>
      </c>
      <c r="Q62" s="2">
        <v>0.98761702730000001</v>
      </c>
      <c r="R62" s="2">
        <f t="shared" si="5"/>
        <v>2029</v>
      </c>
      <c r="S62" s="2">
        <v>0.76993525139999996</v>
      </c>
      <c r="T62" s="2">
        <v>9.7505297399999996E-2</v>
      </c>
      <c r="U62" s="2">
        <v>0.13255945120000001</v>
      </c>
      <c r="V62" s="2">
        <v>0.85424907459999999</v>
      </c>
      <c r="W62" s="2">
        <v>0.98733494649999998</v>
      </c>
      <c r="X62" s="2">
        <v>0.87655724580000005</v>
      </c>
      <c r="Y62" s="2">
        <v>0.98870636450000005</v>
      </c>
    </row>
    <row r="63" spans="2:25">
      <c r="B63" s="2">
        <f t="shared" si="3"/>
        <v>2030</v>
      </c>
      <c r="C63" s="26">
        <v>0.51303042539999999</v>
      </c>
      <c r="D63" s="26">
        <v>0.2143860662</v>
      </c>
      <c r="E63" s="26">
        <v>0.27258350840000001</v>
      </c>
      <c r="F63" s="26">
        <v>0.85492563129999999</v>
      </c>
      <c r="G63" s="26">
        <v>0.98230716370000004</v>
      </c>
      <c r="H63" s="26">
        <v>0.87629728230000004</v>
      </c>
      <c r="I63" s="26">
        <v>0.98429206290000004</v>
      </c>
      <c r="J63" s="2">
        <f t="shared" si="4"/>
        <v>2030</v>
      </c>
      <c r="K63" s="2">
        <v>0.76546536779999996</v>
      </c>
      <c r="L63" s="2">
        <v>9.7890548800000005E-2</v>
      </c>
      <c r="M63" s="2">
        <v>0.1366440834</v>
      </c>
      <c r="N63" s="2">
        <v>0.85168076459999997</v>
      </c>
      <c r="O63" s="2">
        <v>0.98455905669999999</v>
      </c>
      <c r="P63" s="2">
        <v>0.87537430260000004</v>
      </c>
      <c r="Q63" s="2">
        <v>0.98768062499999998</v>
      </c>
      <c r="R63" s="2">
        <f t="shared" si="5"/>
        <v>2030</v>
      </c>
      <c r="S63" s="2">
        <v>0.7690981764</v>
      </c>
      <c r="T63" s="2">
        <v>9.5629216000000003E-2</v>
      </c>
      <c r="U63" s="2">
        <v>0.13527260760000001</v>
      </c>
      <c r="V63" s="2">
        <v>0.85550940200000003</v>
      </c>
      <c r="W63" s="2">
        <v>0.98715900570000004</v>
      </c>
      <c r="X63" s="2">
        <v>0.87813592490000003</v>
      </c>
      <c r="Y63" s="2">
        <v>0.98889967990000005</v>
      </c>
    </row>
    <row r="64" spans="2:25">
      <c r="B64" s="2">
        <f t="shared" si="3"/>
        <v>2030</v>
      </c>
      <c r="C64" s="26">
        <v>0.51064846500000005</v>
      </c>
      <c r="D64" s="26">
        <v>0.21056069929999999</v>
      </c>
      <c r="E64" s="26">
        <v>0.27879083570000002</v>
      </c>
      <c r="F64" s="26">
        <v>0.85812713819999997</v>
      </c>
      <c r="G64" s="26">
        <v>0.98235430970000004</v>
      </c>
      <c r="H64" s="26">
        <v>0.87825827329999995</v>
      </c>
      <c r="I64" s="26">
        <v>0.98438590520000002</v>
      </c>
      <c r="J64" s="2">
        <f t="shared" si="4"/>
        <v>2030</v>
      </c>
      <c r="K64" s="2">
        <v>0.76443741259999998</v>
      </c>
      <c r="L64" s="2">
        <v>9.6113011499999998E-2</v>
      </c>
      <c r="M64" s="2">
        <v>0.13944957590000001</v>
      </c>
      <c r="N64" s="2">
        <v>0.85335882939999996</v>
      </c>
      <c r="O64" s="2">
        <v>0.9845036573</v>
      </c>
      <c r="P64" s="2">
        <v>0.87625752379999999</v>
      </c>
      <c r="Q64" s="2">
        <v>0.98780118770000003</v>
      </c>
      <c r="R64" s="2">
        <f t="shared" si="5"/>
        <v>2030</v>
      </c>
      <c r="S64" s="2">
        <v>0.76799264769999998</v>
      </c>
      <c r="T64" s="2">
        <v>9.3965605499999993E-2</v>
      </c>
      <c r="U64" s="2">
        <v>0.1380417468</v>
      </c>
      <c r="V64" s="2">
        <v>0.85743094590000002</v>
      </c>
      <c r="W64" s="2">
        <v>0.98681523680000005</v>
      </c>
      <c r="X64" s="2">
        <v>0.87798099370000005</v>
      </c>
      <c r="Y64" s="2">
        <v>0.98854690960000002</v>
      </c>
    </row>
    <row r="65" spans="2:25">
      <c r="B65" s="2">
        <f t="shared" si="3"/>
        <v>2030</v>
      </c>
      <c r="C65" s="26">
        <v>0.5066150103</v>
      </c>
      <c r="D65" s="26">
        <v>0.20836197209999999</v>
      </c>
      <c r="E65" s="26">
        <v>0.28502301749999998</v>
      </c>
      <c r="F65" s="26">
        <v>0.85635648539999998</v>
      </c>
      <c r="G65" s="26">
        <v>0.98213806960000005</v>
      </c>
      <c r="H65" s="26">
        <v>0.8762151628</v>
      </c>
      <c r="I65" s="26">
        <v>0.98419089869999998</v>
      </c>
      <c r="J65" s="2">
        <f t="shared" si="4"/>
        <v>2030</v>
      </c>
      <c r="K65" s="2">
        <v>0.76443404449999997</v>
      </c>
      <c r="L65" s="2">
        <v>9.4621407500000004E-2</v>
      </c>
      <c r="M65" s="2">
        <v>0.140944548</v>
      </c>
      <c r="N65" s="2">
        <v>0.85080658769999995</v>
      </c>
      <c r="O65" s="2">
        <v>0.9839408154</v>
      </c>
      <c r="P65" s="2">
        <v>0.87407787329999997</v>
      </c>
      <c r="Q65" s="2">
        <v>0.98727784939999996</v>
      </c>
      <c r="R65" s="2">
        <f t="shared" si="5"/>
        <v>2030</v>
      </c>
      <c r="S65" s="2">
        <v>0.76804865369999997</v>
      </c>
      <c r="T65" s="2">
        <v>9.1924072300000007E-2</v>
      </c>
      <c r="U65" s="2">
        <v>0.14002727400000001</v>
      </c>
      <c r="V65" s="2">
        <v>0.85644457789999995</v>
      </c>
      <c r="W65" s="2">
        <v>0.98703008759999999</v>
      </c>
      <c r="X65" s="2">
        <v>0.87706204399999999</v>
      </c>
      <c r="Y65" s="2">
        <v>0.98887240610000005</v>
      </c>
    </row>
    <row r="66" spans="2:25">
      <c r="B66" s="2">
        <f t="shared" si="3"/>
        <v>2030</v>
      </c>
      <c r="C66" s="26">
        <v>0.50382454750000005</v>
      </c>
      <c r="D66" s="26">
        <v>0.20649648970000001</v>
      </c>
      <c r="E66" s="26">
        <v>0.28967896279999999</v>
      </c>
      <c r="F66" s="26">
        <v>0.85189700570000004</v>
      </c>
      <c r="G66" s="26">
        <v>0.98160007819999995</v>
      </c>
      <c r="H66" s="26">
        <v>0.8728137131</v>
      </c>
      <c r="I66" s="26">
        <v>0.98369556989999996</v>
      </c>
      <c r="J66" s="2">
        <f t="shared" si="4"/>
        <v>2030</v>
      </c>
      <c r="K66" s="2">
        <v>0.76569080160000003</v>
      </c>
      <c r="L66" s="2">
        <v>9.2863022200000006E-2</v>
      </c>
      <c r="M66" s="2">
        <v>0.1414461762</v>
      </c>
      <c r="N66" s="2">
        <v>0.84630938040000003</v>
      </c>
      <c r="O66" s="2">
        <v>0.98308703890000004</v>
      </c>
      <c r="P66" s="2">
        <v>0.87035794720000004</v>
      </c>
      <c r="Q66" s="2">
        <v>0.98646112340000003</v>
      </c>
      <c r="R66" s="2">
        <f t="shared" si="5"/>
        <v>2030</v>
      </c>
      <c r="S66" s="2">
        <v>0.7684821584</v>
      </c>
      <c r="T66" s="2">
        <v>9.0586772499999996E-2</v>
      </c>
      <c r="U66" s="2">
        <v>0.14093106899999999</v>
      </c>
      <c r="V66" s="2">
        <v>0.85200222660000002</v>
      </c>
      <c r="W66" s="2">
        <v>0.98662959429999997</v>
      </c>
      <c r="X66" s="2">
        <v>0.87230364770000002</v>
      </c>
      <c r="Y66" s="2">
        <v>0.98842644550000003</v>
      </c>
    </row>
    <row r="67" spans="2:25">
      <c r="B67" s="2">
        <f t="shared" si="3"/>
        <v>2031</v>
      </c>
      <c r="C67" s="26">
        <v>0.50070453130000003</v>
      </c>
      <c r="D67" s="26">
        <v>0.20310627279999999</v>
      </c>
      <c r="E67" s="26">
        <v>0.29618919599999999</v>
      </c>
      <c r="F67" s="26">
        <v>0.84902343049999995</v>
      </c>
      <c r="G67" s="26">
        <v>0.98087774130000005</v>
      </c>
      <c r="H67" s="26">
        <v>0.8705788337</v>
      </c>
      <c r="I67" s="26">
        <v>0.98308428699999995</v>
      </c>
      <c r="J67" s="2">
        <f t="shared" si="4"/>
        <v>2031</v>
      </c>
      <c r="K67" s="2">
        <v>0.76538428960000005</v>
      </c>
      <c r="L67" s="2">
        <v>9.1232063899999993E-2</v>
      </c>
      <c r="M67" s="2">
        <v>0.14338364649999999</v>
      </c>
      <c r="N67" s="2">
        <v>0.84419350439999996</v>
      </c>
      <c r="O67" s="2">
        <v>0.98231927159999999</v>
      </c>
      <c r="P67" s="2">
        <v>0.86837678360000004</v>
      </c>
      <c r="Q67" s="2">
        <v>0.98587848099999997</v>
      </c>
      <c r="R67" s="2">
        <f t="shared" si="5"/>
        <v>2031</v>
      </c>
      <c r="S67" s="2">
        <v>0.76842417090000004</v>
      </c>
      <c r="T67" s="2">
        <v>8.8890781099999996E-2</v>
      </c>
      <c r="U67" s="2">
        <v>0.1426850479</v>
      </c>
      <c r="V67" s="2">
        <v>0.8492106291</v>
      </c>
      <c r="W67" s="2">
        <v>0.98556581480000005</v>
      </c>
      <c r="X67" s="2">
        <v>0.86880368419999998</v>
      </c>
      <c r="Y67" s="2">
        <v>0.98781681880000005</v>
      </c>
    </row>
    <row r="68" spans="2:25">
      <c r="B68" s="2">
        <f t="shared" si="3"/>
        <v>2031</v>
      </c>
      <c r="C68" s="26">
        <v>0.49523433249999999</v>
      </c>
      <c r="D68" s="26">
        <v>0.20056887940000001</v>
      </c>
      <c r="E68" s="26">
        <v>0.3041967881</v>
      </c>
      <c r="F68" s="26">
        <v>0.84944115649999996</v>
      </c>
      <c r="G68" s="26">
        <v>0.97963656099999996</v>
      </c>
      <c r="H68" s="26">
        <v>0.86962829210000003</v>
      </c>
      <c r="I68" s="26">
        <v>0.98190980829999996</v>
      </c>
      <c r="J68" s="2">
        <f t="shared" si="4"/>
        <v>2031</v>
      </c>
      <c r="K68" s="2">
        <v>0.76403746139999995</v>
      </c>
      <c r="L68" s="2">
        <v>8.9554076199999999E-2</v>
      </c>
      <c r="M68" s="2">
        <v>0.14640846239999999</v>
      </c>
      <c r="N68" s="2">
        <v>0.84648681130000003</v>
      </c>
      <c r="O68" s="2">
        <v>0.98158901369999996</v>
      </c>
      <c r="P68" s="2">
        <v>0.87106066670000004</v>
      </c>
      <c r="Q68" s="2">
        <v>0.98594480090000003</v>
      </c>
      <c r="R68" s="2">
        <f t="shared" si="5"/>
        <v>2031</v>
      </c>
      <c r="S68" s="2">
        <v>0.76683423529999994</v>
      </c>
      <c r="T68" s="2">
        <v>8.7270605000000001E-2</v>
      </c>
      <c r="U68" s="2">
        <v>0.14589515980000001</v>
      </c>
      <c r="V68" s="2">
        <v>0.85128884819999995</v>
      </c>
      <c r="W68" s="2">
        <v>0.98451968639999998</v>
      </c>
      <c r="X68" s="2">
        <v>0.86992924739999999</v>
      </c>
      <c r="Y68" s="2">
        <v>0.98717756720000005</v>
      </c>
    </row>
    <row r="69" spans="2:25">
      <c r="B69" s="2">
        <f t="shared" si="3"/>
        <v>2031</v>
      </c>
      <c r="C69" s="26">
        <v>0.49146878570000002</v>
      </c>
      <c r="D69" s="26">
        <v>0.1981045182</v>
      </c>
      <c r="E69" s="26">
        <v>0.310426696</v>
      </c>
      <c r="F69" s="26">
        <v>0.84890057029999999</v>
      </c>
      <c r="G69" s="26">
        <v>0.97926409130000003</v>
      </c>
      <c r="H69" s="26">
        <v>0.8695395158</v>
      </c>
      <c r="I69" s="26">
        <v>0.98153030289999998</v>
      </c>
      <c r="J69" s="2">
        <f t="shared" si="4"/>
        <v>2031</v>
      </c>
      <c r="K69" s="2">
        <v>0.7636090552</v>
      </c>
      <c r="L69" s="2">
        <v>8.8164953399999996E-2</v>
      </c>
      <c r="M69" s="2">
        <v>0.14822599140000001</v>
      </c>
      <c r="N69" s="2">
        <v>0.84536625450000003</v>
      </c>
      <c r="O69" s="2">
        <v>0.98123468439999995</v>
      </c>
      <c r="P69" s="2">
        <v>0.86977443060000004</v>
      </c>
      <c r="Q69" s="2">
        <v>0.98569801109999999</v>
      </c>
      <c r="R69" s="2">
        <f t="shared" si="5"/>
        <v>2031</v>
      </c>
      <c r="S69" s="2">
        <v>0.7664456355</v>
      </c>
      <c r="T69" s="2">
        <v>8.5901393300000004E-2</v>
      </c>
      <c r="U69" s="2">
        <v>0.14765297120000001</v>
      </c>
      <c r="V69" s="2">
        <v>0.84915470940000004</v>
      </c>
      <c r="W69" s="2">
        <v>0.98390535099999998</v>
      </c>
      <c r="X69" s="2">
        <v>0.86859406859999999</v>
      </c>
      <c r="Y69" s="2">
        <v>0.98657796460000002</v>
      </c>
    </row>
    <row r="70" spans="2:25">
      <c r="B70" s="2">
        <f t="shared" si="3"/>
        <v>2031</v>
      </c>
      <c r="C70" s="26">
        <v>0.48879891949999998</v>
      </c>
      <c r="D70" s="26">
        <v>0.19517549610000001</v>
      </c>
      <c r="E70" s="26">
        <v>0.31602558450000001</v>
      </c>
      <c r="F70" s="26">
        <v>0.84834004740000002</v>
      </c>
      <c r="G70" s="26">
        <v>0.97876589020000004</v>
      </c>
      <c r="H70" s="26">
        <v>0.86937552829999998</v>
      </c>
      <c r="I70" s="26">
        <v>0.98110480659999999</v>
      </c>
      <c r="J70" s="2">
        <f t="shared" si="4"/>
        <v>2031</v>
      </c>
      <c r="K70" s="2">
        <v>0.76354964420000004</v>
      </c>
      <c r="L70" s="2">
        <v>8.6654478100000001E-2</v>
      </c>
      <c r="M70" s="2">
        <v>0.1497958777</v>
      </c>
      <c r="N70" s="2">
        <v>0.8443867666</v>
      </c>
      <c r="O70" s="2">
        <v>0.98061926740000005</v>
      </c>
      <c r="P70" s="2">
        <v>0.87020593270000002</v>
      </c>
      <c r="Q70" s="2">
        <v>0.98506854259999999</v>
      </c>
      <c r="R70" s="2">
        <f t="shared" si="5"/>
        <v>2031</v>
      </c>
      <c r="S70" s="2">
        <v>0.76617560230000004</v>
      </c>
      <c r="T70" s="2">
        <v>8.4697558399999998E-2</v>
      </c>
      <c r="U70" s="2">
        <v>0.14912683930000001</v>
      </c>
      <c r="V70" s="2">
        <v>0.84964626050000003</v>
      </c>
      <c r="W70" s="2">
        <v>0.98360146169999996</v>
      </c>
      <c r="X70" s="2">
        <v>0.86972762749999999</v>
      </c>
      <c r="Y70" s="2">
        <v>0.98618882080000003</v>
      </c>
    </row>
    <row r="71" spans="2:25">
      <c r="B71" s="2">
        <f t="shared" ref="B71:B102" si="6">B67+1</f>
        <v>2032</v>
      </c>
      <c r="C71" s="26">
        <v>0.4855926109</v>
      </c>
      <c r="D71" s="26">
        <v>0.19183978160000001</v>
      </c>
      <c r="E71" s="26">
        <v>0.32256760750000002</v>
      </c>
      <c r="F71" s="26">
        <v>0.84920023430000002</v>
      </c>
      <c r="G71" s="26">
        <v>0.97838209490000005</v>
      </c>
      <c r="H71" s="26">
        <v>0.87014787280000006</v>
      </c>
      <c r="I71" s="26">
        <v>0.98077806980000004</v>
      </c>
      <c r="J71" s="2">
        <f t="shared" ref="J71:J102" si="7">J67+1</f>
        <v>2032</v>
      </c>
      <c r="K71" s="2">
        <v>0.76220648560000004</v>
      </c>
      <c r="L71" s="2">
        <v>8.4737291100000001E-2</v>
      </c>
      <c r="M71" s="2">
        <v>0.15305622329999999</v>
      </c>
      <c r="N71" s="2">
        <v>0.84580995660000002</v>
      </c>
      <c r="O71" s="2">
        <v>0.98016409540000005</v>
      </c>
      <c r="P71" s="2">
        <v>0.87214181180000006</v>
      </c>
      <c r="Q71" s="2">
        <v>0.98460053800000003</v>
      </c>
      <c r="R71" s="2">
        <f t="shared" ref="R71:R102" si="8">R67+1</f>
        <v>2032</v>
      </c>
      <c r="S71" s="2">
        <v>0.76541479000000001</v>
      </c>
      <c r="T71" s="2">
        <v>8.3038999000000002E-2</v>
      </c>
      <c r="U71" s="2">
        <v>0.15154621099999999</v>
      </c>
      <c r="V71" s="2">
        <v>0.84908441609999996</v>
      </c>
      <c r="W71" s="2">
        <v>0.9821685939</v>
      </c>
      <c r="X71" s="2">
        <v>0.86864905930000003</v>
      </c>
      <c r="Y71" s="2">
        <v>0.98493543370000003</v>
      </c>
    </row>
    <row r="72" spans="2:25">
      <c r="B72" s="2">
        <f t="shared" si="6"/>
        <v>2032</v>
      </c>
      <c r="C72" s="26">
        <v>0.48155623289999999</v>
      </c>
      <c r="D72" s="26">
        <v>0.1889376606</v>
      </c>
      <c r="E72" s="26">
        <v>0.32950610660000001</v>
      </c>
      <c r="F72" s="26">
        <v>0.84957444900000001</v>
      </c>
      <c r="G72" s="26">
        <v>0.97783351159999998</v>
      </c>
      <c r="H72" s="26">
        <v>0.86971261919999998</v>
      </c>
      <c r="I72" s="26">
        <v>0.98056229650000004</v>
      </c>
      <c r="J72" s="2">
        <f t="shared" si="7"/>
        <v>2032</v>
      </c>
      <c r="K72" s="2">
        <v>0.76134019580000001</v>
      </c>
      <c r="L72" s="2">
        <v>8.2843907800000005E-2</v>
      </c>
      <c r="M72" s="2">
        <v>0.15581589639999999</v>
      </c>
      <c r="N72" s="2">
        <v>0.84635570339999999</v>
      </c>
      <c r="O72" s="2">
        <v>0.97989735960000002</v>
      </c>
      <c r="P72" s="2">
        <v>0.87178196789999995</v>
      </c>
      <c r="Q72" s="2">
        <v>0.98436622569999999</v>
      </c>
      <c r="R72" s="2">
        <f t="shared" si="8"/>
        <v>2032</v>
      </c>
      <c r="S72" s="2">
        <v>0.76417928040000005</v>
      </c>
      <c r="T72" s="2">
        <v>8.1270813499999997E-2</v>
      </c>
      <c r="U72" s="2">
        <v>0.15454990599999999</v>
      </c>
      <c r="V72" s="2">
        <v>0.84983340929999995</v>
      </c>
      <c r="W72" s="2">
        <v>0.98163309830000001</v>
      </c>
      <c r="X72" s="2">
        <v>0.86934257749999999</v>
      </c>
      <c r="Y72" s="2">
        <v>0.98445380069999999</v>
      </c>
    </row>
    <row r="73" spans="2:25">
      <c r="B73" s="2">
        <f t="shared" si="6"/>
        <v>2032</v>
      </c>
      <c r="C73" s="26">
        <v>0.48009736200000003</v>
      </c>
      <c r="D73" s="26">
        <v>0.18651500509999999</v>
      </c>
      <c r="E73" s="26">
        <v>0.33338763290000001</v>
      </c>
      <c r="F73" s="26">
        <v>0.84662359470000004</v>
      </c>
      <c r="G73" s="26">
        <v>0.97677049220000001</v>
      </c>
      <c r="H73" s="26">
        <v>0.86722884700000002</v>
      </c>
      <c r="I73" s="26">
        <v>0.97999651909999996</v>
      </c>
      <c r="J73" s="2">
        <f t="shared" si="7"/>
        <v>2032</v>
      </c>
      <c r="K73" s="2">
        <v>0.76115663109999998</v>
      </c>
      <c r="L73" s="2">
        <v>8.1522464700000005E-2</v>
      </c>
      <c r="M73" s="2">
        <v>0.15732090430000001</v>
      </c>
      <c r="N73" s="2">
        <v>0.84347286440000002</v>
      </c>
      <c r="O73" s="2">
        <v>0.97930508979999997</v>
      </c>
      <c r="P73" s="2">
        <v>0.86876198849999997</v>
      </c>
      <c r="Q73" s="2">
        <v>0.98426116009999998</v>
      </c>
      <c r="R73" s="2">
        <f t="shared" si="8"/>
        <v>2032</v>
      </c>
      <c r="S73" s="2">
        <v>0.76461361880000001</v>
      </c>
      <c r="T73" s="2">
        <v>8.0040886199999994E-2</v>
      </c>
      <c r="U73" s="2">
        <v>0.155345495</v>
      </c>
      <c r="V73" s="2">
        <v>0.84897691559999999</v>
      </c>
      <c r="W73" s="2">
        <v>0.98137759589999995</v>
      </c>
      <c r="X73" s="2">
        <v>0.86810142739999996</v>
      </c>
      <c r="Y73" s="2">
        <v>0.984204949</v>
      </c>
    </row>
    <row r="74" spans="2:25">
      <c r="B74" s="2">
        <f t="shared" si="6"/>
        <v>2032</v>
      </c>
      <c r="C74" s="26">
        <v>0.47433619890000001</v>
      </c>
      <c r="D74" s="26">
        <v>0.18348940429999999</v>
      </c>
      <c r="E74" s="26">
        <v>0.3421743968</v>
      </c>
      <c r="F74" s="26">
        <v>0.84556452179999997</v>
      </c>
      <c r="G74" s="26">
        <v>0.97608669770000001</v>
      </c>
      <c r="H74" s="26">
        <v>0.86741715799999997</v>
      </c>
      <c r="I74" s="26">
        <v>0.97928758400000004</v>
      </c>
      <c r="J74" s="2">
        <f t="shared" si="7"/>
        <v>2032</v>
      </c>
      <c r="K74" s="2">
        <v>0.75944577400000002</v>
      </c>
      <c r="L74" s="2">
        <v>8.0128873000000003E-2</v>
      </c>
      <c r="M74" s="2">
        <v>0.16042535299999999</v>
      </c>
      <c r="N74" s="2">
        <v>0.84235227319999995</v>
      </c>
      <c r="O74" s="2">
        <v>0.97811532489999997</v>
      </c>
      <c r="P74" s="2">
        <v>0.86807746279999998</v>
      </c>
      <c r="Q74" s="2">
        <v>0.9838283391</v>
      </c>
      <c r="R74" s="2">
        <f t="shared" si="8"/>
        <v>2032</v>
      </c>
      <c r="S74" s="2">
        <v>0.76327937570000004</v>
      </c>
      <c r="T74" s="2">
        <v>7.8424159699999996E-2</v>
      </c>
      <c r="U74" s="2">
        <v>0.15829646459999999</v>
      </c>
      <c r="V74" s="2">
        <v>0.84891579620000002</v>
      </c>
      <c r="W74" s="2">
        <v>0.98154486279999997</v>
      </c>
      <c r="X74" s="2">
        <v>0.86857380299999998</v>
      </c>
      <c r="Y74" s="2">
        <v>0.98436933179999997</v>
      </c>
    </row>
    <row r="75" spans="2:25">
      <c r="B75" s="2">
        <f t="shared" si="6"/>
        <v>2033</v>
      </c>
      <c r="C75" s="26">
        <v>0.47196223180000002</v>
      </c>
      <c r="D75" s="26">
        <v>0.18131575999999999</v>
      </c>
      <c r="E75" s="26">
        <v>0.34672200819999999</v>
      </c>
      <c r="F75" s="26">
        <v>0.84400126320000002</v>
      </c>
      <c r="G75" s="26">
        <v>0.97492592249999999</v>
      </c>
      <c r="H75" s="26">
        <v>0.86633253399999999</v>
      </c>
      <c r="I75" s="26">
        <v>0.97845380999999998</v>
      </c>
      <c r="J75" s="2">
        <f t="shared" si="7"/>
        <v>2033</v>
      </c>
      <c r="K75" s="2">
        <v>0.75952808829999996</v>
      </c>
      <c r="L75" s="2">
        <v>7.8927059999999993E-2</v>
      </c>
      <c r="M75" s="2">
        <v>0.1615448518</v>
      </c>
      <c r="N75" s="2">
        <v>0.84154652689999998</v>
      </c>
      <c r="O75" s="2">
        <v>0.97774488299999995</v>
      </c>
      <c r="P75" s="2">
        <v>0.86739112169999999</v>
      </c>
      <c r="Q75" s="2">
        <v>0.98348851140000004</v>
      </c>
      <c r="R75" s="2">
        <f t="shared" si="8"/>
        <v>2033</v>
      </c>
      <c r="S75" s="2">
        <v>0.76277722380000001</v>
      </c>
      <c r="T75" s="2">
        <v>7.7408864999999993E-2</v>
      </c>
      <c r="U75" s="2">
        <v>0.15981391110000001</v>
      </c>
      <c r="V75" s="2">
        <v>0.84719051359999997</v>
      </c>
      <c r="W75" s="2">
        <v>0.98063921590000003</v>
      </c>
      <c r="X75" s="2">
        <v>0.86635739950000001</v>
      </c>
      <c r="Y75" s="2">
        <v>0.98367876659999998</v>
      </c>
    </row>
    <row r="76" spans="2:25">
      <c r="B76" s="2">
        <f t="shared" si="6"/>
        <v>2033</v>
      </c>
      <c r="C76" s="26">
        <v>0.4665790454</v>
      </c>
      <c r="D76" s="26">
        <v>0.1791477447</v>
      </c>
      <c r="E76" s="26">
        <v>0.3542732099</v>
      </c>
      <c r="F76" s="26">
        <v>0.84483285890000004</v>
      </c>
      <c r="G76" s="26">
        <v>0.97467157230000001</v>
      </c>
      <c r="H76" s="26">
        <v>0.86679473829999998</v>
      </c>
      <c r="I76" s="26">
        <v>0.97851344240000004</v>
      </c>
      <c r="J76" s="2">
        <f t="shared" si="7"/>
        <v>2033</v>
      </c>
      <c r="K76" s="2">
        <v>0.75935475910000005</v>
      </c>
      <c r="L76" s="2">
        <v>7.7494006899999995E-2</v>
      </c>
      <c r="M76" s="2">
        <v>0.1631512339</v>
      </c>
      <c r="N76" s="2">
        <v>0.84416553979999998</v>
      </c>
      <c r="O76" s="2">
        <v>0.97777132570000003</v>
      </c>
      <c r="P76" s="2">
        <v>0.8694559825</v>
      </c>
      <c r="Q76" s="2">
        <v>0.98368573999999998</v>
      </c>
      <c r="R76" s="2">
        <f t="shared" si="8"/>
        <v>2033</v>
      </c>
      <c r="S76" s="2">
        <v>0.76355853119999995</v>
      </c>
      <c r="T76" s="2">
        <v>7.5701086000000001E-2</v>
      </c>
      <c r="U76" s="2">
        <v>0.16074038290000001</v>
      </c>
      <c r="V76" s="2">
        <v>0.84543059939999998</v>
      </c>
      <c r="W76" s="2">
        <v>0.97914940139999995</v>
      </c>
      <c r="X76" s="2">
        <v>0.86494535839999998</v>
      </c>
      <c r="Y76" s="2">
        <v>0.98225791139999996</v>
      </c>
    </row>
    <row r="77" spans="2:25">
      <c r="B77" s="2">
        <f t="shared" si="6"/>
        <v>2033</v>
      </c>
      <c r="C77" s="26">
        <v>0.4623437373</v>
      </c>
      <c r="D77" s="26">
        <v>0.17704709830000001</v>
      </c>
      <c r="E77" s="26">
        <v>0.36060916440000002</v>
      </c>
      <c r="F77" s="26">
        <v>0.84214077980000002</v>
      </c>
      <c r="G77" s="26">
        <v>0.97365663440000005</v>
      </c>
      <c r="H77" s="26">
        <v>0.8654380653</v>
      </c>
      <c r="I77" s="26">
        <v>0.97781828559999995</v>
      </c>
      <c r="J77" s="2">
        <f t="shared" si="7"/>
        <v>2033</v>
      </c>
      <c r="K77" s="2">
        <v>0.75867415090000001</v>
      </c>
      <c r="L77" s="2">
        <v>7.6031465100000001E-2</v>
      </c>
      <c r="M77" s="2">
        <v>0.16529438399999999</v>
      </c>
      <c r="N77" s="2">
        <v>0.8425648536</v>
      </c>
      <c r="O77" s="2">
        <v>0.97764372769999996</v>
      </c>
      <c r="P77" s="2">
        <v>0.86753359949999997</v>
      </c>
      <c r="Q77" s="2">
        <v>0.9835850947</v>
      </c>
      <c r="R77" s="2">
        <f t="shared" si="8"/>
        <v>2033</v>
      </c>
      <c r="S77" s="2">
        <v>0.76283339299999997</v>
      </c>
      <c r="T77" s="2">
        <v>7.4477376200000001E-2</v>
      </c>
      <c r="U77" s="2">
        <v>0.1626892308</v>
      </c>
      <c r="V77" s="2">
        <v>0.84338146810000003</v>
      </c>
      <c r="W77" s="2">
        <v>0.97863584270000004</v>
      </c>
      <c r="X77" s="2">
        <v>0.86417514169999998</v>
      </c>
      <c r="Y77" s="2">
        <v>0.98203342530000004</v>
      </c>
    </row>
    <row r="78" spans="2:25">
      <c r="B78" s="2">
        <f t="shared" si="6"/>
        <v>2033</v>
      </c>
      <c r="C78" s="26">
        <v>0.46153715849999999</v>
      </c>
      <c r="D78" s="26">
        <v>0.1745837079</v>
      </c>
      <c r="E78" s="26">
        <v>0.36387913360000002</v>
      </c>
      <c r="F78" s="26">
        <v>0.84324503500000003</v>
      </c>
      <c r="G78" s="26">
        <v>0.97294168820000004</v>
      </c>
      <c r="H78" s="26">
        <v>0.86797401630000004</v>
      </c>
      <c r="I78" s="26">
        <v>0.977111964</v>
      </c>
      <c r="J78" s="2">
        <f t="shared" si="7"/>
        <v>2033</v>
      </c>
      <c r="K78" s="2">
        <v>0.75872108620000001</v>
      </c>
      <c r="L78" s="2">
        <v>7.4651619700000005E-2</v>
      </c>
      <c r="M78" s="2">
        <v>0.16662729409999999</v>
      </c>
      <c r="N78" s="2">
        <v>0.84258611809999995</v>
      </c>
      <c r="O78" s="2">
        <v>0.97693651020000005</v>
      </c>
      <c r="P78" s="2">
        <v>0.86750796829999999</v>
      </c>
      <c r="Q78" s="2">
        <v>0.98294524360000002</v>
      </c>
      <c r="R78" s="2">
        <f t="shared" si="8"/>
        <v>2033</v>
      </c>
      <c r="S78" s="2">
        <v>0.76235744930000005</v>
      </c>
      <c r="T78" s="2">
        <v>7.3279486500000005E-2</v>
      </c>
      <c r="U78" s="2">
        <v>0.16436306419999999</v>
      </c>
      <c r="V78" s="2">
        <v>0.84460572820000002</v>
      </c>
      <c r="W78" s="2">
        <v>0.97773948600000005</v>
      </c>
      <c r="X78" s="2">
        <v>0.86538974310000005</v>
      </c>
      <c r="Y78" s="2">
        <v>0.9811956745</v>
      </c>
    </row>
    <row r="79" spans="2:25">
      <c r="B79" s="2">
        <f t="shared" si="6"/>
        <v>2034</v>
      </c>
      <c r="C79" s="26">
        <v>0.45759458069999998</v>
      </c>
      <c r="D79" s="26">
        <v>0.17227057700000001</v>
      </c>
      <c r="E79" s="26">
        <v>0.37013484229999999</v>
      </c>
      <c r="F79" s="26">
        <v>0.84015008869999996</v>
      </c>
      <c r="G79" s="26">
        <v>0.97153747440000005</v>
      </c>
      <c r="H79" s="26">
        <v>0.86532785729999995</v>
      </c>
      <c r="I79" s="26">
        <v>0.97580140879999999</v>
      </c>
      <c r="J79" s="2">
        <f t="shared" si="7"/>
        <v>2034</v>
      </c>
      <c r="K79" s="2">
        <v>0.75776545500000003</v>
      </c>
      <c r="L79" s="2">
        <v>7.3535625499999993E-2</v>
      </c>
      <c r="M79" s="2">
        <v>0.16869891949999999</v>
      </c>
      <c r="N79" s="2">
        <v>0.83892514520000006</v>
      </c>
      <c r="O79" s="2">
        <v>0.97586300130000003</v>
      </c>
      <c r="P79" s="2">
        <v>0.86455766609999996</v>
      </c>
      <c r="Q79" s="2">
        <v>0.98213143999999997</v>
      </c>
      <c r="R79" s="2">
        <f t="shared" si="8"/>
        <v>2034</v>
      </c>
      <c r="S79" s="2">
        <v>0.76107148430000005</v>
      </c>
      <c r="T79" s="2">
        <v>7.2318888200000001E-2</v>
      </c>
      <c r="U79" s="2">
        <v>0.16660962739999999</v>
      </c>
      <c r="V79" s="2">
        <v>0.84164725870000001</v>
      </c>
      <c r="W79" s="2">
        <v>0.97743253750000003</v>
      </c>
      <c r="X79" s="2">
        <v>0.86256616159999999</v>
      </c>
      <c r="Y79" s="2">
        <v>0.98086220339999997</v>
      </c>
    </row>
    <row r="80" spans="2:25">
      <c r="B80" s="2">
        <f t="shared" si="6"/>
        <v>2034</v>
      </c>
      <c r="C80" s="26">
        <v>0.45274300560000003</v>
      </c>
      <c r="D80" s="26">
        <v>0.16952062079999999</v>
      </c>
      <c r="E80" s="26">
        <v>0.37773637360000001</v>
      </c>
      <c r="F80" s="26">
        <v>0.83702866320000002</v>
      </c>
      <c r="G80" s="26">
        <v>0.97052596059999996</v>
      </c>
      <c r="H80" s="26">
        <v>0.86182305589999997</v>
      </c>
      <c r="I80" s="26">
        <v>0.97498934029999995</v>
      </c>
      <c r="J80" s="2">
        <f t="shared" si="7"/>
        <v>2034</v>
      </c>
      <c r="K80" s="2">
        <v>0.75748341070000003</v>
      </c>
      <c r="L80" s="2">
        <v>7.2132800100000005E-2</v>
      </c>
      <c r="M80" s="2">
        <v>0.1703837892</v>
      </c>
      <c r="N80" s="2">
        <v>0.83572565499999996</v>
      </c>
      <c r="O80" s="2">
        <v>0.97524556399999995</v>
      </c>
      <c r="P80" s="2">
        <v>0.86001437790000002</v>
      </c>
      <c r="Q80" s="2">
        <v>0.9815626127</v>
      </c>
      <c r="R80" s="2">
        <f t="shared" si="8"/>
        <v>2034</v>
      </c>
      <c r="S80" s="2">
        <v>0.76159631009999995</v>
      </c>
      <c r="T80" s="2">
        <v>7.0680937400000005E-2</v>
      </c>
      <c r="U80" s="2">
        <v>0.16772275249999999</v>
      </c>
      <c r="V80" s="2">
        <v>0.84044695530000002</v>
      </c>
      <c r="W80" s="2">
        <v>0.97681839209999999</v>
      </c>
      <c r="X80" s="2">
        <v>0.86096920450000003</v>
      </c>
      <c r="Y80" s="2">
        <v>0.98047228639999995</v>
      </c>
    </row>
    <row r="81" spans="2:25">
      <c r="B81" s="2">
        <f t="shared" si="6"/>
        <v>2034</v>
      </c>
      <c r="C81" s="26">
        <v>0.45044094849999999</v>
      </c>
      <c r="D81" s="26">
        <v>0.16748813479999999</v>
      </c>
      <c r="E81" s="26">
        <v>0.38207091669999999</v>
      </c>
      <c r="F81" s="26">
        <v>0.83411771040000005</v>
      </c>
      <c r="G81" s="26">
        <v>0.96967277910000005</v>
      </c>
      <c r="H81" s="26">
        <v>0.86022223450000002</v>
      </c>
      <c r="I81" s="26">
        <v>0.97424235390000002</v>
      </c>
      <c r="J81" s="2">
        <f t="shared" si="7"/>
        <v>2034</v>
      </c>
      <c r="K81" s="2">
        <v>0.75742497519999996</v>
      </c>
      <c r="L81" s="2">
        <v>7.0945527300000005E-2</v>
      </c>
      <c r="M81" s="2">
        <v>0.17162949750000001</v>
      </c>
      <c r="N81" s="2">
        <v>0.83308973239999995</v>
      </c>
      <c r="O81" s="2">
        <v>0.97441959030000003</v>
      </c>
      <c r="P81" s="2">
        <v>0.8583410467</v>
      </c>
      <c r="Q81" s="2">
        <v>0.98084017940000001</v>
      </c>
      <c r="R81" s="2">
        <f t="shared" si="8"/>
        <v>2034</v>
      </c>
      <c r="S81" s="2">
        <v>0.76175577319999999</v>
      </c>
      <c r="T81" s="2">
        <v>6.9170784299999996E-2</v>
      </c>
      <c r="U81" s="2">
        <v>0.1690734425</v>
      </c>
      <c r="V81" s="2">
        <v>0.83781485300000003</v>
      </c>
      <c r="W81" s="2">
        <v>0.97627418740000005</v>
      </c>
      <c r="X81" s="2">
        <v>0.85973849189999996</v>
      </c>
      <c r="Y81" s="2">
        <v>0.98036463309999999</v>
      </c>
    </row>
    <row r="82" spans="2:25">
      <c r="B82" s="2">
        <f t="shared" si="6"/>
        <v>2034</v>
      </c>
      <c r="C82" s="26">
        <v>0.44742202250000002</v>
      </c>
      <c r="D82" s="26">
        <v>0.16620100209999999</v>
      </c>
      <c r="E82" s="26">
        <v>0.38637697529999998</v>
      </c>
      <c r="F82" s="26">
        <v>0.83001250950000005</v>
      </c>
      <c r="G82" s="26">
        <v>0.96798057110000002</v>
      </c>
      <c r="H82" s="26">
        <v>0.85740308600000004</v>
      </c>
      <c r="I82" s="26">
        <v>0.97346876500000001</v>
      </c>
      <c r="J82" s="2">
        <f t="shared" si="7"/>
        <v>2034</v>
      </c>
      <c r="K82" s="2">
        <v>0.75769664540000004</v>
      </c>
      <c r="L82" s="2">
        <v>6.9360298200000003E-2</v>
      </c>
      <c r="M82" s="2">
        <v>0.17294305639999999</v>
      </c>
      <c r="N82" s="2">
        <v>0.82953009600000005</v>
      </c>
      <c r="O82" s="2">
        <v>0.97354548659999995</v>
      </c>
      <c r="P82" s="2">
        <v>0.85689663930000004</v>
      </c>
      <c r="Q82" s="2">
        <v>0.98028628259999995</v>
      </c>
      <c r="R82" s="2">
        <f t="shared" si="8"/>
        <v>2034</v>
      </c>
      <c r="S82" s="2">
        <v>0.76189620049999995</v>
      </c>
      <c r="T82" s="2">
        <v>6.7676128000000002E-2</v>
      </c>
      <c r="U82" s="2">
        <v>0.17042767149999999</v>
      </c>
      <c r="V82" s="2">
        <v>0.83570637199999998</v>
      </c>
      <c r="W82" s="2">
        <v>0.97590145510000004</v>
      </c>
      <c r="X82" s="2">
        <v>0.85794237070000001</v>
      </c>
      <c r="Y82" s="2">
        <v>0.98007245310000002</v>
      </c>
    </row>
    <row r="83" spans="2:25">
      <c r="B83" s="2">
        <f t="shared" si="6"/>
        <v>2035</v>
      </c>
      <c r="C83" s="26">
        <v>0.4447168984</v>
      </c>
      <c r="D83" s="26">
        <v>0.16400646229999999</v>
      </c>
      <c r="E83" s="26">
        <v>0.39127663940000001</v>
      </c>
      <c r="F83" s="26">
        <v>0.82755621909999999</v>
      </c>
      <c r="G83" s="26">
        <v>0.96724976519999994</v>
      </c>
      <c r="H83" s="26">
        <v>0.85438715779999996</v>
      </c>
      <c r="I83" s="26">
        <v>0.97274214169999995</v>
      </c>
      <c r="J83" s="2">
        <f t="shared" si="7"/>
        <v>2035</v>
      </c>
      <c r="K83" s="2">
        <v>0.75695820629999999</v>
      </c>
      <c r="L83" s="2">
        <v>6.8215316400000003E-2</v>
      </c>
      <c r="M83" s="2">
        <v>0.1748264773</v>
      </c>
      <c r="N83" s="2">
        <v>0.82669289580000005</v>
      </c>
      <c r="O83" s="2">
        <v>0.97267183270000002</v>
      </c>
      <c r="P83" s="2">
        <v>0.85488901399999995</v>
      </c>
      <c r="Q83" s="2">
        <v>0.97999527799999997</v>
      </c>
      <c r="R83" s="2">
        <f t="shared" si="8"/>
        <v>2035</v>
      </c>
      <c r="S83" s="2">
        <v>0.76163534980000003</v>
      </c>
      <c r="T83" s="2">
        <v>6.64742901E-2</v>
      </c>
      <c r="U83" s="2">
        <v>0.1718903601</v>
      </c>
      <c r="V83" s="2">
        <v>0.8335367212</v>
      </c>
      <c r="W83" s="2">
        <v>0.9760118498</v>
      </c>
      <c r="X83" s="2">
        <v>0.85649127810000003</v>
      </c>
      <c r="Y83" s="2">
        <v>0.98021175120000004</v>
      </c>
    </row>
    <row r="84" spans="2:25">
      <c r="B84" s="2">
        <f t="shared" si="6"/>
        <v>2035</v>
      </c>
      <c r="C84" s="26">
        <v>0.44235242629999999</v>
      </c>
      <c r="D84" s="26">
        <v>0.16096438490000001</v>
      </c>
      <c r="E84" s="26">
        <v>0.39668318879999998</v>
      </c>
      <c r="F84" s="26">
        <v>0.82384939729999995</v>
      </c>
      <c r="G84" s="26">
        <v>0.96601580249999996</v>
      </c>
      <c r="H84" s="26">
        <v>0.85166712769999997</v>
      </c>
      <c r="I84" s="26">
        <v>0.97181958489999998</v>
      </c>
      <c r="J84" s="2">
        <f t="shared" si="7"/>
        <v>2035</v>
      </c>
      <c r="K84" s="2">
        <v>0.75669426080000002</v>
      </c>
      <c r="L84" s="2">
        <v>6.6449411599999994E-2</v>
      </c>
      <c r="M84" s="2">
        <v>0.1768563276</v>
      </c>
      <c r="N84" s="2">
        <v>0.8243761181</v>
      </c>
      <c r="O84" s="2">
        <v>0.97157220160000002</v>
      </c>
      <c r="P84" s="2">
        <v>0.85270373880000006</v>
      </c>
      <c r="Q84" s="2">
        <v>0.97887584679999995</v>
      </c>
      <c r="R84" s="2">
        <f t="shared" si="8"/>
        <v>2035</v>
      </c>
      <c r="S84" s="2">
        <v>0.76058758780000002</v>
      </c>
      <c r="T84" s="2">
        <v>6.5289694300000006E-2</v>
      </c>
      <c r="U84" s="2">
        <v>0.17412271779999999</v>
      </c>
      <c r="V84" s="2">
        <v>0.83106248689999995</v>
      </c>
      <c r="W84" s="2">
        <v>0.97554648779999997</v>
      </c>
      <c r="X84" s="2">
        <v>0.85532682989999997</v>
      </c>
      <c r="Y84" s="2">
        <v>0.97991664020000002</v>
      </c>
    </row>
    <row r="85" spans="2:25">
      <c r="B85" s="2">
        <f t="shared" si="6"/>
        <v>2035</v>
      </c>
      <c r="C85" s="26">
        <v>0.44018530300000003</v>
      </c>
      <c r="D85" s="26">
        <v>0.1582688985</v>
      </c>
      <c r="E85" s="26">
        <v>0.4015457985</v>
      </c>
      <c r="F85" s="26">
        <v>0.82433016859999997</v>
      </c>
      <c r="G85" s="26">
        <v>0.96524839019999997</v>
      </c>
      <c r="H85" s="26">
        <v>0.85181590789999995</v>
      </c>
      <c r="I85" s="26">
        <v>0.97099698410000002</v>
      </c>
      <c r="J85" s="2">
        <f t="shared" si="7"/>
        <v>2035</v>
      </c>
      <c r="K85" s="2">
        <v>0.75582986399999996</v>
      </c>
      <c r="L85" s="2">
        <v>6.55588966E-2</v>
      </c>
      <c r="M85" s="2">
        <v>0.17861123940000001</v>
      </c>
      <c r="N85" s="2">
        <v>0.82492303339999995</v>
      </c>
      <c r="O85" s="2">
        <v>0.97040545280000001</v>
      </c>
      <c r="P85" s="2">
        <v>0.85330139810000005</v>
      </c>
      <c r="Q85" s="2">
        <v>0.97745616179999995</v>
      </c>
      <c r="R85" s="2">
        <f t="shared" si="8"/>
        <v>2035</v>
      </c>
      <c r="S85" s="2">
        <v>0.76035369990000001</v>
      </c>
      <c r="T85" s="2">
        <v>6.3948944100000002E-2</v>
      </c>
      <c r="U85" s="2">
        <v>0.175697356</v>
      </c>
      <c r="V85" s="2">
        <v>0.83235819889999996</v>
      </c>
      <c r="W85" s="2">
        <v>0.97411472750000005</v>
      </c>
      <c r="X85" s="2">
        <v>0.85740746619999997</v>
      </c>
      <c r="Y85" s="2">
        <v>0.97874662430000003</v>
      </c>
    </row>
    <row r="86" spans="2:25">
      <c r="B86" s="2">
        <f t="shared" si="6"/>
        <v>2035</v>
      </c>
      <c r="C86" s="26">
        <v>0.43796379060000001</v>
      </c>
      <c r="D86" s="26">
        <v>0.15464271800000001</v>
      </c>
      <c r="E86" s="26">
        <v>0.40739349139999997</v>
      </c>
      <c r="F86" s="26">
        <v>0.82416190560000002</v>
      </c>
      <c r="G86" s="26">
        <v>0.96384612920000001</v>
      </c>
      <c r="H86" s="26">
        <v>0.85060865819999998</v>
      </c>
      <c r="I86" s="26">
        <v>0.96962713</v>
      </c>
      <c r="J86" s="2">
        <f t="shared" si="7"/>
        <v>2035</v>
      </c>
      <c r="K86" s="2">
        <v>0.7543118325</v>
      </c>
      <c r="L86" s="2">
        <v>6.4220173699999994E-2</v>
      </c>
      <c r="M86" s="2">
        <v>0.18146799390000001</v>
      </c>
      <c r="N86" s="2">
        <v>0.82586060459999999</v>
      </c>
      <c r="O86" s="2">
        <v>0.97047996010000004</v>
      </c>
      <c r="P86" s="2">
        <v>0.85398074310000005</v>
      </c>
      <c r="Q86" s="2">
        <v>0.97722517249999996</v>
      </c>
      <c r="R86" s="2">
        <f t="shared" si="8"/>
        <v>2035</v>
      </c>
      <c r="S86" s="2">
        <v>0.75922758109999999</v>
      </c>
      <c r="T86" s="2">
        <v>6.24124187E-2</v>
      </c>
      <c r="U86" s="2">
        <v>0.17836000020000001</v>
      </c>
      <c r="V86" s="2">
        <v>0.83447820269999995</v>
      </c>
      <c r="W86" s="2">
        <v>0.97313146660000005</v>
      </c>
      <c r="X86" s="2">
        <v>0.85826787169999996</v>
      </c>
      <c r="Y86" s="2">
        <v>0.97810777790000003</v>
      </c>
    </row>
    <row r="87" spans="2:25">
      <c r="B87" s="2">
        <f t="shared" si="6"/>
        <v>2036</v>
      </c>
      <c r="C87" s="26">
        <v>0.43549907929999998</v>
      </c>
      <c r="D87" s="26">
        <v>0.15253031240000001</v>
      </c>
      <c r="E87" s="26">
        <v>0.41197060829999999</v>
      </c>
      <c r="F87" s="26">
        <v>0.82424867400000001</v>
      </c>
      <c r="G87" s="26">
        <v>0.96162390460000002</v>
      </c>
      <c r="H87" s="26">
        <v>0.85123235429999999</v>
      </c>
      <c r="I87" s="26">
        <v>0.96783587670000004</v>
      </c>
      <c r="J87" s="2">
        <f t="shared" si="7"/>
        <v>2036</v>
      </c>
      <c r="K87" s="2">
        <v>0.75312384219999995</v>
      </c>
      <c r="L87" s="2">
        <v>6.3035934299999999E-2</v>
      </c>
      <c r="M87" s="2">
        <v>0.18384022350000001</v>
      </c>
      <c r="N87" s="2">
        <v>0.82800656090000002</v>
      </c>
      <c r="O87" s="2">
        <v>0.96980869120000002</v>
      </c>
      <c r="P87" s="2">
        <v>0.85596327419999996</v>
      </c>
      <c r="Q87" s="2">
        <v>0.97665145630000005</v>
      </c>
      <c r="R87" s="2">
        <f t="shared" si="8"/>
        <v>2036</v>
      </c>
      <c r="S87" s="2">
        <v>0.75834510700000002</v>
      </c>
      <c r="T87" s="2">
        <v>6.0726110799999997E-2</v>
      </c>
      <c r="U87" s="2">
        <v>0.1809287822</v>
      </c>
      <c r="V87" s="2">
        <v>0.83554776289999999</v>
      </c>
      <c r="W87" s="2">
        <v>0.97216198070000004</v>
      </c>
      <c r="X87" s="2">
        <v>0.85981382979999998</v>
      </c>
      <c r="Y87" s="2">
        <v>0.97725154089999999</v>
      </c>
    </row>
    <row r="88" spans="2:25">
      <c r="B88" s="2">
        <f t="shared" si="6"/>
        <v>2036</v>
      </c>
      <c r="C88" s="26">
        <v>0.43185344809999998</v>
      </c>
      <c r="D88" s="26">
        <v>0.1515659295</v>
      </c>
      <c r="E88" s="26">
        <v>0.4165806225</v>
      </c>
      <c r="F88" s="26">
        <v>0.82354857989999997</v>
      </c>
      <c r="G88" s="26">
        <v>0.9604976757</v>
      </c>
      <c r="H88" s="26">
        <v>0.85135547489999996</v>
      </c>
      <c r="I88" s="26">
        <v>0.96678486740000003</v>
      </c>
      <c r="J88" s="2">
        <f t="shared" si="7"/>
        <v>2036</v>
      </c>
      <c r="K88" s="2">
        <v>0.75434898539999995</v>
      </c>
      <c r="L88" s="2">
        <v>6.1538545100000001E-2</v>
      </c>
      <c r="M88" s="2">
        <v>0.18411246959999999</v>
      </c>
      <c r="N88" s="2">
        <v>0.82660847900000001</v>
      </c>
      <c r="O88" s="2">
        <v>0.96870611120000005</v>
      </c>
      <c r="P88" s="2">
        <v>0.85607162599999997</v>
      </c>
      <c r="Q88" s="2">
        <v>0.97593567650000002</v>
      </c>
      <c r="R88" s="2">
        <f t="shared" si="8"/>
        <v>2036</v>
      </c>
      <c r="S88" s="2">
        <v>0.75858492089999996</v>
      </c>
      <c r="T88" s="2">
        <v>5.95451387E-2</v>
      </c>
      <c r="U88" s="2">
        <v>0.18186994040000001</v>
      </c>
      <c r="V88" s="2">
        <v>0.83446106590000002</v>
      </c>
      <c r="W88" s="2">
        <v>0.97099085500000004</v>
      </c>
      <c r="X88" s="2">
        <v>0.86089465170000001</v>
      </c>
      <c r="Y88" s="2">
        <v>0.97665501779999997</v>
      </c>
    </row>
    <row r="89" spans="2:25">
      <c r="B89" s="2">
        <f t="shared" si="6"/>
        <v>2036</v>
      </c>
      <c r="C89" s="26">
        <v>0.42747207809999999</v>
      </c>
      <c r="D89" s="26">
        <v>0.14974464500000001</v>
      </c>
      <c r="E89" s="26">
        <v>0.4227832769</v>
      </c>
      <c r="F89" s="26">
        <v>0.82212315329999996</v>
      </c>
      <c r="G89" s="26">
        <v>0.95983935129999998</v>
      </c>
      <c r="H89" s="26">
        <v>0.84963371389999998</v>
      </c>
      <c r="I89" s="26">
        <v>0.96660058859999998</v>
      </c>
      <c r="J89" s="2">
        <f t="shared" si="7"/>
        <v>2036</v>
      </c>
      <c r="K89" s="2">
        <v>0.75444701459999997</v>
      </c>
      <c r="L89" s="2">
        <v>6.02615731E-2</v>
      </c>
      <c r="M89" s="2">
        <v>0.18529141230000001</v>
      </c>
      <c r="N89" s="2">
        <v>0.82331857090000005</v>
      </c>
      <c r="O89" s="2">
        <v>0.96630217910000005</v>
      </c>
      <c r="P89" s="2">
        <v>0.85229447329999997</v>
      </c>
      <c r="Q89" s="2">
        <v>0.97398661980000001</v>
      </c>
      <c r="R89" s="2">
        <f t="shared" si="8"/>
        <v>2036</v>
      </c>
      <c r="S89" s="2">
        <v>0.75833887200000005</v>
      </c>
      <c r="T89" s="2">
        <v>5.8434186200000002E-2</v>
      </c>
      <c r="U89" s="2">
        <v>0.18322694170000001</v>
      </c>
      <c r="V89" s="2">
        <v>0.83349247230000001</v>
      </c>
      <c r="W89" s="2">
        <v>0.96958059780000005</v>
      </c>
      <c r="X89" s="2">
        <v>0.86023972299999996</v>
      </c>
      <c r="Y89" s="2">
        <v>0.97552846230000001</v>
      </c>
    </row>
    <row r="90" spans="2:25">
      <c r="B90" s="2">
        <f t="shared" si="6"/>
        <v>2036</v>
      </c>
      <c r="C90" s="26">
        <v>0.42676055299999999</v>
      </c>
      <c r="D90" s="26">
        <v>0.1467362784</v>
      </c>
      <c r="E90" s="26">
        <v>0.42650316859999998</v>
      </c>
      <c r="F90" s="26">
        <v>0.82208037739999995</v>
      </c>
      <c r="G90" s="26">
        <v>0.95845498849999999</v>
      </c>
      <c r="H90" s="26">
        <v>0.84947945390000001</v>
      </c>
      <c r="I90" s="26">
        <v>0.96573893899999996</v>
      </c>
      <c r="J90" s="2">
        <f t="shared" si="7"/>
        <v>2036</v>
      </c>
      <c r="K90" s="2">
        <v>0.7539431929</v>
      </c>
      <c r="L90" s="2">
        <v>5.8831831899999999E-2</v>
      </c>
      <c r="M90" s="2">
        <v>0.1872249752</v>
      </c>
      <c r="N90" s="2">
        <v>0.82375792699999995</v>
      </c>
      <c r="O90" s="2">
        <v>0.96510882229999995</v>
      </c>
      <c r="P90" s="2">
        <v>0.85150604640000005</v>
      </c>
      <c r="Q90" s="2">
        <v>0.97271500280000001</v>
      </c>
      <c r="R90" s="2">
        <f t="shared" si="8"/>
        <v>2036</v>
      </c>
      <c r="S90" s="2">
        <v>0.75790652810000003</v>
      </c>
      <c r="T90" s="2">
        <v>5.7298371299999998E-2</v>
      </c>
      <c r="U90" s="2">
        <v>0.18479510060000001</v>
      </c>
      <c r="V90" s="2">
        <v>0.83363323789999999</v>
      </c>
      <c r="W90" s="2">
        <v>0.96914091930000001</v>
      </c>
      <c r="X90" s="2">
        <v>0.85955403529999996</v>
      </c>
      <c r="Y90" s="2">
        <v>0.97527229780000002</v>
      </c>
    </row>
    <row r="91" spans="2:25">
      <c r="B91" s="2">
        <f t="shared" si="6"/>
        <v>2037</v>
      </c>
      <c r="C91" s="26">
        <v>0.42212934559999998</v>
      </c>
      <c r="D91" s="26">
        <v>0.14479393400000001</v>
      </c>
      <c r="E91" s="26">
        <v>0.4330767204</v>
      </c>
      <c r="F91" s="26">
        <v>0.82103492119999999</v>
      </c>
      <c r="G91" s="26">
        <v>0.95743674160000003</v>
      </c>
      <c r="H91" s="26">
        <v>0.84879100900000004</v>
      </c>
      <c r="I91" s="26">
        <v>0.96499297110000004</v>
      </c>
      <c r="J91" s="2">
        <f t="shared" si="7"/>
        <v>2037</v>
      </c>
      <c r="K91" s="2">
        <v>0.75276560800000003</v>
      </c>
      <c r="L91" s="2">
        <v>5.76942909E-2</v>
      </c>
      <c r="M91" s="2">
        <v>0.1895401011</v>
      </c>
      <c r="N91" s="2">
        <v>0.82370883809999995</v>
      </c>
      <c r="O91" s="2">
        <v>0.96482050590000001</v>
      </c>
      <c r="P91" s="2">
        <v>0.85246437050000001</v>
      </c>
      <c r="Q91" s="2">
        <v>0.97279158219999995</v>
      </c>
      <c r="R91" s="2">
        <f t="shared" si="8"/>
        <v>2037</v>
      </c>
      <c r="S91" s="2">
        <v>0.75812881109999997</v>
      </c>
      <c r="T91" s="2">
        <v>5.5466186899999999E-2</v>
      </c>
      <c r="U91" s="2">
        <v>0.18640500199999999</v>
      </c>
      <c r="V91" s="2">
        <v>0.83219121620000003</v>
      </c>
      <c r="W91" s="2">
        <v>0.96759209800000001</v>
      </c>
      <c r="X91" s="2">
        <v>0.85996172319999997</v>
      </c>
      <c r="Y91" s="2">
        <v>0.9741787032</v>
      </c>
    </row>
    <row r="92" spans="2:25">
      <c r="B92" s="2">
        <f t="shared" si="6"/>
        <v>2037</v>
      </c>
      <c r="C92" s="26">
        <v>0.41928094189999998</v>
      </c>
      <c r="D92" s="26">
        <v>0.14206021420000001</v>
      </c>
      <c r="E92" s="26">
        <v>0.43865884379999998</v>
      </c>
      <c r="F92" s="26">
        <v>0.82076120180000001</v>
      </c>
      <c r="G92" s="26">
        <v>0.95719207589999999</v>
      </c>
      <c r="H92" s="26">
        <v>0.84797811199999995</v>
      </c>
      <c r="I92" s="26">
        <v>0.96458497740000004</v>
      </c>
      <c r="J92" s="2">
        <f t="shared" si="7"/>
        <v>2037</v>
      </c>
      <c r="K92" s="2">
        <v>0.75168910079999995</v>
      </c>
      <c r="L92" s="2">
        <v>5.6494551699999999E-2</v>
      </c>
      <c r="M92" s="2">
        <v>0.19181634750000001</v>
      </c>
      <c r="N92" s="2">
        <v>0.82216926170000004</v>
      </c>
      <c r="O92" s="2">
        <v>0.96362494919999997</v>
      </c>
      <c r="P92" s="2">
        <v>0.85065807879999999</v>
      </c>
      <c r="Q92" s="2">
        <v>0.97165042779999999</v>
      </c>
      <c r="R92" s="2">
        <f t="shared" si="8"/>
        <v>2037</v>
      </c>
      <c r="S92" s="2">
        <v>0.75737915830000002</v>
      </c>
      <c r="T92" s="2">
        <v>5.4427427899999999E-2</v>
      </c>
      <c r="U92" s="2">
        <v>0.1881934139</v>
      </c>
      <c r="V92" s="2">
        <v>0.83190610620000005</v>
      </c>
      <c r="W92" s="2">
        <v>0.96738768200000003</v>
      </c>
      <c r="X92" s="2">
        <v>0.85908574130000004</v>
      </c>
      <c r="Y92" s="2">
        <v>0.97402074309999997</v>
      </c>
    </row>
    <row r="93" spans="2:25">
      <c r="B93" s="2">
        <f t="shared" si="6"/>
        <v>2037</v>
      </c>
      <c r="C93" s="26">
        <v>0.4160930766</v>
      </c>
      <c r="D93" s="26">
        <v>0.138987892</v>
      </c>
      <c r="E93" s="26">
        <v>0.4449190314</v>
      </c>
      <c r="F93" s="26">
        <v>0.81977659160000005</v>
      </c>
      <c r="G93" s="26">
        <v>0.95656031100000005</v>
      </c>
      <c r="H93" s="26">
        <v>0.84700662999999998</v>
      </c>
      <c r="I93" s="26">
        <v>0.96417295790000002</v>
      </c>
      <c r="J93" s="2">
        <f t="shared" si="7"/>
        <v>2037</v>
      </c>
      <c r="K93" s="2">
        <v>0.75023069239999995</v>
      </c>
      <c r="L93" s="2">
        <v>5.5417765799999998E-2</v>
      </c>
      <c r="M93" s="2">
        <v>0.19435154190000001</v>
      </c>
      <c r="N93" s="2">
        <v>0.82100142529999998</v>
      </c>
      <c r="O93" s="2">
        <v>0.96261373380000004</v>
      </c>
      <c r="P93" s="2">
        <v>0.84967462490000001</v>
      </c>
      <c r="Q93" s="2">
        <v>0.97063164219999998</v>
      </c>
      <c r="R93" s="2">
        <f t="shared" si="8"/>
        <v>2037</v>
      </c>
      <c r="S93" s="2">
        <v>0.757284077</v>
      </c>
      <c r="T93" s="2">
        <v>5.3039062800000002E-2</v>
      </c>
      <c r="U93" s="2">
        <v>0.1896768603</v>
      </c>
      <c r="V93" s="2">
        <v>0.83065784139999999</v>
      </c>
      <c r="W93" s="2">
        <v>0.96626829150000004</v>
      </c>
      <c r="X93" s="2">
        <v>0.8570297925</v>
      </c>
      <c r="Y93" s="2">
        <v>0.9732949125</v>
      </c>
    </row>
    <row r="94" spans="2:25">
      <c r="B94" s="2">
        <f t="shared" si="6"/>
        <v>2037</v>
      </c>
      <c r="C94" s="26">
        <v>0.41166439360000001</v>
      </c>
      <c r="D94" s="26">
        <v>0.136362539</v>
      </c>
      <c r="E94" s="26">
        <v>0.45197306739999998</v>
      </c>
      <c r="F94" s="26">
        <v>0.82089310019999995</v>
      </c>
      <c r="G94" s="26">
        <v>0.95437255590000003</v>
      </c>
      <c r="H94" s="26">
        <v>0.84813418819999997</v>
      </c>
      <c r="I94" s="26">
        <v>0.96292648349999999</v>
      </c>
      <c r="J94" s="2">
        <f t="shared" si="7"/>
        <v>2037</v>
      </c>
      <c r="K94" s="2">
        <v>0.7488702236</v>
      </c>
      <c r="L94" s="2">
        <v>5.4362400599999999E-2</v>
      </c>
      <c r="M94" s="2">
        <v>0.19676737580000001</v>
      </c>
      <c r="N94" s="2">
        <v>0.8222592205</v>
      </c>
      <c r="O94" s="2">
        <v>0.96054194810000004</v>
      </c>
      <c r="P94" s="2">
        <v>0.85005327369999995</v>
      </c>
      <c r="Q94" s="2">
        <v>0.96876388449999995</v>
      </c>
      <c r="R94" s="2">
        <f t="shared" si="8"/>
        <v>2037</v>
      </c>
      <c r="S94" s="2">
        <v>0.75558718879999998</v>
      </c>
      <c r="T94" s="2">
        <v>5.1750491199999998E-2</v>
      </c>
      <c r="U94" s="2">
        <v>0.19266231989999999</v>
      </c>
      <c r="V94" s="2">
        <v>0.83280538400000004</v>
      </c>
      <c r="W94" s="2">
        <v>0.96568982439999995</v>
      </c>
      <c r="X94" s="2">
        <v>0.85723485710000003</v>
      </c>
      <c r="Y94" s="2">
        <v>0.97256460820000001</v>
      </c>
    </row>
    <row r="95" spans="2:25">
      <c r="B95" s="2">
        <f t="shared" si="6"/>
        <v>2038</v>
      </c>
      <c r="C95" s="26">
        <v>0.41350122659999999</v>
      </c>
      <c r="D95" s="26">
        <v>0.13310458489999999</v>
      </c>
      <c r="E95" s="26">
        <v>0.45339418850000002</v>
      </c>
      <c r="F95" s="26">
        <v>0.81923889989999998</v>
      </c>
      <c r="G95" s="26">
        <v>0.95356218469999998</v>
      </c>
      <c r="H95" s="26">
        <v>0.84586000939999995</v>
      </c>
      <c r="I95" s="26">
        <v>0.96219907680000005</v>
      </c>
      <c r="J95" s="2">
        <f t="shared" si="7"/>
        <v>2038</v>
      </c>
      <c r="K95" s="2">
        <v>0.74861475330000005</v>
      </c>
      <c r="L95" s="2">
        <v>5.31991115E-2</v>
      </c>
      <c r="M95" s="2">
        <v>0.19818613530000001</v>
      </c>
      <c r="N95" s="2">
        <v>0.81987081080000002</v>
      </c>
      <c r="O95" s="2">
        <v>0.95921242220000003</v>
      </c>
      <c r="P95" s="2">
        <v>0.84727754659999999</v>
      </c>
      <c r="Q95" s="2">
        <v>0.96767149600000002</v>
      </c>
      <c r="R95" s="2">
        <f t="shared" si="8"/>
        <v>2038</v>
      </c>
      <c r="S95" s="2">
        <v>0.75550552559999995</v>
      </c>
      <c r="T95" s="2">
        <v>5.0695015900000001E-2</v>
      </c>
      <c r="U95" s="2">
        <v>0.19379945849999999</v>
      </c>
      <c r="V95" s="2">
        <v>0.83108137000000004</v>
      </c>
      <c r="W95" s="2">
        <v>0.96485756519999999</v>
      </c>
      <c r="X95" s="2">
        <v>0.85486912790000003</v>
      </c>
      <c r="Y95" s="2">
        <v>0.97185781410000005</v>
      </c>
    </row>
    <row r="96" spans="2:25">
      <c r="B96" s="2">
        <f t="shared" si="6"/>
        <v>2038</v>
      </c>
      <c r="C96" s="26">
        <v>0.41193012769999998</v>
      </c>
      <c r="D96" s="26">
        <v>0.13036126200000001</v>
      </c>
      <c r="E96" s="26">
        <v>0.45770861019999998</v>
      </c>
      <c r="F96" s="26">
        <v>0.81769344749999995</v>
      </c>
      <c r="G96" s="26">
        <v>0.95253933769999999</v>
      </c>
      <c r="H96" s="26">
        <v>0.84447156560000003</v>
      </c>
      <c r="I96" s="26">
        <v>0.96176065290000001</v>
      </c>
      <c r="J96" s="2">
        <f t="shared" si="7"/>
        <v>2038</v>
      </c>
      <c r="K96" s="2">
        <v>0.74756935089999998</v>
      </c>
      <c r="L96" s="2">
        <v>5.2204003899999997E-2</v>
      </c>
      <c r="M96" s="2">
        <v>0.20022664509999999</v>
      </c>
      <c r="N96" s="2">
        <v>0.8185859982</v>
      </c>
      <c r="O96" s="2">
        <v>0.9583113311</v>
      </c>
      <c r="P96" s="2">
        <v>0.84557223400000003</v>
      </c>
      <c r="Q96" s="2">
        <v>0.96679409149999995</v>
      </c>
      <c r="R96" s="2">
        <f t="shared" si="8"/>
        <v>2038</v>
      </c>
      <c r="S96" s="2">
        <v>0.75471310290000004</v>
      </c>
      <c r="T96" s="2">
        <v>4.9580923800000003E-2</v>
      </c>
      <c r="U96" s="2">
        <v>0.1957059733</v>
      </c>
      <c r="V96" s="2">
        <v>0.83035637220000003</v>
      </c>
      <c r="W96" s="2">
        <v>0.96438350620000002</v>
      </c>
      <c r="X96" s="2">
        <v>0.85396207729999996</v>
      </c>
      <c r="Y96" s="2">
        <v>0.97138569659999996</v>
      </c>
    </row>
    <row r="97" spans="2:25">
      <c r="B97" s="2">
        <f t="shared" si="6"/>
        <v>2038</v>
      </c>
      <c r="C97" s="26">
        <v>0.40763545899999998</v>
      </c>
      <c r="D97" s="26">
        <v>0.1282944446</v>
      </c>
      <c r="E97" s="26">
        <v>0.46407009640000002</v>
      </c>
      <c r="F97" s="26">
        <v>0.81765025479999998</v>
      </c>
      <c r="G97" s="26">
        <v>0.95222930670000006</v>
      </c>
      <c r="H97" s="26">
        <v>0.84341045459999997</v>
      </c>
      <c r="I97" s="26">
        <v>0.96136483880000001</v>
      </c>
      <c r="J97" s="2">
        <f t="shared" si="7"/>
        <v>2038</v>
      </c>
      <c r="K97" s="2">
        <v>0.74743479199999996</v>
      </c>
      <c r="L97" s="2">
        <v>5.1316350900000002E-2</v>
      </c>
      <c r="M97" s="2">
        <v>0.20124885719999999</v>
      </c>
      <c r="N97" s="2">
        <v>0.81749473770000003</v>
      </c>
      <c r="O97" s="2">
        <v>0.95721554959999999</v>
      </c>
      <c r="P97" s="2">
        <v>0.84512679710000005</v>
      </c>
      <c r="Q97" s="2">
        <v>0.96595276839999999</v>
      </c>
      <c r="R97" s="2">
        <f t="shared" si="8"/>
        <v>2038</v>
      </c>
      <c r="S97" s="2">
        <v>0.75375121219999996</v>
      </c>
      <c r="T97" s="2">
        <v>4.8467981600000001E-2</v>
      </c>
      <c r="U97" s="2">
        <v>0.19778080619999999</v>
      </c>
      <c r="V97" s="2">
        <v>0.83046958680000005</v>
      </c>
      <c r="W97" s="2">
        <v>0.96367108450000005</v>
      </c>
      <c r="X97" s="2">
        <v>0.85361424529999996</v>
      </c>
      <c r="Y97" s="2">
        <v>0.97080203229999995</v>
      </c>
    </row>
    <row r="98" spans="2:25">
      <c r="B98" s="2">
        <f t="shared" si="6"/>
        <v>2038</v>
      </c>
      <c r="C98" s="26">
        <v>0.40698268949999999</v>
      </c>
      <c r="D98" s="26">
        <v>0.1259939873</v>
      </c>
      <c r="E98" s="26">
        <v>0.46702332320000001</v>
      </c>
      <c r="F98" s="26">
        <v>0.81328151039999996</v>
      </c>
      <c r="G98" s="26">
        <v>0.95189535749999998</v>
      </c>
      <c r="H98" s="26">
        <v>0.83929276679999998</v>
      </c>
      <c r="I98" s="26">
        <v>0.9610015596</v>
      </c>
      <c r="J98" s="2">
        <f t="shared" si="7"/>
        <v>2038</v>
      </c>
      <c r="K98" s="2">
        <v>0.74801618059999997</v>
      </c>
      <c r="L98" s="2">
        <v>5.0146059E-2</v>
      </c>
      <c r="M98" s="2">
        <v>0.20183776040000001</v>
      </c>
      <c r="N98" s="2">
        <v>0.81320502500000003</v>
      </c>
      <c r="O98" s="2">
        <v>0.9557237435</v>
      </c>
      <c r="P98" s="2">
        <v>0.84247362729999997</v>
      </c>
      <c r="Q98" s="2">
        <v>0.9648956233</v>
      </c>
      <c r="R98" s="2">
        <f t="shared" si="8"/>
        <v>2038</v>
      </c>
      <c r="S98" s="2">
        <v>0.75410262770000003</v>
      </c>
      <c r="T98" s="2">
        <v>4.7546309199999998E-2</v>
      </c>
      <c r="U98" s="2">
        <v>0.1983510631</v>
      </c>
      <c r="V98" s="2">
        <v>0.82505923469999998</v>
      </c>
      <c r="W98" s="2">
        <v>0.96349934209999999</v>
      </c>
      <c r="X98" s="2">
        <v>0.8488641361</v>
      </c>
      <c r="Y98" s="2">
        <v>0.97065153849999997</v>
      </c>
    </row>
    <row r="99" spans="2:25">
      <c r="B99" s="2">
        <f t="shared" si="6"/>
        <v>2039</v>
      </c>
      <c r="C99" s="26">
        <v>0.40386623170000002</v>
      </c>
      <c r="D99" s="26">
        <v>0.1228280281</v>
      </c>
      <c r="E99" s="26">
        <v>0.47330574019999999</v>
      </c>
      <c r="F99" s="26">
        <v>0.81367768169999999</v>
      </c>
      <c r="G99" s="26">
        <v>0.95018696010000003</v>
      </c>
      <c r="H99" s="26">
        <v>0.83926482120000001</v>
      </c>
      <c r="I99" s="26">
        <v>0.96012790169999995</v>
      </c>
      <c r="J99" s="2">
        <f t="shared" si="7"/>
        <v>2039</v>
      </c>
      <c r="K99" s="2">
        <v>0.74675055710000005</v>
      </c>
      <c r="L99" s="2">
        <v>4.8866669199999997E-2</v>
      </c>
      <c r="M99" s="2">
        <v>0.20438277369999999</v>
      </c>
      <c r="N99" s="2">
        <v>0.81600667719999997</v>
      </c>
      <c r="O99" s="2">
        <v>0.95472512880000004</v>
      </c>
      <c r="P99" s="2">
        <v>0.84419088480000004</v>
      </c>
      <c r="Q99" s="2">
        <v>0.96437272129999996</v>
      </c>
      <c r="R99" s="2">
        <f t="shared" si="8"/>
        <v>2039</v>
      </c>
      <c r="S99" s="2">
        <v>0.75282165540000001</v>
      </c>
      <c r="T99" s="2">
        <v>4.5961873399999999E-2</v>
      </c>
      <c r="U99" s="2">
        <v>0.2012164713</v>
      </c>
      <c r="V99" s="2">
        <v>0.82524681560000002</v>
      </c>
      <c r="W99" s="2">
        <v>0.96246594320000001</v>
      </c>
      <c r="X99" s="2">
        <v>0.84912167869999999</v>
      </c>
      <c r="Y99" s="2">
        <v>0.96998479719999997</v>
      </c>
    </row>
    <row r="100" spans="2:25">
      <c r="B100" s="2">
        <f t="shared" si="6"/>
        <v>2039</v>
      </c>
      <c r="C100" s="26">
        <v>0.4004883588</v>
      </c>
      <c r="D100" s="26">
        <v>0.1205632175</v>
      </c>
      <c r="E100" s="26">
        <v>0.47894842370000001</v>
      </c>
      <c r="F100" s="26">
        <v>0.81518392399999995</v>
      </c>
      <c r="G100" s="26">
        <v>0.94850371259999999</v>
      </c>
      <c r="H100" s="26">
        <v>0.84058242969999997</v>
      </c>
      <c r="I100" s="26">
        <v>0.95885331959999998</v>
      </c>
      <c r="J100" s="2">
        <f t="shared" si="7"/>
        <v>2039</v>
      </c>
      <c r="K100" s="2">
        <v>0.74547185419999995</v>
      </c>
      <c r="L100" s="2">
        <v>4.7536405099999998E-2</v>
      </c>
      <c r="M100" s="2">
        <v>0.20699174070000001</v>
      </c>
      <c r="N100" s="2">
        <v>0.81670370599999997</v>
      </c>
      <c r="O100" s="2">
        <v>0.95286605570000005</v>
      </c>
      <c r="P100" s="2">
        <v>0.84506627079999996</v>
      </c>
      <c r="Q100" s="2">
        <v>0.96266558980000005</v>
      </c>
      <c r="R100" s="2">
        <f t="shared" si="8"/>
        <v>2039</v>
      </c>
      <c r="S100" s="2">
        <v>0.75197437079999996</v>
      </c>
      <c r="T100" s="2">
        <v>4.44275191E-2</v>
      </c>
      <c r="U100" s="2">
        <v>0.20359811010000001</v>
      </c>
      <c r="V100" s="2">
        <v>0.82595103309999995</v>
      </c>
      <c r="W100" s="2">
        <v>0.96163380669999998</v>
      </c>
      <c r="X100" s="2">
        <v>0.84936410669999995</v>
      </c>
      <c r="Y100" s="2">
        <v>0.96959131460000003</v>
      </c>
    </row>
    <row r="101" spans="2:25">
      <c r="B101" s="2">
        <f t="shared" si="6"/>
        <v>2039</v>
      </c>
      <c r="C101" s="26">
        <v>0.39871005770000001</v>
      </c>
      <c r="D101" s="26">
        <v>0.11742788429999999</v>
      </c>
      <c r="E101" s="26">
        <v>0.48386205809999999</v>
      </c>
      <c r="F101" s="26">
        <v>0.81013124260000002</v>
      </c>
      <c r="G101" s="26">
        <v>0.94712948009999998</v>
      </c>
      <c r="H101" s="26">
        <v>0.8350545747</v>
      </c>
      <c r="I101" s="26">
        <v>0.95790879809999996</v>
      </c>
      <c r="J101" s="2">
        <f t="shared" si="7"/>
        <v>2039</v>
      </c>
      <c r="K101" s="2">
        <v>0.74551790870000001</v>
      </c>
      <c r="L101" s="2">
        <v>4.6378322800000003E-2</v>
      </c>
      <c r="M101" s="2">
        <v>0.20810376850000001</v>
      </c>
      <c r="N101" s="2">
        <v>0.81541349490000004</v>
      </c>
      <c r="O101" s="2">
        <v>0.95236418099999998</v>
      </c>
      <c r="P101" s="2">
        <v>0.84301848450000005</v>
      </c>
      <c r="Q101" s="2">
        <v>0.96230638560000004</v>
      </c>
      <c r="R101" s="2">
        <f t="shared" si="8"/>
        <v>2039</v>
      </c>
      <c r="S101" s="2">
        <v>0.75304211649999997</v>
      </c>
      <c r="T101" s="2">
        <v>4.3446797000000002E-2</v>
      </c>
      <c r="U101" s="2">
        <v>0.20351108649999999</v>
      </c>
      <c r="V101" s="2">
        <v>0.82069076910000005</v>
      </c>
      <c r="W101" s="2">
        <v>0.95915511730000003</v>
      </c>
      <c r="X101" s="2">
        <v>0.84451775090000003</v>
      </c>
      <c r="Y101" s="2">
        <v>0.96783376249999997</v>
      </c>
    </row>
    <row r="102" spans="2:25">
      <c r="B102" s="2">
        <f t="shared" si="6"/>
        <v>2039</v>
      </c>
      <c r="C102" s="26">
        <v>0.39826446799999998</v>
      </c>
      <c r="D102" s="26">
        <v>0.1146921021</v>
      </c>
      <c r="E102" s="26">
        <v>0.48704342989999999</v>
      </c>
      <c r="F102" s="26">
        <v>0.80880863849999995</v>
      </c>
      <c r="G102" s="26">
        <v>0.94603172040000005</v>
      </c>
      <c r="H102" s="26">
        <v>0.83419243430000001</v>
      </c>
      <c r="I102" s="26">
        <v>0.95698800569999998</v>
      </c>
      <c r="J102" s="2">
        <f t="shared" si="7"/>
        <v>2039</v>
      </c>
      <c r="K102" s="2">
        <v>0.7446135129</v>
      </c>
      <c r="L102" s="2">
        <v>4.56189075E-2</v>
      </c>
      <c r="M102" s="2">
        <v>0.2097675796</v>
      </c>
      <c r="N102" s="2">
        <v>0.81601990710000005</v>
      </c>
      <c r="O102" s="2">
        <v>0.95178695710000005</v>
      </c>
      <c r="P102" s="2">
        <v>0.84152967919999999</v>
      </c>
      <c r="Q102" s="2">
        <v>0.96233830389999997</v>
      </c>
      <c r="R102" s="2">
        <f t="shared" si="8"/>
        <v>2039</v>
      </c>
      <c r="S102" s="2">
        <v>0.75369484649999996</v>
      </c>
      <c r="T102" s="2">
        <v>4.2464855000000003E-2</v>
      </c>
      <c r="U102" s="2">
        <v>0.20384029849999999</v>
      </c>
      <c r="V102" s="2">
        <v>0.82028457580000003</v>
      </c>
      <c r="W102" s="2">
        <v>0.95854925609999997</v>
      </c>
      <c r="X102" s="2">
        <v>0.84436249320000001</v>
      </c>
      <c r="Y102" s="2">
        <v>0.96717195540000001</v>
      </c>
    </row>
    <row r="103" spans="2:25">
      <c r="B103" s="2">
        <f t="shared" ref="B103:B106" si="9">B99+1</f>
        <v>2040</v>
      </c>
      <c r="C103" s="26">
        <v>0.39709947220000003</v>
      </c>
      <c r="D103" s="26">
        <v>0.11199368649999999</v>
      </c>
      <c r="E103" s="26">
        <v>0.4909068412</v>
      </c>
      <c r="F103" s="26">
        <v>0.80773607709999995</v>
      </c>
      <c r="G103" s="26">
        <v>0.94508470619999996</v>
      </c>
      <c r="H103" s="26">
        <v>0.83274579839999996</v>
      </c>
      <c r="I103" s="26">
        <v>0.95595143589999998</v>
      </c>
      <c r="J103" s="2">
        <f t="shared" ref="J103:J106" si="10">J99+1</f>
        <v>2040</v>
      </c>
      <c r="K103" s="2">
        <v>0.74409213220000003</v>
      </c>
      <c r="L103" s="2">
        <v>4.4389739099999999E-2</v>
      </c>
      <c r="M103" s="2">
        <v>0.21151812880000001</v>
      </c>
      <c r="N103" s="2">
        <v>0.81540527370000004</v>
      </c>
      <c r="O103" s="2">
        <v>0.95142835140000004</v>
      </c>
      <c r="P103" s="2">
        <v>0.84086627020000004</v>
      </c>
      <c r="Q103" s="2">
        <v>0.96178897480000003</v>
      </c>
      <c r="R103" s="2">
        <f t="shared" ref="R103:R106" si="11">R99+1</f>
        <v>2040</v>
      </c>
      <c r="S103" s="2">
        <v>0.75272896239999998</v>
      </c>
      <c r="T103" s="2">
        <v>4.1307210099999998E-2</v>
      </c>
      <c r="U103" s="2">
        <v>0.2059638275</v>
      </c>
      <c r="V103" s="2">
        <v>0.82124965829999996</v>
      </c>
      <c r="W103" s="2">
        <v>0.95824966739999995</v>
      </c>
      <c r="X103" s="2">
        <v>0.84438004909999997</v>
      </c>
      <c r="Y103" s="2">
        <v>0.96660331749999995</v>
      </c>
    </row>
    <row r="104" spans="2:25">
      <c r="B104" s="2">
        <f t="shared" si="9"/>
        <v>2040</v>
      </c>
      <c r="C104" s="26">
        <v>0.39456492399999998</v>
      </c>
      <c r="D104" s="26">
        <v>0.1089733197</v>
      </c>
      <c r="E104" s="26">
        <v>0.4964617563</v>
      </c>
      <c r="F104" s="26">
        <v>0.80534258270000003</v>
      </c>
      <c r="G104" s="26">
        <v>0.94365218230000003</v>
      </c>
      <c r="H104" s="26">
        <v>0.83088319560000001</v>
      </c>
      <c r="I104" s="26">
        <v>0.95505313970000005</v>
      </c>
      <c r="J104" s="2">
        <f t="shared" si="10"/>
        <v>2040</v>
      </c>
      <c r="K104" s="2">
        <v>0.74396941930000005</v>
      </c>
      <c r="L104" s="2">
        <v>4.3258975099999999E-2</v>
      </c>
      <c r="M104" s="2">
        <v>0.21277160549999999</v>
      </c>
      <c r="N104" s="2">
        <v>0.81470778779999997</v>
      </c>
      <c r="O104" s="2">
        <v>0.95095693569999995</v>
      </c>
      <c r="P104" s="2">
        <v>0.83954447580000002</v>
      </c>
      <c r="Q104" s="2">
        <v>0.96083837839999997</v>
      </c>
      <c r="R104" s="2">
        <f t="shared" si="11"/>
        <v>2040</v>
      </c>
      <c r="S104" s="2">
        <v>0.75259630570000002</v>
      </c>
      <c r="T104" s="2">
        <v>4.0406283600000002E-2</v>
      </c>
      <c r="U104" s="2">
        <v>0.2069974107</v>
      </c>
      <c r="V104" s="2">
        <v>0.8196820387</v>
      </c>
      <c r="W104" s="2">
        <v>0.95743523990000001</v>
      </c>
      <c r="X104" s="2">
        <v>0.84274370389999997</v>
      </c>
      <c r="Y104" s="2">
        <v>0.96633085510000005</v>
      </c>
    </row>
    <row r="105" spans="2:25">
      <c r="B105" s="2">
        <f t="shared" si="9"/>
        <v>2040</v>
      </c>
      <c r="C105" s="26">
        <v>0.39143478939999998</v>
      </c>
      <c r="D105" s="26">
        <v>0.10712942590000001</v>
      </c>
      <c r="E105" s="26">
        <v>0.50143578470000005</v>
      </c>
      <c r="F105" s="26">
        <v>0.80161815380000001</v>
      </c>
      <c r="G105" s="26">
        <v>0.94202663170000001</v>
      </c>
      <c r="H105" s="26">
        <v>0.82755506599999995</v>
      </c>
      <c r="I105" s="26">
        <v>0.95394415899999996</v>
      </c>
      <c r="J105" s="2">
        <f t="shared" si="10"/>
        <v>2040</v>
      </c>
      <c r="K105" s="2">
        <v>0.74493021410000004</v>
      </c>
      <c r="L105" s="2">
        <v>4.2532226100000001E-2</v>
      </c>
      <c r="M105" s="2">
        <v>0.2125375598</v>
      </c>
      <c r="N105" s="2">
        <v>0.81281766290000002</v>
      </c>
      <c r="O105" s="2">
        <v>0.94938938989999999</v>
      </c>
      <c r="P105" s="2">
        <v>0.83769279050000001</v>
      </c>
      <c r="Q105" s="2">
        <v>0.95985959710000002</v>
      </c>
      <c r="R105" s="2">
        <f t="shared" si="11"/>
        <v>2040</v>
      </c>
      <c r="S105" s="2">
        <v>0.75292823799999997</v>
      </c>
      <c r="T105" s="2">
        <v>3.9629872900000002E-2</v>
      </c>
      <c r="U105" s="2">
        <v>0.2074418891</v>
      </c>
      <c r="V105" s="2">
        <v>0.81680213800000001</v>
      </c>
      <c r="W105" s="2">
        <v>0.95604467810000004</v>
      </c>
      <c r="X105" s="2">
        <v>0.83921954139999999</v>
      </c>
      <c r="Y105" s="2">
        <v>0.96500403420000003</v>
      </c>
    </row>
    <row r="106" spans="2:25">
      <c r="B106" s="2">
        <f t="shared" si="9"/>
        <v>2040</v>
      </c>
      <c r="C106" s="26">
        <v>0.38966434570000003</v>
      </c>
      <c r="D106" s="26">
        <v>0.105118847</v>
      </c>
      <c r="E106" s="26">
        <v>0.50521680729999996</v>
      </c>
      <c r="F106" s="26">
        <v>0.80085694210000002</v>
      </c>
      <c r="G106" s="26">
        <v>0.94106366159999999</v>
      </c>
      <c r="H106" s="26">
        <v>0.82731497549999999</v>
      </c>
      <c r="I106" s="26">
        <v>0.95373428400000004</v>
      </c>
      <c r="J106" s="2">
        <f t="shared" si="10"/>
        <v>2040</v>
      </c>
      <c r="K106" s="2">
        <v>0.74458668760000002</v>
      </c>
      <c r="L106" s="2">
        <v>4.1589545999999998E-2</v>
      </c>
      <c r="M106" s="2">
        <v>0.2138237664</v>
      </c>
      <c r="N106" s="2">
        <v>0.81308375499999996</v>
      </c>
      <c r="O106" s="2">
        <v>0.94865626650000001</v>
      </c>
      <c r="P106" s="2">
        <v>0.83789438859999998</v>
      </c>
      <c r="Q106" s="2">
        <v>0.95941338490000005</v>
      </c>
      <c r="R106" s="2">
        <f t="shared" si="11"/>
        <v>2040</v>
      </c>
      <c r="S106" s="2">
        <v>0.75286732469999995</v>
      </c>
      <c r="T106" s="2">
        <v>3.8591837800000001E-2</v>
      </c>
      <c r="U106" s="2">
        <v>0.2085408376</v>
      </c>
      <c r="V106" s="2">
        <v>0.81636249729999999</v>
      </c>
      <c r="W106" s="2">
        <v>0.956174207</v>
      </c>
      <c r="X106" s="2">
        <v>0.83933133029999996</v>
      </c>
      <c r="Y106" s="2">
        <v>0.964932436</v>
      </c>
    </row>
  </sheetData>
  <mergeCells count="3">
    <mergeCell ref="C1:I1"/>
    <mergeCell ref="K1:Q1"/>
    <mergeCell ref="S1:Y1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Pension_coverage_detailed</vt:lpstr>
      <vt:lpstr>Child benefits coverage</vt:lpstr>
      <vt:lpstr>Retirement benefit values</vt:lpstr>
      <vt:lpstr>Child benefits values</vt:lpstr>
      <vt:lpstr>Individual gini elderly</vt:lpstr>
      <vt:lpstr>Inflation indexes</vt:lpstr>
      <vt:lpstr>Pension coverage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Calcagno</dc:creator>
  <cp:lastModifiedBy>Leonardo Calcagno</cp:lastModifiedBy>
  <cp:revision>5</cp:revision>
  <dcterms:created xsi:type="dcterms:W3CDTF">2018-06-07T12:23:08Z</dcterms:created>
  <dcterms:modified xsi:type="dcterms:W3CDTF">2018-08-17T20:54:26Z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