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2"/>
  </bookViews>
  <sheets>
    <sheet name="Central scenario" sheetId="1" state="visible" r:id="rId2"/>
    <sheet name="Low scenario" sheetId="2" state="visible" r:id="rId3"/>
    <sheet name="High scenar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<sst xmlns="http://schemas.openxmlformats.org/spreadsheetml/2006/main" count="51" uniqueCount="16">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</sst>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E8" activeCellId="0" sqref="E8"/>
    </sheetView>
  </sheetViews>
  <sheetFormatPr defaultRowHeight="12"/>
  <cols>
    <col collapsed="false" hidden="false" max="4" min="1" style="0" width="9.31632653061224"/>
    <col collapsed="false" hidden="false" max="10" min="5" style="0" width="14.5816326530612"/>
    <col collapsed="false" hidden="false" max="1025" min="1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9" customFormat="true" ht="12" hidden="false" customHeight="false" outlineLevel="0" collapsed="false">
      <c r="B8" s="10" t="n">
        <v>2015</v>
      </c>
      <c r="C8" s="9" t="n">
        <v>1</v>
      </c>
      <c r="D8" s="10" t="n">
        <v>161</v>
      </c>
      <c r="E8" s="11" t="n">
        <v>17946029.7373772</v>
      </c>
      <c r="F8" s="11" t="n">
        <v>116424.766458671</v>
      </c>
      <c r="G8" s="12" t="n">
        <f aca="false">E8-F8*0.7</f>
        <v>17864532.4008561</v>
      </c>
      <c r="H8" s="11"/>
      <c r="I8" s="13"/>
      <c r="J8" s="12" t="n">
        <f aca="false">G8*3.8235866717</f>
        <v>68306587.9840663</v>
      </c>
      <c r="K8" s="11"/>
      <c r="L8" s="13"/>
      <c r="M8" s="12" t="n">
        <f aca="false">F8*2.511711692</f>
        <v>292425.447152613</v>
      </c>
      <c r="Q8" s="12"/>
      <c r="R8" s="12"/>
      <c r="S8" s="12"/>
      <c r="X8" s="12"/>
    </row>
    <row r="9" s="9" customFormat="true" ht="12" hidden="false" customHeight="false" outlineLevel="0" collapsed="false">
      <c r="B9" s="10" t="n">
        <v>2015</v>
      </c>
      <c r="C9" s="9" t="n">
        <v>2</v>
      </c>
      <c r="D9" s="10" t="n">
        <v>162</v>
      </c>
      <c r="E9" s="11" t="n">
        <v>21851478.6150531</v>
      </c>
      <c r="F9" s="11" t="n">
        <v>117941.839121197</v>
      </c>
      <c r="G9" s="12" t="n">
        <f aca="false">E9-F9*0.7</f>
        <v>21768919.3276683</v>
      </c>
      <c r="H9" s="11" t="s">
        <v>14</v>
      </c>
      <c r="I9" s="13" t="n">
        <f aca="false">AVERAGE(I2:I7)</f>
        <v>3.82358667172555</v>
      </c>
      <c r="J9" s="12" t="n">
        <f aca="false">G9*3.8235866717</f>
        <v>83235349.7985849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Q9" s="12"/>
      <c r="R9" s="12"/>
      <c r="S9" s="12"/>
      <c r="X9" s="12"/>
    </row>
    <row r="10" customFormat="false" ht="12" hidden="false" customHeight="false" outlineLevel="0" collapsed="false">
      <c r="A10" s="9"/>
      <c r="B10" s="10" t="n">
        <v>2015</v>
      </c>
      <c r="C10" s="9" t="n">
        <v>3</v>
      </c>
      <c r="D10" s="10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1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309842.973335814</v>
      </c>
      <c r="Q10" s="12"/>
      <c r="R10" s="12"/>
      <c r="S10" s="12"/>
      <c r="X10" s="12"/>
    </row>
    <row r="11" customFormat="false" ht="12" hidden="false" customHeight="false" outlineLevel="0" collapsed="false">
      <c r="A11" s="9"/>
      <c r="B11" s="10" t="n">
        <v>2015</v>
      </c>
      <c r="C11" s="9" t="n">
        <v>4</v>
      </c>
      <c r="D11" s="10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23064733.3455511</v>
      </c>
      <c r="H11" s="11" t="n">
        <v>81658874</v>
      </c>
      <c r="I11" s="12"/>
      <c r="J11" s="12" t="n">
        <f aca="false">G11*3.8235866717</f>
        <v>88190007.0063639</v>
      </c>
      <c r="K11" s="11" t="n">
        <v>414371</v>
      </c>
      <c r="L11" s="12"/>
      <c r="M11" s="12" t="n">
        <f aca="false">F11*2.511711692</f>
        <v>291117.694551788</v>
      </c>
      <c r="Q11" s="12"/>
      <c r="R11" s="12"/>
      <c r="S11" s="12"/>
      <c r="X11" s="12"/>
    </row>
    <row r="12" s="14" customFormat="true" ht="12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274843.826734437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81633945.5542571</v>
      </c>
      <c r="K13" s="11" t="n">
        <v>377742</v>
      </c>
      <c r="L13" s="12"/>
      <c r="M13" s="12" t="n">
        <f aca="false">F13*2.511711692</f>
        <v>266549.316886103</v>
      </c>
      <c r="N13" s="12"/>
      <c r="Q13" s="12"/>
      <c r="R13" s="12"/>
      <c r="S13" s="12"/>
      <c r="V13" s="12"/>
      <c r="W13" s="12"/>
      <c r="X13" s="12"/>
    </row>
    <row r="14" s="9" customFormat="true" ht="12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72473375.3569612</v>
      </c>
      <c r="K14" s="11" t="n">
        <v>375488</v>
      </c>
      <c r="L14" s="12"/>
      <c r="M14" s="12" t="n">
        <f aca="false">F14*2.511711692</f>
        <v>291300.700752347</v>
      </c>
      <c r="N14" s="12"/>
      <c r="Q14" s="12"/>
      <c r="R14" s="12"/>
      <c r="S14" s="12"/>
      <c r="V14" s="12"/>
      <c r="W14" s="12"/>
      <c r="X14" s="12"/>
    </row>
    <row r="15" s="9" customFormat="true" ht="12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22010676.4691931</v>
      </c>
      <c r="H15" s="12" t="n">
        <v>79983678</v>
      </c>
      <c r="I15" s="12"/>
      <c r="J15" s="12" t="n">
        <f aca="false">G15*3.8235866717</f>
        <v>84159729.1827077</v>
      </c>
      <c r="K15" s="11" t="n">
        <v>355397</v>
      </c>
      <c r="L15" s="12"/>
      <c r="M15" s="12" t="n">
        <f aca="false">F15*2.511711692</f>
        <v>292767.700141499</v>
      </c>
      <c r="N15" s="12"/>
      <c r="Q15" s="12"/>
      <c r="R15" s="12"/>
      <c r="S15" s="12"/>
      <c r="V15" s="12"/>
      <c r="W15" s="12"/>
      <c r="X15" s="12"/>
    </row>
    <row r="16" s="14" customFormat="true" ht="12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21899126.9006071</v>
      </c>
      <c r="F17" s="11" t="n">
        <v>95910.3319594454</v>
      </c>
      <c r="G17" s="12" t="n">
        <f aca="false">E17-F17*0.7</f>
        <v>21831989.6682355</v>
      </c>
      <c r="H17" s="12" t="n">
        <v>80479757</v>
      </c>
      <c r="I17" s="12"/>
      <c r="J17" s="12" t="n">
        <f aca="false">G17*3.8235866717</f>
        <v>83476504.7121573</v>
      </c>
      <c r="K17" s="11" t="n">
        <v>458270</v>
      </c>
      <c r="L17" s="12"/>
      <c r="M17" s="12" t="n">
        <f aca="false">F17*2.511711692</f>
        <v>240899.10216614</v>
      </c>
      <c r="N17" s="12"/>
      <c r="Q17" s="12"/>
      <c r="R17" s="12"/>
      <c r="S17" s="12"/>
      <c r="V17" s="12"/>
      <c r="W17" s="12"/>
      <c r="X17" s="12"/>
    </row>
    <row r="18" s="9" customFormat="true" ht="12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19655685.8658354</v>
      </c>
      <c r="F18" s="11" t="n">
        <v>104659.772014402</v>
      </c>
      <c r="G18" s="12" t="n">
        <f aca="false">E18-F18*0.7</f>
        <v>19582424.0254253</v>
      </c>
      <c r="H18" s="12" t="n">
        <v>73976782</v>
      </c>
      <c r="I18" s="12"/>
      <c r="J18" s="12" t="n">
        <f aca="false">G18*3.8235866717</f>
        <v>74875095.5031941</v>
      </c>
      <c r="K18" s="11" t="n">
        <v>489074</v>
      </c>
      <c r="L18" s="12"/>
      <c r="M18" s="12" t="n">
        <f aca="false">F18*2.511711692</f>
        <v>262875.173050628</v>
      </c>
      <c r="N18" s="12"/>
      <c r="Q18" s="12"/>
      <c r="R18" s="12"/>
      <c r="S18" s="12"/>
      <c r="V18" s="12"/>
      <c r="W18" s="12"/>
      <c r="X18" s="12"/>
    </row>
    <row r="19" s="9" customFormat="true" ht="12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22537820.4956144</v>
      </c>
      <c r="F19" s="11" t="n">
        <v>107767.707848416</v>
      </c>
      <c r="G19" s="12" t="n">
        <f aca="false">E19-F19*0.7</f>
        <v>22462383.1001205</v>
      </c>
      <c r="H19" s="12" t="n">
        <v>82408987.5633976</v>
      </c>
      <c r="I19" s="12"/>
      <c r="J19" s="12" t="n">
        <f aca="false">G19*3.8235866717</f>
        <v>85886868.6362401</v>
      </c>
      <c r="K19" s="11"/>
      <c r="L19" s="12"/>
      <c r="M19" s="12" t="n">
        <f aca="false">F19*2.511711692</f>
        <v>270681.411822907</v>
      </c>
      <c r="N19" s="12"/>
      <c r="Q19" s="12"/>
      <c r="R19" s="12"/>
      <c r="S19" s="12"/>
      <c r="V19" s="12"/>
      <c r="W19" s="12"/>
      <c r="X19" s="12"/>
    </row>
    <row r="20" s="14" customFormat="true" ht="12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19582127.0795015</v>
      </c>
      <c r="F20" s="16" t="n">
        <v>93461.4785188646</v>
      </c>
      <c r="G20" s="17" t="n">
        <f aca="false">E20-F20*0.7</f>
        <v>19516704.0445383</v>
      </c>
      <c r="H20" s="17"/>
      <c r="I20" s="17"/>
      <c r="J20" s="17" t="n">
        <f aca="false">G20*3.8235866717</f>
        <v>74623809.4602101</v>
      </c>
      <c r="K20" s="16"/>
      <c r="L20" s="17"/>
      <c r="M20" s="17" t="n">
        <f aca="false">F20*2.511711692</f>
        <v>234748.288347439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22341812.35682</v>
      </c>
      <c r="F21" s="11" t="n">
        <v>96132.0906057563</v>
      </c>
      <c r="G21" s="12" t="n">
        <f aca="false">E21-F21*0.7</f>
        <v>22274519.893396</v>
      </c>
      <c r="H21" s="12"/>
      <c r="I21" s="12"/>
      <c r="J21" s="12" t="n">
        <f aca="false">G21*3.8235866717</f>
        <v>85168557.3829053</v>
      </c>
      <c r="K21" s="11"/>
      <c r="L21" s="12"/>
      <c r="M21" s="12" t="n">
        <f aca="false">F21*2.511711692</f>
        <v>241456.095950881</v>
      </c>
      <c r="N21" s="12"/>
      <c r="Q21" s="12"/>
      <c r="R21" s="12"/>
      <c r="S21" s="12"/>
      <c r="V21" s="12"/>
      <c r="W21" s="12"/>
      <c r="X21" s="12"/>
    </row>
    <row r="22" s="9" customFormat="true" ht="12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19908004.5672967</v>
      </c>
      <c r="F22" s="11" t="n">
        <v>96443.3120888155</v>
      </c>
      <c r="G22" s="12" t="n">
        <f aca="false">E22-F22*0.7</f>
        <v>19840494.2488345</v>
      </c>
      <c r="H22" s="12"/>
      <c r="I22" s="12"/>
      <c r="J22" s="12" t="n">
        <f aca="false">G22*3.8235866717</f>
        <v>75861849.3697842</v>
      </c>
      <c r="K22" s="11"/>
      <c r="L22" s="12"/>
      <c r="M22" s="12" t="n">
        <f aca="false">F22*2.511711692</f>
        <v>242237.794588683</v>
      </c>
      <c r="N22" s="12"/>
      <c r="Q22" s="12"/>
      <c r="R22" s="12"/>
      <c r="S22" s="12"/>
      <c r="V22" s="12"/>
      <c r="W22" s="12"/>
      <c r="X22" s="12"/>
    </row>
    <row r="23" s="9" customFormat="true" ht="12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22722596.7016198</v>
      </c>
      <c r="F23" s="11" t="n">
        <v>104025.574180688</v>
      </c>
      <c r="G23" s="12" t="n">
        <f aca="false">E23-F23*0.7</f>
        <v>22649778.7996933</v>
      </c>
      <c r="H23" s="12"/>
      <c r="I23" s="12"/>
      <c r="J23" s="12" t="n">
        <f aca="false">G23*3.8235866717</f>
        <v>86603392.3354606</v>
      </c>
      <c r="K23" s="11"/>
      <c r="L23" s="12"/>
      <c r="M23" s="12" t="n">
        <f aca="false">F23*2.511711692</f>
        <v>261282.250936647</v>
      </c>
      <c r="N23" s="12"/>
      <c r="Q23" s="12"/>
      <c r="R23" s="12"/>
      <c r="S23" s="12"/>
      <c r="V23" s="12"/>
      <c r="W23" s="12"/>
      <c r="X23" s="12"/>
    </row>
    <row r="24" s="14" customFormat="true" ht="12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20209463.5896073</v>
      </c>
      <c r="F24" s="16" t="n">
        <v>103203.144247035</v>
      </c>
      <c r="G24" s="17" t="n">
        <f aca="false">E24-F24*0.7</f>
        <v>20137221.3886344</v>
      </c>
      <c r="H24" s="17"/>
      <c r="I24" s="17"/>
      <c r="J24" s="17" t="n">
        <f aca="false">G24*3.8235866717</f>
        <v>76996411.3066546</v>
      </c>
      <c r="K24" s="16"/>
      <c r="L24" s="17"/>
      <c r="M24" s="17" t="n">
        <f aca="false">F24*2.511711692</f>
        <v>259216.54405644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23111783.3402606</v>
      </c>
      <c r="F25" s="11" t="n">
        <v>107958.824955137</v>
      </c>
      <c r="G25" s="12" t="n">
        <f aca="false">E25-F25*0.7</f>
        <v>23036212.162792</v>
      </c>
      <c r="H25" s="12" t="n">
        <v>1000</v>
      </c>
      <c r="I25" s="12"/>
      <c r="J25" s="12" t="n">
        <f aca="false">G25*3.8235866717</f>
        <v>88080953.7921049</v>
      </c>
      <c r="K25" s="11"/>
      <c r="L25" s="12"/>
      <c r="M25" s="12" t="n">
        <f aca="false">F25*2.511711692</f>
        <v>271161.442894399</v>
      </c>
      <c r="N25" s="12"/>
      <c r="Q25" s="12"/>
      <c r="R25" s="12"/>
      <c r="S25" s="12"/>
      <c r="V25" s="12"/>
      <c r="W25" s="12"/>
      <c r="X25" s="12"/>
    </row>
    <row r="26" s="9" customFormat="true" ht="12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20466216.4824161</v>
      </c>
      <c r="F26" s="11" t="n">
        <v>110996.324213929</v>
      </c>
      <c r="G26" s="12" t="n">
        <f aca="false">E26-F26*0.7</f>
        <v>20388519.0554664</v>
      </c>
      <c r="H26" s="12"/>
      <c r="I26" s="12"/>
      <c r="J26" s="12" t="n">
        <f aca="false">G26*3.8235866717</f>
        <v>77957269.7161826</v>
      </c>
      <c r="K26" s="11"/>
      <c r="L26" s="12"/>
      <c r="M26" s="12" t="n">
        <f aca="false">F26*2.511711692</f>
        <v>278790.765297148</v>
      </c>
      <c r="N26" s="12"/>
      <c r="Q26" s="12"/>
      <c r="R26" s="12"/>
      <c r="S26" s="12"/>
      <c r="V26" s="12"/>
      <c r="W26" s="12"/>
      <c r="X26" s="12"/>
    </row>
    <row r="27" s="9" customFormat="true" ht="12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23441768.2020663</v>
      </c>
      <c r="F27" s="11" t="n">
        <v>104952.057946779</v>
      </c>
      <c r="G27" s="12" t="n">
        <f aca="false">E27-F27*0.7</f>
        <v>23368301.7615036</v>
      </c>
      <c r="H27" s="12"/>
      <c r="I27" s="12"/>
      <c r="J27" s="12" t="n">
        <f aca="false">G27*3.8235866717</f>
        <v>89350727.1555486</v>
      </c>
      <c r="K27" s="11"/>
      <c r="L27" s="12"/>
      <c r="M27" s="12" t="n">
        <f aca="false">F27*2.511711692</f>
        <v>263609.311044386</v>
      </c>
      <c r="N27" s="12"/>
      <c r="Q27" s="12"/>
      <c r="R27" s="12"/>
      <c r="S27" s="12"/>
      <c r="V27" s="12"/>
      <c r="W27" s="12"/>
      <c r="X27" s="12"/>
    </row>
    <row r="28" s="14" customFormat="true" ht="12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20517065.5206469</v>
      </c>
      <c r="F28" s="16" t="n">
        <v>111151.895154476</v>
      </c>
      <c r="G28" s="17" t="n">
        <f aca="false">E28-F28*0.7</f>
        <v>20439259.1940388</v>
      </c>
      <c r="H28" s="17"/>
      <c r="I28" s="17"/>
      <c r="J28" s="17" t="n">
        <f aca="false">G28*3.8235866717</f>
        <v>78151279.0337483</v>
      </c>
      <c r="K28" s="16"/>
      <c r="L28" s="17"/>
      <c r="M28" s="17" t="n">
        <f aca="false">F28*2.511711692</f>
        <v>279181.514647456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23330306.771694</v>
      </c>
      <c r="F29" s="11" t="n">
        <v>108265.985427992</v>
      </c>
      <c r="G29" s="12" t="n">
        <f aca="false">E29-F29*0.7</f>
        <v>23254520.5818944</v>
      </c>
      <c r="H29" s="12"/>
      <c r="I29" s="12"/>
      <c r="J29" s="12" t="n">
        <f aca="false">G29*3.8235866717</f>
        <v>88915674.9537048</v>
      </c>
      <c r="K29" s="11"/>
      <c r="L29" s="12"/>
      <c r="M29" s="12" t="n">
        <f aca="false">F29*2.511711692</f>
        <v>271932.941445389</v>
      </c>
      <c r="N29" s="12"/>
      <c r="Q29" s="12"/>
      <c r="R29" s="12"/>
      <c r="S29" s="12"/>
      <c r="V29" s="12"/>
      <c r="W29" s="12"/>
      <c r="X29" s="12"/>
    </row>
    <row r="30" s="9" customFormat="true" ht="12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20363156.3082839</v>
      </c>
      <c r="F30" s="11" t="n">
        <v>106950.710877335</v>
      </c>
      <c r="G30" s="12" t="n">
        <f aca="false">E30-F30*0.7</f>
        <v>20288290.8106698</v>
      </c>
      <c r="H30" s="12"/>
      <c r="I30" s="12"/>
      <c r="J30" s="12" t="n">
        <f aca="false">G30*3.8235866717</f>
        <v>77574038.3352505</v>
      </c>
      <c r="K30" s="11"/>
      <c r="L30" s="12"/>
      <c r="M30" s="12" t="n">
        <f aca="false">F30*2.511711692</f>
        <v>268629.350978314</v>
      </c>
      <c r="N30" s="12"/>
      <c r="Q30" s="12"/>
      <c r="R30" s="12"/>
      <c r="S30" s="12"/>
      <c r="V30" s="12"/>
      <c r="W30" s="12"/>
      <c r="X30" s="12"/>
    </row>
    <row r="31" s="9" customFormat="true" ht="12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23449572.9621445</v>
      </c>
      <c r="F31" s="11" t="n">
        <v>108687.609512155</v>
      </c>
      <c r="G31" s="12" t="n">
        <f aca="false">E31-F31*0.7</f>
        <v>23373491.635486</v>
      </c>
      <c r="H31" s="12"/>
      <c r="I31" s="12"/>
      <c r="J31" s="12" t="n">
        <f aca="false">G31*3.8235866717</f>
        <v>89370571.0885357</v>
      </c>
      <c r="K31" s="11"/>
      <c r="L31" s="12"/>
      <c r="M31" s="12" t="n">
        <f aca="false">F31*2.511711692</f>
        <v>272991.93958721</v>
      </c>
      <c r="N31" s="12"/>
      <c r="Q31" s="12"/>
      <c r="R31" s="12"/>
      <c r="S31" s="12"/>
      <c r="V31" s="12"/>
      <c r="W31" s="12"/>
      <c r="X31" s="12"/>
    </row>
    <row r="32" s="14" customFormat="true" ht="12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20698239.142865</v>
      </c>
      <c r="F32" s="16" t="n">
        <v>113986.753882718</v>
      </c>
      <c r="G32" s="17" t="n">
        <f aca="false">E32-F32*0.7</f>
        <v>20618448.4151471</v>
      </c>
      <c r="H32" s="17"/>
      <c r="I32" s="17"/>
      <c r="J32" s="17" t="n">
        <f aca="false">G32*3.8235866717</f>
        <v>78836424.5512904</v>
      </c>
      <c r="K32" s="16"/>
      <c r="L32" s="17"/>
      <c r="M32" s="17" t="n">
        <f aca="false">F32*2.511711692</f>
        <v>286301.862460349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23693456.0100977</v>
      </c>
      <c r="F33" s="11" t="n">
        <v>110684.600031551</v>
      </c>
      <c r="G33" s="12" t="n">
        <f aca="false">E33-F33*0.7</f>
        <v>23615976.7900756</v>
      </c>
      <c r="H33" s="12"/>
      <c r="I33" s="12"/>
      <c r="J33" s="12" t="n">
        <f aca="false">G33*3.8235866717</f>
        <v>90297734.0937097</v>
      </c>
      <c r="K33" s="11"/>
      <c r="L33" s="12"/>
      <c r="M33" s="12" t="n">
        <f aca="false">F33*2.511711692</f>
        <v>278007.80402359</v>
      </c>
      <c r="N33" s="12"/>
      <c r="Q33" s="12"/>
      <c r="R33" s="12"/>
      <c r="S33" s="12"/>
      <c r="V33" s="12"/>
      <c r="W33" s="12"/>
      <c r="X33" s="12"/>
    </row>
    <row r="34" s="9" customFormat="true" ht="12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20852060.172141</v>
      </c>
      <c r="F34" s="11" t="n">
        <v>112010.524355918</v>
      </c>
      <c r="G34" s="12" t="n">
        <f aca="false">E34-F34*0.7</f>
        <v>20773652.8050919</v>
      </c>
      <c r="H34" s="12"/>
      <c r="I34" s="12"/>
      <c r="J34" s="12" t="n">
        <f aca="false">G34*3.8235866717</f>
        <v>79429861.9880725</v>
      </c>
      <c r="K34" s="11"/>
      <c r="L34" s="12"/>
      <c r="M34" s="12" t="n">
        <f aca="false">F34*2.511711692</f>
        <v>281338.14365181</v>
      </c>
      <c r="N34" s="12"/>
      <c r="Q34" s="12"/>
      <c r="R34" s="12"/>
      <c r="S34" s="12"/>
      <c r="V34" s="12"/>
      <c r="W34" s="12"/>
      <c r="X34" s="12"/>
    </row>
    <row r="35" s="9" customFormat="true" ht="12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23973805.3767414</v>
      </c>
      <c r="F35" s="11" t="n">
        <v>112319.570577831</v>
      </c>
      <c r="G35" s="12" t="n">
        <f aca="false">E35-F35*0.7</f>
        <v>23895181.6773369</v>
      </c>
      <c r="H35" s="12"/>
      <c r="I35" s="12"/>
      <c r="J35" s="12" t="n">
        <f aca="false">G35*3.8235866717</f>
        <v>91365298.1793155</v>
      </c>
      <c r="K35" s="11"/>
      <c r="L35" s="12"/>
      <c r="M35" s="12" t="n">
        <f aca="false">F35*2.511711692</f>
        <v>282114.378660757</v>
      </c>
      <c r="N35" s="12"/>
      <c r="Q35" s="12"/>
      <c r="R35" s="12"/>
      <c r="S35" s="12"/>
      <c r="V35" s="12"/>
      <c r="W35" s="12"/>
      <c r="X35" s="12"/>
    </row>
    <row r="36" s="14" customFormat="true" ht="12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20951030.7455019</v>
      </c>
      <c r="F36" s="16" t="n">
        <v>109822.010590408</v>
      </c>
      <c r="G36" s="17" t="n">
        <f aca="false">E36-F36*0.7</f>
        <v>20874155.3380886</v>
      </c>
      <c r="H36" s="17"/>
      <c r="I36" s="17"/>
      <c r="J36" s="17" t="n">
        <f aca="false">G36*3.8235866717</f>
        <v>79814142.133711</v>
      </c>
      <c r="K36" s="16"/>
      <c r="L36" s="17"/>
      <c r="M36" s="17" t="n">
        <f aca="false">F36*2.511711692</f>
        <v>275841.228038876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24202753.5925512</v>
      </c>
      <c r="F37" s="11" t="n">
        <v>115249.031669718</v>
      </c>
      <c r="G37" s="12" t="n">
        <f aca="false">E37-F37*0.7</f>
        <v>24122079.2703824</v>
      </c>
      <c r="H37" s="12"/>
      <c r="I37" s="12"/>
      <c r="J37" s="12" t="n">
        <f aca="false">G37*3.8235866717</f>
        <v>92232860.791925</v>
      </c>
      <c r="K37" s="11"/>
      <c r="L37" s="12"/>
      <c r="M37" s="12" t="n">
        <f aca="false">F37*2.511711692</f>
        <v>289472.340336509</v>
      </c>
      <c r="N37" s="12"/>
      <c r="Q37" s="12"/>
      <c r="R37" s="12"/>
      <c r="S37" s="12"/>
      <c r="V37" s="12"/>
      <c r="W37" s="12"/>
      <c r="X37" s="12"/>
    </row>
    <row r="38" s="9" customFormat="true" ht="12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21260989.2060136</v>
      </c>
      <c r="F38" s="11" t="n">
        <v>112427.088394109</v>
      </c>
      <c r="G38" s="12" t="n">
        <f aca="false">E38-F38*0.7</f>
        <v>21182290.2441377</v>
      </c>
      <c r="H38" s="12"/>
      <c r="I38" s="12"/>
      <c r="J38" s="12" t="n">
        <f aca="false">G38*3.8235866717</f>
        <v>80992322.653566</v>
      </c>
      <c r="K38" s="11"/>
      <c r="L38" s="12"/>
      <c r="M38" s="12" t="n">
        <f aca="false">F38*2.511711692</f>
        <v>282384.432417001</v>
      </c>
      <c r="N38" s="12"/>
      <c r="Q38" s="12"/>
      <c r="R38" s="12"/>
      <c r="S38" s="12"/>
      <c r="V38" s="12"/>
      <c r="W38" s="12"/>
      <c r="X38" s="12"/>
    </row>
    <row r="39" s="9" customFormat="true" ht="12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24358394.8379863</v>
      </c>
      <c r="F39" s="11" t="n">
        <v>112718.381607444</v>
      </c>
      <c r="G39" s="12" t="n">
        <f aca="false">E39-F39*0.7</f>
        <v>24279491.9708611</v>
      </c>
      <c r="H39" s="12"/>
      <c r="I39" s="12"/>
      <c r="J39" s="12" t="n">
        <f aca="false">G39*3.8235866717</f>
        <v>92834741.8954316</v>
      </c>
      <c r="K39" s="11"/>
      <c r="L39" s="12"/>
      <c r="M39" s="12" t="n">
        <f aca="false">F39*2.511711692</f>
        <v>283116.076986735</v>
      </c>
      <c r="N39" s="12"/>
      <c r="Q39" s="12"/>
      <c r="R39" s="12"/>
      <c r="S39" s="12"/>
      <c r="V39" s="12"/>
      <c r="W39" s="12"/>
      <c r="X39" s="12"/>
    </row>
    <row r="40" s="14" customFormat="true" ht="12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21461180.2001195</v>
      </c>
      <c r="F40" s="16" t="n">
        <v>112479.311966564</v>
      </c>
      <c r="G40" s="17" t="n">
        <f aca="false">E40-F40*0.7</f>
        <v>21382444.6817429</v>
      </c>
      <c r="H40" s="17"/>
      <c r="I40" s="17"/>
      <c r="J40" s="17" t="n">
        <f aca="false">G40*3.8235866717</f>
        <v>81757630.4934747</v>
      </c>
      <c r="K40" s="16"/>
      <c r="L40" s="17"/>
      <c r="M40" s="17" t="n">
        <f aca="false">F40*2.511711692</f>
        <v>282515.602974534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24682863.5972664</v>
      </c>
      <c r="F41" s="11" t="n">
        <v>115682.270855291</v>
      </c>
      <c r="G41" s="12" t="n">
        <f aca="false">E41-F41*0.7</f>
        <v>24601886.0076677</v>
      </c>
      <c r="H41" s="12"/>
      <c r="I41" s="12"/>
      <c r="J41" s="12" t="n">
        <f aca="false">G41*3.8235866717</f>
        <v>94067443.4376009</v>
      </c>
      <c r="K41" s="11"/>
      <c r="L41" s="12"/>
      <c r="M41" s="12" t="n">
        <f aca="false">F41*2.511711692</f>
        <v>290560.512264345</v>
      </c>
      <c r="N41" s="12"/>
      <c r="Q41" s="12"/>
      <c r="R41" s="12"/>
      <c r="S41" s="12"/>
      <c r="V41" s="12"/>
      <c r="W41" s="12"/>
      <c r="X41" s="12"/>
    </row>
    <row r="42" s="9" customFormat="true" ht="12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21727179.6910946</v>
      </c>
      <c r="F42" s="11" t="n">
        <v>110712.158323869</v>
      </c>
      <c r="G42" s="12" t="n">
        <f aca="false">E42-F42*0.7</f>
        <v>21649681.1802679</v>
      </c>
      <c r="H42" s="12"/>
      <c r="I42" s="12"/>
      <c r="J42" s="12" t="n">
        <f aca="false">G42*3.8235866717</f>
        <v>82779432.4074266</v>
      </c>
      <c r="K42" s="11"/>
      <c r="L42" s="12"/>
      <c r="M42" s="12" t="n">
        <f aca="false">F42*2.511711692</f>
        <v>278077.022508617</v>
      </c>
      <c r="N42" s="12"/>
      <c r="Q42" s="12"/>
      <c r="R42" s="12"/>
      <c r="S42" s="12"/>
      <c r="V42" s="12"/>
      <c r="W42" s="12"/>
      <c r="X42" s="12"/>
    </row>
    <row r="43" s="9" customFormat="true" ht="12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24869743.2086298</v>
      </c>
      <c r="F43" s="11" t="n">
        <v>113379.54902719</v>
      </c>
      <c r="G43" s="12" t="n">
        <f aca="false">E43-F43*0.7</f>
        <v>24790377.5243108</v>
      </c>
      <c r="H43" s="12"/>
      <c r="I43" s="12"/>
      <c r="J43" s="12" t="n">
        <f aca="false">G43*3.8235866717</f>
        <v>94788157.0883659</v>
      </c>
      <c r="K43" s="11"/>
      <c r="L43" s="12"/>
      <c r="M43" s="12" t="n">
        <f aca="false">F43*2.511711692</f>
        <v>284776.73892528</v>
      </c>
      <c r="N43" s="12"/>
      <c r="Q43" s="12"/>
      <c r="R43" s="12"/>
      <c r="S43" s="12"/>
      <c r="V43" s="12"/>
      <c r="W43" s="12"/>
      <c r="X43" s="12"/>
    </row>
    <row r="44" s="14" customFormat="true" ht="12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21894948.6863521</v>
      </c>
      <c r="F44" s="16" t="n">
        <v>113785.209221372</v>
      </c>
      <c r="G44" s="17" t="n">
        <f aca="false">E44-F44*0.7</f>
        <v>21815299.0398971</v>
      </c>
      <c r="H44" s="17"/>
      <c r="I44" s="17"/>
      <c r="J44" s="17" t="n">
        <f aca="false">G44*3.8235866717</f>
        <v>83412686.6481005</v>
      </c>
      <c r="K44" s="16"/>
      <c r="L44" s="17"/>
      <c r="M44" s="17" t="n">
        <f aca="false">F44*2.511711692</f>
        <v>285795.640377986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24843978.5462667</v>
      </c>
      <c r="F45" s="11" t="n">
        <v>112874.778716344</v>
      </c>
      <c r="G45" s="12" t="n">
        <f aca="false">E45-F45*0.7</f>
        <v>24764966.2011653</v>
      </c>
      <c r="H45" s="12"/>
      <c r="I45" s="12"/>
      <c r="J45" s="12" t="n">
        <f aca="false">G45*3.8235866717</f>
        <v>94690994.6918765</v>
      </c>
      <c r="K45" s="11"/>
      <c r="L45" s="12"/>
      <c r="M45" s="12" t="n">
        <f aca="false">F45*2.511711692</f>
        <v>283508.901433754</v>
      </c>
      <c r="N45" s="12"/>
      <c r="Q45" s="12"/>
      <c r="R45" s="12"/>
      <c r="S45" s="12"/>
      <c r="V45" s="12"/>
      <c r="W45" s="12"/>
      <c r="X45" s="12"/>
    </row>
    <row r="46" s="9" customFormat="true" ht="12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21781962.6667376</v>
      </c>
      <c r="F46" s="11" t="n">
        <v>116902.070177409</v>
      </c>
      <c r="G46" s="12" t="n">
        <f aca="false">E46-F46*0.7</f>
        <v>21700131.2176134</v>
      </c>
      <c r="H46" s="12"/>
      <c r="I46" s="12"/>
      <c r="J46" s="12" t="n">
        <f aca="false">G46*3.8235866717</f>
        <v>82972332.4978077</v>
      </c>
      <c r="K46" s="11"/>
      <c r="L46" s="12"/>
      <c r="M46" s="12" t="n">
        <f aca="false">F46*2.511711692</f>
        <v>293624.296483603</v>
      </c>
      <c r="N46" s="12"/>
      <c r="Q46" s="12"/>
      <c r="R46" s="12"/>
      <c r="S46" s="12"/>
      <c r="V46" s="12"/>
      <c r="W46" s="12"/>
      <c r="X46" s="12"/>
    </row>
    <row r="47" s="9" customFormat="true" ht="12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25142122.4359243</v>
      </c>
      <c r="F47" s="11" t="n">
        <v>120285.644396935</v>
      </c>
      <c r="G47" s="12" t="n">
        <f aca="false">E47-F47*0.7</f>
        <v>25057922.4848464</v>
      </c>
      <c r="H47" s="12"/>
      <c r="I47" s="12"/>
      <c r="J47" s="12" t="n">
        <f aca="false">G47*3.8235866717</f>
        <v>95811138.4335506</v>
      </c>
      <c r="K47" s="11"/>
      <c r="L47" s="12"/>
      <c r="M47" s="12" t="n">
        <f aca="false">F47*2.511711692</f>
        <v>302122.859411536</v>
      </c>
      <c r="N47" s="12"/>
      <c r="Q47" s="12"/>
      <c r="R47" s="12"/>
      <c r="S47" s="12"/>
      <c r="V47" s="12"/>
      <c r="W47" s="12"/>
      <c r="X47" s="12"/>
    </row>
    <row r="48" s="14" customFormat="true" ht="12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22014324.0301016</v>
      </c>
      <c r="F48" s="16" t="n">
        <v>116503.178135816</v>
      </c>
      <c r="G48" s="17" t="n">
        <f aca="false">E48-F48*0.7</f>
        <v>21932771.8054065</v>
      </c>
      <c r="H48" s="17"/>
      <c r="I48" s="17"/>
      <c r="J48" s="17" t="n">
        <f aca="false">G48*3.8235866717</f>
        <v>83861853.9485899</v>
      </c>
      <c r="K48" s="16"/>
      <c r="L48" s="17"/>
      <c r="M48" s="17" t="n">
        <f aca="false">F48*2.511711692</f>
        <v>292622.394678888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25246646.6748671</v>
      </c>
      <c r="F49" s="11" t="n">
        <v>120925.446432557</v>
      </c>
      <c r="G49" s="12" t="n">
        <f aca="false">E49-F49*0.7</f>
        <v>25161998.8623643</v>
      </c>
      <c r="H49" s="12"/>
      <c r="I49" s="12"/>
      <c r="J49" s="12" t="n">
        <f aca="false">G49*3.8235866717</f>
        <v>96209083.4834667</v>
      </c>
      <c r="K49" s="11"/>
      <c r="L49" s="12"/>
      <c r="M49" s="12" t="n">
        <f aca="false">F49*2.511711692</f>
        <v>303729.857664973</v>
      </c>
      <c r="N49" s="12"/>
      <c r="Q49" s="12"/>
      <c r="R49" s="12"/>
      <c r="S49" s="12"/>
      <c r="V49" s="12"/>
      <c r="W49" s="12"/>
      <c r="X49" s="12"/>
    </row>
    <row r="50" s="9" customFormat="true" ht="12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22366527.2708474</v>
      </c>
      <c r="F50" s="11" t="n">
        <v>121657.31119433</v>
      </c>
      <c r="G50" s="12" t="n">
        <f aca="false">E50-F50*0.7</f>
        <v>22281367.1530114</v>
      </c>
      <c r="H50" s="12"/>
      <c r="I50" s="12"/>
      <c r="J50" s="12" t="n">
        <f aca="false">G50*3.8235866717</f>
        <v>85194738.4735085</v>
      </c>
      <c r="K50" s="11"/>
      <c r="L50" s="12"/>
      <c r="M50" s="12" t="n">
        <f aca="false">F50*2.511711692</f>
        <v>305568.090944081</v>
      </c>
      <c r="N50" s="12"/>
      <c r="Q50" s="12"/>
      <c r="R50" s="12"/>
      <c r="S50" s="12"/>
      <c r="V50" s="12"/>
      <c r="W50" s="12"/>
      <c r="X50" s="12"/>
    </row>
    <row r="51" s="9" customFormat="true" ht="12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25668948.3269527</v>
      </c>
      <c r="F51" s="11" t="n">
        <v>120540.400690718</v>
      </c>
      <c r="G51" s="12" t="n">
        <f aca="false">E51-F51*0.7</f>
        <v>25584570.0464692</v>
      </c>
      <c r="H51" s="12"/>
      <c r="I51" s="12"/>
      <c r="J51" s="12" t="n">
        <f aca="false">G51*3.8235866717</f>
        <v>97824821.0308547</v>
      </c>
      <c r="K51" s="11"/>
      <c r="L51" s="12"/>
      <c r="M51" s="12" t="n">
        <f aca="false">F51*2.511711692</f>
        <v>302762.733773241</v>
      </c>
      <c r="N51" s="12"/>
      <c r="Q51" s="12"/>
      <c r="R51" s="12"/>
      <c r="S51" s="12"/>
      <c r="V51" s="12"/>
      <c r="W51" s="12"/>
      <c r="X51" s="12"/>
    </row>
    <row r="52" s="14" customFormat="true" ht="12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22638457.0673519</v>
      </c>
      <c r="F52" s="16" t="n">
        <v>125232.085180169</v>
      </c>
      <c r="G52" s="17" t="n">
        <f aca="false">E52-F52*0.7</f>
        <v>22550794.6077258</v>
      </c>
      <c r="H52" s="17"/>
      <c r="I52" s="17"/>
      <c r="J52" s="17" t="n">
        <f aca="false">G52*3.8235866717</f>
        <v>86224917.6983445</v>
      </c>
      <c r="K52" s="16"/>
      <c r="L52" s="17"/>
      <c r="M52" s="17" t="n">
        <f aca="false">F52*2.511711692</f>
        <v>314546.89256057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25915695.3075736</v>
      </c>
      <c r="F53" s="11" t="n">
        <v>124987.681582183</v>
      </c>
      <c r="G53" s="12" t="n">
        <f aca="false">E53-F53*0.7</f>
        <v>25828203.9304661</v>
      </c>
      <c r="H53" s="12"/>
      <c r="I53" s="12"/>
      <c r="J53" s="12" t="n">
        <f aca="false">G53*3.8235866717</f>
        <v>98756376.3024796</v>
      </c>
      <c r="K53" s="11"/>
      <c r="L53" s="12"/>
      <c r="M53" s="12" t="n">
        <f aca="false">F53*2.511711692</f>
        <v>313933.021185942</v>
      </c>
      <c r="N53" s="12"/>
      <c r="Q53" s="12"/>
      <c r="R53" s="12"/>
      <c r="S53" s="12"/>
      <c r="V53" s="12"/>
      <c r="W53" s="12"/>
      <c r="X53" s="12"/>
    </row>
    <row r="54" s="9" customFormat="true" ht="12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22773713.2562504</v>
      </c>
      <c r="F54" s="11" t="n">
        <v>121406.995246323</v>
      </c>
      <c r="G54" s="12" t="n">
        <f aca="false">E54-F54*0.7</f>
        <v>22688728.359578</v>
      </c>
      <c r="H54" s="12"/>
      <c r="I54" s="12"/>
      <c r="J54" s="12" t="n">
        <f aca="false">G54*3.8235866717</f>
        <v>86752319.3535042</v>
      </c>
      <c r="K54" s="11"/>
      <c r="L54" s="12"/>
      <c r="M54" s="12" t="n">
        <f aca="false">F54*2.511711692</f>
        <v>304939.369450778</v>
      </c>
      <c r="N54" s="12"/>
      <c r="Q54" s="12"/>
      <c r="R54" s="12"/>
      <c r="S54" s="12"/>
      <c r="V54" s="12"/>
      <c r="W54" s="12"/>
      <c r="X54" s="12"/>
    </row>
    <row r="55" s="9" customFormat="true" ht="12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26013587.2592979</v>
      </c>
      <c r="F55" s="11" t="n">
        <v>123216.978572009</v>
      </c>
      <c r="G55" s="12" t="n">
        <f aca="false">E55-F55*0.7</f>
        <v>25927335.3742975</v>
      </c>
      <c r="H55" s="12"/>
      <c r="I55" s="12"/>
      <c r="J55" s="12" t="n">
        <f aca="false">G55*3.8235866717</f>
        <v>99135413.9698598</v>
      </c>
      <c r="K55" s="11"/>
      <c r="L55" s="12"/>
      <c r="M55" s="12" t="n">
        <f aca="false">F55*2.511711692</f>
        <v>309485.525732228</v>
      </c>
      <c r="N55" s="12"/>
      <c r="Q55" s="12"/>
      <c r="R55" s="12"/>
      <c r="S55" s="12"/>
      <c r="V55" s="12"/>
      <c r="W55" s="12"/>
      <c r="X55" s="12"/>
    </row>
    <row r="56" s="14" customFormat="true" ht="12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22939179.2454161</v>
      </c>
      <c r="F56" s="16" t="n">
        <v>126504.985472108</v>
      </c>
      <c r="G56" s="17" t="n">
        <f aca="false">E56-F56*0.7</f>
        <v>22850625.7555856</v>
      </c>
      <c r="H56" s="17"/>
      <c r="I56" s="17"/>
      <c r="J56" s="17" t="n">
        <f aca="false">G56*3.8235866717</f>
        <v>87371348.0790619</v>
      </c>
      <c r="K56" s="16"/>
      <c r="L56" s="17"/>
      <c r="M56" s="17" t="n">
        <f aca="false">F56*2.511711692</f>
        <v>317744.051106584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26138790.5027307</v>
      </c>
      <c r="F57" s="11" t="n">
        <v>122194.292176903</v>
      </c>
      <c r="G57" s="12" t="n">
        <f aca="false">E57-F57*0.7</f>
        <v>26053254.4982069</v>
      </c>
      <c r="H57" s="12"/>
      <c r="I57" s="12"/>
      <c r="J57" s="12" t="n">
        <f aca="false">G57*3.8235866717</f>
        <v>99616876.6537519</v>
      </c>
      <c r="K57" s="11"/>
      <c r="L57" s="12"/>
      <c r="M57" s="12" t="n">
        <f aca="false">F57*2.511711692</f>
        <v>306916.832356391</v>
      </c>
      <c r="N57" s="12"/>
      <c r="Q57" s="12"/>
      <c r="R57" s="12"/>
      <c r="S57" s="12"/>
      <c r="V57" s="12"/>
      <c r="W57" s="12"/>
      <c r="X57" s="12"/>
    </row>
    <row r="58" s="9" customFormat="true" ht="12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23037949.9190483</v>
      </c>
      <c r="F58" s="11" t="n">
        <v>122631.351069136</v>
      </c>
      <c r="G58" s="12" t="n">
        <f aca="false">E58-F58*0.7</f>
        <v>22952107.9732999</v>
      </c>
      <c r="H58" s="12"/>
      <c r="I58" s="12"/>
      <c r="J58" s="12" t="n">
        <f aca="false">G58*3.8235866717</f>
        <v>87759374.1341288</v>
      </c>
      <c r="K58" s="11"/>
      <c r="L58" s="12"/>
      <c r="M58" s="12" t="n">
        <f aca="false">F58*2.511711692</f>
        <v>308014.598286106</v>
      </c>
      <c r="N58" s="12"/>
      <c r="Q58" s="12"/>
      <c r="R58" s="12"/>
      <c r="S58" s="12"/>
      <c r="V58" s="12"/>
      <c r="W58" s="12"/>
      <c r="X58" s="12"/>
    </row>
    <row r="59" s="9" customFormat="true" ht="12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26341622.1212436</v>
      </c>
      <c r="F59" s="11" t="n">
        <v>124194.743345481</v>
      </c>
      <c r="G59" s="12" t="n">
        <f aca="false">E59-F59*0.7</f>
        <v>26254685.8009018</v>
      </c>
      <c r="H59" s="12"/>
      <c r="I59" s="12"/>
      <c r="J59" s="12" t="n">
        <f aca="false">G59*3.8235866717</f>
        <v>100387066.697999</v>
      </c>
      <c r="K59" s="11"/>
      <c r="L59" s="12"/>
      <c r="M59" s="12" t="n">
        <f aca="false">F59*2.511711692</f>
        <v>311941.388945784</v>
      </c>
      <c r="N59" s="12"/>
      <c r="Q59" s="12"/>
      <c r="R59" s="12"/>
      <c r="S59" s="12"/>
      <c r="V59" s="12"/>
      <c r="W59" s="12"/>
      <c r="X59" s="12"/>
    </row>
    <row r="60" s="14" customFormat="true" ht="12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23375489.6496178</v>
      </c>
      <c r="F60" s="16" t="n">
        <v>124979.262822164</v>
      </c>
      <c r="G60" s="17" t="n">
        <f aca="false">E60-F60*0.7</f>
        <v>23288004.1656423</v>
      </c>
      <c r="H60" s="17"/>
      <c r="I60" s="17"/>
      <c r="J60" s="17" t="n">
        <f aca="false">G60*3.8235866717</f>
        <v>89043702.3382439</v>
      </c>
      <c r="K60" s="16"/>
      <c r="L60" s="17"/>
      <c r="M60" s="17" t="n">
        <f aca="false">F60*2.511711692</f>
        <v>313911.87568797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26843431.0248294</v>
      </c>
      <c r="F61" s="11" t="n">
        <v>128272.16728249</v>
      </c>
      <c r="G61" s="12" t="n">
        <f aca="false">E61-F61*0.7</f>
        <v>26753640.5077317</v>
      </c>
      <c r="H61" s="12"/>
      <c r="I61" s="12"/>
      <c r="J61" s="12" t="n">
        <f aca="false">G61*3.8235866717</f>
        <v>102294863.264816</v>
      </c>
      <c r="K61" s="11"/>
      <c r="L61" s="12"/>
      <c r="M61" s="12" t="n">
        <f aca="false">F61*2.511711692</f>
        <v>322182.70232161</v>
      </c>
      <c r="N61" s="12"/>
      <c r="Q61" s="12"/>
      <c r="R61" s="12"/>
      <c r="S61" s="12"/>
      <c r="V61" s="12"/>
      <c r="W61" s="12"/>
      <c r="X61" s="12"/>
    </row>
    <row r="62" s="9" customFormat="true" ht="12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23596259.7483058</v>
      </c>
      <c r="F62" s="11" t="n">
        <v>122852.513486776</v>
      </c>
      <c r="G62" s="12" t="n">
        <f aca="false">E62-F62*0.7</f>
        <v>23510262.9888651</v>
      </c>
      <c r="H62" s="12"/>
      <c r="I62" s="12"/>
      <c r="J62" s="12" t="n">
        <f aca="false">G62*3.8235866717</f>
        <v>89893528.2123863</v>
      </c>
      <c r="K62" s="11"/>
      <c r="L62" s="12"/>
      <c r="M62" s="12" t="n">
        <f aca="false">F62*2.511711692</f>
        <v>308570.094516323</v>
      </c>
      <c r="N62" s="12"/>
      <c r="Q62" s="12"/>
      <c r="R62" s="12"/>
      <c r="S62" s="12"/>
      <c r="V62" s="12"/>
      <c r="W62" s="12"/>
      <c r="X62" s="12"/>
    </row>
    <row r="63" s="9" customFormat="true" ht="12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27063877.438695</v>
      </c>
      <c r="F63" s="11" t="n">
        <v>125791.886102119</v>
      </c>
      <c r="G63" s="12" t="n">
        <f aca="false">E63-F63*0.7</f>
        <v>26975823.1184235</v>
      </c>
      <c r="H63" s="12"/>
      <c r="I63" s="12"/>
      <c r="J63" s="12" t="n">
        <f aca="false">G63*3.8235866717</f>
        <v>103144397.733741</v>
      </c>
      <c r="K63" s="11"/>
      <c r="L63" s="12"/>
      <c r="M63" s="12" t="n">
        <f aca="false">F63*2.511711692</f>
        <v>315952.951081425</v>
      </c>
      <c r="N63" s="12"/>
      <c r="Q63" s="12"/>
      <c r="R63" s="12"/>
      <c r="S63" s="12"/>
      <c r="V63" s="12"/>
      <c r="W63" s="12"/>
      <c r="X63" s="12"/>
    </row>
    <row r="64" s="14" customFormat="true" ht="12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23825499.8536292</v>
      </c>
      <c r="F64" s="16" t="n">
        <v>131295.679424285</v>
      </c>
      <c r="G64" s="17" t="n">
        <f aca="false">E64-F64*0.7</f>
        <v>23733592.8780322</v>
      </c>
      <c r="H64" s="17"/>
      <c r="I64" s="17"/>
      <c r="J64" s="17" t="n">
        <f aca="false">G64*3.8235866717</f>
        <v>90747449.399998</v>
      </c>
      <c r="K64" s="16"/>
      <c r="L64" s="17"/>
      <c r="M64" s="17" t="n">
        <f aca="false">F64*2.511711692</f>
        <v>329776.89311906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27234562.327984</v>
      </c>
      <c r="F65" s="11" t="n">
        <v>133912.08799666</v>
      </c>
      <c r="G65" s="12" t="n">
        <f aca="false">E65-F65*0.7</f>
        <v>27140823.8663863</v>
      </c>
      <c r="H65" s="12"/>
      <c r="I65" s="12"/>
      <c r="J65" s="12" t="n">
        <f aca="false">G65*3.8235866717</f>
        <v>103775292.394472</v>
      </c>
      <c r="K65" s="11"/>
      <c r="L65" s="12"/>
      <c r="M65" s="12" t="n">
        <f aca="false">F65*2.511711692</f>
        <v>336348.557121344</v>
      </c>
      <c r="N65" s="12"/>
      <c r="Q65" s="12"/>
      <c r="R65" s="12"/>
      <c r="S65" s="12"/>
      <c r="V65" s="12"/>
      <c r="W65" s="12"/>
      <c r="X65" s="12"/>
    </row>
    <row r="66" s="9" customFormat="true" ht="12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23727064.9037046</v>
      </c>
      <c r="F66" s="11" t="n">
        <v>132974.739430681</v>
      </c>
      <c r="G66" s="12" t="n">
        <f aca="false">E66-F66*0.7</f>
        <v>23633982.5861031</v>
      </c>
      <c r="H66" s="12"/>
      <c r="I66" s="12"/>
      <c r="J66" s="12" t="n">
        <f aca="false">G66*3.8235866717</f>
        <v>90366580.8154138</v>
      </c>
      <c r="K66" s="11"/>
      <c r="L66" s="12"/>
      <c r="M66" s="12" t="n">
        <f aca="false">F66*2.511711692</f>
        <v>333994.207768695</v>
      </c>
      <c r="N66" s="12"/>
      <c r="Q66" s="12"/>
      <c r="R66" s="12"/>
      <c r="S66" s="12"/>
      <c r="V66" s="12"/>
      <c r="W66" s="12"/>
      <c r="X66" s="12"/>
    </row>
    <row r="67" s="9" customFormat="true" ht="12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27081226.5466645</v>
      </c>
      <c r="F67" s="11" t="n">
        <v>129467.529324292</v>
      </c>
      <c r="G67" s="12" t="n">
        <f aca="false">E67-F67*0.7</f>
        <v>26990599.2761375</v>
      </c>
      <c r="H67" s="12"/>
      <c r="I67" s="12"/>
      <c r="J67" s="12" t="n">
        <f aca="false">G67*3.8235866717</f>
        <v>103200895.653435</v>
      </c>
      <c r="K67" s="11"/>
      <c r="L67" s="12"/>
      <c r="M67" s="12" t="n">
        <f aca="false">F67*2.511711692</f>
        <v>325185.107138177</v>
      </c>
      <c r="N67" s="12"/>
      <c r="Q67" s="12"/>
      <c r="R67" s="12"/>
      <c r="S67" s="12"/>
      <c r="V67" s="12"/>
      <c r="W67" s="12"/>
      <c r="X67" s="12"/>
    </row>
    <row r="68" s="14" customFormat="true" ht="12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24030535.5363473</v>
      </c>
      <c r="F68" s="16" t="n">
        <v>132920.161114338</v>
      </c>
      <c r="G68" s="17" t="n">
        <f aca="false">E68-F68*0.7</f>
        <v>23937491.4235673</v>
      </c>
      <c r="H68" s="17"/>
      <c r="I68" s="17"/>
      <c r="J68" s="17" t="n">
        <f aca="false">G68*3.8235866717</f>
        <v>91527073.1610848</v>
      </c>
      <c r="K68" s="16"/>
      <c r="L68" s="17"/>
      <c r="M68" s="17" t="n">
        <f aca="false">F68*2.511711692</f>
        <v>333857.122773406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27557333.1988842</v>
      </c>
      <c r="F69" s="11" t="n">
        <v>126382.712317245</v>
      </c>
      <c r="G69" s="12" t="n">
        <f aca="false">E69-F69*0.7</f>
        <v>27468865.3002621</v>
      </c>
      <c r="H69" s="12"/>
      <c r="I69" s="12"/>
      <c r="J69" s="12" t="n">
        <f aca="false">G69*3.8235866717</f>
        <v>105029587.248805</v>
      </c>
      <c r="K69" s="11"/>
      <c r="L69" s="12"/>
      <c r="M69" s="12" t="n">
        <f aca="false">F69*2.511711692</f>
        <v>317436.936193897</v>
      </c>
      <c r="N69" s="12"/>
      <c r="Q69" s="12"/>
      <c r="R69" s="12"/>
      <c r="S69" s="12"/>
      <c r="V69" s="12"/>
      <c r="W69" s="12"/>
      <c r="X69" s="12"/>
    </row>
    <row r="70" s="9" customFormat="true" ht="12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24097864.9173295</v>
      </c>
      <c r="F70" s="11" t="n">
        <v>129057.614898403</v>
      </c>
      <c r="G70" s="12" t="n">
        <f aca="false">E70-F70*0.7</f>
        <v>24007524.5869006</v>
      </c>
      <c r="H70" s="12"/>
      <c r="I70" s="12"/>
      <c r="J70" s="12" t="n">
        <f aca="false">G70*3.8235866717</f>
        <v>91794851.0309833</v>
      </c>
      <c r="K70" s="11"/>
      <c r="L70" s="12"/>
      <c r="M70" s="12" t="n">
        <f aca="false">F70*2.511711692</f>
        <v>324155.520281952</v>
      </c>
      <c r="N70" s="12"/>
      <c r="Q70" s="12"/>
      <c r="R70" s="12"/>
      <c r="S70" s="12"/>
      <c r="V70" s="12"/>
      <c r="W70" s="12"/>
      <c r="X70" s="12"/>
    </row>
    <row r="71" s="9" customFormat="true" ht="12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27628225.6797256</v>
      </c>
      <c r="F71" s="11" t="n">
        <v>128761.55275886</v>
      </c>
      <c r="G71" s="12" t="n">
        <f aca="false">E71-F71*0.7</f>
        <v>27538092.5927944</v>
      </c>
      <c r="H71" s="12"/>
      <c r="I71" s="12"/>
      <c r="J71" s="12" t="n">
        <f aca="false">G71*3.8235866717</f>
        <v>105294283.801849</v>
      </c>
      <c r="K71" s="11"/>
      <c r="L71" s="12"/>
      <c r="M71" s="12" t="n">
        <f aca="false">F71*2.511711692</f>
        <v>323411.897544503</v>
      </c>
      <c r="N71" s="12"/>
      <c r="Q71" s="12"/>
      <c r="R71" s="12"/>
      <c r="S71" s="12"/>
      <c r="V71" s="12"/>
      <c r="W71" s="12"/>
      <c r="X71" s="12"/>
    </row>
    <row r="72" s="14" customFormat="true" ht="12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24224752.2448264</v>
      </c>
      <c r="F72" s="16" t="n">
        <v>127029.800620029</v>
      </c>
      <c r="G72" s="17" t="n">
        <f aca="false">E72-F72*0.7</f>
        <v>24135831.3843924</v>
      </c>
      <c r="H72" s="17"/>
      <c r="I72" s="17"/>
      <c r="J72" s="17" t="n">
        <f aca="false">G72*3.8235866717</f>
        <v>92285443.1917613</v>
      </c>
      <c r="K72" s="16"/>
      <c r="L72" s="17"/>
      <c r="M72" s="17" t="n">
        <f aca="false">F72*2.511711692</f>
        <v>319062.235449756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27729409.1244658</v>
      </c>
      <c r="F73" s="11" t="n">
        <v>125323.38553414</v>
      </c>
      <c r="G73" s="12" t="n">
        <f aca="false">E73-F73*0.7</f>
        <v>27641682.7545919</v>
      </c>
      <c r="H73" s="12"/>
      <c r="I73" s="12"/>
      <c r="J73" s="12" t="n">
        <f aca="false">G73*3.8235866717</f>
        <v>105690369.763817</v>
      </c>
      <c r="K73" s="11"/>
      <c r="L73" s="12"/>
      <c r="M73" s="12" t="n">
        <f aca="false">F73*2.511711692</f>
        <v>314776.212727123</v>
      </c>
      <c r="N73" s="12"/>
      <c r="Q73" s="12"/>
      <c r="R73" s="12"/>
      <c r="S73" s="12"/>
      <c r="V73" s="12"/>
      <c r="W73" s="12"/>
      <c r="X73" s="12"/>
    </row>
    <row r="74" s="9" customFormat="true" ht="12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24413166.7697839</v>
      </c>
      <c r="F74" s="11" t="n">
        <v>129704.300375087</v>
      </c>
      <c r="G74" s="12" t="n">
        <f aca="false">E74-F74*0.7</f>
        <v>24322373.7595213</v>
      </c>
      <c r="H74" s="12"/>
      <c r="I74" s="12"/>
      <c r="J74" s="12" t="n">
        <f aca="false">G74*3.8235866717</f>
        <v>92998704.1310116</v>
      </c>
      <c r="K74" s="11"/>
      <c r="L74" s="12"/>
      <c r="M74" s="12" t="n">
        <f aca="false">F74*2.511711692</f>
        <v>325779.807754786</v>
      </c>
      <c r="N74" s="12"/>
      <c r="Q74" s="12"/>
      <c r="R74" s="12"/>
      <c r="S74" s="12"/>
      <c r="V74" s="12"/>
      <c r="W74" s="12"/>
      <c r="X74" s="12"/>
    </row>
    <row r="75" s="9" customFormat="true" ht="12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28080988.1159634</v>
      </c>
      <c r="F75" s="11" t="n">
        <v>126635.56315495</v>
      </c>
      <c r="G75" s="12" t="n">
        <f aca="false">E75-F75*0.7</f>
        <v>27992343.2217549</v>
      </c>
      <c r="H75" s="12"/>
      <c r="I75" s="12"/>
      <c r="J75" s="12" t="n">
        <f aca="false">G75*3.8235866717</f>
        <v>107031150.452354</v>
      </c>
      <c r="K75" s="11"/>
      <c r="L75" s="12"/>
      <c r="M75" s="12" t="n">
        <f aca="false">F75*2.511711692</f>
        <v>318072.024599292</v>
      </c>
      <c r="N75" s="12"/>
      <c r="Q75" s="12"/>
      <c r="R75" s="12"/>
      <c r="S75" s="12"/>
      <c r="V75" s="12"/>
      <c r="W75" s="12"/>
      <c r="X75" s="12"/>
    </row>
    <row r="76" s="14" customFormat="true" ht="12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24651149.5470859</v>
      </c>
      <c r="F76" s="16" t="n">
        <v>124926.763210135</v>
      </c>
      <c r="G76" s="17" t="n">
        <f aca="false">E76-F76*0.7</f>
        <v>24563700.8128388</v>
      </c>
      <c r="H76" s="17"/>
      <c r="I76" s="17"/>
      <c r="J76" s="17" t="n">
        <f aca="false">G76*3.8235866717</f>
        <v>93921439.0355969</v>
      </c>
      <c r="K76" s="16"/>
      <c r="L76" s="17"/>
      <c r="M76" s="17" t="n">
        <f aca="false">F76*2.511711692</f>
        <v>313780.011798612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28356470.4405362</v>
      </c>
      <c r="F77" s="11" t="n">
        <v>125013.059272363</v>
      </c>
      <c r="G77" s="12" t="n">
        <f aca="false">E77-F77*0.7</f>
        <v>28268961.2990455</v>
      </c>
      <c r="H77" s="12"/>
      <c r="I77" s="12"/>
      <c r="J77" s="12" t="n">
        <f aca="false">G77*3.8235866717</f>
        <v>108088823.645834</v>
      </c>
      <c r="K77" s="11"/>
      <c r="L77" s="12"/>
      <c r="M77" s="12" t="n">
        <f aca="false">F77*2.511711692</f>
        <v>313996.762627083</v>
      </c>
      <c r="N77" s="12"/>
      <c r="Q77" s="12"/>
      <c r="R77" s="12"/>
      <c r="S77" s="12"/>
      <c r="V77" s="12"/>
      <c r="W77" s="12"/>
      <c r="X77" s="12"/>
    </row>
    <row r="78" s="9" customFormat="true" ht="12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24908163.3714447</v>
      </c>
      <c r="F78" s="11" t="n">
        <v>130106.198375312</v>
      </c>
      <c r="G78" s="12" t="n">
        <f aca="false">E78-F78*0.7</f>
        <v>24817089.032582</v>
      </c>
      <c r="H78" s="12"/>
      <c r="I78" s="12"/>
      <c r="J78" s="12" t="n">
        <f aca="false">G78*3.8235866717</f>
        <v>94890290.8553727</v>
      </c>
      <c r="K78" s="11"/>
      <c r="L78" s="12"/>
      <c r="M78" s="12" t="n">
        <f aca="false">F78*2.511711692</f>
        <v>326789.259660943</v>
      </c>
      <c r="N78" s="12"/>
      <c r="Q78" s="12"/>
      <c r="R78" s="12"/>
      <c r="S78" s="12"/>
      <c r="V78" s="12"/>
      <c r="W78" s="12"/>
      <c r="X78" s="12"/>
    </row>
    <row r="79" s="9" customFormat="true" ht="12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28476041.0219508</v>
      </c>
      <c r="F79" s="11" t="n">
        <v>129529.581320127</v>
      </c>
      <c r="G79" s="12" t="n">
        <f aca="false">E79-F79*0.7</f>
        <v>28385370.3150267</v>
      </c>
      <c r="H79" s="12"/>
      <c r="I79" s="12"/>
      <c r="J79" s="12" t="n">
        <f aca="false">G79*3.8235866717</f>
        <v>108533923.607805</v>
      </c>
      <c r="K79" s="11"/>
      <c r="L79" s="12"/>
      <c r="M79" s="12" t="n">
        <f aca="false">F79*2.511711692</f>
        <v>325340.963861628</v>
      </c>
      <c r="N79" s="12"/>
      <c r="Q79" s="12"/>
      <c r="R79" s="12"/>
      <c r="S79" s="12"/>
      <c r="V79" s="12"/>
      <c r="W79" s="12"/>
      <c r="X79" s="12"/>
    </row>
    <row r="80" s="14" customFormat="true" ht="12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24982706.6788156</v>
      </c>
      <c r="F80" s="16" t="n">
        <v>130077.634326906</v>
      </c>
      <c r="G80" s="17" t="n">
        <f aca="false">E80-F80*0.7</f>
        <v>24891652.3347868</v>
      </c>
      <c r="H80" s="17"/>
      <c r="I80" s="17"/>
      <c r="J80" s="17" t="n">
        <f aca="false">G80*3.8235866717</f>
        <v>95175390.1038809</v>
      </c>
      <c r="K80" s="16"/>
      <c r="L80" s="17"/>
      <c r="M80" s="17" t="n">
        <f aca="false">F80*2.511711692</f>
        <v>326717.51500659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28938278.9832607</v>
      </c>
      <c r="F81" s="11" t="n">
        <v>124349.088808116</v>
      </c>
      <c r="G81" s="12" t="n">
        <f aca="false">E81-F81*0.7</f>
        <v>28851234.621095</v>
      </c>
      <c r="H81" s="12"/>
      <c r="I81" s="12"/>
      <c r="J81" s="12" t="n">
        <f aca="false">G81*3.8235866717</f>
        <v>110315196.159309</v>
      </c>
      <c r="K81" s="11"/>
      <c r="L81" s="12"/>
      <c r="M81" s="12" t="n">
        <f aca="false">F81*2.511711692</f>
        <v>312329.060248891</v>
      </c>
      <c r="N81" s="12"/>
      <c r="Q81" s="12"/>
      <c r="R81" s="12"/>
      <c r="S81" s="12"/>
      <c r="V81" s="12"/>
      <c r="W81" s="12"/>
      <c r="X81" s="12"/>
    </row>
    <row r="82" s="9" customFormat="true" ht="12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25261447.9030014</v>
      </c>
      <c r="F82" s="11" t="n">
        <v>129560.162344756</v>
      </c>
      <c r="G82" s="12" t="n">
        <f aca="false">E82-F82*0.7</f>
        <v>25170755.7893601</v>
      </c>
      <c r="H82" s="12"/>
      <c r="I82" s="12"/>
      <c r="J82" s="12" t="n">
        <f aca="false">G82*3.8235866717</f>
        <v>96242566.3528128</v>
      </c>
      <c r="K82" s="11"/>
      <c r="L82" s="12"/>
      <c r="M82" s="12" t="n">
        <f aca="false">F82*2.511711692</f>
        <v>325417.774578742</v>
      </c>
      <c r="N82" s="12"/>
      <c r="Q82" s="12"/>
      <c r="R82" s="12"/>
      <c r="S82" s="12"/>
      <c r="V82" s="12"/>
      <c r="W82" s="12"/>
      <c r="X82" s="12"/>
    </row>
    <row r="83" s="9" customFormat="true" ht="12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28864971.0037469</v>
      </c>
      <c r="F83" s="11" t="n">
        <v>128266.810844738</v>
      </c>
      <c r="G83" s="12" t="n">
        <f aca="false">E83-F83*0.7</f>
        <v>28775184.2361556</v>
      </c>
      <c r="H83" s="12"/>
      <c r="I83" s="12"/>
      <c r="J83" s="12" t="n">
        <f aca="false">G83*3.8235866717</f>
        <v>110024410.921076</v>
      </c>
      <c r="K83" s="11"/>
      <c r="L83" s="12"/>
      <c r="M83" s="12" t="n">
        <f aca="false">F83*2.511711692</f>
        <v>322169.248494281</v>
      </c>
      <c r="N83" s="12"/>
      <c r="Q83" s="12"/>
      <c r="R83" s="12"/>
      <c r="S83" s="12"/>
      <c r="V83" s="12"/>
      <c r="W83" s="12"/>
      <c r="X83" s="12"/>
    </row>
    <row r="84" s="14" customFormat="true" ht="12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25347251.5319143</v>
      </c>
      <c r="F84" s="16" t="n">
        <v>129234.022925372</v>
      </c>
      <c r="G84" s="17" t="n">
        <f aca="false">E84-F84*0.7</f>
        <v>25256787.7158665</v>
      </c>
      <c r="H84" s="17"/>
      <c r="I84" s="17"/>
      <c r="J84" s="17" t="n">
        <f aca="false">G84*3.8235866717</f>
        <v>96571516.8803436</v>
      </c>
      <c r="K84" s="16"/>
      <c r="L84" s="17"/>
      <c r="M84" s="17" t="n">
        <f aca="false">F84*2.511711692</f>
        <v>324598.606385853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29080866.2782839</v>
      </c>
      <c r="F85" s="11" t="n">
        <v>130294.940842775</v>
      </c>
      <c r="G85" s="12" t="n">
        <f aca="false">E85-F85*0.7</f>
        <v>28989659.819694</v>
      </c>
      <c r="H85" s="12"/>
      <c r="I85" s="12"/>
      <c r="J85" s="12" t="n">
        <f aca="false">G85*3.8235866717</f>
        <v>110844476.903699</v>
      </c>
      <c r="K85" s="11"/>
      <c r="L85" s="12"/>
      <c r="M85" s="12" t="n">
        <f aca="false">F85*2.511711692</f>
        <v>327263.326323246</v>
      </c>
      <c r="N85" s="12"/>
      <c r="Q85" s="12"/>
      <c r="R85" s="12"/>
      <c r="S85" s="12"/>
      <c r="V85" s="12"/>
      <c r="W85" s="12"/>
      <c r="X85" s="12"/>
    </row>
    <row r="86" s="9" customFormat="true" ht="12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25618098.447084</v>
      </c>
      <c r="F86" s="11" t="n">
        <v>132439.556625</v>
      </c>
      <c r="G86" s="12" t="n">
        <f aca="false">E86-F86*0.7</f>
        <v>25525390.7574465</v>
      </c>
      <c r="H86" s="12"/>
      <c r="I86" s="12"/>
      <c r="J86" s="12" t="n">
        <f aca="false">G86*3.8235866717</f>
        <v>97598543.8901068</v>
      </c>
      <c r="K86" s="11"/>
      <c r="L86" s="12"/>
      <c r="M86" s="12" t="n">
        <f aca="false">F86*2.511711692</f>
        <v>332649.982858309</v>
      </c>
      <c r="N86" s="12"/>
      <c r="Q86" s="12"/>
      <c r="R86" s="12"/>
      <c r="S86" s="12"/>
      <c r="V86" s="12"/>
      <c r="W86" s="12"/>
      <c r="X86" s="12"/>
    </row>
    <row r="87" s="9" customFormat="true" ht="12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29411734.6509621</v>
      </c>
      <c r="F87" s="11" t="n">
        <v>137300.790791034</v>
      </c>
      <c r="G87" s="12" t="n">
        <f aca="false">E87-F87*0.7</f>
        <v>29315624.0974084</v>
      </c>
      <c r="H87" s="12"/>
      <c r="I87" s="12"/>
      <c r="J87" s="12" t="n">
        <f aca="false">G87*3.8235866717</f>
        <v>112090829.571418</v>
      </c>
      <c r="K87" s="11"/>
      <c r="L87" s="12"/>
      <c r="M87" s="12" t="n">
        <f aca="false">F87*2.511711692</f>
        <v>344860.001550686</v>
      </c>
      <c r="N87" s="12"/>
      <c r="Q87" s="12"/>
      <c r="R87" s="12"/>
      <c r="S87" s="12"/>
      <c r="V87" s="12"/>
      <c r="W87" s="12"/>
      <c r="X87" s="12"/>
    </row>
    <row r="88" s="14" customFormat="true" ht="12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25473114.5799702</v>
      </c>
      <c r="F88" s="16" t="n">
        <v>128870.28192923</v>
      </c>
      <c r="G88" s="17" t="n">
        <f aca="false">E88-F88*0.7</f>
        <v>25382905.3826197</v>
      </c>
      <c r="H88" s="17"/>
      <c r="I88" s="17"/>
      <c r="J88" s="17" t="n">
        <f aca="false">G88*3.8235866717</f>
        <v>97053738.710007</v>
      </c>
      <c r="K88" s="16"/>
      <c r="L88" s="17"/>
      <c r="M88" s="17" t="n">
        <f aca="false">F88*2.511711692</f>
        <v>323684.993872983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29224993.0616329</v>
      </c>
      <c r="F89" s="11" t="n">
        <v>127980.04955264</v>
      </c>
      <c r="G89" s="12" t="n">
        <f aca="false">E89-F89*0.7</f>
        <v>29135407.0269461</v>
      </c>
      <c r="H89" s="12"/>
      <c r="I89" s="12"/>
      <c r="J89" s="12" t="n">
        <f aca="false">G89*3.8235866717</f>
        <v>111401753.982785</v>
      </c>
      <c r="K89" s="11"/>
      <c r="L89" s="12"/>
      <c r="M89" s="12" t="n">
        <f aca="false">F89*2.511711692</f>
        <v>321448.986804105</v>
      </c>
      <c r="N89" s="12"/>
      <c r="Q89" s="12"/>
      <c r="R89" s="12"/>
      <c r="S89" s="12"/>
      <c r="V89" s="12"/>
      <c r="W89" s="12"/>
      <c r="X89" s="12"/>
    </row>
    <row r="90" s="9" customFormat="true" ht="12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25664300.9531981</v>
      </c>
      <c r="F90" s="11" t="n">
        <v>127854.469233915</v>
      </c>
      <c r="G90" s="12" t="n">
        <f aca="false">E90-F90*0.7</f>
        <v>25574802.8247344</v>
      </c>
      <c r="H90" s="12"/>
      <c r="I90" s="12"/>
      <c r="J90" s="12" t="n">
        <f aca="false">G90*3.8235866717</f>
        <v>97787475.2120098</v>
      </c>
      <c r="K90" s="11"/>
      <c r="L90" s="12"/>
      <c r="M90" s="12" t="n">
        <f aca="false">F90*2.511711692</f>
        <v>321133.565249279</v>
      </c>
      <c r="N90" s="12"/>
      <c r="Q90" s="12"/>
      <c r="R90" s="12"/>
      <c r="S90" s="12"/>
      <c r="V90" s="12"/>
      <c r="W90" s="12"/>
      <c r="X90" s="12"/>
    </row>
    <row r="91" s="9" customFormat="true" ht="12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29653934.517069</v>
      </c>
      <c r="F91" s="11" t="n">
        <v>129831.685651643</v>
      </c>
      <c r="G91" s="12" t="n">
        <f aca="false">E91-F91*0.7</f>
        <v>29563052.3371128</v>
      </c>
      <c r="H91" s="12"/>
      <c r="I91" s="12"/>
      <c r="J91" s="12" t="n">
        <f aca="false">G91*3.8235866717</f>
        <v>113036892.890954</v>
      </c>
      <c r="K91" s="11"/>
      <c r="L91" s="12"/>
      <c r="M91" s="12" t="n">
        <f aca="false">F91*2.511711692</f>
        <v>326099.7628433</v>
      </c>
      <c r="N91" s="12"/>
      <c r="Q91" s="12"/>
      <c r="R91" s="12"/>
      <c r="S91" s="12"/>
      <c r="V91" s="12"/>
      <c r="W91" s="12"/>
      <c r="X91" s="12"/>
    </row>
    <row r="92" s="14" customFormat="true" ht="12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25754744.5800519</v>
      </c>
      <c r="F92" s="16" t="n">
        <v>132262.908736397</v>
      </c>
      <c r="G92" s="17" t="n">
        <f aca="false">E92-F92*0.7</f>
        <v>25662160.5439364</v>
      </c>
      <c r="H92" s="17"/>
      <c r="I92" s="17"/>
      <c r="J92" s="17" t="n">
        <f aca="false">G92*3.8235866717</f>
        <v>98121495.0228209</v>
      </c>
      <c r="K92" s="16"/>
      <c r="L92" s="17"/>
      <c r="M92" s="17" t="n">
        <f aca="false">F92*2.511711692</f>
        <v>332206.294291137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29482155.571503</v>
      </c>
      <c r="F93" s="11" t="n">
        <v>135493.12319213</v>
      </c>
      <c r="G93" s="12" t="n">
        <f aca="false">E93-F93*0.7</f>
        <v>29387310.3852685</v>
      </c>
      <c r="H93" s="12"/>
      <c r="I93" s="12"/>
      <c r="J93" s="12" t="n">
        <f aca="false">G93*3.8235866717</f>
        <v>112364928.306224</v>
      </c>
      <c r="K93" s="11"/>
      <c r="L93" s="12"/>
      <c r="M93" s="12" t="n">
        <f aca="false">F93*2.511711692</f>
        <v>340319.661707269</v>
      </c>
      <c r="N93" s="12"/>
      <c r="Q93" s="12"/>
      <c r="R93" s="12"/>
      <c r="S93" s="12"/>
      <c r="V93" s="12"/>
      <c r="W93" s="12"/>
      <c r="X93" s="12"/>
    </row>
    <row r="94" s="9" customFormat="true" ht="12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25876759.8623033</v>
      </c>
      <c r="F94" s="11" t="n">
        <v>131794.400095363</v>
      </c>
      <c r="G94" s="12" t="n">
        <f aca="false">E94-F94*0.7</f>
        <v>25784503.7822365</v>
      </c>
      <c r="H94" s="12"/>
      <c r="I94" s="12"/>
      <c r="J94" s="12" t="n">
        <f aca="false">G94*3.8235866717</f>
        <v>98589284.9981579</v>
      </c>
      <c r="K94" s="11"/>
      <c r="L94" s="12"/>
      <c r="M94" s="12" t="n">
        <f aca="false">F94*2.511711692</f>
        <v>331029.535659649</v>
      </c>
      <c r="N94" s="12"/>
      <c r="Q94" s="12"/>
      <c r="R94" s="12"/>
      <c r="S94" s="12"/>
      <c r="V94" s="12"/>
      <c r="W94" s="12"/>
      <c r="X94" s="12"/>
    </row>
    <row r="95" s="9" customFormat="true" ht="12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29818105.3462471</v>
      </c>
      <c r="F95" s="11" t="n">
        <v>131779.407366271</v>
      </c>
      <c r="G95" s="12" t="n">
        <f aca="false">E95-F95*0.7</f>
        <v>29725859.7610907</v>
      </c>
      <c r="H95" s="12"/>
      <c r="I95" s="12"/>
      <c r="J95" s="12" t="n">
        <f aca="false">G95*3.8235866717</f>
        <v>113659401.18733</v>
      </c>
      <c r="K95" s="11"/>
      <c r="L95" s="12"/>
      <c r="M95" s="12" t="n">
        <f aca="false">F95*2.511711692</f>
        <v>330991.878246694</v>
      </c>
      <c r="N95" s="12"/>
      <c r="Q95" s="12"/>
      <c r="R95" s="12"/>
      <c r="S95" s="12"/>
      <c r="V95" s="12"/>
      <c r="W95" s="12"/>
      <c r="X95" s="12"/>
    </row>
    <row r="96" s="14" customFormat="true" ht="12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26156942.4107355</v>
      </c>
      <c r="F96" s="16" t="n">
        <v>134916.205351953</v>
      </c>
      <c r="G96" s="17" t="n">
        <f aca="false">E96-F96*0.7</f>
        <v>26062501.0669891</v>
      </c>
      <c r="H96" s="17"/>
      <c r="I96" s="17"/>
      <c r="J96" s="17" t="n">
        <f aca="false">G96*3.8235866717</f>
        <v>99652231.7109067</v>
      </c>
      <c r="K96" s="16"/>
      <c r="L96" s="17"/>
      <c r="M96" s="17" t="n">
        <f aca="false">F96*2.511711692</f>
        <v>338870.610422773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30016182.8954401</v>
      </c>
      <c r="F97" s="11" t="n">
        <v>131674.694113021</v>
      </c>
      <c r="G97" s="12" t="n">
        <f aca="false">E97-F97*0.7</f>
        <v>29924010.609561</v>
      </c>
      <c r="H97" s="12"/>
      <c r="I97" s="12"/>
      <c r="J97" s="12" t="n">
        <f aca="false">G97*3.8235866717</f>
        <v>114417048.130527</v>
      </c>
      <c r="K97" s="11"/>
      <c r="L97" s="12"/>
      <c r="M97" s="12" t="n">
        <f aca="false">F97*2.511711692</f>
        <v>330728.868744198</v>
      </c>
      <c r="N97" s="12"/>
      <c r="Q97" s="12"/>
      <c r="R97" s="12"/>
      <c r="S97" s="12"/>
      <c r="V97" s="12"/>
      <c r="W97" s="12"/>
      <c r="X97" s="12"/>
    </row>
    <row r="98" s="9" customFormat="true" ht="12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26358148.688182</v>
      </c>
      <c r="F98" s="11" t="n">
        <v>132315.690520992</v>
      </c>
      <c r="G98" s="12" t="n">
        <f aca="false">E98-F98*0.7</f>
        <v>26265527.7048173</v>
      </c>
      <c r="H98" s="12"/>
      <c r="I98" s="12"/>
      <c r="J98" s="12" t="n">
        <f aca="false">G98*3.8235866717</f>
        <v>100428521.657307</v>
      </c>
      <c r="K98" s="11"/>
      <c r="L98" s="12"/>
      <c r="M98" s="12" t="n">
        <f aca="false">F98*2.511711692</f>
        <v>332338.866916629</v>
      </c>
      <c r="N98" s="12"/>
      <c r="Q98" s="12"/>
      <c r="R98" s="12"/>
      <c r="S98" s="12"/>
      <c r="V98" s="12"/>
      <c r="W98" s="12"/>
      <c r="X98" s="12"/>
    </row>
    <row r="99" s="9" customFormat="true" ht="12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30015244.6680433</v>
      </c>
      <c r="F99" s="11" t="n">
        <v>133884.752300387</v>
      </c>
      <c r="G99" s="12" t="n">
        <f aca="false">E99-F99*0.7</f>
        <v>29921525.341433</v>
      </c>
      <c r="H99" s="12"/>
      <c r="I99" s="12"/>
      <c r="J99" s="12" t="n">
        <f aca="false">G99*3.8235866717</f>
        <v>114407545.492437</v>
      </c>
      <c r="K99" s="11"/>
      <c r="L99" s="12"/>
      <c r="M99" s="12" t="n">
        <f aca="false">F99*2.511711692</f>
        <v>336279.897733406</v>
      </c>
      <c r="N99" s="12"/>
      <c r="Q99" s="12"/>
      <c r="R99" s="12"/>
      <c r="S99" s="12"/>
      <c r="V99" s="12"/>
      <c r="W99" s="12"/>
      <c r="X99" s="12"/>
    </row>
    <row r="100" s="14" customFormat="true" ht="12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26210594.2460592</v>
      </c>
      <c r="F100" s="16" t="n">
        <v>136420.310350596</v>
      </c>
      <c r="G100" s="17" t="n">
        <f aca="false">E100-F100*0.7</f>
        <v>26115100.0288138</v>
      </c>
      <c r="H100" s="17"/>
      <c r="I100" s="17"/>
      <c r="J100" s="17" t="n">
        <f aca="false">G100*3.8235866717</f>
        <v>99853348.4002847</v>
      </c>
      <c r="K100" s="16"/>
      <c r="L100" s="17"/>
      <c r="M100" s="17" t="n">
        <f aca="false">F100*2.511711692</f>
        <v>342648.488533861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30174682.4545041</v>
      </c>
      <c r="F101" s="11" t="n">
        <v>132780.904400266</v>
      </c>
      <c r="G101" s="12" t="n">
        <f aca="false">E101-F101*0.7</f>
        <v>30081735.8214239</v>
      </c>
      <c r="H101" s="12"/>
      <c r="I101" s="12"/>
      <c r="J101" s="12" t="n">
        <f aca="false">G101*3.8235866717</f>
        <v>115020124.148397</v>
      </c>
      <c r="K101" s="11"/>
      <c r="L101" s="12"/>
      <c r="M101" s="12" t="n">
        <f aca="false">F101*2.511711692</f>
        <v>333507.350056482</v>
      </c>
      <c r="N101" s="12"/>
      <c r="Q101" s="12"/>
      <c r="R101" s="12"/>
      <c r="S101" s="12"/>
      <c r="V101" s="12"/>
      <c r="W101" s="12"/>
      <c r="X101" s="12"/>
    </row>
    <row r="102" s="9" customFormat="true" ht="12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26424807.3778256</v>
      </c>
      <c r="F102" s="11" t="n">
        <v>139855.429115549</v>
      </c>
      <c r="G102" s="12" t="n">
        <f aca="false">E102-F102*0.7</f>
        <v>26326908.5774447</v>
      </c>
      <c r="H102" s="12"/>
      <c r="I102" s="12"/>
      <c r="J102" s="12" t="n">
        <f aca="false">G102*3.8235866717</f>
        <v>100663216.743782</v>
      </c>
      <c r="K102" s="11"/>
      <c r="L102" s="12"/>
      <c r="M102" s="12" t="n">
        <f aca="false">F102*2.511711692</f>
        <v>351276.516499202</v>
      </c>
      <c r="N102" s="12"/>
      <c r="Q102" s="12"/>
      <c r="R102" s="12"/>
      <c r="S102" s="12"/>
      <c r="V102" s="12"/>
      <c r="W102" s="12"/>
      <c r="X102" s="12"/>
    </row>
    <row r="103" s="9" customFormat="true" ht="12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30257854.4429812</v>
      </c>
      <c r="F103" s="11" t="n">
        <v>139432.52587756</v>
      </c>
      <c r="G103" s="12" t="n">
        <f aca="false">E103-F103*0.7</f>
        <v>30160251.6748669</v>
      </c>
      <c r="H103" s="12"/>
      <c r="I103" s="12"/>
      <c r="J103" s="12" t="n">
        <f aca="false">G103*3.8235866717</f>
        <v>115320336.319139</v>
      </c>
      <c r="K103" s="11"/>
      <c r="L103" s="12"/>
      <c r="M103" s="12" t="n">
        <f aca="false">F103*2.511711692</f>
        <v>350214.30549176</v>
      </c>
      <c r="N103" s="12"/>
      <c r="Q103" s="12"/>
      <c r="R103" s="12"/>
      <c r="S103" s="12"/>
      <c r="V103" s="12"/>
      <c r="W103" s="12"/>
      <c r="X103" s="12"/>
    </row>
    <row r="104" s="14" customFormat="true" ht="12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26517618.2240664</v>
      </c>
      <c r="F104" s="16" t="n">
        <v>139336.954262311</v>
      </c>
      <c r="G104" s="17" t="n">
        <f aca="false">E104-F104*0.7</f>
        <v>26420082.3560828</v>
      </c>
      <c r="H104" s="17"/>
      <c r="I104" s="17"/>
      <c r="J104" s="17" t="n">
        <f aca="false">G104*3.8235866717</f>
        <v>101019474.761934</v>
      </c>
      <c r="K104" s="16"/>
      <c r="L104" s="17"/>
      <c r="M104" s="17" t="n">
        <f aca="false">F104*2.511711692</f>
        <v>349974.257148316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30287687.569972</v>
      </c>
      <c r="F105" s="11" t="n">
        <v>141685.29991702</v>
      </c>
      <c r="G105" s="12" t="n">
        <f aca="false">E105-F105*0.7</f>
        <v>30188507.8600301</v>
      </c>
      <c r="H105" s="12"/>
      <c r="I105" s="12"/>
      <c r="J105" s="12" t="n">
        <f aca="false">G105*3.8235866717</f>
        <v>115428376.292122</v>
      </c>
      <c r="K105" s="11"/>
      <c r="L105" s="12"/>
      <c r="M105" s="12" t="n">
        <f aca="false">F105*2.511711692</f>
        <v>355872.624386106</v>
      </c>
      <c r="N105" s="12"/>
      <c r="Q105" s="12"/>
      <c r="R105" s="12"/>
      <c r="S105" s="12"/>
      <c r="V105" s="12"/>
      <c r="W105" s="12"/>
      <c r="X105" s="12"/>
    </row>
    <row r="106" s="9" customFormat="true" ht="12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26716736.9972942</v>
      </c>
      <c r="F106" s="11" t="n">
        <v>146122.829974484</v>
      </c>
      <c r="G106" s="12" t="n">
        <f aca="false">E106-F106*0.7</f>
        <v>26614451.0163121</v>
      </c>
      <c r="H106" s="12"/>
      <c r="I106" s="12"/>
      <c r="J106" s="12" t="n">
        <f aca="false">G106*3.8235866717</f>
        <v>101762660.180583</v>
      </c>
      <c r="K106" s="11"/>
      <c r="L106" s="12"/>
      <c r="M106" s="12" t="n">
        <f aca="false">F106*2.511711692</f>
        <v>367018.420515039</v>
      </c>
      <c r="N106" s="12"/>
      <c r="Q106" s="12"/>
      <c r="R106" s="12"/>
      <c r="S106" s="12"/>
      <c r="V106" s="12"/>
      <c r="W106" s="12"/>
      <c r="X106" s="12"/>
    </row>
    <row r="107" s="9" customFormat="true" ht="12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30719005.2207463</v>
      </c>
      <c r="F107" s="11" t="n">
        <v>143247.106403237</v>
      </c>
      <c r="G107" s="12" t="n">
        <f aca="false">E107-F107*0.7</f>
        <v>30618732.246264</v>
      </c>
      <c r="H107" s="12"/>
      <c r="I107" s="12"/>
      <c r="J107" s="12" t="n">
        <f aca="false">G107*3.8235866717</f>
        <v>117073376.521166</v>
      </c>
      <c r="K107" s="11"/>
      <c r="L107" s="12"/>
      <c r="M107" s="12" t="n">
        <f aca="false">F107*2.511711692</f>
        <v>359795.431998178</v>
      </c>
      <c r="N107" s="12"/>
      <c r="Q107" s="12"/>
      <c r="R107" s="12"/>
      <c r="S107" s="12"/>
      <c r="V107" s="12"/>
      <c r="W107" s="12"/>
      <c r="X107" s="12"/>
    </row>
    <row r="108" s="14" customFormat="true" ht="12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26839188.2783888</v>
      </c>
      <c r="F108" s="16" t="n">
        <v>137347.156404319</v>
      </c>
      <c r="G108" s="17" t="n">
        <f aca="false">E108-F108*0.7</f>
        <v>26743045.2689058</v>
      </c>
      <c r="H108" s="17"/>
      <c r="I108" s="17"/>
      <c r="J108" s="17" t="n">
        <f aca="false">G108*3.8235866717</f>
        <v>102254351.450858</v>
      </c>
      <c r="K108" s="16"/>
      <c r="L108" s="17"/>
      <c r="M108" s="17" t="n">
        <f aca="false">F108*2.511711692</f>
        <v>344976.458603681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30630775.1441439</v>
      </c>
      <c r="F109" s="11" t="n">
        <v>138383.444964989</v>
      </c>
      <c r="G109" s="12" t="n">
        <f aca="false">E109-F109*0.7</f>
        <v>30533906.7326684</v>
      </c>
      <c r="H109" s="12"/>
      <c r="I109" s="12"/>
      <c r="J109" s="12" t="n">
        <f aca="false">G109*3.8235866717</f>
        <v>116749038.817962</v>
      </c>
      <c r="K109" s="11"/>
      <c r="L109" s="12"/>
      <c r="M109" s="12" t="n">
        <f aca="false">F109*2.511711692</f>
        <v>347579.316697801</v>
      </c>
      <c r="N109" s="12"/>
      <c r="Q109" s="12"/>
      <c r="R109" s="12"/>
      <c r="S109" s="12"/>
      <c r="V109" s="12"/>
      <c r="W109" s="12"/>
      <c r="X109" s="12"/>
    </row>
    <row r="110" s="9" customFormat="true" ht="12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26730560.5688702</v>
      </c>
      <c r="F110" s="11" t="n">
        <v>139651.162889954</v>
      </c>
      <c r="G110" s="12" t="n">
        <f aca="false">E110-F110*0.7</f>
        <v>26632804.7548472</v>
      </c>
      <c r="H110" s="12"/>
      <c r="I110" s="12"/>
      <c r="J110" s="12" t="n">
        <f aca="false">G110*3.8235866717</f>
        <v>101832837.290622</v>
      </c>
      <c r="K110" s="11"/>
      <c r="L110" s="12"/>
      <c r="M110" s="12" t="n">
        <f aca="false">F110*2.511711692</f>
        <v>350763.458632094</v>
      </c>
      <c r="N110" s="12"/>
      <c r="Q110" s="12"/>
      <c r="R110" s="12"/>
      <c r="S110" s="12"/>
      <c r="V110" s="12"/>
      <c r="W110" s="12"/>
      <c r="X110" s="12"/>
    </row>
    <row r="111" s="9" customFormat="true" ht="12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30767641.65466</v>
      </c>
      <c r="F111" s="11" t="n">
        <v>144742.136023881</v>
      </c>
      <c r="G111" s="12" t="n">
        <f aca="false">E111-F111*0.7</f>
        <v>30666322.1594433</v>
      </c>
      <c r="H111" s="12"/>
      <c r="I111" s="12"/>
      <c r="J111" s="12" t="n">
        <f aca="false">G111*3.8235866717</f>
        <v>117255340.678906</v>
      </c>
      <c r="K111" s="11"/>
      <c r="L111" s="12"/>
      <c r="M111" s="12" t="n">
        <f aca="false">F111*2.511711692</f>
        <v>363550.515376236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"/>
  <cols>
    <col collapsed="false" hidden="false" max="4" min="1" style="0" width="9.31632653061224"/>
    <col collapsed="false" hidden="false" max="8" min="5" style="0" width="16.1989795918367"/>
    <col collapsed="false" hidden="false" max="1025" min="9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14" customFormat="true" ht="12.8" hidden="false" customHeight="false" outlineLevel="0" collapsed="false">
      <c r="B8" s="14" t="n">
        <v>2015</v>
      </c>
      <c r="C8" s="15" t="n">
        <v>1</v>
      </c>
      <c r="D8" s="14" t="n">
        <v>161</v>
      </c>
      <c r="E8" s="16" t="n">
        <v>17946029.7373772</v>
      </c>
      <c r="F8" s="16" t="n">
        <v>116424.766458671</v>
      </c>
      <c r="G8" s="17" t="n">
        <f aca="false">E8-F8*0.7</f>
        <v>17864532.4008562</v>
      </c>
      <c r="H8" s="17"/>
      <c r="I8" s="17"/>
      <c r="J8" s="17" t="n">
        <f aca="false">G8*3.8235866717</f>
        <v>68306587.9840664</v>
      </c>
      <c r="K8" s="16"/>
      <c r="L8" s="17"/>
      <c r="M8" s="17" t="n">
        <f aca="false">F8*2.511711692</f>
        <v>292425.447152612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="9" customFormat="true" ht="12.8" hidden="false" customHeight="false" outlineLevel="0" collapsed="false">
      <c r="A9" s="9" t="n">
        <v>1000</v>
      </c>
      <c r="B9" s="9" t="n">
        <v>2015</v>
      </c>
      <c r="C9" s="9" t="n">
        <v>2</v>
      </c>
      <c r="D9" s="9" t="n">
        <v>162</v>
      </c>
      <c r="E9" s="11" t="n">
        <v>21851478.6150531</v>
      </c>
      <c r="F9" s="11" t="n">
        <v>117941.839121197</v>
      </c>
      <c r="G9" s="12" t="n">
        <f aca="false">E9-F9*0.7</f>
        <v>21768919.3276682</v>
      </c>
      <c r="H9" s="12" t="s">
        <v>14</v>
      </c>
      <c r="I9" s="13" t="n">
        <f aca="false">AVERAGE(I2:I7)</f>
        <v>3.82358667172555</v>
      </c>
      <c r="J9" s="12" t="n">
        <f aca="false">G9*3.8235866717</f>
        <v>83235349.7985847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N9" s="12"/>
      <c r="Q9" s="12"/>
      <c r="R9" s="12"/>
      <c r="S9" s="12"/>
      <c r="V9" s="12"/>
      <c r="W9" s="12"/>
      <c r="X9" s="12"/>
    </row>
    <row r="10" customFormat="false" ht="12.8" hidden="false" customHeight="false" outlineLevel="0" collapsed="false">
      <c r="B10" s="9" t="n">
        <v>2015</v>
      </c>
      <c r="C10" s="9" t="n">
        <v>3</v>
      </c>
      <c r="D10" s="9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2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309842.973335815</v>
      </c>
      <c r="N10" s="12"/>
      <c r="Q10" s="12"/>
      <c r="R10" s="12"/>
      <c r="S10" s="12"/>
      <c r="V10" s="12"/>
      <c r="W10" s="12"/>
      <c r="X10" s="12"/>
    </row>
    <row r="11" customFormat="false" ht="12.8" hidden="false" customHeight="false" outlineLevel="0" collapsed="false">
      <c r="B11" s="9" t="n">
        <v>2015</v>
      </c>
      <c r="C11" s="9" t="n">
        <v>4</v>
      </c>
      <c r="D11" s="9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23064733.3455512</v>
      </c>
      <c r="H11" s="12" t="n">
        <v>81658874</v>
      </c>
      <c r="I11" s="12"/>
      <c r="J11" s="12" t="n">
        <f aca="false">G11*3.8235866717</f>
        <v>88190007.0063641</v>
      </c>
      <c r="K11" s="11" t="n">
        <v>414371</v>
      </c>
      <c r="L11" s="12"/>
      <c r="M11" s="12" t="n">
        <f aca="false">F11*2.511711692</f>
        <v>291117.694551788</v>
      </c>
      <c r="N11" s="12"/>
      <c r="Q11" s="12"/>
      <c r="R11" s="12"/>
      <c r="S11" s="12"/>
      <c r="V11" s="12"/>
      <c r="W11" s="12"/>
      <c r="X11" s="12"/>
    </row>
    <row r="12" s="14" customFormat="true" ht="12.8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274843.826734436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.8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81633945.5542572</v>
      </c>
      <c r="K13" s="11" t="n">
        <v>377742</v>
      </c>
      <c r="L13" s="12"/>
      <c r="M13" s="12" t="n">
        <f aca="false">F13*2.511711692</f>
        <v>266549.316886105</v>
      </c>
      <c r="N13" s="12"/>
      <c r="Q13" s="12"/>
      <c r="R13" s="12"/>
      <c r="S13" s="12"/>
      <c r="V13" s="12"/>
      <c r="W13" s="12"/>
      <c r="X13" s="12"/>
    </row>
    <row r="14" s="9" customFormat="true" ht="12.8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72473375.3569613</v>
      </c>
      <c r="K14" s="11" t="n">
        <v>375488</v>
      </c>
      <c r="L14" s="12"/>
      <c r="M14" s="12" t="n">
        <f aca="false">F14*2.511711692</f>
        <v>291300.700752348</v>
      </c>
      <c r="N14" s="12"/>
      <c r="Q14" s="12"/>
      <c r="R14" s="12"/>
      <c r="S14" s="12"/>
      <c r="V14" s="12"/>
      <c r="W14" s="12"/>
      <c r="X14" s="12"/>
    </row>
    <row r="15" s="9" customFormat="true" ht="12.8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22010676.4691932</v>
      </c>
      <c r="H15" s="12" t="n">
        <v>79983678</v>
      </c>
      <c r="I15" s="12"/>
      <c r="J15" s="12" t="n">
        <f aca="false">G15*3.8235866717</f>
        <v>84159729.1827078</v>
      </c>
      <c r="K15" s="11" t="n">
        <v>355397</v>
      </c>
      <c r="L15" s="12"/>
      <c r="M15" s="12" t="n">
        <f aca="false">F15*2.511711692</f>
        <v>292767.7001415</v>
      </c>
      <c r="N15" s="12"/>
      <c r="Q15" s="12"/>
      <c r="R15" s="12"/>
      <c r="S15" s="12"/>
      <c r="V15" s="12"/>
      <c r="W15" s="12"/>
      <c r="X15" s="12"/>
    </row>
    <row r="16" s="14" customFormat="true" ht="12.8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.8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21899126.9006071</v>
      </c>
      <c r="F17" s="11" t="n">
        <v>95910.3319594454</v>
      </c>
      <c r="G17" s="12" t="n">
        <f aca="false">E17-F17*0.7</f>
        <v>21831989.6682355</v>
      </c>
      <c r="H17" s="12" t="n">
        <v>80479757</v>
      </c>
      <c r="I17" s="12"/>
      <c r="J17" s="12" t="n">
        <f aca="false">G17*3.8235866717</f>
        <v>83476504.7121574</v>
      </c>
      <c r="K17" s="11" t="n">
        <v>458270</v>
      </c>
      <c r="L17" s="12"/>
      <c r="M17" s="12" t="n">
        <f aca="false">F17*2.511711692</f>
        <v>240899.10216614</v>
      </c>
      <c r="N17" s="12"/>
      <c r="Q17" s="12"/>
      <c r="R17" s="12"/>
      <c r="S17" s="12"/>
      <c r="V17" s="12"/>
      <c r="W17" s="12"/>
      <c r="X17" s="12"/>
    </row>
    <row r="18" s="9" customFormat="true" ht="12.8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19655685.8658354</v>
      </c>
      <c r="F18" s="11" t="n">
        <v>104659.772014402</v>
      </c>
      <c r="G18" s="12" t="n">
        <f aca="false">E18-F18*0.7</f>
        <v>19582424.0254253</v>
      </c>
      <c r="H18" s="12" t="n">
        <v>73976782</v>
      </c>
      <c r="I18" s="12"/>
      <c r="J18" s="12" t="n">
        <f aca="false">G18*3.8235866717</f>
        <v>74875095.503194</v>
      </c>
      <c r="K18" s="11" t="n">
        <v>489074</v>
      </c>
      <c r="L18" s="12"/>
      <c r="M18" s="12" t="n">
        <f aca="false">F18*2.511711692</f>
        <v>262875.173050629</v>
      </c>
      <c r="N18" s="12"/>
      <c r="Q18" s="12"/>
      <c r="R18" s="12"/>
      <c r="S18" s="12"/>
      <c r="V18" s="12"/>
      <c r="W18" s="12"/>
      <c r="X18" s="12"/>
    </row>
    <row r="19" s="9" customFormat="true" ht="12.8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22537820.4956142</v>
      </c>
      <c r="F19" s="11" t="n">
        <v>107767.707848416</v>
      </c>
      <c r="G19" s="12" t="n">
        <f aca="false">E19-F19*0.7</f>
        <v>22462383.1001203</v>
      </c>
      <c r="H19" s="12" t="n">
        <v>82408987.5633976</v>
      </c>
      <c r="I19" s="12"/>
      <c r="J19" s="12" t="n">
        <f aca="false">G19*3.8235866717</f>
        <v>85886868.6362395</v>
      </c>
      <c r="K19" s="11"/>
      <c r="L19" s="12"/>
      <c r="M19" s="12" t="n">
        <f aca="false">F19*2.511711692</f>
        <v>270681.411822907</v>
      </c>
      <c r="N19" s="12"/>
      <c r="Q19" s="12"/>
      <c r="R19" s="12"/>
      <c r="S19" s="12"/>
      <c r="V19" s="12"/>
      <c r="W19" s="12"/>
      <c r="X19" s="12"/>
    </row>
    <row r="20" s="14" customFormat="true" ht="12.8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19582127.0795013</v>
      </c>
      <c r="F20" s="16" t="n">
        <v>93461.4785188646</v>
      </c>
      <c r="G20" s="17" t="n">
        <f aca="false">E20-F20*0.7</f>
        <v>19516704.0445381</v>
      </c>
      <c r="H20" s="17"/>
      <c r="I20" s="17"/>
      <c r="J20" s="17" t="n">
        <f aca="false">G20*3.8235866717</f>
        <v>74623809.4602095</v>
      </c>
      <c r="K20" s="16"/>
      <c r="L20" s="17"/>
      <c r="M20" s="17" t="n">
        <f aca="false">F20*2.511711692</f>
        <v>234748.288347439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.8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22341812.3568201</v>
      </c>
      <c r="F21" s="11" t="n">
        <v>96132.0906057563</v>
      </c>
      <c r="G21" s="12" t="n">
        <f aca="false">E21-F21*0.7</f>
        <v>22274519.8933961</v>
      </c>
      <c r="H21" s="12"/>
      <c r="I21" s="12"/>
      <c r="J21" s="12" t="n">
        <f aca="false">G21*3.8235866717</f>
        <v>85168557.3829058</v>
      </c>
      <c r="K21" s="11"/>
      <c r="L21" s="12"/>
      <c r="M21" s="12" t="n">
        <f aca="false">F21*2.511711692</f>
        <v>241456.095950881</v>
      </c>
      <c r="N21" s="12"/>
      <c r="Q21" s="12"/>
      <c r="R21" s="12"/>
      <c r="S21" s="12"/>
      <c r="V21" s="12"/>
      <c r="W21" s="12"/>
      <c r="X21" s="12"/>
    </row>
    <row r="22" s="9" customFormat="true" ht="12.8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19908004.5672967</v>
      </c>
      <c r="F22" s="11" t="n">
        <v>96443.3120888155</v>
      </c>
      <c r="G22" s="12" t="n">
        <f aca="false">E22-F22*0.7</f>
        <v>19840494.2488345</v>
      </c>
      <c r="H22" s="12"/>
      <c r="I22" s="12"/>
      <c r="J22" s="12" t="n">
        <f aca="false">G22*3.8235866717</f>
        <v>75861849.3697841</v>
      </c>
      <c r="K22" s="11"/>
      <c r="L22" s="12"/>
      <c r="M22" s="12" t="n">
        <f aca="false">F22*2.511711692</f>
        <v>242237.794588683</v>
      </c>
      <c r="N22" s="12"/>
      <c r="Q22" s="12"/>
      <c r="R22" s="12"/>
      <c r="S22" s="12"/>
      <c r="V22" s="12"/>
      <c r="W22" s="12"/>
      <c r="X22" s="12"/>
    </row>
    <row r="23" s="9" customFormat="true" ht="12.8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22681607.4557771</v>
      </c>
      <c r="F23" s="11" t="n">
        <v>103925.72875736</v>
      </c>
      <c r="G23" s="12" t="n">
        <f aca="false">E23-F23*0.7</f>
        <v>22608859.4456469</v>
      </c>
      <c r="H23" s="12"/>
      <c r="I23" s="12"/>
      <c r="J23" s="12" t="n">
        <f aca="false">G23*3.8235866717</f>
        <v>86446933.6387142</v>
      </c>
      <c r="K23" s="11"/>
      <c r="L23" s="12"/>
      <c r="M23" s="12" t="n">
        <f aca="false">F23*2.511711692</f>
        <v>261031.468019482</v>
      </c>
      <c r="N23" s="12"/>
      <c r="Q23" s="12"/>
      <c r="R23" s="12"/>
      <c r="S23" s="12"/>
      <c r="V23" s="12"/>
      <c r="W23" s="12"/>
      <c r="X23" s="12"/>
    </row>
    <row r="24" s="14" customFormat="true" ht="12.8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20136068.8179701</v>
      </c>
      <c r="F24" s="16" t="n">
        <v>102795.515408514</v>
      </c>
      <c r="G24" s="17" t="n">
        <f aca="false">E24-F24*0.7</f>
        <v>20064111.9571841</v>
      </c>
      <c r="H24" s="17"/>
      <c r="I24" s="17"/>
      <c r="J24" s="17" t="n">
        <f aca="false">G24*3.8235866717</f>
        <v>76716871.0589859</v>
      </c>
      <c r="K24" s="16"/>
      <c r="L24" s="17"/>
      <c r="M24" s="17" t="n">
        <f aca="false">F24*2.511711692</f>
        <v>258192.697936732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.8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22958227.0936028</v>
      </c>
      <c r="F25" s="11" t="n">
        <v>106784.797209796</v>
      </c>
      <c r="G25" s="12" t="n">
        <f aca="false">E25-F25*0.7</f>
        <v>22883477.7355559</v>
      </c>
      <c r="H25" s="12" t="n">
        <v>1000</v>
      </c>
      <c r="I25" s="12"/>
      <c r="J25" s="12" t="n">
        <f aca="false">G25*3.8235866717</f>
        <v>87496960.4718154</v>
      </c>
      <c r="K25" s="11"/>
      <c r="L25" s="12"/>
      <c r="M25" s="12" t="n">
        <f aca="false">F25*2.511711692</f>
        <v>268212.623679693</v>
      </c>
      <c r="N25" s="12"/>
      <c r="Q25" s="12"/>
      <c r="R25" s="12"/>
      <c r="S25" s="12"/>
      <c r="V25" s="12"/>
      <c r="W25" s="12"/>
      <c r="X25" s="12"/>
    </row>
    <row r="26" s="9" customFormat="true" ht="12.8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20263165.510074</v>
      </c>
      <c r="F26" s="11" t="n">
        <v>109415.569390499</v>
      </c>
      <c r="G26" s="12" t="n">
        <f aca="false">E26-F26*0.7</f>
        <v>20186574.6115007</v>
      </c>
      <c r="H26" s="12"/>
      <c r="I26" s="12"/>
      <c r="J26" s="12" t="n">
        <f aca="false">G26*3.8235866717</f>
        <v>77185117.6318115</v>
      </c>
      <c r="K26" s="11"/>
      <c r="L26" s="12"/>
      <c r="M26" s="12" t="n">
        <f aca="false">F26*2.511711692</f>
        <v>274820.364924953</v>
      </c>
      <c r="N26" s="12"/>
      <c r="Q26" s="12"/>
      <c r="R26" s="12"/>
      <c r="S26" s="12"/>
      <c r="V26" s="12"/>
      <c r="W26" s="12"/>
      <c r="X26" s="12"/>
    </row>
    <row r="27" s="9" customFormat="true" ht="12.8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23094835.2370903</v>
      </c>
      <c r="F27" s="11" t="n">
        <v>105266.483173957</v>
      </c>
      <c r="G27" s="12" t="n">
        <f aca="false">E27-F27*0.7</f>
        <v>23021148.6988685</v>
      </c>
      <c r="H27" s="12"/>
      <c r="I27" s="12"/>
      <c r="J27" s="12" t="n">
        <f aca="false">G27*3.8235866717</f>
        <v>88023357.3322174</v>
      </c>
      <c r="K27" s="11"/>
      <c r="L27" s="12"/>
      <c r="M27" s="12" t="n">
        <f aca="false">F27*2.511711692</f>
        <v>264399.056563748</v>
      </c>
      <c r="N27" s="12"/>
      <c r="Q27" s="12"/>
      <c r="R27" s="12"/>
      <c r="S27" s="12"/>
      <c r="V27" s="12"/>
      <c r="W27" s="12"/>
      <c r="X27" s="12"/>
    </row>
    <row r="28" s="14" customFormat="true" ht="12.8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20143493.091706</v>
      </c>
      <c r="F28" s="16" t="n">
        <v>110432.894195558</v>
      </c>
      <c r="G28" s="17" t="n">
        <f aca="false">E28-F28*0.7</f>
        <v>20066190.0657691</v>
      </c>
      <c r="H28" s="17"/>
      <c r="I28" s="17"/>
      <c r="J28" s="17" t="n">
        <f aca="false">G28*3.8235866717</f>
        <v>76724816.8872738</v>
      </c>
      <c r="K28" s="16"/>
      <c r="L28" s="17"/>
      <c r="M28" s="17" t="n">
        <f aca="false">F28*2.511711692</f>
        <v>277375.591532382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.8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22827172.7683865</v>
      </c>
      <c r="F29" s="11" t="n">
        <v>108517.020211015</v>
      </c>
      <c r="G29" s="12" t="n">
        <f aca="false">E29-F29*0.7</f>
        <v>22751210.8542388</v>
      </c>
      <c r="H29" s="12"/>
      <c r="I29" s="12"/>
      <c r="J29" s="12" t="n">
        <f aca="false">G29*3.8235866717</f>
        <v>86991226.5873038</v>
      </c>
      <c r="K29" s="11"/>
      <c r="L29" s="12"/>
      <c r="M29" s="12" t="n">
        <f aca="false">F29*2.511711692</f>
        <v>272563.468445007</v>
      </c>
      <c r="N29" s="12"/>
      <c r="Q29" s="12"/>
      <c r="R29" s="12"/>
      <c r="S29" s="12"/>
      <c r="V29" s="12"/>
      <c r="W29" s="12"/>
      <c r="X29" s="12"/>
    </row>
    <row r="30" s="9" customFormat="true" ht="12.8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19885778.7958129</v>
      </c>
      <c r="F30" s="11" t="n">
        <v>104824.11714965</v>
      </c>
      <c r="G30" s="12" t="n">
        <f aca="false">E30-F30*0.7</f>
        <v>19812401.9138081</v>
      </c>
      <c r="H30" s="12"/>
      <c r="I30" s="12"/>
      <c r="J30" s="12" t="n">
        <f aca="false">G30*3.8235866717</f>
        <v>75754435.8920004</v>
      </c>
      <c r="K30" s="11"/>
      <c r="L30" s="12"/>
      <c r="M30" s="12" t="n">
        <f aca="false">F30*2.511711692</f>
        <v>263287.960648354</v>
      </c>
      <c r="N30" s="12"/>
      <c r="Q30" s="12"/>
      <c r="R30" s="12"/>
      <c r="S30" s="12"/>
      <c r="V30" s="12"/>
      <c r="W30" s="12"/>
      <c r="X30" s="12"/>
    </row>
    <row r="31" s="9" customFormat="true" ht="12.8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22749324.7682759</v>
      </c>
      <c r="F31" s="11" t="n">
        <v>107558.233414127</v>
      </c>
      <c r="G31" s="12" t="n">
        <f aca="false">E31-F31*0.7</f>
        <v>22674034.004886</v>
      </c>
      <c r="H31" s="12"/>
      <c r="I31" s="12"/>
      <c r="J31" s="12" t="n">
        <f aca="false">G31*3.8235866717</f>
        <v>86696134.2147546</v>
      </c>
      <c r="K31" s="11"/>
      <c r="L31" s="12"/>
      <c r="M31" s="12" t="n">
        <f aca="false">F31*2.511711692</f>
        <v>270155.272437128</v>
      </c>
      <c r="N31" s="12"/>
      <c r="Q31" s="12"/>
      <c r="R31" s="12"/>
      <c r="S31" s="12"/>
      <c r="V31" s="12"/>
      <c r="W31" s="12"/>
      <c r="X31" s="12"/>
    </row>
    <row r="32" s="14" customFormat="true" ht="12.8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19988975.3670388</v>
      </c>
      <c r="F32" s="16" t="n">
        <v>111164.270759208</v>
      </c>
      <c r="G32" s="17" t="n">
        <f aca="false">E32-F32*0.7</f>
        <v>19911160.3775073</v>
      </c>
      <c r="H32" s="17"/>
      <c r="I32" s="17"/>
      <c r="J32" s="17" t="n">
        <f aca="false">G32*3.8235866717</f>
        <v>76132047.4375182</v>
      </c>
      <c r="K32" s="16"/>
      <c r="L32" s="17"/>
      <c r="M32" s="17" t="n">
        <f aca="false">F32*2.511711692</f>
        <v>279212.598598557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.8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22817096.2809766</v>
      </c>
      <c r="F33" s="11" t="n">
        <v>106629.846193061</v>
      </c>
      <c r="G33" s="12" t="n">
        <f aca="false">E33-F33*0.7</f>
        <v>22742455.3886415</v>
      </c>
      <c r="H33" s="12"/>
      <c r="I33" s="12"/>
      <c r="J33" s="12" t="n">
        <f aca="false">G33*3.8235866717</f>
        <v>86957749.3057415</v>
      </c>
      <c r="K33" s="11"/>
      <c r="L33" s="12"/>
      <c r="M33" s="12" t="n">
        <f aca="false">F33*2.511711692</f>
        <v>267823.431399272</v>
      </c>
      <c r="N33" s="12"/>
      <c r="Q33" s="12"/>
      <c r="R33" s="12"/>
      <c r="S33" s="12"/>
      <c r="V33" s="12"/>
      <c r="W33" s="12"/>
      <c r="X33" s="12"/>
    </row>
    <row r="34" s="9" customFormat="true" ht="12.8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20088123.5835521</v>
      </c>
      <c r="F34" s="11" t="n">
        <v>105761.554995642</v>
      </c>
      <c r="G34" s="12" t="n">
        <f aca="false">E34-F34*0.7</f>
        <v>20014090.4950551</v>
      </c>
      <c r="H34" s="12"/>
      <c r="I34" s="12"/>
      <c r="J34" s="12" t="n">
        <f aca="false">G34*3.8235866717</f>
        <v>76525609.6630904</v>
      </c>
      <c r="K34" s="11"/>
      <c r="L34" s="12"/>
      <c r="M34" s="12" t="n">
        <f aca="false">F34*2.511711692</f>
        <v>265642.534246655</v>
      </c>
      <c r="N34" s="12"/>
      <c r="Q34" s="12"/>
      <c r="R34" s="12"/>
      <c r="S34" s="12"/>
      <c r="V34" s="12"/>
      <c r="W34" s="12"/>
      <c r="X34" s="12"/>
    </row>
    <row r="35" s="9" customFormat="true" ht="12.8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22835714.3105393</v>
      </c>
      <c r="F35" s="11" t="n">
        <v>104376.540958947</v>
      </c>
      <c r="G35" s="12" t="n">
        <f aca="false">E35-F35*0.7</f>
        <v>22762650.731868</v>
      </c>
      <c r="H35" s="12"/>
      <c r="I35" s="12"/>
      <c r="J35" s="12" t="n">
        <f aca="false">G35*3.8235866717</f>
        <v>87034967.9509329</v>
      </c>
      <c r="K35" s="11"/>
      <c r="L35" s="12"/>
      <c r="M35" s="12" t="n">
        <f aca="false">F35*2.511711692</f>
        <v>262163.778297103</v>
      </c>
      <c r="N35" s="12"/>
      <c r="Q35" s="12"/>
      <c r="R35" s="12"/>
      <c r="S35" s="12"/>
      <c r="V35" s="12"/>
      <c r="W35" s="12"/>
      <c r="X35" s="12"/>
    </row>
    <row r="36" s="14" customFormat="true" ht="12.8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19972063.3061319</v>
      </c>
      <c r="F36" s="16" t="n">
        <v>101013.694653526</v>
      </c>
      <c r="G36" s="17" t="n">
        <f aca="false">E36-F36*0.7</f>
        <v>19901353.7198744</v>
      </c>
      <c r="H36" s="17"/>
      <c r="I36" s="17"/>
      <c r="J36" s="17" t="n">
        <f aca="false">G36*3.8235866717</f>
        <v>76094550.832099</v>
      </c>
      <c r="K36" s="16"/>
      <c r="L36" s="17"/>
      <c r="M36" s="17" t="n">
        <f aca="false">F36*2.511711692</f>
        <v>253717.277913379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.8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22713334.945452</v>
      </c>
      <c r="F37" s="11" t="n">
        <v>109109.148143194</v>
      </c>
      <c r="G37" s="12" t="n">
        <f aca="false">E37-F37*0.7</f>
        <v>22636958.5417518</v>
      </c>
      <c r="H37" s="12"/>
      <c r="I37" s="12"/>
      <c r="J37" s="12" t="n">
        <f aca="false">G37*3.8235866717</f>
        <v>86554372.9680676</v>
      </c>
      <c r="K37" s="11"/>
      <c r="L37" s="12"/>
      <c r="M37" s="12" t="n">
        <f aca="false">F37*2.511711692</f>
        <v>274050.72309542</v>
      </c>
      <c r="N37" s="12"/>
      <c r="Q37" s="12"/>
      <c r="R37" s="12"/>
      <c r="S37" s="12"/>
      <c r="V37" s="12"/>
      <c r="W37" s="12"/>
      <c r="X37" s="12"/>
    </row>
    <row r="38" s="9" customFormat="true" ht="12.8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19818965.0175352</v>
      </c>
      <c r="F38" s="11" t="n">
        <v>110556.619793874</v>
      </c>
      <c r="G38" s="12" t="n">
        <f aca="false">E38-F38*0.7</f>
        <v>19741575.3836795</v>
      </c>
      <c r="H38" s="12"/>
      <c r="I38" s="12"/>
      <c r="J38" s="12" t="n">
        <f aca="false">G38*3.8235866717</f>
        <v>75483624.5153979</v>
      </c>
      <c r="K38" s="11"/>
      <c r="L38" s="12"/>
      <c r="M38" s="12" t="n">
        <f aca="false">F38*2.511711692</f>
        <v>277686.354564271</v>
      </c>
      <c r="N38" s="12"/>
      <c r="Q38" s="12"/>
      <c r="R38" s="12"/>
      <c r="S38" s="12"/>
      <c r="V38" s="12"/>
      <c r="W38" s="12"/>
      <c r="X38" s="12"/>
    </row>
    <row r="39" s="9" customFormat="true" ht="12.8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22660806.0234311</v>
      </c>
      <c r="F39" s="11" t="n">
        <v>116055.388167517</v>
      </c>
      <c r="G39" s="12" t="n">
        <f aca="false">E39-F39*0.7</f>
        <v>22579567.2517139</v>
      </c>
      <c r="H39" s="12"/>
      <c r="I39" s="12"/>
      <c r="J39" s="12" t="n">
        <f aca="false">G39*3.8235866717</f>
        <v>86334932.396407</v>
      </c>
      <c r="K39" s="11"/>
      <c r="L39" s="12"/>
      <c r="M39" s="12" t="n">
        <f aca="false">F39*2.511711692</f>
        <v>291497.67537995</v>
      </c>
      <c r="N39" s="12"/>
      <c r="Q39" s="12"/>
      <c r="R39" s="12"/>
      <c r="S39" s="12"/>
      <c r="V39" s="12"/>
      <c r="W39" s="12"/>
      <c r="X39" s="12"/>
    </row>
    <row r="40" s="14" customFormat="true" ht="12.8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19878395.000603</v>
      </c>
      <c r="F40" s="16" t="n">
        <v>113302.486404356</v>
      </c>
      <c r="G40" s="17" t="n">
        <f aca="false">E40-F40*0.7</f>
        <v>19799083.2601199</v>
      </c>
      <c r="H40" s="17"/>
      <c r="I40" s="17"/>
      <c r="J40" s="17" t="n">
        <f aca="false">G40*3.8235866717</f>
        <v>75703510.8652731</v>
      </c>
      <c r="K40" s="16"/>
      <c r="L40" s="17"/>
      <c r="M40" s="17" t="n">
        <f aca="false">F40*2.511711692</f>
        <v>284583.179834491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.8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22723776.2560099</v>
      </c>
      <c r="F41" s="11" t="n">
        <v>113847.838534359</v>
      </c>
      <c r="G41" s="12" t="n">
        <f aca="false">E41-F41*0.7</f>
        <v>22644082.7690359</v>
      </c>
      <c r="H41" s="12"/>
      <c r="I41" s="12"/>
      <c r="J41" s="12" t="n">
        <f aca="false">G41*3.8235866717</f>
        <v>86581613.0685573</v>
      </c>
      <c r="K41" s="11"/>
      <c r="L41" s="12"/>
      <c r="M41" s="12" t="n">
        <f aca="false">F41*2.511711692</f>
        <v>285952.947155679</v>
      </c>
      <c r="N41" s="12"/>
      <c r="Q41" s="12"/>
      <c r="R41" s="12"/>
      <c r="S41" s="12"/>
      <c r="V41" s="12"/>
      <c r="W41" s="12"/>
      <c r="X41" s="12"/>
    </row>
    <row r="42" s="9" customFormat="true" ht="12.8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19815569.1775481</v>
      </c>
      <c r="F42" s="11" t="n">
        <v>112957.784496581</v>
      </c>
      <c r="G42" s="12" t="n">
        <f aca="false">E42-F42*0.7</f>
        <v>19736498.7284005</v>
      </c>
      <c r="H42" s="12"/>
      <c r="I42" s="12"/>
      <c r="J42" s="12" t="n">
        <f aca="false">G42*3.8235866717</f>
        <v>75464213.4839361</v>
      </c>
      <c r="K42" s="11"/>
      <c r="L42" s="12"/>
      <c r="M42" s="12" t="n">
        <f aca="false">F42*2.511711692</f>
        <v>283717.388022478</v>
      </c>
      <c r="N42" s="12"/>
      <c r="Q42" s="12"/>
      <c r="R42" s="12"/>
      <c r="S42" s="12"/>
      <c r="V42" s="12"/>
      <c r="W42" s="12"/>
      <c r="X42" s="12"/>
    </row>
    <row r="43" s="9" customFormat="true" ht="12.8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22567489.5462535</v>
      </c>
      <c r="F43" s="11" t="n">
        <v>114590.580841471</v>
      </c>
      <c r="G43" s="12" t="n">
        <f aca="false">E43-F43*0.7</f>
        <v>22487276.1396644</v>
      </c>
      <c r="H43" s="12"/>
      <c r="I43" s="12"/>
      <c r="J43" s="12" t="n">
        <f aca="false">G43*3.8235866717</f>
        <v>85982049.3304584</v>
      </c>
      <c r="K43" s="11"/>
      <c r="L43" s="12"/>
      <c r="M43" s="12" t="n">
        <f aca="false">F43*2.511711692</f>
        <v>287818.501692594</v>
      </c>
      <c r="N43" s="12"/>
      <c r="Q43" s="12"/>
      <c r="R43" s="12"/>
      <c r="S43" s="12"/>
      <c r="V43" s="12"/>
      <c r="W43" s="12"/>
      <c r="X43" s="12"/>
    </row>
    <row r="44" s="14" customFormat="true" ht="12.8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19762214.4983786</v>
      </c>
      <c r="F44" s="16" t="n">
        <v>115473.859436157</v>
      </c>
      <c r="G44" s="17" t="n">
        <f aca="false">E44-F44*0.7</f>
        <v>19681382.7967733</v>
      </c>
      <c r="H44" s="17"/>
      <c r="I44" s="17"/>
      <c r="J44" s="17" t="n">
        <f aca="false">G44*3.8235866717</f>
        <v>75253472.9423682</v>
      </c>
      <c r="K44" s="16"/>
      <c r="L44" s="17"/>
      <c r="M44" s="17" t="n">
        <f aca="false">F44*2.511711692</f>
        <v>290037.042866161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.8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22610557.4925019</v>
      </c>
      <c r="F45" s="11" t="n">
        <v>117174.151954627</v>
      </c>
      <c r="G45" s="12" t="n">
        <f aca="false">E45-F45*0.7</f>
        <v>22528535.5861336</v>
      </c>
      <c r="H45" s="12"/>
      <c r="I45" s="12"/>
      <c r="J45" s="12" t="n">
        <f aca="false">G45*3.8235866717</f>
        <v>86139808.4000597</v>
      </c>
      <c r="K45" s="11"/>
      <c r="L45" s="12"/>
      <c r="M45" s="12" t="n">
        <f aca="false">F45*2.511711692</f>
        <v>294307.687464622</v>
      </c>
      <c r="N45" s="12"/>
      <c r="Q45" s="12"/>
      <c r="R45" s="12"/>
      <c r="S45" s="12"/>
      <c r="V45" s="12"/>
      <c r="W45" s="12"/>
      <c r="X45" s="12"/>
    </row>
    <row r="46" s="9" customFormat="true" ht="12.8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19627984.9074301</v>
      </c>
      <c r="F46" s="11" t="n">
        <v>114085.285466012</v>
      </c>
      <c r="G46" s="12" t="n">
        <f aca="false">E46-F46*0.7</f>
        <v>19548125.2076039</v>
      </c>
      <c r="H46" s="12"/>
      <c r="I46" s="12"/>
      <c r="J46" s="12" t="n">
        <f aca="false">G46*3.8235866717</f>
        <v>74743951.0005171</v>
      </c>
      <c r="K46" s="11"/>
      <c r="L46" s="12"/>
      <c r="M46" s="12" t="n">
        <f aca="false">F46*2.511711692</f>
        <v>286549.345390141</v>
      </c>
      <c r="N46" s="12"/>
      <c r="Q46" s="12"/>
      <c r="R46" s="12"/>
      <c r="S46" s="12"/>
      <c r="V46" s="12"/>
      <c r="W46" s="12"/>
      <c r="X46" s="12"/>
    </row>
    <row r="47" s="9" customFormat="true" ht="12.8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22529161.1875259</v>
      </c>
      <c r="F47" s="11" t="n">
        <v>113990.378434193</v>
      </c>
      <c r="G47" s="12" t="n">
        <f aca="false">E47-F47*0.7</f>
        <v>22449367.922622</v>
      </c>
      <c r="H47" s="12"/>
      <c r="I47" s="12"/>
      <c r="J47" s="12" t="n">
        <f aca="false">G47*3.8235866717</f>
        <v>85837103.9770269</v>
      </c>
      <c r="K47" s="11"/>
      <c r="L47" s="12"/>
      <c r="M47" s="12" t="n">
        <f aca="false">F47*2.511711692</f>
        <v>286310.966288667</v>
      </c>
      <c r="N47" s="12"/>
      <c r="Q47" s="12"/>
      <c r="R47" s="12"/>
      <c r="S47" s="12"/>
      <c r="V47" s="12"/>
      <c r="W47" s="12"/>
      <c r="X47" s="12"/>
    </row>
    <row r="48" s="14" customFormat="true" ht="12.8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19636756.6223976</v>
      </c>
      <c r="F48" s="16" t="n">
        <v>117168.363795229</v>
      </c>
      <c r="G48" s="17" t="n">
        <f aca="false">E48-F48*0.7</f>
        <v>19554738.7677409</v>
      </c>
      <c r="H48" s="17"/>
      <c r="I48" s="17"/>
      <c r="J48" s="17" t="n">
        <f aca="false">G48*3.8235866717</f>
        <v>74769238.5209094</v>
      </c>
      <c r="K48" s="16"/>
      <c r="L48" s="17"/>
      <c r="M48" s="17" t="n">
        <f aca="false">F48*2.511711692</f>
        <v>294293.149276986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.8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22480571.5173268</v>
      </c>
      <c r="F49" s="11" t="n">
        <v>120246.622853647</v>
      </c>
      <c r="G49" s="12" t="n">
        <f aca="false">E49-F49*0.7</f>
        <v>22396398.8813292</v>
      </c>
      <c r="H49" s="12"/>
      <c r="I49" s="12"/>
      <c r="J49" s="12" t="n">
        <f aca="false">G49*3.8235866717</f>
        <v>85634572.2567273</v>
      </c>
      <c r="K49" s="11"/>
      <c r="L49" s="12"/>
      <c r="M49" s="12" t="n">
        <f aca="false">F49*2.511711692</f>
        <v>302024.848545019</v>
      </c>
      <c r="N49" s="12"/>
      <c r="Q49" s="12"/>
      <c r="R49" s="12"/>
      <c r="S49" s="12"/>
      <c r="V49" s="12"/>
      <c r="W49" s="12"/>
      <c r="X49" s="12"/>
    </row>
    <row r="50" s="9" customFormat="true" ht="12.8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19741777.2092278</v>
      </c>
      <c r="F50" s="11" t="n">
        <v>117185.243224027</v>
      </c>
      <c r="G50" s="12" t="n">
        <f aca="false">E50-F50*0.7</f>
        <v>19659747.538971</v>
      </c>
      <c r="H50" s="12"/>
      <c r="I50" s="12"/>
      <c r="J50" s="12" t="n">
        <f aca="false">G50*3.8235866717</f>
        <v>75170748.6589964</v>
      </c>
      <c r="K50" s="11"/>
      <c r="L50" s="12"/>
      <c r="M50" s="12" t="n">
        <f aca="false">F50*2.511711692</f>
        <v>294335.545535651</v>
      </c>
      <c r="N50" s="12"/>
      <c r="Q50" s="12"/>
      <c r="R50" s="12"/>
      <c r="S50" s="12"/>
      <c r="V50" s="12"/>
      <c r="W50" s="12"/>
      <c r="X50" s="12"/>
    </row>
    <row r="51" s="9" customFormat="true" ht="12.8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22762402.3614458</v>
      </c>
      <c r="F51" s="11" t="n">
        <v>117389.867753245</v>
      </c>
      <c r="G51" s="12" t="n">
        <f aca="false">E51-F51*0.7</f>
        <v>22680229.4540185</v>
      </c>
      <c r="H51" s="12"/>
      <c r="I51" s="12"/>
      <c r="J51" s="12" t="n">
        <f aca="false">G51*3.8235866717</f>
        <v>86719823.0514829</v>
      </c>
      <c r="K51" s="11"/>
      <c r="L51" s="12"/>
      <c r="M51" s="12" t="n">
        <f aca="false">F51*2.511711692</f>
        <v>294849.50335816</v>
      </c>
      <c r="N51" s="12"/>
      <c r="Q51" s="12"/>
      <c r="R51" s="12"/>
      <c r="S51" s="12"/>
      <c r="V51" s="12"/>
      <c r="W51" s="12"/>
      <c r="X51" s="12"/>
    </row>
    <row r="52" s="14" customFormat="true" ht="12.8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19775099.6173452</v>
      </c>
      <c r="F52" s="16" t="n">
        <v>120513.901049747</v>
      </c>
      <c r="G52" s="17" t="n">
        <f aca="false">E52-F52*0.7</f>
        <v>19690739.8866104</v>
      </c>
      <c r="H52" s="17"/>
      <c r="I52" s="17"/>
      <c r="J52" s="17" t="n">
        <f aca="false">G52*3.8235866717</f>
        <v>75289250.586355</v>
      </c>
      <c r="K52" s="16"/>
      <c r="L52" s="17"/>
      <c r="M52" s="17" t="n">
        <f aca="false">F52*2.511711692</f>
        <v>302696.174315182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.8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22718672.3285811</v>
      </c>
      <c r="F53" s="11" t="n">
        <v>114104.144303009</v>
      </c>
      <c r="G53" s="12" t="n">
        <f aca="false">E53-F53*0.7</f>
        <v>22638799.427569</v>
      </c>
      <c r="H53" s="12"/>
      <c r="I53" s="12"/>
      <c r="J53" s="12" t="n">
        <f aca="false">G53*3.8235866717</f>
        <v>86561411.7545423</v>
      </c>
      <c r="K53" s="11"/>
      <c r="L53" s="12"/>
      <c r="M53" s="12" t="n">
        <f aca="false">F53*2.511711692</f>
        <v>286596.713351522</v>
      </c>
      <c r="N53" s="12"/>
      <c r="Q53" s="12"/>
      <c r="R53" s="12"/>
      <c r="S53" s="12"/>
      <c r="V53" s="12"/>
      <c r="W53" s="12"/>
      <c r="X53" s="12"/>
    </row>
    <row r="54" s="9" customFormat="true" ht="12.8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19747128.1076917</v>
      </c>
      <c r="F54" s="11" t="n">
        <v>113322.690019039</v>
      </c>
      <c r="G54" s="12" t="n">
        <f aca="false">E54-F54*0.7</f>
        <v>19667802.2246784</v>
      </c>
      <c r="H54" s="12"/>
      <c r="I54" s="12"/>
      <c r="J54" s="12" t="n">
        <f aca="false">G54*3.8235866717</f>
        <v>75201546.4479119</v>
      </c>
      <c r="K54" s="11"/>
      <c r="L54" s="12"/>
      <c r="M54" s="12" t="n">
        <f aca="false">F54*2.511711692</f>
        <v>284633.925489713</v>
      </c>
      <c r="N54" s="12"/>
      <c r="Q54" s="12"/>
      <c r="R54" s="12"/>
      <c r="S54" s="12"/>
      <c r="V54" s="12"/>
      <c r="W54" s="12"/>
      <c r="X54" s="12"/>
    </row>
    <row r="55" s="9" customFormat="true" ht="12.8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22705267.0249821</v>
      </c>
      <c r="F55" s="11" t="n">
        <v>115496.457316659</v>
      </c>
      <c r="G55" s="12" t="n">
        <f aca="false">E55-F55*0.7</f>
        <v>22624419.5048605</v>
      </c>
      <c r="H55" s="12"/>
      <c r="I55" s="12"/>
      <c r="J55" s="12" t="n">
        <f aca="false">G55*3.8235866717</f>
        <v>86506428.873734</v>
      </c>
      <c r="K55" s="11"/>
      <c r="L55" s="12"/>
      <c r="M55" s="12" t="n">
        <f aca="false">F55*2.511711692</f>
        <v>290093.802226832</v>
      </c>
      <c r="N55" s="12"/>
      <c r="Q55" s="12"/>
      <c r="R55" s="12"/>
      <c r="S55" s="12"/>
      <c r="V55" s="12"/>
      <c r="W55" s="12"/>
      <c r="X55" s="12"/>
    </row>
    <row r="56" s="14" customFormat="true" ht="12.8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19822283.7743151</v>
      </c>
      <c r="F56" s="16" t="n">
        <v>116685.585700745</v>
      </c>
      <c r="G56" s="17" t="n">
        <f aca="false">E56-F56*0.7</f>
        <v>19740603.8643246</v>
      </c>
      <c r="H56" s="17"/>
      <c r="I56" s="17"/>
      <c r="J56" s="17" t="n">
        <f aca="false">G56*3.8235866717</f>
        <v>75479909.826941</v>
      </c>
      <c r="K56" s="16"/>
      <c r="L56" s="17"/>
      <c r="M56" s="17" t="n">
        <f aca="false">F56*2.511711692</f>
        <v>293080.549892429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.8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22768039.5713255</v>
      </c>
      <c r="F57" s="11" t="n">
        <v>114198.012980569</v>
      </c>
      <c r="G57" s="12" t="n">
        <f aca="false">E57-F57*0.7</f>
        <v>22688100.9622391</v>
      </c>
      <c r="H57" s="12"/>
      <c r="I57" s="12"/>
      <c r="J57" s="12" t="n">
        <f aca="false">G57*3.8235866717</f>
        <v>86749920.4454015</v>
      </c>
      <c r="K57" s="11"/>
      <c r="L57" s="12"/>
      <c r="M57" s="12" t="n">
        <f aca="false">F57*2.511711692</f>
        <v>286832.484406462</v>
      </c>
      <c r="N57" s="12"/>
      <c r="Q57" s="12"/>
      <c r="R57" s="12"/>
      <c r="S57" s="12"/>
      <c r="V57" s="12"/>
      <c r="W57" s="12"/>
      <c r="X57" s="12"/>
    </row>
    <row r="58" s="9" customFormat="true" ht="12.8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19849784.6093659</v>
      </c>
      <c r="F58" s="11" t="n">
        <v>117616.03583402</v>
      </c>
      <c r="G58" s="12" t="n">
        <f aca="false">E58-F58*0.7</f>
        <v>19767453.3842821</v>
      </c>
      <c r="H58" s="12"/>
      <c r="I58" s="12"/>
      <c r="J58" s="12" t="n">
        <f aca="false">G58*3.8235866717</f>
        <v>75582571.2935921</v>
      </c>
      <c r="K58" s="11"/>
      <c r="L58" s="12"/>
      <c r="M58" s="12" t="n">
        <f aca="false">F58*2.511711692</f>
        <v>295417.572370999</v>
      </c>
      <c r="N58" s="12"/>
      <c r="Q58" s="12"/>
      <c r="R58" s="12"/>
      <c r="S58" s="12"/>
      <c r="V58" s="12"/>
      <c r="W58" s="12"/>
      <c r="X58" s="12"/>
    </row>
    <row r="59" s="9" customFormat="true" ht="12.8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22725262.818482</v>
      </c>
      <c r="F59" s="11" t="n">
        <v>115459.328527503</v>
      </c>
      <c r="G59" s="12" t="n">
        <f aca="false">E59-F59*0.7</f>
        <v>22644441.2885127</v>
      </c>
      <c r="H59" s="12"/>
      <c r="I59" s="12"/>
      <c r="J59" s="12" t="n">
        <f aca="false">G59*3.8235866717</f>
        <v>86582983.8988504</v>
      </c>
      <c r="K59" s="11"/>
      <c r="L59" s="12"/>
      <c r="M59" s="12" t="n">
        <f aca="false">F59*2.511711692</f>
        <v>290000.545412997</v>
      </c>
      <c r="N59" s="12"/>
      <c r="Q59" s="12"/>
      <c r="R59" s="12"/>
      <c r="S59" s="12"/>
      <c r="V59" s="12"/>
      <c r="W59" s="12"/>
      <c r="X59" s="12"/>
    </row>
    <row r="60" s="14" customFormat="true" ht="12.8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19970911.7700464</v>
      </c>
      <c r="F60" s="16" t="n">
        <v>118719.784147153</v>
      </c>
      <c r="G60" s="17" t="n">
        <f aca="false">E60-F60*0.7</f>
        <v>19887807.9211434</v>
      </c>
      <c r="H60" s="17"/>
      <c r="I60" s="17"/>
      <c r="J60" s="17" t="n">
        <f aca="false">G60*3.8235866717</f>
        <v>76042757.2966136</v>
      </c>
      <c r="K60" s="16"/>
      <c r="L60" s="17"/>
      <c r="M60" s="17" t="n">
        <f aca="false">F60*2.511711692</f>
        <v>298189.86991412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.8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22705059.0627976</v>
      </c>
      <c r="F61" s="11" t="n">
        <v>116049.814214068</v>
      </c>
      <c r="G61" s="12" t="n">
        <f aca="false">E61-F61*0.7</f>
        <v>22623824.1928477</v>
      </c>
      <c r="H61" s="12"/>
      <c r="I61" s="12"/>
      <c r="J61" s="12" t="n">
        <f aca="false">G61*3.8235866717</f>
        <v>86504152.6466565</v>
      </c>
      <c r="K61" s="11"/>
      <c r="L61" s="12"/>
      <c r="M61" s="12" t="n">
        <f aca="false">F61*2.511711692</f>
        <v>291483.675215903</v>
      </c>
      <c r="N61" s="12"/>
      <c r="Q61" s="12"/>
      <c r="R61" s="12"/>
      <c r="S61" s="12"/>
      <c r="V61" s="12"/>
      <c r="W61" s="12"/>
      <c r="X61" s="12"/>
    </row>
    <row r="62" s="9" customFormat="true" ht="12.8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19908726.0296876</v>
      </c>
      <c r="F62" s="11" t="n">
        <v>116741.664334173</v>
      </c>
      <c r="G62" s="12" t="n">
        <f aca="false">E62-F62*0.7</f>
        <v>19827006.8646537</v>
      </c>
      <c r="H62" s="12"/>
      <c r="I62" s="12"/>
      <c r="J62" s="12" t="n">
        <f aca="false">G62*3.8235866717</f>
        <v>75810279.1873943</v>
      </c>
      <c r="K62" s="11"/>
      <c r="L62" s="12"/>
      <c r="M62" s="12" t="n">
        <f aca="false">F62*2.511711692</f>
        <v>293221.403251681</v>
      </c>
      <c r="N62" s="12"/>
      <c r="Q62" s="12"/>
      <c r="R62" s="12"/>
      <c r="S62" s="12"/>
      <c r="V62" s="12"/>
      <c r="W62" s="12"/>
      <c r="X62" s="12"/>
    </row>
    <row r="63" s="9" customFormat="true" ht="12.8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22743187.8638382</v>
      </c>
      <c r="F63" s="11" t="n">
        <v>118564.130970579</v>
      </c>
      <c r="G63" s="12" t="n">
        <f aca="false">E63-F63*0.7</f>
        <v>22660192.9721588</v>
      </c>
      <c r="H63" s="12"/>
      <c r="I63" s="12"/>
      <c r="J63" s="12" t="n">
        <f aca="false">G63*3.8235866717</f>
        <v>86643211.8264965</v>
      </c>
      <c r="K63" s="11"/>
      <c r="L63" s="12"/>
      <c r="M63" s="12" t="n">
        <f aca="false">F63*2.511711692</f>
        <v>297798.914010622</v>
      </c>
      <c r="N63" s="12"/>
      <c r="Q63" s="12"/>
      <c r="R63" s="12"/>
      <c r="S63" s="12"/>
      <c r="V63" s="12"/>
      <c r="W63" s="12"/>
      <c r="X63" s="12"/>
    </row>
    <row r="64" s="14" customFormat="true" ht="12.8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19887524.2066416</v>
      </c>
      <c r="F64" s="16" t="n">
        <v>123899.96897435</v>
      </c>
      <c r="G64" s="17" t="n">
        <f aca="false">E64-F64*0.7</f>
        <v>19800794.2283595</v>
      </c>
      <c r="H64" s="17"/>
      <c r="I64" s="17"/>
      <c r="J64" s="17" t="n">
        <f aca="false">G64*3.8235866717</f>
        <v>75710052.9006298</v>
      </c>
      <c r="K64" s="16"/>
      <c r="L64" s="17"/>
      <c r="M64" s="17" t="n">
        <f aca="false">F64*2.511711692</f>
        <v>311201.000711312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.8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22667425.619295</v>
      </c>
      <c r="F65" s="11" t="n">
        <v>121503.527210271</v>
      </c>
      <c r="G65" s="12" t="n">
        <f aca="false">E65-F65*0.7</f>
        <v>22582373.1502478</v>
      </c>
      <c r="H65" s="12"/>
      <c r="I65" s="12"/>
      <c r="J65" s="12" t="n">
        <f aca="false">G65*3.8235866717</f>
        <v>86345660.9926434</v>
      </c>
      <c r="K65" s="11"/>
      <c r="L65" s="12"/>
      <c r="M65" s="12" t="n">
        <f aca="false">F65*2.511711692</f>
        <v>305181.829913278</v>
      </c>
      <c r="N65" s="12"/>
      <c r="Q65" s="12"/>
      <c r="R65" s="12"/>
      <c r="S65" s="12"/>
      <c r="V65" s="12"/>
      <c r="W65" s="12"/>
      <c r="X65" s="12"/>
    </row>
    <row r="66" s="9" customFormat="true" ht="12.8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19960432.5076674</v>
      </c>
      <c r="F66" s="11" t="n">
        <v>124256.65770182</v>
      </c>
      <c r="G66" s="12" t="n">
        <f aca="false">E66-F66*0.7</f>
        <v>19873452.8472762</v>
      </c>
      <c r="H66" s="12"/>
      <c r="I66" s="12"/>
      <c r="J66" s="12" t="n">
        <f aca="false">G66*3.8235866717</f>
        <v>75987869.4275036</v>
      </c>
      <c r="K66" s="11"/>
      <c r="L66" s="12"/>
      <c r="M66" s="12" t="n">
        <f aca="false">F66*2.511711692</f>
        <v>312096.899958504</v>
      </c>
      <c r="N66" s="12"/>
      <c r="Q66" s="12"/>
      <c r="R66" s="12"/>
      <c r="S66" s="12"/>
      <c r="V66" s="12"/>
      <c r="W66" s="12"/>
      <c r="X66" s="12"/>
    </row>
    <row r="67" s="9" customFormat="true" ht="12.8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22909343.055853</v>
      </c>
      <c r="F67" s="11" t="n">
        <v>123109.019436833</v>
      </c>
      <c r="G67" s="12" t="n">
        <f aca="false">E67-F67*0.7</f>
        <v>22823166.7422473</v>
      </c>
      <c r="H67" s="12"/>
      <c r="I67" s="12"/>
      <c r="J67" s="12" t="n">
        <f aca="false">G67*3.8235866717</f>
        <v>87266356.1616434</v>
      </c>
      <c r="K67" s="11"/>
      <c r="L67" s="12"/>
      <c r="M67" s="12" t="n">
        <f aca="false">F67*2.511711692</f>
        <v>309214.363510148</v>
      </c>
      <c r="N67" s="12"/>
      <c r="Q67" s="12"/>
      <c r="R67" s="12"/>
      <c r="S67" s="12"/>
      <c r="V67" s="12"/>
      <c r="W67" s="12"/>
      <c r="X67" s="12"/>
    </row>
    <row r="68" s="14" customFormat="true" ht="12.8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20093967.0102327</v>
      </c>
      <c r="F68" s="16" t="n">
        <v>120002.246541068</v>
      </c>
      <c r="G68" s="17" t="n">
        <f aca="false">E68-F68*0.7</f>
        <v>20009965.437654</v>
      </c>
      <c r="H68" s="17"/>
      <c r="I68" s="17"/>
      <c r="J68" s="17" t="n">
        <f aca="false">G68*3.8235866717</f>
        <v>76509837.1485914</v>
      </c>
      <c r="K68" s="16"/>
      <c r="L68" s="17"/>
      <c r="M68" s="17" t="n">
        <f aca="false">F68*2.511711692</f>
        <v>301411.045703467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.8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22899486.491347</v>
      </c>
      <c r="F69" s="11" t="n">
        <v>123950.351907894</v>
      </c>
      <c r="G69" s="12" t="n">
        <f aca="false">E69-F69*0.7</f>
        <v>22812721.2450115</v>
      </c>
      <c r="H69" s="12"/>
      <c r="I69" s="12"/>
      <c r="J69" s="12" t="n">
        <f aca="false">G69*3.8235866717</f>
        <v>87226416.8976334</v>
      </c>
      <c r="K69" s="11"/>
      <c r="L69" s="12"/>
      <c r="M69" s="12" t="n">
        <f aca="false">F69*2.511711692</f>
        <v>311327.548114571</v>
      </c>
      <c r="N69" s="12"/>
      <c r="Q69" s="12"/>
      <c r="R69" s="12"/>
      <c r="S69" s="12"/>
      <c r="V69" s="12"/>
      <c r="W69" s="12"/>
      <c r="X69" s="12"/>
    </row>
    <row r="70" s="9" customFormat="true" ht="12.8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19982732.9582341</v>
      </c>
      <c r="F70" s="11" t="n">
        <v>125177.57022444</v>
      </c>
      <c r="G70" s="12" t="n">
        <f aca="false">E70-F70*0.7</f>
        <v>19895108.659077</v>
      </c>
      <c r="H70" s="12"/>
      <c r="I70" s="12"/>
      <c r="J70" s="12" t="n">
        <f aca="false">G70*3.8235866717</f>
        <v>76070672.3008701</v>
      </c>
      <c r="K70" s="11"/>
      <c r="L70" s="12"/>
      <c r="M70" s="12" t="n">
        <f aca="false">F70*2.511711692</f>
        <v>314409.966708878</v>
      </c>
      <c r="N70" s="12"/>
      <c r="Q70" s="12"/>
      <c r="R70" s="12"/>
      <c r="S70" s="12"/>
      <c r="V70" s="12"/>
      <c r="W70" s="12"/>
      <c r="X70" s="12"/>
    </row>
    <row r="71" s="9" customFormat="true" ht="12.8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22805711.8046399</v>
      </c>
      <c r="F71" s="11" t="n">
        <v>124693.669787599</v>
      </c>
      <c r="G71" s="12" t="n">
        <f aca="false">E71-F71*0.7</f>
        <v>22718426.2357886</v>
      </c>
      <c r="H71" s="12"/>
      <c r="I71" s="12"/>
      <c r="J71" s="12" t="n">
        <f aca="false">G71*3.8235866717</f>
        <v>86865871.7571609</v>
      </c>
      <c r="K71" s="11"/>
      <c r="L71" s="12"/>
      <c r="M71" s="12" t="n">
        <f aca="false">F71*2.511711692</f>
        <v>313194.548323899</v>
      </c>
      <c r="N71" s="12"/>
      <c r="Q71" s="12"/>
      <c r="R71" s="12"/>
      <c r="S71" s="12"/>
      <c r="V71" s="12"/>
      <c r="W71" s="12"/>
      <c r="X71" s="12"/>
    </row>
    <row r="72" s="14" customFormat="true" ht="12.8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20012035.0491632</v>
      </c>
      <c r="F72" s="16" t="n">
        <v>122759.684629541</v>
      </c>
      <c r="G72" s="17" t="n">
        <f aca="false">E72-F72*0.7</f>
        <v>19926103.2699225</v>
      </c>
      <c r="H72" s="17"/>
      <c r="I72" s="17"/>
      <c r="J72" s="17" t="n">
        <f aca="false">G72*3.8235866717</f>
        <v>76189182.8817935</v>
      </c>
      <c r="K72" s="16"/>
      <c r="L72" s="17"/>
      <c r="M72" s="17" t="n">
        <f aca="false">F72*2.511711692</f>
        <v>308336.935190251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.8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22841908.268046</v>
      </c>
      <c r="F73" s="11" t="n">
        <v>119164.973817339</v>
      </c>
      <c r="G73" s="12" t="n">
        <f aca="false">E73-F73*0.7</f>
        <v>22758492.7863739</v>
      </c>
      <c r="H73" s="12"/>
      <c r="I73" s="12"/>
      <c r="J73" s="12" t="n">
        <f aca="false">G73*3.8235866717</f>
        <v>87019069.6859599</v>
      </c>
      <c r="K73" s="11"/>
      <c r="L73" s="12"/>
      <c r="M73" s="12" t="n">
        <f aca="false">F73*2.511711692</f>
        <v>299308.058013885</v>
      </c>
      <c r="N73" s="12"/>
      <c r="Q73" s="12"/>
      <c r="R73" s="12"/>
      <c r="S73" s="12"/>
      <c r="V73" s="12"/>
      <c r="W73" s="12"/>
      <c r="X73" s="12"/>
    </row>
    <row r="74" s="9" customFormat="true" ht="12.8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19930650.093054</v>
      </c>
      <c r="F74" s="11" t="n">
        <v>118738.207311032</v>
      </c>
      <c r="G74" s="12" t="n">
        <f aca="false">E74-F74*0.7</f>
        <v>19847533.3479363</v>
      </c>
      <c r="H74" s="12"/>
      <c r="I74" s="12"/>
      <c r="J74" s="12" t="n">
        <f aca="false">G74*3.8235866717</f>
        <v>75888763.9752904</v>
      </c>
      <c r="K74" s="11"/>
      <c r="L74" s="12"/>
      <c r="M74" s="12" t="n">
        <f aca="false">F74*2.511711692</f>
        <v>298236.143590238</v>
      </c>
      <c r="N74" s="12"/>
      <c r="Q74" s="12"/>
      <c r="R74" s="12"/>
      <c r="S74" s="12"/>
      <c r="V74" s="12"/>
      <c r="W74" s="12"/>
      <c r="X74" s="12"/>
    </row>
    <row r="75" s="9" customFormat="true" ht="12.8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22675082.6931082</v>
      </c>
      <c r="F75" s="11" t="n">
        <v>120520.338362097</v>
      </c>
      <c r="G75" s="12" t="n">
        <f aca="false">E75-F75*0.7</f>
        <v>22590718.4562547</v>
      </c>
      <c r="H75" s="12"/>
      <c r="I75" s="12"/>
      <c r="J75" s="12" t="n">
        <f aca="false">G75*3.8235866717</f>
        <v>86377569.9934628</v>
      </c>
      <c r="K75" s="11"/>
      <c r="L75" s="12"/>
      <c r="M75" s="12" t="n">
        <f aca="false">F75*2.511711692</f>
        <v>302712.342987874</v>
      </c>
      <c r="N75" s="12"/>
      <c r="Q75" s="12"/>
      <c r="R75" s="12"/>
      <c r="S75" s="12"/>
      <c r="V75" s="12"/>
      <c r="W75" s="12"/>
      <c r="X75" s="12"/>
    </row>
    <row r="76" s="14" customFormat="true" ht="12.8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19807386.7922729</v>
      </c>
      <c r="F76" s="16" t="n">
        <v>124160.600250929</v>
      </c>
      <c r="G76" s="17" t="n">
        <f aca="false">E76-F76*0.7</f>
        <v>19720474.3720973</v>
      </c>
      <c r="H76" s="17"/>
      <c r="I76" s="17"/>
      <c r="J76" s="17" t="n">
        <f aca="false">G76*3.8235866717</f>
        <v>75402942.9687527</v>
      </c>
      <c r="K76" s="16"/>
      <c r="L76" s="17"/>
      <c r="M76" s="17" t="n">
        <f aca="false">F76*2.511711692</f>
        <v>311855.631335997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.8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22677169.7072487</v>
      </c>
      <c r="F77" s="11" t="n">
        <v>124842.498628877</v>
      </c>
      <c r="G77" s="12" t="n">
        <f aca="false">E77-F77*0.7</f>
        <v>22589779.9582085</v>
      </c>
      <c r="H77" s="12"/>
      <c r="I77" s="12"/>
      <c r="J77" s="12" t="n">
        <f aca="false">G77*3.8235866717</f>
        <v>86373981.5648418</v>
      </c>
      <c r="K77" s="11"/>
      <c r="L77" s="12"/>
      <c r="M77" s="12" t="n">
        <f aca="false">F77*2.511711692</f>
        <v>313568.363464644</v>
      </c>
      <c r="N77" s="12"/>
      <c r="Q77" s="12"/>
      <c r="R77" s="12"/>
      <c r="S77" s="12"/>
      <c r="V77" s="12"/>
      <c r="W77" s="12"/>
      <c r="X77" s="12"/>
    </row>
    <row r="78" s="9" customFormat="true" ht="12.8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19705554.5760112</v>
      </c>
      <c r="F78" s="11" t="n">
        <v>121765.104139556</v>
      </c>
      <c r="G78" s="12" t="n">
        <f aca="false">E78-F78*0.7</f>
        <v>19620319.0031135</v>
      </c>
      <c r="H78" s="12"/>
      <c r="I78" s="12"/>
      <c r="J78" s="12" t="n">
        <f aca="false">G78*3.8235866717</f>
        <v>75019990.2348069</v>
      </c>
      <c r="K78" s="11"/>
      <c r="L78" s="12"/>
      <c r="M78" s="12" t="n">
        <f aca="false">F78*2.511711692</f>
        <v>305838.83574492</v>
      </c>
      <c r="N78" s="12"/>
      <c r="Q78" s="12"/>
      <c r="R78" s="12"/>
      <c r="S78" s="12"/>
      <c r="V78" s="12"/>
      <c r="W78" s="12"/>
      <c r="X78" s="12"/>
    </row>
    <row r="79" s="9" customFormat="true" ht="12.8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22497573.9415527</v>
      </c>
      <c r="F79" s="11" t="n">
        <v>118567.622648571</v>
      </c>
      <c r="G79" s="12" t="n">
        <f aca="false">E79-F79*0.7</f>
        <v>22414576.6056987</v>
      </c>
      <c r="H79" s="12"/>
      <c r="I79" s="12"/>
      <c r="J79" s="12" t="n">
        <f aca="false">G79*3.8235866717</f>
        <v>85704076.361348</v>
      </c>
      <c r="K79" s="11"/>
      <c r="L79" s="12"/>
      <c r="M79" s="12" t="n">
        <f aca="false">F79*2.511711692</f>
        <v>297807.684099061</v>
      </c>
      <c r="N79" s="12"/>
      <c r="Q79" s="12"/>
      <c r="R79" s="12"/>
      <c r="S79" s="12"/>
      <c r="V79" s="12"/>
      <c r="W79" s="12"/>
      <c r="X79" s="12"/>
    </row>
    <row r="80" s="14" customFormat="true" ht="12.8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19657152.5195439</v>
      </c>
      <c r="F80" s="16" t="n">
        <v>116553.004562251</v>
      </c>
      <c r="G80" s="17" t="n">
        <f aca="false">E80-F80*0.7</f>
        <v>19575565.4163504</v>
      </c>
      <c r="H80" s="17"/>
      <c r="I80" s="17"/>
      <c r="J80" s="17" t="n">
        <f aca="false">G80*3.8235866717</f>
        <v>74848871.0169487</v>
      </c>
      <c r="K80" s="16"/>
      <c r="L80" s="17"/>
      <c r="M80" s="17" t="n">
        <f aca="false">F80*2.511711692</f>
        <v>292747.544296736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.8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22552980.4040413</v>
      </c>
      <c r="F81" s="11" t="n">
        <v>118544.333258018</v>
      </c>
      <c r="G81" s="12" t="n">
        <f aca="false">E81-F81*0.7</f>
        <v>22469999.3707606</v>
      </c>
      <c r="H81" s="12"/>
      <c r="I81" s="12"/>
      <c r="J81" s="12" t="n">
        <f aca="false">G81*3.8235866717</f>
        <v>85915990.1071478</v>
      </c>
      <c r="K81" s="11"/>
      <c r="L81" s="12"/>
      <c r="M81" s="12" t="n">
        <f aca="false">F81*2.511711692</f>
        <v>297749.187864509</v>
      </c>
      <c r="N81" s="12"/>
      <c r="Q81" s="12"/>
      <c r="R81" s="12"/>
      <c r="S81" s="12"/>
      <c r="V81" s="12"/>
      <c r="W81" s="12"/>
      <c r="X81" s="12"/>
    </row>
    <row r="82" s="9" customFormat="true" ht="12.8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19598025.5263592</v>
      </c>
      <c r="F82" s="11" t="n">
        <v>114322.089053702</v>
      </c>
      <c r="G82" s="12" t="n">
        <f aca="false">E82-F82*0.7</f>
        <v>19518000.0640216</v>
      </c>
      <c r="H82" s="12"/>
      <c r="I82" s="12"/>
      <c r="J82" s="12" t="n">
        <f aca="false">G82*3.8235866717</f>
        <v>74628764.9030328</v>
      </c>
      <c r="K82" s="11"/>
      <c r="L82" s="12"/>
      <c r="M82" s="12" t="n">
        <f aca="false">F82*2.511711692</f>
        <v>287144.127730049</v>
      </c>
      <c r="N82" s="12"/>
      <c r="Q82" s="12"/>
      <c r="R82" s="12"/>
      <c r="S82" s="12"/>
      <c r="V82" s="12"/>
      <c r="W82" s="12"/>
      <c r="X82" s="12"/>
    </row>
    <row r="83" s="9" customFormat="true" ht="12.8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22434713.6541526</v>
      </c>
      <c r="F83" s="11" t="n">
        <v>114751.993374617</v>
      </c>
      <c r="G83" s="12" t="n">
        <f aca="false">E83-F83*0.7</f>
        <v>22354387.2587904</v>
      </c>
      <c r="H83" s="12"/>
      <c r="I83" s="12"/>
      <c r="J83" s="12" t="n">
        <f aca="false">G83*3.8235866717</f>
        <v>85473937.1767313</v>
      </c>
      <c r="K83" s="11"/>
      <c r="L83" s="12"/>
      <c r="M83" s="12" t="n">
        <f aca="false">F83*2.511711692</f>
        <v>288223.923439332</v>
      </c>
      <c r="N83" s="12"/>
      <c r="Q83" s="12"/>
      <c r="R83" s="12"/>
      <c r="S83" s="12"/>
      <c r="V83" s="12"/>
      <c r="W83" s="12"/>
      <c r="X83" s="12"/>
    </row>
    <row r="84" s="14" customFormat="true" ht="12.8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19465324.339198</v>
      </c>
      <c r="F84" s="16" t="n">
        <v>122163.705589052</v>
      </c>
      <c r="G84" s="17" t="n">
        <f aca="false">E84-F84*0.7</f>
        <v>19379809.7452857</v>
      </c>
      <c r="H84" s="17"/>
      <c r="I84" s="17"/>
      <c r="J84" s="17" t="n">
        <f aca="false">G84*3.8235866717</f>
        <v>74100382.2421562</v>
      </c>
      <c r="K84" s="16"/>
      <c r="L84" s="17"/>
      <c r="M84" s="17" t="n">
        <f aca="false">F84*2.511711692</f>
        <v>306840.007666067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.8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22216371.0239123</v>
      </c>
      <c r="F85" s="11" t="n">
        <v>120175.574976004</v>
      </c>
      <c r="G85" s="12" t="n">
        <f aca="false">E85-F85*0.7</f>
        <v>22132248.1214291</v>
      </c>
      <c r="H85" s="12"/>
      <c r="I85" s="12"/>
      <c r="J85" s="12" t="n">
        <f aca="false">G85*3.8235866717</f>
        <v>84624568.9318537</v>
      </c>
      <c r="K85" s="11"/>
      <c r="L85" s="12"/>
      <c r="M85" s="12" t="n">
        <f aca="false">F85*2.511711692</f>
        <v>301846.396760053</v>
      </c>
      <c r="N85" s="12"/>
      <c r="Q85" s="12"/>
      <c r="R85" s="12"/>
      <c r="S85" s="12"/>
      <c r="V85" s="12"/>
      <c r="W85" s="12"/>
      <c r="X85" s="12"/>
    </row>
    <row r="86" s="9" customFormat="true" ht="12.8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19381227.6714371</v>
      </c>
      <c r="F86" s="11" t="n">
        <v>123195.520881988</v>
      </c>
      <c r="G86" s="12" t="n">
        <f aca="false">E86-F86*0.7</f>
        <v>19294990.8068197</v>
      </c>
      <c r="H86" s="12"/>
      <c r="I86" s="12"/>
      <c r="J86" s="12" t="n">
        <f aca="false">G86*3.8235866717</f>
        <v>73776069.6795298</v>
      </c>
      <c r="K86" s="11"/>
      <c r="L86" s="12"/>
      <c r="M86" s="12" t="n">
        <f aca="false">F86*2.511711692</f>
        <v>309431.630201318</v>
      </c>
      <c r="N86" s="12"/>
      <c r="Q86" s="12"/>
      <c r="R86" s="12"/>
      <c r="S86" s="12"/>
      <c r="V86" s="12"/>
      <c r="W86" s="12"/>
      <c r="X86" s="12"/>
    </row>
    <row r="87" s="9" customFormat="true" ht="12.8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22017717.0076475</v>
      </c>
      <c r="F87" s="11" t="n">
        <v>120671.403900749</v>
      </c>
      <c r="G87" s="12" t="n">
        <f aca="false">E87-F87*0.7</f>
        <v>21933247.0249169</v>
      </c>
      <c r="H87" s="12"/>
      <c r="I87" s="12"/>
      <c r="J87" s="12" t="n">
        <f aca="false">G87*3.8235866717</f>
        <v>83863670.9915761</v>
      </c>
      <c r="K87" s="11"/>
      <c r="L87" s="12"/>
      <c r="M87" s="12" t="n">
        <f aca="false">F87*2.511711692</f>
        <v>303091.776067565</v>
      </c>
      <c r="N87" s="12"/>
      <c r="Q87" s="12"/>
      <c r="R87" s="12"/>
      <c r="S87" s="12"/>
      <c r="V87" s="12"/>
      <c r="W87" s="12"/>
      <c r="X87" s="12"/>
    </row>
    <row r="88" s="14" customFormat="true" ht="12.8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19348370.7540191</v>
      </c>
      <c r="F88" s="16" t="n">
        <v>122240.349203804</v>
      </c>
      <c r="G88" s="17" t="n">
        <f aca="false">E88-F88*0.7</f>
        <v>19262802.5095765</v>
      </c>
      <c r="H88" s="17"/>
      <c r="I88" s="17"/>
      <c r="J88" s="17" t="n">
        <f aca="false">G88*3.8235866717</f>
        <v>73652994.9352059</v>
      </c>
      <c r="K88" s="16"/>
      <c r="L88" s="17"/>
      <c r="M88" s="17" t="n">
        <f aca="false">F88*2.511711692</f>
        <v>307032.514329357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.8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21949387.5936033</v>
      </c>
      <c r="F89" s="11" t="n">
        <v>119796.715327685</v>
      </c>
      <c r="G89" s="12" t="n">
        <f aca="false">E89-F89*0.7</f>
        <v>21865529.8928739</v>
      </c>
      <c r="H89" s="12"/>
      <c r="I89" s="12"/>
      <c r="J89" s="12" t="n">
        <f aca="false">G89*3.8235866717</f>
        <v>83604748.6680508</v>
      </c>
      <c r="K89" s="11"/>
      <c r="L89" s="12"/>
      <c r="M89" s="12" t="n">
        <f aca="false">F89*2.511711692</f>
        <v>300894.810551743</v>
      </c>
      <c r="N89" s="12"/>
      <c r="Q89" s="12"/>
      <c r="R89" s="12"/>
      <c r="S89" s="12"/>
      <c r="V89" s="12"/>
      <c r="W89" s="12"/>
      <c r="X89" s="12"/>
    </row>
    <row r="90" s="9" customFormat="true" ht="12.8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19233882.0915025</v>
      </c>
      <c r="F90" s="11" t="n">
        <v>121819.152294215</v>
      </c>
      <c r="G90" s="12" t="n">
        <f aca="false">E90-F90*0.7</f>
        <v>19148608.6848965</v>
      </c>
      <c r="H90" s="12"/>
      <c r="I90" s="12"/>
      <c r="J90" s="12" t="n">
        <f aca="false">G90*3.8235866717</f>
        <v>73216364.9491692</v>
      </c>
      <c r="K90" s="11"/>
      <c r="L90" s="12"/>
      <c r="M90" s="12" t="n">
        <f aca="false">F90*2.511711692</f>
        <v>305974.589126909</v>
      </c>
      <c r="N90" s="12"/>
      <c r="Q90" s="12"/>
      <c r="R90" s="12"/>
      <c r="S90" s="12"/>
      <c r="V90" s="12"/>
      <c r="W90" s="12"/>
      <c r="X90" s="12"/>
    </row>
    <row r="91" s="9" customFormat="true" ht="12.8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22000693.3498254</v>
      </c>
      <c r="F91" s="11" t="n">
        <v>121067.311438136</v>
      </c>
      <c r="G91" s="12" t="n">
        <f aca="false">E91-F91*0.7</f>
        <v>21915946.2318187</v>
      </c>
      <c r="H91" s="12"/>
      <c r="I91" s="12"/>
      <c r="J91" s="12" t="n">
        <f aca="false">G91*3.8235866717</f>
        <v>83797519.9096759</v>
      </c>
      <c r="K91" s="11"/>
      <c r="L91" s="12"/>
      <c r="M91" s="12" t="n">
        <f aca="false">F91*2.511711692</f>
        <v>304086.181658171</v>
      </c>
      <c r="N91" s="12"/>
      <c r="Q91" s="12"/>
      <c r="R91" s="12"/>
      <c r="S91" s="12"/>
      <c r="V91" s="12"/>
      <c r="W91" s="12"/>
      <c r="X91" s="12"/>
    </row>
    <row r="92" s="14" customFormat="true" ht="12.8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19280371.4424707</v>
      </c>
      <c r="F92" s="16" t="n">
        <v>124925.070786592</v>
      </c>
      <c r="G92" s="17" t="n">
        <f aca="false">E92-F92*0.7</f>
        <v>19192923.8929201</v>
      </c>
      <c r="H92" s="17"/>
      <c r="I92" s="17"/>
      <c r="J92" s="17" t="n">
        <f aca="false">G92*3.8235866717</f>
        <v>73385807.9879218</v>
      </c>
      <c r="K92" s="16"/>
      <c r="L92" s="17"/>
      <c r="M92" s="17" t="n">
        <f aca="false">F92*2.511711692</f>
        <v>313775.760918611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.8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22039950.2617295</v>
      </c>
      <c r="F93" s="11" t="n">
        <v>121945.209469828</v>
      </c>
      <c r="G93" s="12" t="n">
        <f aca="false">E93-F93*0.7</f>
        <v>21954588.6151007</v>
      </c>
      <c r="H93" s="12"/>
      <c r="I93" s="12"/>
      <c r="J93" s="12" t="n">
        <f aca="false">G93*3.8235866717</f>
        <v>83945272.4113555</v>
      </c>
      <c r="K93" s="11"/>
      <c r="L93" s="12"/>
      <c r="M93" s="12" t="n">
        <f aca="false">F93*2.511711692</f>
        <v>306291.208408756</v>
      </c>
      <c r="N93" s="12"/>
      <c r="Q93" s="12"/>
      <c r="R93" s="12"/>
      <c r="S93" s="12"/>
      <c r="V93" s="12"/>
      <c r="W93" s="12"/>
      <c r="X93" s="12"/>
    </row>
    <row r="94" s="9" customFormat="true" ht="12.8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19239618.3106064</v>
      </c>
      <c r="F94" s="11" t="n">
        <v>121010.787449971</v>
      </c>
      <c r="G94" s="12" t="n">
        <f aca="false">E94-F94*0.7</f>
        <v>19154910.7593914</v>
      </c>
      <c r="H94" s="12"/>
      <c r="I94" s="12"/>
      <c r="J94" s="12" t="n">
        <f aca="false">G94*3.8235866717</f>
        <v>73240461.4772118</v>
      </c>
      <c r="K94" s="11"/>
      <c r="L94" s="12"/>
      <c r="M94" s="12" t="n">
        <f aca="false">F94*2.511711692</f>
        <v>303944.209696218</v>
      </c>
      <c r="N94" s="12"/>
      <c r="Q94" s="12"/>
      <c r="R94" s="12"/>
      <c r="S94" s="12"/>
      <c r="V94" s="12"/>
      <c r="W94" s="12"/>
      <c r="X94" s="12"/>
    </row>
    <row r="95" s="9" customFormat="true" ht="12.8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21656429.712253</v>
      </c>
      <c r="F95" s="11" t="n">
        <v>123535.984658499</v>
      </c>
      <c r="G95" s="12" t="n">
        <f aca="false">E95-F95*0.7</f>
        <v>21569954.5229921</v>
      </c>
      <c r="H95" s="12"/>
      <c r="I95" s="12"/>
      <c r="J95" s="12" t="n">
        <f aca="false">G95*3.8235866717</f>
        <v>82474590.6232876</v>
      </c>
      <c r="K95" s="11"/>
      <c r="L95" s="12"/>
      <c r="M95" s="12" t="n">
        <f aca="false">F95*2.511711692</f>
        <v>310286.777049485</v>
      </c>
      <c r="N95" s="12"/>
      <c r="Q95" s="12"/>
      <c r="R95" s="12"/>
      <c r="S95" s="12"/>
      <c r="V95" s="12"/>
      <c r="W95" s="12"/>
      <c r="X95" s="12"/>
    </row>
    <row r="96" s="14" customFormat="true" ht="12.8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19065689.9624043</v>
      </c>
      <c r="F96" s="16" t="n">
        <v>127221.252306446</v>
      </c>
      <c r="G96" s="17" t="n">
        <f aca="false">E96-F96*0.7</f>
        <v>18976635.0857898</v>
      </c>
      <c r="H96" s="17"/>
      <c r="I96" s="17"/>
      <c r="J96" s="17" t="n">
        <f aca="false">G96*3.8235866717</f>
        <v>72558808.9877403</v>
      </c>
      <c r="K96" s="16"/>
      <c r="L96" s="17"/>
      <c r="M96" s="17" t="n">
        <f aca="false">F96*2.511711692</f>
        <v>319543.106888982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.8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21627949.7480838</v>
      </c>
      <c r="F97" s="11" t="n">
        <v>127078.5979214</v>
      </c>
      <c r="G97" s="12" t="n">
        <f aca="false">E97-F97*0.7</f>
        <v>21538994.7295388</v>
      </c>
      <c r="H97" s="12"/>
      <c r="I97" s="12"/>
      <c r="J97" s="12" t="n">
        <f aca="false">G97*3.8235866717</f>
        <v>82356213.169681</v>
      </c>
      <c r="K97" s="11"/>
      <c r="L97" s="12"/>
      <c r="M97" s="12" t="n">
        <f aca="false">F97*2.511711692</f>
        <v>319184.800202148</v>
      </c>
      <c r="N97" s="12"/>
      <c r="Q97" s="12"/>
      <c r="R97" s="12"/>
      <c r="S97" s="12"/>
      <c r="V97" s="12"/>
      <c r="W97" s="12"/>
      <c r="X97" s="12"/>
    </row>
    <row r="98" s="9" customFormat="true" ht="12.8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18868537.1498903</v>
      </c>
      <c r="F98" s="11" t="n">
        <v>132521.082169132</v>
      </c>
      <c r="G98" s="12" t="n">
        <f aca="false">E98-F98*0.7</f>
        <v>18775772.3923719</v>
      </c>
      <c r="H98" s="12"/>
      <c r="I98" s="12"/>
      <c r="J98" s="12" t="n">
        <f aca="false">G98*3.8235866717</f>
        <v>71790793.0703459</v>
      </c>
      <c r="K98" s="11"/>
      <c r="L98" s="12"/>
      <c r="M98" s="12" t="n">
        <f aca="false">F98*2.511711692</f>
        <v>332854.751520701</v>
      </c>
      <c r="N98" s="12"/>
      <c r="Q98" s="12"/>
      <c r="R98" s="12"/>
      <c r="S98" s="12"/>
      <c r="V98" s="12"/>
      <c r="W98" s="12"/>
      <c r="X98" s="12"/>
    </row>
    <row r="99" s="9" customFormat="true" ht="12.8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21592638.5356646</v>
      </c>
      <c r="F99" s="11" t="n">
        <v>130151.687718284</v>
      </c>
      <c r="G99" s="12" t="n">
        <f aca="false">E99-F99*0.7</f>
        <v>21501532.3542618</v>
      </c>
      <c r="H99" s="12"/>
      <c r="I99" s="12"/>
      <c r="J99" s="12" t="n">
        <f aca="false">G99*3.8235866717</f>
        <v>82212972.5308816</v>
      </c>
      <c r="K99" s="11"/>
      <c r="L99" s="12"/>
      <c r="M99" s="12" t="n">
        <f aca="false">F99*2.511711692</f>
        <v>326903.515775547</v>
      </c>
      <c r="N99" s="12"/>
      <c r="Q99" s="12"/>
      <c r="R99" s="12"/>
      <c r="S99" s="12"/>
      <c r="V99" s="12"/>
      <c r="W99" s="12"/>
      <c r="X99" s="12"/>
    </row>
    <row r="100" s="14" customFormat="true" ht="12.8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18812451.9860968</v>
      </c>
      <c r="F100" s="16" t="n">
        <v>124858.303639364</v>
      </c>
      <c r="G100" s="17" t="n">
        <f aca="false">E100-F100*0.7</f>
        <v>18725051.1735492</v>
      </c>
      <c r="H100" s="17"/>
      <c r="I100" s="17"/>
      <c r="J100" s="17" t="n">
        <f aca="false">G100*3.8235866717</f>
        <v>71596856.0940832</v>
      </c>
      <c r="K100" s="16"/>
      <c r="L100" s="17"/>
      <c r="M100" s="17" t="n">
        <f aca="false">F100*2.511711692</f>
        <v>313608.061094276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.8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21387654.5177996</v>
      </c>
      <c r="F101" s="11" t="n">
        <v>121849.010667215</v>
      </c>
      <c r="G101" s="12" t="n">
        <f aca="false">E101-F101*0.7</f>
        <v>21302360.2103326</v>
      </c>
      <c r="H101" s="12"/>
      <c r="I101" s="12"/>
      <c r="J101" s="12" t="n">
        <f aca="false">G101*3.8235866717</f>
        <v>81451420.5759801</v>
      </c>
      <c r="K101" s="11"/>
      <c r="L101" s="12"/>
      <c r="M101" s="12" t="n">
        <f aca="false">F101*2.511711692</f>
        <v>306049.584751476</v>
      </c>
      <c r="N101" s="12"/>
      <c r="Q101" s="12"/>
      <c r="R101" s="12"/>
      <c r="S101" s="12"/>
      <c r="V101" s="12"/>
      <c r="W101" s="12"/>
      <c r="X101" s="12"/>
    </row>
    <row r="102" s="9" customFormat="true" ht="12.8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18681473.0635478</v>
      </c>
      <c r="F102" s="11" t="n">
        <v>124061.083071411</v>
      </c>
      <c r="G102" s="12" t="n">
        <f aca="false">E102-F102*0.7</f>
        <v>18594630.3053978</v>
      </c>
      <c r="H102" s="12"/>
      <c r="I102" s="12"/>
      <c r="J102" s="12" t="n">
        <f aca="false">G102*3.8235866717</f>
        <v>71098180.6009078</v>
      </c>
      <c r="K102" s="11"/>
      <c r="L102" s="12"/>
      <c r="M102" s="12" t="n">
        <f aca="false">F102*2.511711692</f>
        <v>311605.672872645</v>
      </c>
      <c r="N102" s="12"/>
      <c r="Q102" s="12"/>
      <c r="R102" s="12"/>
      <c r="S102" s="12"/>
      <c r="V102" s="12"/>
      <c r="W102" s="12"/>
      <c r="X102" s="12"/>
    </row>
    <row r="103" s="9" customFormat="true" ht="12.8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21213662.3119962</v>
      </c>
      <c r="F103" s="11" t="n">
        <v>124537.777232855</v>
      </c>
      <c r="G103" s="12" t="n">
        <f aca="false">E103-F103*0.7</f>
        <v>21126485.8679332</v>
      </c>
      <c r="H103" s="12"/>
      <c r="I103" s="12"/>
      <c r="J103" s="12" t="n">
        <f aca="false">G103*3.8235866717</f>
        <v>80778949.7844878</v>
      </c>
      <c r="K103" s="11"/>
      <c r="L103" s="12"/>
      <c r="M103" s="12" t="n">
        <f aca="false">F103*2.511711692</f>
        <v>312802.991171453</v>
      </c>
      <c r="N103" s="12"/>
      <c r="Q103" s="12"/>
      <c r="R103" s="12"/>
      <c r="S103" s="12"/>
      <c r="V103" s="12"/>
      <c r="W103" s="12"/>
      <c r="X103" s="12"/>
    </row>
    <row r="104" s="14" customFormat="true" ht="12.8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18554130.9092213</v>
      </c>
      <c r="F104" s="16" t="n">
        <v>129599.390474714</v>
      </c>
      <c r="G104" s="17" t="n">
        <f aca="false">E104-F104*0.7</f>
        <v>18463411.335889</v>
      </c>
      <c r="H104" s="17"/>
      <c r="I104" s="17"/>
      <c r="J104" s="17" t="n">
        <f aca="false">G104*3.8235866717</f>
        <v>70596453.4980201</v>
      </c>
      <c r="K104" s="16"/>
      <c r="L104" s="17"/>
      <c r="M104" s="17" t="n">
        <f aca="false">F104*2.511711692</f>
        <v>325516.304331414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.8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21161904.2617212</v>
      </c>
      <c r="F105" s="11" t="n">
        <v>125799.340871423</v>
      </c>
      <c r="G105" s="12" t="n">
        <f aca="false">E105-F105*0.7</f>
        <v>21073844.7231112</v>
      </c>
      <c r="H105" s="12"/>
      <c r="I105" s="12"/>
      <c r="J105" s="12" t="n">
        <f aca="false">G105*3.8235866717</f>
        <v>80577671.8047635</v>
      </c>
      <c r="K105" s="11"/>
      <c r="L105" s="12"/>
      <c r="M105" s="12" t="n">
        <f aca="false">F105*2.511711692</f>
        <v>315971.675312646</v>
      </c>
      <c r="N105" s="12"/>
      <c r="Q105" s="12"/>
      <c r="R105" s="12"/>
      <c r="S105" s="12"/>
      <c r="V105" s="12"/>
      <c r="W105" s="12"/>
      <c r="X105" s="12"/>
    </row>
    <row r="106" s="9" customFormat="true" ht="12.8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18462307.8251163</v>
      </c>
      <c r="F106" s="11" t="n">
        <v>128881.573268672</v>
      </c>
      <c r="G106" s="12" t="n">
        <f aca="false">E106-F106*0.7</f>
        <v>18372090.7238283</v>
      </c>
      <c r="H106" s="12"/>
      <c r="I106" s="12"/>
      <c r="J106" s="12" t="n">
        <f aca="false">G106*3.8235866717</f>
        <v>70247281.222893</v>
      </c>
      <c r="K106" s="11"/>
      <c r="L106" s="12"/>
      <c r="M106" s="12" t="n">
        <f aca="false">F106*2.511711692</f>
        <v>323713.354462277</v>
      </c>
      <c r="N106" s="12"/>
      <c r="Q106" s="12"/>
      <c r="R106" s="12"/>
      <c r="S106" s="12"/>
      <c r="V106" s="12"/>
      <c r="W106" s="12"/>
      <c r="X106" s="12"/>
    </row>
    <row r="107" s="9" customFormat="true" ht="12.8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21134209.8903615</v>
      </c>
      <c r="F107" s="11" t="n">
        <v>131099.344761317</v>
      </c>
      <c r="G107" s="12" t="n">
        <f aca="false">E107-F107*0.7</f>
        <v>21042440.3490286</v>
      </c>
      <c r="H107" s="12"/>
      <c r="I107" s="12"/>
      <c r="J107" s="12" t="n">
        <f aca="false">G107*3.8235866717</f>
        <v>80457594.458588</v>
      </c>
      <c r="K107" s="11"/>
      <c r="L107" s="12"/>
      <c r="M107" s="12" t="n">
        <f aca="false">F107*2.511711692</f>
        <v>329283.757050539</v>
      </c>
      <c r="N107" s="12"/>
      <c r="Q107" s="12"/>
      <c r="R107" s="12"/>
      <c r="S107" s="12"/>
      <c r="V107" s="12"/>
      <c r="W107" s="12"/>
      <c r="X107" s="12"/>
    </row>
    <row r="108" s="14" customFormat="true" ht="12.8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18478397.4645889</v>
      </c>
      <c r="F108" s="16" t="n">
        <v>124198.311389824</v>
      </c>
      <c r="G108" s="17" t="n">
        <f aca="false">E108-F108*0.7</f>
        <v>18391458.646616</v>
      </c>
      <c r="H108" s="17"/>
      <c r="I108" s="17"/>
      <c r="J108" s="17" t="n">
        <f aca="false">G108*3.8235866717</f>
        <v>70321336.1543227</v>
      </c>
      <c r="K108" s="16"/>
      <c r="L108" s="17"/>
      <c r="M108" s="17" t="n">
        <f aca="false">F108*2.511711692</f>
        <v>311950.350844478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.8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20902380.6703335</v>
      </c>
      <c r="F109" s="11" t="n">
        <v>125724.489083384</v>
      </c>
      <c r="G109" s="12" t="n">
        <f aca="false">E109-F109*0.7</f>
        <v>20814373.5279751</v>
      </c>
      <c r="H109" s="12"/>
      <c r="I109" s="12"/>
      <c r="J109" s="12" t="n">
        <f aca="false">G109*3.8235866717</f>
        <v>79585561.201351</v>
      </c>
      <c r="K109" s="11"/>
      <c r="L109" s="12"/>
      <c r="M109" s="12" t="n">
        <f aca="false">F109*2.511711692</f>
        <v>315783.669201462</v>
      </c>
      <c r="N109" s="12"/>
      <c r="Q109" s="12"/>
      <c r="R109" s="12"/>
      <c r="S109" s="12"/>
      <c r="V109" s="12"/>
      <c r="W109" s="12"/>
      <c r="X109" s="12"/>
    </row>
    <row r="110" s="9" customFormat="true" ht="12.8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18379875.4888188</v>
      </c>
      <c r="F110" s="11" t="n">
        <v>129434.573398204</v>
      </c>
      <c r="G110" s="12" t="n">
        <f aca="false">E110-F110*0.7</f>
        <v>18289271.2874401</v>
      </c>
      <c r="H110" s="12"/>
      <c r="I110" s="12"/>
      <c r="J110" s="12" t="n">
        <f aca="false">G110*3.8235866717</f>
        <v>69930613.9297613</v>
      </c>
      <c r="K110" s="11"/>
      <c r="L110" s="12"/>
      <c r="M110" s="12" t="n">
        <f aca="false">F110*2.511711692</f>
        <v>325102.3313533</v>
      </c>
      <c r="N110" s="12"/>
      <c r="Q110" s="12"/>
      <c r="R110" s="12"/>
      <c r="S110" s="12"/>
      <c r="V110" s="12"/>
      <c r="W110" s="12"/>
      <c r="X110" s="12"/>
    </row>
    <row r="111" s="9" customFormat="true" ht="12.8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20815421.5665342</v>
      </c>
      <c r="F111" s="11" t="n">
        <v>130001.114248213</v>
      </c>
      <c r="G111" s="12" t="n">
        <f aca="false">E111-F111*0.7</f>
        <v>20724420.7865604</v>
      </c>
      <c r="H111" s="12"/>
      <c r="I111" s="12"/>
      <c r="J111" s="12" t="n">
        <f aca="false">G111*3.8235866717</f>
        <v>79241619.0981948</v>
      </c>
      <c r="K111" s="11"/>
      <c r="L111" s="12"/>
      <c r="M111" s="12" t="n">
        <f aca="false">F111*2.511711692</f>
        <v>326525.318630264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22" customFormat="false" ht="12" hidden="false" customHeight="false" outlineLevel="0" collapsed="false">
      <c r="E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7"/>
  <sheetViews>
    <sheetView windowProtection="false" showFormulas="false" showGridLines="true" showRowColHeaders="true" showZeros="true" rightToLeft="false" tabSelected="true" showOutlineSymbols="true" defaultGridColor="true" view="normal" topLeftCell="A96" colorId="64" zoomScale="125" zoomScaleNormal="125" zoomScalePageLayoutView="100" workbookViewId="0">
      <selection pane="topLeft" activeCell="F109" activeCellId="0" sqref="F109"/>
    </sheetView>
  </sheetViews>
  <sheetFormatPr defaultRowHeight="12"/>
  <cols>
    <col collapsed="false" hidden="false" max="4" min="1" style="0" width="9.31632653061224"/>
    <col collapsed="false" hidden="false" max="10" min="5" style="0" width="14.7755102040816"/>
    <col collapsed="false" hidden="false" max="1025" min="11" style="0" width="9.31632653061224"/>
  </cols>
  <sheetData>
    <row r="1" s="3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" customFormat="true" ht="12" hidden="false" customHeight="false" outlineLevel="0" collapsed="false">
      <c r="A2" s="4" t="s">
        <v>13</v>
      </c>
      <c r="B2" s="4" t="n">
        <v>2014</v>
      </c>
      <c r="C2" s="5" t="n">
        <v>1</v>
      </c>
      <c r="D2" s="4" t="n">
        <v>45</v>
      </c>
      <c r="E2" s="6" t="n">
        <v>16336703</v>
      </c>
      <c r="F2" s="6" t="n">
        <v>147746</v>
      </c>
      <c r="G2" s="7" t="n">
        <v>16188957</v>
      </c>
      <c r="H2" s="6" t="n">
        <v>59323985</v>
      </c>
      <c r="I2" s="8" t="n">
        <f aca="false">H2/G2</f>
        <v>3.66447233135526</v>
      </c>
      <c r="J2" s="7" t="n">
        <f aca="false">G2*I9</f>
        <v>61899880.2143381</v>
      </c>
      <c r="K2" s="6" t="n">
        <v>354218</v>
      </c>
      <c r="L2" s="8" t="n">
        <f aca="false">K2/F2</f>
        <v>2.39747945798871</v>
      </c>
      <c r="M2" s="7" t="n">
        <f aca="false">F2*2.511711692</f>
        <v>371095.355646232</v>
      </c>
      <c r="N2" s="6"/>
      <c r="Q2" s="7"/>
      <c r="R2" s="7"/>
      <c r="S2" s="7"/>
      <c r="V2" s="5"/>
      <c r="W2" s="5"/>
      <c r="X2" s="7"/>
    </row>
    <row r="3" customFormat="false" ht="12" hidden="false" customHeight="false" outlineLevel="0" collapsed="false">
      <c r="B3" s="4" t="n">
        <v>2014</v>
      </c>
      <c r="C3" s="5" t="n">
        <v>2</v>
      </c>
      <c r="D3" s="4" t="n">
        <v>46</v>
      </c>
      <c r="E3" s="6" t="n">
        <v>19039169</v>
      </c>
      <c r="F3" s="6" t="n">
        <v>150094</v>
      </c>
      <c r="G3" s="7" t="n">
        <v>18889075</v>
      </c>
      <c r="H3" s="6" t="n">
        <v>70642775</v>
      </c>
      <c r="I3" s="8" t="n">
        <f aca="false">H3/G3</f>
        <v>3.73987476888095</v>
      </c>
      <c r="J3" s="7" t="n">
        <f aca="false">G3*3.8235866717</f>
        <v>72224015.4107417</v>
      </c>
      <c r="K3" s="6" t="n">
        <v>375893</v>
      </c>
      <c r="L3" s="8" t="n">
        <f aca="false">K3/F3</f>
        <v>2.5043839194105</v>
      </c>
      <c r="M3" s="7" t="n">
        <f aca="false">F3*2.511711692</f>
        <v>376992.854699048</v>
      </c>
      <c r="N3" s="6"/>
      <c r="Q3" s="7"/>
      <c r="R3" s="7"/>
      <c r="S3" s="7"/>
      <c r="V3" s="5"/>
      <c r="W3" s="5"/>
      <c r="X3" s="7"/>
    </row>
    <row r="4" customFormat="false" ht="12" hidden="false" customHeight="false" outlineLevel="0" collapsed="false">
      <c r="B4" s="4" t="n">
        <v>2014</v>
      </c>
      <c r="C4" s="5" t="n">
        <v>3</v>
      </c>
      <c r="D4" s="4" t="n">
        <v>47</v>
      </c>
      <c r="E4" s="6" t="n">
        <v>16811748</v>
      </c>
      <c r="F4" s="6" t="n">
        <v>145661</v>
      </c>
      <c r="G4" s="7" t="n">
        <v>16666087</v>
      </c>
      <c r="H4" s="6" t="n">
        <v>66453030</v>
      </c>
      <c r="I4" s="8" t="n">
        <f aca="false">H4/G4</f>
        <v>3.98732047900626</v>
      </c>
      <c r="J4" s="7" t="n">
        <f aca="false">G4*3.8235866717</f>
        <v>63724228.1225926</v>
      </c>
      <c r="K4" s="6" t="n">
        <v>387130</v>
      </c>
      <c r="L4" s="8" t="n">
        <f aca="false">K4/F4</f>
        <v>2.65774641118762</v>
      </c>
      <c r="M4" s="7" t="n">
        <f aca="false">F4*2.511711692</f>
        <v>365858.436768412</v>
      </c>
      <c r="N4" s="6"/>
      <c r="Q4" s="7"/>
      <c r="R4" s="7"/>
      <c r="S4" s="7"/>
      <c r="V4" s="5"/>
      <c r="W4" s="5"/>
      <c r="X4" s="7"/>
    </row>
    <row r="5" customFormat="false" ht="12" hidden="false" customHeight="false" outlineLevel="0" collapsed="false">
      <c r="B5" s="4" t="n">
        <v>2014</v>
      </c>
      <c r="C5" s="5" t="n">
        <v>4</v>
      </c>
      <c r="D5" s="4" t="n">
        <v>48</v>
      </c>
      <c r="E5" s="6" t="n">
        <v>20743937</v>
      </c>
      <c r="F5" s="6" t="n">
        <v>143630</v>
      </c>
      <c r="G5" s="7" t="n">
        <v>20600306</v>
      </c>
      <c r="H5" s="6" t="n">
        <v>75212989</v>
      </c>
      <c r="I5" s="8" t="n">
        <f aca="false">H5/G5</f>
        <v>3.65106173665576</v>
      </c>
      <c r="J5" s="7" t="n">
        <f aca="false">G5*3.8235866717</f>
        <v>78767055.4545416</v>
      </c>
      <c r="K5" s="6" t="n">
        <v>390504</v>
      </c>
      <c r="L5" s="8" t="n">
        <f aca="false">K5/F5</f>
        <v>2.71881918819188</v>
      </c>
      <c r="M5" s="7" t="n">
        <f aca="false">F5*2.511711692</f>
        <v>360757.15032196</v>
      </c>
      <c r="N5" s="6"/>
      <c r="Q5" s="7"/>
      <c r="R5" s="7"/>
      <c r="S5" s="7"/>
      <c r="V5" s="5"/>
      <c r="W5" s="5"/>
      <c r="X5" s="7"/>
    </row>
    <row r="6" customFormat="false" ht="12" hidden="false" customHeight="false" outlineLevel="0" collapsed="false">
      <c r="B6" s="4" t="n">
        <v>2015</v>
      </c>
      <c r="C6" s="5" t="n">
        <v>1</v>
      </c>
      <c r="D6" s="4" t="n">
        <v>49</v>
      </c>
      <c r="E6" s="6" t="n">
        <v>18307160</v>
      </c>
      <c r="F6" s="6" t="n">
        <v>167252</v>
      </c>
      <c r="G6" s="7" t="n">
        <v>18139908</v>
      </c>
      <c r="H6" s="6" t="n">
        <v>71061517</v>
      </c>
      <c r="I6" s="8" t="n">
        <f aca="false">H6/G6</f>
        <v>3.91741330771909</v>
      </c>
      <c r="J6" s="7" t="n">
        <f aca="false">G6*3.8235866717</f>
        <v>69359510.4546642</v>
      </c>
      <c r="K6" s="6" t="n">
        <v>409117</v>
      </c>
      <c r="L6" s="8" t="n">
        <f aca="false">K6/F6</f>
        <v>2.44611125726449</v>
      </c>
      <c r="M6" s="7" t="n">
        <f aca="false">F6*2.511711692</f>
        <v>420088.803910384</v>
      </c>
      <c r="N6" s="6"/>
      <c r="Q6" s="7"/>
      <c r="R6" s="7"/>
      <c r="S6" s="7"/>
      <c r="V6" s="5"/>
      <c r="W6" s="5"/>
      <c r="X6" s="7"/>
    </row>
    <row r="7" customFormat="false" ht="12" hidden="false" customHeight="false" outlineLevel="0" collapsed="false">
      <c r="B7" s="4" t="n">
        <v>2015</v>
      </c>
      <c r="C7" s="5" t="n">
        <v>2</v>
      </c>
      <c r="D7" s="4" t="n">
        <v>50</v>
      </c>
      <c r="E7" s="6" t="n">
        <v>21740969</v>
      </c>
      <c r="F7" s="6" t="n">
        <v>188439</v>
      </c>
      <c r="G7" s="7" t="n">
        <v>21552530</v>
      </c>
      <c r="H7" s="6" t="n">
        <v>85808756</v>
      </c>
      <c r="I7" s="8" t="n">
        <f aca="false">H7/G7</f>
        <v>3.98137740673601</v>
      </c>
      <c r="J7" s="7" t="n">
        <f aca="false">G7*3.8235866717</f>
        <v>82407966.4494144</v>
      </c>
      <c r="K7" s="6" t="n">
        <v>442027</v>
      </c>
      <c r="L7" s="8" t="n">
        <f aca="false">K7/F7</f>
        <v>2.34572991790447</v>
      </c>
      <c r="M7" s="7" t="n">
        <f aca="false">F7*2.511711692</f>
        <v>473304.439528788</v>
      </c>
      <c r="N7" s="6"/>
      <c r="Q7" s="7"/>
      <c r="R7" s="7"/>
      <c r="S7" s="7"/>
      <c r="V7" s="5"/>
      <c r="W7" s="5"/>
      <c r="X7" s="7"/>
    </row>
    <row r="8" s="14" customFormat="true" ht="12.8" hidden="false" customHeight="false" outlineLevel="0" collapsed="false">
      <c r="B8" s="14" t="n">
        <v>2015</v>
      </c>
      <c r="C8" s="15" t="n">
        <v>1</v>
      </c>
      <c r="D8" s="14" t="n">
        <v>161</v>
      </c>
      <c r="E8" s="16" t="n">
        <v>17946029.7373772</v>
      </c>
      <c r="F8" s="16" t="n">
        <v>116424.766458671</v>
      </c>
      <c r="G8" s="17" t="n">
        <f aca="false">E8-F8*0.7</f>
        <v>17864532.4008562</v>
      </c>
      <c r="H8" s="17"/>
      <c r="I8" s="17"/>
      <c r="J8" s="17" t="n">
        <f aca="false">G8*3.8235866717</f>
        <v>68306587.9840664</v>
      </c>
      <c r="K8" s="16"/>
      <c r="L8" s="17"/>
      <c r="M8" s="17" t="n">
        <f aca="false">F8*2.511711692</f>
        <v>292425.447152612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="9" customFormat="true" ht="12.8" hidden="false" customHeight="false" outlineLevel="0" collapsed="false">
      <c r="B9" s="9" t="n">
        <v>2015</v>
      </c>
      <c r="C9" s="9" t="n">
        <v>2</v>
      </c>
      <c r="D9" s="9" t="n">
        <v>162</v>
      </c>
      <c r="E9" s="11" t="n">
        <v>21851478.6150531</v>
      </c>
      <c r="F9" s="11" t="n">
        <v>117941.839121197</v>
      </c>
      <c r="G9" s="12" t="n">
        <f aca="false">E9-F9*0.7</f>
        <v>21768919.3276682</v>
      </c>
      <c r="H9" s="12" t="s">
        <v>14</v>
      </c>
      <c r="I9" s="13" t="n">
        <f aca="false">AVERAGE(I2:I7)</f>
        <v>3.82358667172555</v>
      </c>
      <c r="J9" s="12" t="n">
        <f aca="false">G9*3.8235866717</f>
        <v>83235349.7985847</v>
      </c>
      <c r="K9" s="11" t="s">
        <v>14</v>
      </c>
      <c r="L9" s="13" t="n">
        <f aca="false">AVERAGE(L2:L7)</f>
        <v>2.51171169199128</v>
      </c>
      <c r="M9" s="12" t="n">
        <f aca="false">F9*2.511711692</f>
        <v>296235.896296694</v>
      </c>
      <c r="N9" s="12"/>
      <c r="Q9" s="12"/>
      <c r="R9" s="12"/>
      <c r="S9" s="12"/>
      <c r="V9" s="12"/>
      <c r="W9" s="12"/>
      <c r="X9" s="12"/>
    </row>
    <row r="10" customFormat="false" ht="12.8" hidden="false" customHeight="false" outlineLevel="0" collapsed="false">
      <c r="A10" s="9"/>
      <c r="B10" s="9" t="n">
        <v>2015</v>
      </c>
      <c r="C10" s="9" t="n">
        <v>3</v>
      </c>
      <c r="D10" s="9" t="n">
        <v>163</v>
      </c>
      <c r="E10" s="11" t="n">
        <v>20104485.510011</v>
      </c>
      <c r="F10" s="11" t="n">
        <v>123359.29092606</v>
      </c>
      <c r="G10" s="12" t="n">
        <f aca="false">E10-F10*0.7</f>
        <v>20018134.0063628</v>
      </c>
      <c r="H10" s="12" t="n">
        <v>76520057</v>
      </c>
      <c r="I10" s="12"/>
      <c r="J10" s="12" t="n">
        <f aca="false">G10*3.8235866717</f>
        <v>76541070.3790332</v>
      </c>
      <c r="K10" s="11" t="n">
        <v>445064</v>
      </c>
      <c r="L10" s="12"/>
      <c r="M10" s="12" t="n">
        <f aca="false">F10*2.511711692</f>
        <v>309842.973335815</v>
      </c>
      <c r="N10" s="12"/>
      <c r="Q10" s="12"/>
      <c r="R10" s="12"/>
      <c r="S10" s="12"/>
      <c r="V10" s="12"/>
      <c r="W10" s="12"/>
      <c r="X10" s="12"/>
    </row>
    <row r="11" customFormat="false" ht="12.8" hidden="false" customHeight="false" outlineLevel="0" collapsed="false">
      <c r="A11" s="9"/>
      <c r="B11" s="9" t="n">
        <v>2015</v>
      </c>
      <c r="C11" s="9" t="n">
        <v>4</v>
      </c>
      <c r="D11" s="9" t="n">
        <v>164</v>
      </c>
      <c r="E11" s="11" t="n">
        <v>23145866.2187369</v>
      </c>
      <c r="F11" s="11" t="n">
        <v>115904.1045511</v>
      </c>
      <c r="G11" s="12" t="n">
        <f aca="false">E11-F11*0.7</f>
        <v>23064733.3455512</v>
      </c>
      <c r="H11" s="12" t="n">
        <v>81658874</v>
      </c>
      <c r="I11" s="12"/>
      <c r="J11" s="12" t="n">
        <f aca="false">G11*3.8235866717</f>
        <v>88190007.0063641</v>
      </c>
      <c r="K11" s="11" t="n">
        <v>414371</v>
      </c>
      <c r="L11" s="12"/>
      <c r="M11" s="12" t="n">
        <f aca="false">F11*2.511711692</f>
        <v>291117.694551788</v>
      </c>
      <c r="N11" s="12"/>
      <c r="Q11" s="12"/>
      <c r="R11" s="12"/>
      <c r="S11" s="12"/>
      <c r="V11" s="12"/>
      <c r="W11" s="12"/>
      <c r="X11" s="12"/>
    </row>
    <row r="12" s="14" customFormat="true" ht="12.8" hidden="false" customHeight="false" outlineLevel="0" collapsed="false">
      <c r="A12" s="14" t="s">
        <v>15</v>
      </c>
      <c r="B12" s="14" t="n">
        <v>2016</v>
      </c>
      <c r="C12" s="15" t="n">
        <v>1</v>
      </c>
      <c r="D12" s="14" t="n">
        <v>165</v>
      </c>
      <c r="E12" s="16" t="n">
        <v>19032700.9209871</v>
      </c>
      <c r="F12" s="16" t="n">
        <v>109424.910354893</v>
      </c>
      <c r="G12" s="17" t="n">
        <f aca="false">E12-F12*0.7</f>
        <v>18956103.4837387</v>
      </c>
      <c r="H12" s="17" t="n">
        <v>71384639</v>
      </c>
      <c r="I12" s="17"/>
      <c r="J12" s="17" t="n">
        <f aca="false">G12*3.8235866717</f>
        <v>72480304.6277891</v>
      </c>
      <c r="K12" s="16" t="n">
        <v>399060</v>
      </c>
      <c r="L12" s="17"/>
      <c r="M12" s="17" t="n">
        <f aca="false">F12*2.511711692</f>
        <v>274843.826734436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="9" customFormat="true" ht="12.8" hidden="false" customHeight="false" outlineLevel="0" collapsed="false">
      <c r="B13" s="9" t="n">
        <v>2016</v>
      </c>
      <c r="C13" s="9" t="n">
        <v>2</v>
      </c>
      <c r="D13" s="9" t="n">
        <v>166</v>
      </c>
      <c r="E13" s="11" t="n">
        <v>21424382.6012026</v>
      </c>
      <c r="F13" s="11" t="n">
        <v>106122.576781039</v>
      </c>
      <c r="G13" s="12" t="n">
        <f aca="false">E13-F13*0.7</f>
        <v>21350096.7974559</v>
      </c>
      <c r="H13" s="12" t="n">
        <v>78650764</v>
      </c>
      <c r="I13" s="12"/>
      <c r="J13" s="12" t="n">
        <f aca="false">G13*3.8235866717</f>
        <v>81633945.5542572</v>
      </c>
      <c r="K13" s="11" t="n">
        <v>377742</v>
      </c>
      <c r="L13" s="12"/>
      <c r="M13" s="12" t="n">
        <f aca="false">F13*2.511711692</f>
        <v>266549.316886105</v>
      </c>
      <c r="N13" s="12"/>
      <c r="Q13" s="12"/>
      <c r="R13" s="12"/>
      <c r="S13" s="12"/>
      <c r="V13" s="12"/>
      <c r="W13" s="12"/>
      <c r="X13" s="12"/>
    </row>
    <row r="14" s="9" customFormat="true" ht="12.8" hidden="false" customHeight="false" outlineLevel="0" collapsed="false">
      <c r="B14" s="9" t="n">
        <v>2016</v>
      </c>
      <c r="C14" s="9" t="n">
        <v>3</v>
      </c>
      <c r="D14" s="9" t="n">
        <v>167</v>
      </c>
      <c r="E14" s="11" t="n">
        <v>19035475.1160366</v>
      </c>
      <c r="F14" s="11" t="n">
        <v>115976.965700388</v>
      </c>
      <c r="G14" s="12" t="n">
        <f aca="false">E14-F14*0.7</f>
        <v>18954291.2400463</v>
      </c>
      <c r="H14" s="12" t="n">
        <v>72210474</v>
      </c>
      <c r="I14" s="12"/>
      <c r="J14" s="12" t="n">
        <f aca="false">G14*3.8235866717</f>
        <v>72473375.3569613</v>
      </c>
      <c r="K14" s="11" t="n">
        <v>375488</v>
      </c>
      <c r="L14" s="12"/>
      <c r="M14" s="12" t="n">
        <f aca="false">F14*2.511711692</f>
        <v>291300.700752348</v>
      </c>
      <c r="N14" s="12"/>
      <c r="Q14" s="12"/>
      <c r="R14" s="12"/>
      <c r="S14" s="12"/>
      <c r="V14" s="12"/>
      <c r="W14" s="12"/>
      <c r="X14" s="12"/>
    </row>
    <row r="15" s="9" customFormat="true" ht="12.8" hidden="false" customHeight="false" outlineLevel="0" collapsed="false">
      <c r="B15" s="9" t="n">
        <v>2016</v>
      </c>
      <c r="C15" s="9" t="n">
        <v>4</v>
      </c>
      <c r="D15" s="9" t="n">
        <v>168</v>
      </c>
      <c r="E15" s="11" t="n">
        <v>22092269.1897079</v>
      </c>
      <c r="F15" s="11" t="n">
        <v>116561.029306822</v>
      </c>
      <c r="G15" s="12" t="n">
        <f aca="false">E15-F15*0.7</f>
        <v>22010676.4691932</v>
      </c>
      <c r="H15" s="12" t="n">
        <v>79983678</v>
      </c>
      <c r="I15" s="12"/>
      <c r="J15" s="12" t="n">
        <f aca="false">G15*3.8235866717</f>
        <v>84159729.1827078</v>
      </c>
      <c r="K15" s="11" t="n">
        <v>355397</v>
      </c>
      <c r="L15" s="12"/>
      <c r="M15" s="12" t="n">
        <f aca="false">F15*2.511711692</f>
        <v>292767.7001415</v>
      </c>
      <c r="N15" s="12"/>
      <c r="Q15" s="12"/>
      <c r="R15" s="12"/>
      <c r="S15" s="12"/>
      <c r="V15" s="12"/>
      <c r="W15" s="12"/>
      <c r="X15" s="12"/>
    </row>
    <row r="16" s="14" customFormat="true" ht="12.8" hidden="false" customHeight="false" outlineLevel="0" collapsed="false">
      <c r="B16" s="14" t="n">
        <v>2017</v>
      </c>
      <c r="C16" s="15" t="n">
        <v>1</v>
      </c>
      <c r="D16" s="14" t="n">
        <v>169</v>
      </c>
      <c r="E16" s="16" t="n">
        <v>19297458.383856</v>
      </c>
      <c r="F16" s="16" t="n">
        <v>87135.5671138854</v>
      </c>
      <c r="G16" s="17" t="n">
        <f aca="false">E16-F16*0.7</f>
        <v>19236463.4868763</v>
      </c>
      <c r="H16" s="17" t="n">
        <v>74434596</v>
      </c>
      <c r="I16" s="17"/>
      <c r="J16" s="17" t="n">
        <f aca="false">G16*3.8235866717</f>
        <v>73552285.3990639</v>
      </c>
      <c r="K16" s="16" t="n">
        <v>462191</v>
      </c>
      <c r="L16" s="17"/>
      <c r="M16" s="17" t="n">
        <f aca="false">F16*2.511711692</f>
        <v>218859.422708997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="9" customFormat="true" ht="12.8" hidden="false" customHeight="false" outlineLevel="0" collapsed="false">
      <c r="B17" s="9" t="n">
        <v>2017</v>
      </c>
      <c r="C17" s="9" t="n">
        <v>2</v>
      </c>
      <c r="D17" s="9" t="n">
        <v>170</v>
      </c>
      <c r="E17" s="11" t="n">
        <v>21899126.9006071</v>
      </c>
      <c r="F17" s="11" t="n">
        <v>95910.3319594454</v>
      </c>
      <c r="G17" s="12" t="n">
        <f aca="false">E17-F17*0.7</f>
        <v>21831989.6682355</v>
      </c>
      <c r="H17" s="12" t="n">
        <v>80479757</v>
      </c>
      <c r="I17" s="12"/>
      <c r="J17" s="12" t="n">
        <f aca="false">G17*3.8235866717</f>
        <v>83476504.7121574</v>
      </c>
      <c r="K17" s="11" t="n">
        <v>458270</v>
      </c>
      <c r="L17" s="12"/>
      <c r="M17" s="12" t="n">
        <f aca="false">F17*2.511711692</f>
        <v>240899.10216614</v>
      </c>
      <c r="N17" s="12"/>
      <c r="Q17" s="12"/>
      <c r="R17" s="12"/>
      <c r="S17" s="12"/>
      <c r="V17" s="12"/>
      <c r="W17" s="12"/>
      <c r="X17" s="12"/>
    </row>
    <row r="18" s="9" customFormat="true" ht="12.8" hidden="false" customHeight="false" outlineLevel="0" collapsed="false">
      <c r="B18" s="9" t="n">
        <v>2017</v>
      </c>
      <c r="C18" s="9" t="n">
        <v>3</v>
      </c>
      <c r="D18" s="9" t="n">
        <v>171</v>
      </c>
      <c r="E18" s="11" t="n">
        <v>19655685.8658354</v>
      </c>
      <c r="F18" s="11" t="n">
        <v>104659.772014402</v>
      </c>
      <c r="G18" s="12" t="n">
        <f aca="false">E18-F18*0.7</f>
        <v>19582424.0254253</v>
      </c>
      <c r="H18" s="12" t="n">
        <v>73976782</v>
      </c>
      <c r="I18" s="12"/>
      <c r="J18" s="12" t="n">
        <f aca="false">G18*3.8235866717</f>
        <v>74875095.503194</v>
      </c>
      <c r="K18" s="11" t="n">
        <v>489074</v>
      </c>
      <c r="L18" s="12"/>
      <c r="M18" s="12" t="n">
        <f aca="false">F18*2.511711692</f>
        <v>262875.173050629</v>
      </c>
      <c r="N18" s="12"/>
      <c r="Q18" s="12"/>
      <c r="R18" s="12"/>
      <c r="S18" s="12"/>
      <c r="V18" s="12"/>
      <c r="W18" s="12"/>
      <c r="X18" s="12"/>
    </row>
    <row r="19" s="9" customFormat="true" ht="12.8" hidden="false" customHeight="false" outlineLevel="0" collapsed="false">
      <c r="B19" s="9" t="n">
        <v>2017</v>
      </c>
      <c r="C19" s="9" t="n">
        <v>4</v>
      </c>
      <c r="D19" s="9" t="n">
        <v>172</v>
      </c>
      <c r="E19" s="11" t="n">
        <v>22537820.4956144</v>
      </c>
      <c r="F19" s="11" t="n">
        <v>107767.707848416</v>
      </c>
      <c r="G19" s="12" t="n">
        <f aca="false">E19-F19*0.7</f>
        <v>22462383.1001205</v>
      </c>
      <c r="H19" s="12" t="n">
        <v>82408987.5633976</v>
      </c>
      <c r="I19" s="12"/>
      <c r="J19" s="12" t="n">
        <f aca="false">G19*3.8235866717</f>
        <v>85886868.6362401</v>
      </c>
      <c r="K19" s="11"/>
      <c r="L19" s="12"/>
      <c r="M19" s="12" t="n">
        <f aca="false">F19*2.511711692</f>
        <v>270681.411822907</v>
      </c>
      <c r="N19" s="12"/>
      <c r="Q19" s="12"/>
      <c r="R19" s="12"/>
      <c r="S19" s="12"/>
      <c r="V19" s="12"/>
      <c r="W19" s="12"/>
      <c r="X19" s="12"/>
    </row>
    <row r="20" s="14" customFormat="true" ht="12.8" hidden="false" customHeight="false" outlineLevel="0" collapsed="false">
      <c r="B20" s="14" t="n">
        <v>2018</v>
      </c>
      <c r="C20" s="15" t="n">
        <v>1</v>
      </c>
      <c r="D20" s="14" t="n">
        <v>173</v>
      </c>
      <c r="E20" s="16" t="n">
        <v>19582127.0795015</v>
      </c>
      <c r="F20" s="16" t="n">
        <v>93461.4785188646</v>
      </c>
      <c r="G20" s="17" t="n">
        <f aca="false">E20-F20*0.7</f>
        <v>19516704.0445383</v>
      </c>
      <c r="H20" s="17"/>
      <c r="I20" s="17"/>
      <c r="J20" s="17" t="n">
        <f aca="false">G20*3.8235866717</f>
        <v>74623809.4602101</v>
      </c>
      <c r="K20" s="16"/>
      <c r="L20" s="17"/>
      <c r="M20" s="17" t="n">
        <f aca="false">F20*2.511711692</f>
        <v>234748.288347439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="9" customFormat="true" ht="12.8" hidden="false" customHeight="false" outlineLevel="0" collapsed="false">
      <c r="B21" s="9" t="n">
        <v>2018</v>
      </c>
      <c r="C21" s="9" t="n">
        <v>2</v>
      </c>
      <c r="D21" s="9" t="n">
        <v>174</v>
      </c>
      <c r="E21" s="11" t="n">
        <v>22341812.35682</v>
      </c>
      <c r="F21" s="11" t="n">
        <v>96132.0906057563</v>
      </c>
      <c r="G21" s="12" t="n">
        <f aca="false">E21-F21*0.7</f>
        <v>22274519.8933959</v>
      </c>
      <c r="H21" s="12"/>
      <c r="I21" s="12"/>
      <c r="J21" s="12" t="n">
        <f aca="false">G21*3.8235866717</f>
        <v>85168557.3829051</v>
      </c>
      <c r="K21" s="11"/>
      <c r="L21" s="12"/>
      <c r="M21" s="12" t="n">
        <f aca="false">F21*2.511711692</f>
        <v>241456.095950881</v>
      </c>
      <c r="N21" s="12"/>
      <c r="Q21" s="12"/>
      <c r="R21" s="12"/>
      <c r="S21" s="12"/>
      <c r="V21" s="12"/>
      <c r="W21" s="12"/>
      <c r="X21" s="12"/>
    </row>
    <row r="22" s="9" customFormat="true" ht="12.8" hidden="false" customHeight="false" outlineLevel="0" collapsed="false">
      <c r="B22" s="9" t="n">
        <v>2018</v>
      </c>
      <c r="C22" s="9" t="n">
        <v>3</v>
      </c>
      <c r="D22" s="9" t="n">
        <v>175</v>
      </c>
      <c r="E22" s="11" t="n">
        <v>19908004.5672967</v>
      </c>
      <c r="F22" s="11" t="n">
        <v>96443.3120888155</v>
      </c>
      <c r="G22" s="12" t="n">
        <f aca="false">E22-F22*0.7</f>
        <v>19840494.2488345</v>
      </c>
      <c r="H22" s="12"/>
      <c r="I22" s="12"/>
      <c r="J22" s="12" t="n">
        <f aca="false">G22*3.8235866717</f>
        <v>75861849.3697841</v>
      </c>
      <c r="K22" s="11"/>
      <c r="L22" s="12"/>
      <c r="M22" s="12" t="n">
        <f aca="false">F22*2.511711692</f>
        <v>242237.794588683</v>
      </c>
      <c r="N22" s="12"/>
      <c r="Q22" s="12"/>
      <c r="R22" s="12"/>
      <c r="S22" s="12"/>
      <c r="V22" s="12"/>
      <c r="W22" s="12"/>
      <c r="X22" s="12"/>
    </row>
    <row r="23" s="9" customFormat="true" ht="12.8" hidden="false" customHeight="false" outlineLevel="0" collapsed="false">
      <c r="B23" s="9" t="n">
        <v>2018</v>
      </c>
      <c r="C23" s="9" t="n">
        <v>4</v>
      </c>
      <c r="D23" s="9" t="n">
        <v>176</v>
      </c>
      <c r="E23" s="11" t="n">
        <v>22763502.828802</v>
      </c>
      <c r="F23" s="11" t="n">
        <v>104250.641129879</v>
      </c>
      <c r="G23" s="12" t="n">
        <f aca="false">E23-F23*0.7</f>
        <v>22690527.3800111</v>
      </c>
      <c r="H23" s="12"/>
      <c r="I23" s="12"/>
      <c r="J23" s="12" t="n">
        <f aca="false">G23*3.8235866717</f>
        <v>86759198.0640544</v>
      </c>
      <c r="K23" s="11"/>
      <c r="L23" s="12"/>
      <c r="M23" s="12" t="n">
        <f aca="false">F23*2.511711692</f>
        <v>261847.554224412</v>
      </c>
      <c r="N23" s="12"/>
      <c r="Q23" s="12"/>
      <c r="R23" s="12"/>
      <c r="S23" s="12"/>
      <c r="V23" s="12"/>
      <c r="W23" s="12"/>
      <c r="X23" s="12"/>
    </row>
    <row r="24" s="14" customFormat="true" ht="12.8" hidden="false" customHeight="false" outlineLevel="0" collapsed="false">
      <c r="B24" s="14" t="n">
        <v>2019</v>
      </c>
      <c r="C24" s="15" t="n">
        <v>1</v>
      </c>
      <c r="D24" s="14" t="n">
        <v>177</v>
      </c>
      <c r="E24" s="16" t="n">
        <v>20279667.0644954</v>
      </c>
      <c r="F24" s="16" t="n">
        <v>103561.582444111</v>
      </c>
      <c r="G24" s="17" t="n">
        <f aca="false">E24-F24*0.7</f>
        <v>20207173.9567845</v>
      </c>
      <c r="H24" s="17"/>
      <c r="I24" s="17"/>
      <c r="J24" s="17" t="n">
        <f aca="false">G24*3.8235866717</f>
        <v>77263881.0138845</v>
      </c>
      <c r="K24" s="16"/>
      <c r="L24" s="17"/>
      <c r="M24" s="17" t="n">
        <f aca="false">F24*2.511711692</f>
        <v>260116.837466894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="9" customFormat="true" ht="12.8" hidden="false" customHeight="false" outlineLevel="0" collapsed="false">
      <c r="B25" s="9" t="n">
        <v>2019</v>
      </c>
      <c r="C25" s="9" t="n">
        <v>2</v>
      </c>
      <c r="D25" s="9" t="n">
        <v>178</v>
      </c>
      <c r="E25" s="11" t="n">
        <v>23282263.2558217</v>
      </c>
      <c r="F25" s="11" t="n">
        <v>108660.798946386</v>
      </c>
      <c r="G25" s="12" t="n">
        <f aca="false">E25-F25*0.7</f>
        <v>23206200.6965592</v>
      </c>
      <c r="H25" s="12" t="n">
        <v>1000</v>
      </c>
      <c r="I25" s="12"/>
      <c r="J25" s="12" t="n">
        <f aca="false">G25*3.8235866717</f>
        <v>88730919.684159</v>
      </c>
      <c r="K25" s="11"/>
      <c r="L25" s="12"/>
      <c r="M25" s="12" t="n">
        <f aca="false">F25*2.511711692</f>
        <v>272924.599175698</v>
      </c>
      <c r="N25" s="12"/>
      <c r="Q25" s="12"/>
      <c r="R25" s="12"/>
      <c r="S25" s="12"/>
      <c r="V25" s="12"/>
      <c r="W25" s="12"/>
      <c r="X25" s="12"/>
    </row>
    <row r="26" s="9" customFormat="true" ht="12.8" hidden="false" customHeight="false" outlineLevel="0" collapsed="false">
      <c r="B26" s="9" t="n">
        <v>2019</v>
      </c>
      <c r="C26" s="9" t="n">
        <v>3</v>
      </c>
      <c r="D26" s="9" t="n">
        <v>179</v>
      </c>
      <c r="E26" s="11" t="n">
        <v>20692622.9519363</v>
      </c>
      <c r="F26" s="11" t="n">
        <v>111444.915039805</v>
      </c>
      <c r="G26" s="12" t="n">
        <f aca="false">E26-F26*0.7</f>
        <v>20614611.5114084</v>
      </c>
      <c r="H26" s="12"/>
      <c r="I26" s="12"/>
      <c r="J26" s="12" t="n">
        <f aca="false">G26*3.8235866717</f>
        <v>78821753.8172946</v>
      </c>
      <c r="K26" s="11"/>
      <c r="L26" s="12"/>
      <c r="M26" s="12" t="n">
        <f aca="false">F26*2.511711692</f>
        <v>279917.496119426</v>
      </c>
      <c r="N26" s="12"/>
      <c r="Q26" s="12"/>
      <c r="R26" s="12"/>
      <c r="S26" s="12"/>
      <c r="V26" s="12"/>
      <c r="W26" s="12"/>
      <c r="X26" s="12"/>
    </row>
    <row r="27" s="9" customFormat="true" ht="12.8" hidden="false" customHeight="false" outlineLevel="0" collapsed="false">
      <c r="B27" s="9" t="n">
        <v>2019</v>
      </c>
      <c r="C27" s="9" t="n">
        <v>4</v>
      </c>
      <c r="D27" s="9" t="n">
        <v>180</v>
      </c>
      <c r="E27" s="11" t="n">
        <v>23773724.5266495</v>
      </c>
      <c r="F27" s="11" t="n">
        <v>106710.671533527</v>
      </c>
      <c r="G27" s="12" t="n">
        <f aca="false">E27-F27*0.7</f>
        <v>23699027.056576</v>
      </c>
      <c r="H27" s="12"/>
      <c r="I27" s="12"/>
      <c r="J27" s="12" t="n">
        <f aca="false">G27*3.8235866717</f>
        <v>90615283.9857816</v>
      </c>
      <c r="K27" s="11"/>
      <c r="L27" s="12"/>
      <c r="M27" s="12" t="n">
        <f aca="false">F27*2.511711692</f>
        <v>268026.441351932</v>
      </c>
      <c r="N27" s="12"/>
      <c r="Q27" s="12"/>
      <c r="R27" s="12"/>
      <c r="S27" s="12"/>
      <c r="V27" s="12"/>
      <c r="W27" s="12"/>
      <c r="X27" s="12"/>
    </row>
    <row r="28" s="14" customFormat="true" ht="12.8" hidden="false" customHeight="false" outlineLevel="0" collapsed="false">
      <c r="B28" s="14" t="n">
        <v>2020</v>
      </c>
      <c r="C28" s="15" t="n">
        <v>1</v>
      </c>
      <c r="D28" s="14" t="n">
        <v>181</v>
      </c>
      <c r="E28" s="16" t="n">
        <v>20917604.4427262</v>
      </c>
      <c r="F28" s="16" t="n">
        <v>110018.400513821</v>
      </c>
      <c r="G28" s="17" t="n">
        <f aca="false">E28-F28*0.7</f>
        <v>20840591.5623665</v>
      </c>
      <c r="H28" s="17"/>
      <c r="I28" s="17"/>
      <c r="J28" s="17" t="n">
        <f aca="false">G28*3.8235866717</f>
        <v>79685808.128208</v>
      </c>
      <c r="K28" s="16"/>
      <c r="L28" s="17"/>
      <c r="M28" s="17" t="n">
        <f aca="false">F28*2.511711692</f>
        <v>276334.502905702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="9" customFormat="true" ht="12.8" hidden="false" customHeight="false" outlineLevel="0" collapsed="false">
      <c r="B29" s="9" t="n">
        <v>2020</v>
      </c>
      <c r="C29" s="9" t="n">
        <v>2</v>
      </c>
      <c r="D29" s="9" t="n">
        <v>182</v>
      </c>
      <c r="E29" s="11" t="n">
        <v>23885125.0556329</v>
      </c>
      <c r="F29" s="11" t="n">
        <v>108412.975557134</v>
      </c>
      <c r="G29" s="12" t="n">
        <f aca="false">E29-F29*0.7</f>
        <v>23809235.9727429</v>
      </c>
      <c r="H29" s="12"/>
      <c r="I29" s="12"/>
      <c r="J29" s="12" t="n">
        <f aca="false">G29*3.8235866717</f>
        <v>91036677.32874</v>
      </c>
      <c r="K29" s="11"/>
      <c r="L29" s="12"/>
      <c r="M29" s="12" t="n">
        <f aca="false">F29*2.511711692</f>
        <v>272302.138271365</v>
      </c>
      <c r="N29" s="12"/>
      <c r="Q29" s="12"/>
      <c r="R29" s="12"/>
      <c r="S29" s="12"/>
      <c r="V29" s="12"/>
      <c r="W29" s="12"/>
      <c r="X29" s="12"/>
    </row>
    <row r="30" s="9" customFormat="true" ht="12.8" hidden="false" customHeight="false" outlineLevel="0" collapsed="false">
      <c r="B30" s="9" t="n">
        <v>2020</v>
      </c>
      <c r="C30" s="9" t="n">
        <v>3</v>
      </c>
      <c r="D30" s="9" t="n">
        <v>183</v>
      </c>
      <c r="E30" s="11" t="n">
        <v>20914990.5463842</v>
      </c>
      <c r="F30" s="11" t="n">
        <v>109284.065109979</v>
      </c>
      <c r="G30" s="12" t="n">
        <f aca="false">E30-F30*0.7</f>
        <v>20838491.7008072</v>
      </c>
      <c r="H30" s="12"/>
      <c r="I30" s="12"/>
      <c r="J30" s="12" t="n">
        <f aca="false">G30*3.8235866717</f>
        <v>79677779.1255376</v>
      </c>
      <c r="K30" s="11"/>
      <c r="L30" s="12"/>
      <c r="M30" s="12" t="n">
        <f aca="false">F30*2.511711692</f>
        <v>274490.064086024</v>
      </c>
      <c r="N30" s="12"/>
      <c r="Q30" s="12"/>
      <c r="R30" s="12"/>
      <c r="S30" s="12"/>
      <c r="V30" s="12"/>
      <c r="W30" s="12"/>
      <c r="X30" s="12"/>
    </row>
    <row r="31" s="9" customFormat="true" ht="12.8" hidden="false" customHeight="false" outlineLevel="0" collapsed="false">
      <c r="B31" s="9" t="n">
        <v>2020</v>
      </c>
      <c r="C31" s="9" t="n">
        <v>4</v>
      </c>
      <c r="D31" s="9" t="n">
        <v>184</v>
      </c>
      <c r="E31" s="11" t="n">
        <v>24196380.8576698</v>
      </c>
      <c r="F31" s="11" t="n">
        <v>110551.151814816</v>
      </c>
      <c r="G31" s="12" t="n">
        <f aca="false">E31-F31*0.7</f>
        <v>24118995.0513994</v>
      </c>
      <c r="H31" s="12"/>
      <c r="I31" s="12"/>
      <c r="J31" s="12" t="n">
        <f aca="false">G31*3.8235866717</f>
        <v>92221068.0133292</v>
      </c>
      <c r="K31" s="11"/>
      <c r="L31" s="12"/>
      <c r="M31" s="12" t="n">
        <f aca="false">F31*2.511711692</f>
        <v>277672.620577341</v>
      </c>
      <c r="N31" s="12"/>
      <c r="Q31" s="12"/>
      <c r="R31" s="12"/>
      <c r="S31" s="12"/>
      <c r="V31" s="12"/>
      <c r="W31" s="12"/>
      <c r="X31" s="12"/>
    </row>
    <row r="32" s="14" customFormat="true" ht="12.8" hidden="false" customHeight="false" outlineLevel="0" collapsed="false">
      <c r="B32" s="14" t="n">
        <v>2021</v>
      </c>
      <c r="C32" s="15" t="n">
        <v>1</v>
      </c>
      <c r="D32" s="14" t="n">
        <v>185</v>
      </c>
      <c r="E32" s="16" t="n">
        <v>21414814.071332</v>
      </c>
      <c r="F32" s="16" t="n">
        <v>114348.926082315</v>
      </c>
      <c r="G32" s="17" t="n">
        <f aca="false">E32-F32*0.7</f>
        <v>21334769.8230744</v>
      </c>
      <c r="H32" s="17"/>
      <c r="I32" s="17"/>
      <c r="J32" s="17" t="n">
        <f aca="false">G32*3.8235866717</f>
        <v>81575341.5392947</v>
      </c>
      <c r="K32" s="16"/>
      <c r="L32" s="17"/>
      <c r="M32" s="17" t="n">
        <f aca="false">F32*2.511711692</f>
        <v>287211.534608594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="9" customFormat="true" ht="12.8" hidden="false" customHeight="false" outlineLevel="0" collapsed="false">
      <c r="B33" s="9" t="n">
        <v>2021</v>
      </c>
      <c r="C33" s="9" t="n">
        <v>2</v>
      </c>
      <c r="D33" s="9" t="n">
        <v>186</v>
      </c>
      <c r="E33" s="11" t="n">
        <v>24672262.7300789</v>
      </c>
      <c r="F33" s="11" t="n">
        <v>111725.727552712</v>
      </c>
      <c r="G33" s="12" t="n">
        <f aca="false">E33-F33*0.7</f>
        <v>24594054.720792</v>
      </c>
      <c r="H33" s="12"/>
      <c r="I33" s="12"/>
      <c r="J33" s="12" t="n">
        <f aca="false">G33*3.8235866717</f>
        <v>94037499.8334809</v>
      </c>
      <c r="K33" s="11"/>
      <c r="L33" s="12"/>
      <c r="M33" s="12" t="n">
        <f aca="false">F33*2.511711692</f>
        <v>280622.816191354</v>
      </c>
      <c r="N33" s="12"/>
      <c r="Q33" s="12"/>
      <c r="R33" s="12"/>
      <c r="S33" s="12"/>
      <c r="V33" s="12"/>
      <c r="W33" s="12"/>
      <c r="X33" s="12"/>
    </row>
    <row r="34" s="9" customFormat="true" ht="12.8" hidden="false" customHeight="false" outlineLevel="0" collapsed="false">
      <c r="B34" s="9" t="n">
        <v>2021</v>
      </c>
      <c r="C34" s="9" t="n">
        <v>3</v>
      </c>
      <c r="D34" s="9" t="n">
        <v>187</v>
      </c>
      <c r="E34" s="11" t="n">
        <v>21789513.2114556</v>
      </c>
      <c r="F34" s="11" t="n">
        <v>119306.79419596</v>
      </c>
      <c r="G34" s="12" t="n">
        <f aca="false">E34-F34*0.7</f>
        <v>21705998.4555184</v>
      </c>
      <c r="H34" s="12"/>
      <c r="I34" s="12"/>
      <c r="J34" s="12" t="n">
        <f aca="false">G34*3.8235866717</f>
        <v>82994766.3904609</v>
      </c>
      <c r="K34" s="11"/>
      <c r="L34" s="12"/>
      <c r="M34" s="12" t="n">
        <f aca="false">F34*2.511711692</f>
        <v>299664.26991703</v>
      </c>
      <c r="N34" s="12"/>
      <c r="Q34" s="12"/>
      <c r="R34" s="12"/>
      <c r="S34" s="12"/>
      <c r="V34" s="12"/>
      <c r="W34" s="12"/>
      <c r="X34" s="12"/>
    </row>
    <row r="35" s="9" customFormat="true" ht="12.8" hidden="false" customHeight="false" outlineLevel="0" collapsed="false">
      <c r="B35" s="9" t="n">
        <v>2021</v>
      </c>
      <c r="C35" s="9" t="n">
        <v>4</v>
      </c>
      <c r="D35" s="9" t="n">
        <v>188</v>
      </c>
      <c r="E35" s="11" t="n">
        <v>25094007.6109924</v>
      </c>
      <c r="F35" s="11" t="n">
        <v>116118.232788644</v>
      </c>
      <c r="G35" s="12" t="n">
        <f aca="false">E35-F35*0.7</f>
        <v>25012724.8480404</v>
      </c>
      <c r="H35" s="12"/>
      <c r="I35" s="12"/>
      <c r="J35" s="12" t="n">
        <f aca="false">G35*3.8235866717</f>
        <v>95638321.3518666</v>
      </c>
      <c r="K35" s="11"/>
      <c r="L35" s="12"/>
      <c r="M35" s="12" t="n">
        <f aca="false">F35*2.511711692</f>
        <v>291655.522949615</v>
      </c>
      <c r="N35" s="12"/>
      <c r="Q35" s="12"/>
      <c r="R35" s="12"/>
      <c r="S35" s="12"/>
      <c r="V35" s="12"/>
      <c r="W35" s="12"/>
      <c r="X35" s="12"/>
    </row>
    <row r="36" s="14" customFormat="true" ht="12.8" hidden="false" customHeight="false" outlineLevel="0" collapsed="false">
      <c r="B36" s="14" t="n">
        <v>2022</v>
      </c>
      <c r="C36" s="15" t="n">
        <v>1</v>
      </c>
      <c r="D36" s="14" t="n">
        <v>189</v>
      </c>
      <c r="E36" s="16" t="n">
        <v>22170196.272128</v>
      </c>
      <c r="F36" s="16" t="n">
        <v>114009.371593871</v>
      </c>
      <c r="G36" s="17" t="n">
        <f aca="false">E36-F36*0.7</f>
        <v>22090389.7120123</v>
      </c>
      <c r="H36" s="17"/>
      <c r="I36" s="17"/>
      <c r="J36" s="17" t="n">
        <f aca="false">G36*3.8235866717</f>
        <v>84464519.675509</v>
      </c>
      <c r="K36" s="16"/>
      <c r="L36" s="17"/>
      <c r="M36" s="17" t="n">
        <f aca="false">F36*2.511711692</f>
        <v>286358.671629898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="9" customFormat="true" ht="12.8" hidden="false" customHeight="false" outlineLevel="0" collapsed="false">
      <c r="B37" s="9" t="n">
        <v>2022</v>
      </c>
      <c r="C37" s="9" t="n">
        <v>2</v>
      </c>
      <c r="D37" s="9" t="n">
        <v>190</v>
      </c>
      <c r="E37" s="11" t="n">
        <v>25452710.7484458</v>
      </c>
      <c r="F37" s="11" t="n">
        <v>115328.914046046</v>
      </c>
      <c r="G37" s="12" t="n">
        <f aca="false">E37-F37*0.7</f>
        <v>25371980.5086135</v>
      </c>
      <c r="H37" s="12"/>
      <c r="I37" s="12"/>
      <c r="J37" s="12" t="n">
        <f aca="false">G37*3.8235866717</f>
        <v>97011966.5073669</v>
      </c>
      <c r="K37" s="11"/>
      <c r="L37" s="12"/>
      <c r="M37" s="12" t="n">
        <f aca="false">F37*2.511711692</f>
        <v>289672.981835116</v>
      </c>
      <c r="N37" s="12"/>
      <c r="Q37" s="12"/>
      <c r="R37" s="12"/>
      <c r="S37" s="12"/>
      <c r="V37" s="12"/>
      <c r="W37" s="12"/>
      <c r="X37" s="12"/>
    </row>
    <row r="38" s="9" customFormat="true" ht="12.8" hidden="false" customHeight="false" outlineLevel="0" collapsed="false">
      <c r="B38" s="9" t="n">
        <v>2022</v>
      </c>
      <c r="C38" s="9" t="n">
        <v>3</v>
      </c>
      <c r="D38" s="9" t="n">
        <v>191</v>
      </c>
      <c r="E38" s="11" t="n">
        <v>22513642.6518887</v>
      </c>
      <c r="F38" s="11" t="n">
        <v>117152.703762619</v>
      </c>
      <c r="G38" s="12" t="n">
        <f aca="false">E38-F38*0.7</f>
        <v>22431635.7592548</v>
      </c>
      <c r="H38" s="12"/>
      <c r="I38" s="12"/>
      <c r="J38" s="12" t="n">
        <f aca="false">G38*3.8235866717</f>
        <v>85769303.513516</v>
      </c>
      <c r="K38" s="11"/>
      <c r="L38" s="12"/>
      <c r="M38" s="12" t="n">
        <f aca="false">F38*2.511711692</f>
        <v>294253.815789982</v>
      </c>
      <c r="N38" s="12"/>
      <c r="Q38" s="12"/>
      <c r="R38" s="12"/>
      <c r="S38" s="12"/>
      <c r="V38" s="12"/>
      <c r="W38" s="12"/>
      <c r="X38" s="12"/>
    </row>
    <row r="39" s="9" customFormat="true" ht="12.8" hidden="false" customHeight="false" outlineLevel="0" collapsed="false">
      <c r="B39" s="9" t="n">
        <v>2022</v>
      </c>
      <c r="C39" s="9" t="n">
        <v>4</v>
      </c>
      <c r="D39" s="9" t="n">
        <v>192</v>
      </c>
      <c r="E39" s="11" t="n">
        <v>25967459.4197017</v>
      </c>
      <c r="F39" s="11" t="n">
        <v>115993.009920494</v>
      </c>
      <c r="G39" s="12" t="n">
        <f aca="false">E39-F39*0.7</f>
        <v>25886264.3127574</v>
      </c>
      <c r="H39" s="12"/>
      <c r="I39" s="12"/>
      <c r="J39" s="12" t="n">
        <f aca="false">G39*3.8235866717</f>
        <v>98978375.2063626</v>
      </c>
      <c r="K39" s="11"/>
      <c r="L39" s="12"/>
      <c r="M39" s="12" t="n">
        <f aca="false">F39*2.511711692</f>
        <v>291340.999207576</v>
      </c>
      <c r="N39" s="12"/>
      <c r="Q39" s="12"/>
      <c r="R39" s="12"/>
      <c r="S39" s="12"/>
      <c r="V39" s="12"/>
      <c r="W39" s="12"/>
      <c r="X39" s="12"/>
    </row>
    <row r="40" s="14" customFormat="true" ht="12.8" hidden="false" customHeight="false" outlineLevel="0" collapsed="false">
      <c r="B40" s="14" t="n">
        <v>2023</v>
      </c>
      <c r="C40" s="15" t="n">
        <v>1</v>
      </c>
      <c r="D40" s="14" t="n">
        <v>193</v>
      </c>
      <c r="E40" s="16" t="n">
        <v>22845677.2442792</v>
      </c>
      <c r="F40" s="16" t="n">
        <v>120594.711362695</v>
      </c>
      <c r="G40" s="17" t="n">
        <f aca="false">E40-F40*0.7</f>
        <v>22761260.9463253</v>
      </c>
      <c r="H40" s="17"/>
      <c r="I40" s="17"/>
      <c r="J40" s="17" t="n">
        <f aca="false">G40*3.8235866717</f>
        <v>87029653.9854552</v>
      </c>
      <c r="K40" s="16"/>
      <c r="L40" s="17"/>
      <c r="M40" s="17" t="n">
        <f aca="false">F40*2.511711692</f>
        <v>302899.146523047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="9" customFormat="true" ht="12.8" hidden="false" customHeight="false" outlineLevel="0" collapsed="false">
      <c r="B41" s="9" t="n">
        <v>2023</v>
      </c>
      <c r="C41" s="9" t="n">
        <v>2</v>
      </c>
      <c r="D41" s="9" t="n">
        <v>194</v>
      </c>
      <c r="E41" s="11" t="n">
        <v>26066428.1027437</v>
      </c>
      <c r="F41" s="11" t="n">
        <v>122635.845368763</v>
      </c>
      <c r="G41" s="12" t="n">
        <f aca="false">E41-F41*0.7</f>
        <v>25980583.0109856</v>
      </c>
      <c r="H41" s="12"/>
      <c r="I41" s="12"/>
      <c r="J41" s="12" t="n">
        <f aca="false">G41*3.8235866717</f>
        <v>99339010.9237999</v>
      </c>
      <c r="K41" s="11"/>
      <c r="L41" s="12"/>
      <c r="M41" s="12" t="n">
        <f aca="false">F41*2.511711692</f>
        <v>308025.886671027</v>
      </c>
      <c r="N41" s="12"/>
      <c r="Q41" s="12"/>
      <c r="R41" s="12"/>
      <c r="S41" s="12"/>
      <c r="V41" s="12"/>
      <c r="W41" s="12"/>
      <c r="X41" s="12"/>
    </row>
    <row r="42" s="9" customFormat="true" ht="12.8" hidden="false" customHeight="false" outlineLevel="0" collapsed="false">
      <c r="B42" s="9" t="n">
        <v>2023</v>
      </c>
      <c r="C42" s="9" t="n">
        <v>3</v>
      </c>
      <c r="D42" s="9" t="n">
        <v>195</v>
      </c>
      <c r="E42" s="11" t="n">
        <v>23076017.4162646</v>
      </c>
      <c r="F42" s="11" t="n">
        <v>120822.079433182</v>
      </c>
      <c r="G42" s="12" t="n">
        <f aca="false">E42-F42*0.7</f>
        <v>22991441.9606613</v>
      </c>
      <c r="H42" s="12"/>
      <c r="I42" s="12"/>
      <c r="J42" s="12" t="n">
        <f aca="false">G42*3.8235866717</f>
        <v>87909771.0439488</v>
      </c>
      <c r="K42" s="11"/>
      <c r="L42" s="12"/>
      <c r="M42" s="12" t="n">
        <f aca="false">F42*2.511711692</f>
        <v>303470.229564076</v>
      </c>
      <c r="N42" s="12"/>
      <c r="Q42" s="12"/>
      <c r="R42" s="12"/>
      <c r="S42" s="12"/>
      <c r="V42" s="12"/>
      <c r="W42" s="12"/>
      <c r="X42" s="12"/>
    </row>
    <row r="43" s="9" customFormat="true" ht="12.8" hidden="false" customHeight="false" outlineLevel="0" collapsed="false">
      <c r="B43" s="9" t="n">
        <v>2023</v>
      </c>
      <c r="C43" s="9" t="n">
        <v>4</v>
      </c>
      <c r="D43" s="9" t="n">
        <v>196</v>
      </c>
      <c r="E43" s="11" t="n">
        <v>26695315.8733494</v>
      </c>
      <c r="F43" s="11" t="n">
        <v>120647.251942406</v>
      </c>
      <c r="G43" s="12" t="n">
        <f aca="false">E43-F43*0.7</f>
        <v>26610862.7969897</v>
      </c>
      <c r="H43" s="12"/>
      <c r="I43" s="12"/>
      <c r="J43" s="12" t="n">
        <f aca="false">G43*3.8235866717</f>
        <v>101748940.313007</v>
      </c>
      <c r="K43" s="11"/>
      <c r="L43" s="12"/>
      <c r="M43" s="12" t="n">
        <f aca="false">F43*2.511711692</f>
        <v>303031.113311412</v>
      </c>
      <c r="N43" s="12"/>
      <c r="Q43" s="12"/>
      <c r="R43" s="12"/>
      <c r="S43" s="12"/>
      <c r="V43" s="12"/>
      <c r="W43" s="12"/>
      <c r="X43" s="12"/>
    </row>
    <row r="44" s="14" customFormat="true" ht="12.8" hidden="false" customHeight="false" outlineLevel="0" collapsed="false">
      <c r="B44" s="14" t="n">
        <v>2024</v>
      </c>
      <c r="C44" s="15" t="n">
        <v>1</v>
      </c>
      <c r="D44" s="14" t="n">
        <v>197</v>
      </c>
      <c r="E44" s="16" t="n">
        <v>23588821.6704328</v>
      </c>
      <c r="F44" s="16" t="n">
        <v>122707.438979411</v>
      </c>
      <c r="G44" s="17" t="n">
        <f aca="false">E44-F44*0.7</f>
        <v>23502926.4631472</v>
      </c>
      <c r="H44" s="17"/>
      <c r="I44" s="17"/>
      <c r="J44" s="17" t="n">
        <f aca="false">G44*3.8235866717</f>
        <v>89865476.3704348</v>
      </c>
      <c r="K44" s="16"/>
      <c r="L44" s="17"/>
      <c r="M44" s="17" t="n">
        <f aca="false">F44*2.511711692</f>
        <v>308205.709179963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="9" customFormat="true" ht="12.8" hidden="false" customHeight="false" outlineLevel="0" collapsed="false">
      <c r="B45" s="9" t="n">
        <v>2024</v>
      </c>
      <c r="C45" s="9" t="n">
        <v>2</v>
      </c>
      <c r="D45" s="9" t="n">
        <v>198</v>
      </c>
      <c r="E45" s="11" t="n">
        <v>27047725.0041941</v>
      </c>
      <c r="F45" s="11" t="n">
        <v>118944.283128749</v>
      </c>
      <c r="G45" s="12" t="n">
        <f aca="false">E45-F45*0.7</f>
        <v>26964464.006004</v>
      </c>
      <c r="H45" s="12"/>
      <c r="I45" s="12"/>
      <c r="J45" s="12" t="n">
        <f aca="false">G45*3.8235866717</f>
        <v>103100965.182891</v>
      </c>
      <c r="K45" s="11"/>
      <c r="L45" s="12"/>
      <c r="M45" s="12" t="n">
        <f aca="false">F45*2.511711692</f>
        <v>298753.746631038</v>
      </c>
      <c r="N45" s="12"/>
      <c r="Q45" s="12"/>
      <c r="R45" s="12"/>
      <c r="S45" s="12"/>
      <c r="V45" s="12"/>
      <c r="W45" s="12"/>
      <c r="X45" s="12"/>
    </row>
    <row r="46" s="9" customFormat="true" ht="12.8" hidden="false" customHeight="false" outlineLevel="0" collapsed="false">
      <c r="B46" s="9" t="n">
        <v>2024</v>
      </c>
      <c r="C46" s="9" t="n">
        <v>3</v>
      </c>
      <c r="D46" s="9" t="n">
        <v>199</v>
      </c>
      <c r="E46" s="11" t="n">
        <v>23974898.4805199</v>
      </c>
      <c r="F46" s="11" t="n">
        <v>123195.425860921</v>
      </c>
      <c r="G46" s="12" t="n">
        <f aca="false">E46-F46*0.7</f>
        <v>23888661.6824173</v>
      </c>
      <c r="H46" s="12"/>
      <c r="I46" s="12"/>
      <c r="J46" s="12" t="n">
        <f aca="false">G46*3.8235866717</f>
        <v>91340368.4136412</v>
      </c>
      <c r="K46" s="11"/>
      <c r="L46" s="12"/>
      <c r="M46" s="12" t="n">
        <f aca="false">F46*2.511711692</f>
        <v>309431.391535794</v>
      </c>
      <c r="N46" s="12"/>
      <c r="Q46" s="12"/>
      <c r="R46" s="12"/>
      <c r="S46" s="12"/>
      <c r="V46" s="12"/>
      <c r="W46" s="12"/>
      <c r="X46" s="12"/>
    </row>
    <row r="47" s="9" customFormat="true" ht="12.8" hidden="false" customHeight="false" outlineLevel="0" collapsed="false">
      <c r="B47" s="9" t="n">
        <v>2024</v>
      </c>
      <c r="C47" s="9" t="n">
        <v>4</v>
      </c>
      <c r="D47" s="9" t="n">
        <v>200</v>
      </c>
      <c r="E47" s="11" t="n">
        <v>27696244.99832</v>
      </c>
      <c r="F47" s="11" t="n">
        <v>120522.781226429</v>
      </c>
      <c r="G47" s="12" t="n">
        <f aca="false">E47-F47*0.7</f>
        <v>27611879.0514615</v>
      </c>
      <c r="H47" s="12"/>
      <c r="I47" s="12"/>
      <c r="J47" s="12" t="n">
        <f aca="false">G47*3.8235866717</f>
        <v>105576412.721761</v>
      </c>
      <c r="K47" s="11"/>
      <c r="L47" s="12"/>
      <c r="M47" s="12" t="n">
        <f aca="false">F47*2.511711692</f>
        <v>302718.478758779</v>
      </c>
      <c r="N47" s="12"/>
      <c r="Q47" s="12"/>
      <c r="R47" s="12"/>
      <c r="S47" s="12"/>
      <c r="V47" s="12"/>
      <c r="W47" s="12"/>
      <c r="X47" s="12"/>
    </row>
    <row r="48" s="14" customFormat="true" ht="12.8" hidden="false" customHeight="false" outlineLevel="0" collapsed="false">
      <c r="B48" s="14" t="n">
        <v>2025</v>
      </c>
      <c r="C48" s="15" t="n">
        <v>1</v>
      </c>
      <c r="D48" s="14" t="n">
        <v>201</v>
      </c>
      <c r="E48" s="16" t="n">
        <v>24343663.3446983</v>
      </c>
      <c r="F48" s="16" t="n">
        <v>126340.935419143</v>
      </c>
      <c r="G48" s="17" t="n">
        <f aca="false">E48-F48*0.7</f>
        <v>24255224.6899049</v>
      </c>
      <c r="H48" s="17"/>
      <c r="I48" s="17"/>
      <c r="J48" s="17" t="n">
        <f aca="false">G48*3.8235866717</f>
        <v>92741953.8434092</v>
      </c>
      <c r="K48" s="16"/>
      <c r="L48" s="17"/>
      <c r="M48" s="17" t="n">
        <f aca="false">F48*2.511711692</f>
        <v>317332.004670478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="9" customFormat="true" ht="12.8" hidden="false" customHeight="false" outlineLevel="0" collapsed="false">
      <c r="B49" s="9" t="n">
        <v>2025</v>
      </c>
      <c r="C49" s="9" t="n">
        <v>2</v>
      </c>
      <c r="D49" s="9" t="n">
        <v>202</v>
      </c>
      <c r="E49" s="11" t="n">
        <v>28012640.1581989</v>
      </c>
      <c r="F49" s="11" t="n">
        <v>126390.439537575</v>
      </c>
      <c r="G49" s="12" t="n">
        <f aca="false">E49-F49*0.7</f>
        <v>27924166.8505226</v>
      </c>
      <c r="H49" s="12"/>
      <c r="I49" s="12"/>
      <c r="J49" s="12" t="n">
        <f aca="false">G49*3.8235866717</f>
        <v>106770472.187985</v>
      </c>
      <c r="K49" s="11"/>
      <c r="L49" s="12"/>
      <c r="M49" s="12" t="n">
        <f aca="false">F49*2.511711692</f>
        <v>317456.344743546</v>
      </c>
      <c r="N49" s="12"/>
      <c r="Q49" s="12"/>
      <c r="R49" s="12"/>
      <c r="S49" s="12"/>
      <c r="V49" s="12"/>
      <c r="W49" s="12"/>
      <c r="X49" s="12"/>
    </row>
    <row r="50" s="9" customFormat="true" ht="12.8" hidden="false" customHeight="false" outlineLevel="0" collapsed="false">
      <c r="B50" s="9" t="n">
        <v>2025</v>
      </c>
      <c r="C50" s="9" t="n">
        <v>3</v>
      </c>
      <c r="D50" s="9" t="n">
        <v>203</v>
      </c>
      <c r="E50" s="11" t="n">
        <v>24742231.1419346</v>
      </c>
      <c r="F50" s="11" t="n">
        <v>125396.588669803</v>
      </c>
      <c r="G50" s="12" t="n">
        <f aca="false">E50-F50*0.7</f>
        <v>24654453.5298658</v>
      </c>
      <c r="H50" s="12"/>
      <c r="I50" s="12"/>
      <c r="J50" s="12" t="n">
        <f aca="false">G50*3.8235866717</f>
        <v>94268439.9148417</v>
      </c>
      <c r="K50" s="11"/>
      <c r="L50" s="12"/>
      <c r="M50" s="12" t="n">
        <f aca="false">F50*2.511711692</f>
        <v>314960.07789886</v>
      </c>
      <c r="N50" s="12"/>
      <c r="Q50" s="12"/>
      <c r="R50" s="12"/>
      <c r="S50" s="12"/>
      <c r="V50" s="12"/>
      <c r="W50" s="12"/>
      <c r="X50" s="12"/>
    </row>
    <row r="51" s="9" customFormat="true" ht="12.8" hidden="false" customHeight="false" outlineLevel="0" collapsed="false">
      <c r="B51" s="9" t="n">
        <v>2025</v>
      </c>
      <c r="C51" s="9" t="n">
        <v>4</v>
      </c>
      <c r="D51" s="9" t="n">
        <v>204</v>
      </c>
      <c r="E51" s="11" t="n">
        <v>28322799.6832736</v>
      </c>
      <c r="F51" s="11" t="n">
        <v>126325.079428002</v>
      </c>
      <c r="G51" s="12" t="n">
        <f aca="false">E51-F51*0.7</f>
        <v>28234372.127674</v>
      </c>
      <c r="H51" s="12"/>
      <c r="I51" s="12"/>
      <c r="J51" s="12" t="n">
        <f aca="false">G51*3.8235866717</f>
        <v>107956568.951192</v>
      </c>
      <c r="K51" s="11"/>
      <c r="L51" s="12"/>
      <c r="M51" s="12" t="n">
        <f aca="false">F51*2.511711692</f>
        <v>317292.178992141</v>
      </c>
      <c r="N51" s="12"/>
      <c r="Q51" s="12"/>
      <c r="R51" s="12"/>
      <c r="S51" s="12"/>
      <c r="V51" s="12"/>
      <c r="W51" s="12"/>
      <c r="X51" s="12"/>
    </row>
    <row r="52" s="14" customFormat="true" ht="12.8" hidden="false" customHeight="false" outlineLevel="0" collapsed="false">
      <c r="B52" s="14" t="n">
        <v>2026</v>
      </c>
      <c r="C52" s="15" t="n">
        <v>1</v>
      </c>
      <c r="D52" s="14" t="n">
        <v>205</v>
      </c>
      <c r="E52" s="16" t="n">
        <v>24932289.246601</v>
      </c>
      <c r="F52" s="16" t="n">
        <v>128325.19430928</v>
      </c>
      <c r="G52" s="17" t="n">
        <f aca="false">E52-F52*0.7</f>
        <v>24842461.6105845</v>
      </c>
      <c r="H52" s="17"/>
      <c r="I52" s="17"/>
      <c r="J52" s="17" t="n">
        <f aca="false">G52*3.8235866717</f>
        <v>94987305.1064497</v>
      </c>
      <c r="K52" s="16"/>
      <c r="L52" s="17"/>
      <c r="M52" s="17" t="n">
        <f aca="false">F52*2.511711692</f>
        <v>322315.89092479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="9" customFormat="true" ht="12.8" hidden="false" customHeight="false" outlineLevel="0" collapsed="false">
      <c r="B53" s="9" t="n">
        <v>2026</v>
      </c>
      <c r="C53" s="9" t="n">
        <v>2</v>
      </c>
      <c r="D53" s="9" t="n">
        <v>206</v>
      </c>
      <c r="E53" s="11" t="n">
        <v>28876922.9576567</v>
      </c>
      <c r="F53" s="11" t="n">
        <v>126218.705954115</v>
      </c>
      <c r="G53" s="12" t="n">
        <f aca="false">E53-F53*0.7</f>
        <v>28788569.8634888</v>
      </c>
      <c r="H53" s="12"/>
      <c r="I53" s="12"/>
      <c r="J53" s="12" t="n">
        <f aca="false">G53*3.8235866717</f>
        <v>110075592.02734</v>
      </c>
      <c r="K53" s="11"/>
      <c r="L53" s="12"/>
      <c r="M53" s="12" t="n">
        <f aca="false">F53*2.511711692</f>
        <v>317024.99949406</v>
      </c>
      <c r="N53" s="12"/>
      <c r="Q53" s="12"/>
      <c r="R53" s="12"/>
      <c r="S53" s="12"/>
      <c r="V53" s="12"/>
      <c r="W53" s="12"/>
      <c r="X53" s="12"/>
    </row>
    <row r="54" s="9" customFormat="true" ht="12.8" hidden="false" customHeight="false" outlineLevel="0" collapsed="false">
      <c r="B54" s="9" t="n">
        <v>2026</v>
      </c>
      <c r="C54" s="9" t="n">
        <v>3</v>
      </c>
      <c r="D54" s="9" t="n">
        <v>207</v>
      </c>
      <c r="E54" s="11" t="n">
        <v>25509182.2259571</v>
      </c>
      <c r="F54" s="11" t="n">
        <v>129813.036615095</v>
      </c>
      <c r="G54" s="12" t="n">
        <f aca="false">E54-F54*0.7</f>
        <v>25418313.1003265</v>
      </c>
      <c r="H54" s="12"/>
      <c r="I54" s="12"/>
      <c r="J54" s="12" t="n">
        <f aca="false">G54*3.8235866717</f>
        <v>97189123.187506</v>
      </c>
      <c r="K54" s="11"/>
      <c r="L54" s="12"/>
      <c r="M54" s="12" t="n">
        <f aca="false">F54*2.511711692</f>
        <v>326052.921840159</v>
      </c>
      <c r="N54" s="12"/>
      <c r="Q54" s="12"/>
      <c r="R54" s="12"/>
      <c r="S54" s="12"/>
      <c r="V54" s="12"/>
      <c r="W54" s="12"/>
      <c r="X54" s="12"/>
    </row>
    <row r="55" s="9" customFormat="true" ht="12.8" hidden="false" customHeight="false" outlineLevel="0" collapsed="false">
      <c r="B55" s="9" t="n">
        <v>2026</v>
      </c>
      <c r="C55" s="9" t="n">
        <v>4</v>
      </c>
      <c r="D55" s="9" t="n">
        <v>208</v>
      </c>
      <c r="E55" s="11" t="n">
        <v>29576189.6912725</v>
      </c>
      <c r="F55" s="11" t="n">
        <v>125321.450786091</v>
      </c>
      <c r="G55" s="12" t="n">
        <f aca="false">E55-F55*0.7</f>
        <v>29488464.6757222</v>
      </c>
      <c r="H55" s="12"/>
      <c r="I55" s="12"/>
      <c r="J55" s="12" t="n">
        <f aca="false">G55*3.8235866717</f>
        <v>112751700.502988</v>
      </c>
      <c r="K55" s="11"/>
      <c r="L55" s="12"/>
      <c r="M55" s="12" t="n">
        <f aca="false">F55*2.511711692</f>
        <v>314771.353197827</v>
      </c>
      <c r="N55" s="12"/>
      <c r="Q55" s="12"/>
      <c r="R55" s="12"/>
      <c r="S55" s="12"/>
      <c r="V55" s="12"/>
      <c r="W55" s="12"/>
      <c r="X55" s="12"/>
    </row>
    <row r="56" s="14" customFormat="true" ht="12.8" hidden="false" customHeight="false" outlineLevel="0" collapsed="false">
      <c r="B56" s="14" t="n">
        <v>2027</v>
      </c>
      <c r="C56" s="15" t="n">
        <v>1</v>
      </c>
      <c r="D56" s="14" t="n">
        <v>209</v>
      </c>
      <c r="E56" s="16" t="n">
        <v>26054961.5424384</v>
      </c>
      <c r="F56" s="16" t="n">
        <v>126818.739399198</v>
      </c>
      <c r="G56" s="17" t="n">
        <f aca="false">E56-F56*0.7</f>
        <v>25966188.4248589</v>
      </c>
      <c r="H56" s="17"/>
      <c r="I56" s="17"/>
      <c r="J56" s="17" t="n">
        <f aca="false">G56*3.8235866717</f>
        <v>99283971.9761414</v>
      </c>
      <c r="K56" s="16"/>
      <c r="L56" s="17"/>
      <c r="M56" s="17" t="n">
        <f aca="false">F56*2.511711692</f>
        <v>318532.110513667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="9" customFormat="true" ht="12.8" hidden="false" customHeight="false" outlineLevel="0" collapsed="false">
      <c r="B57" s="9" t="n">
        <v>2027</v>
      </c>
      <c r="C57" s="9" t="n">
        <v>2</v>
      </c>
      <c r="D57" s="9" t="n">
        <v>210</v>
      </c>
      <c r="E57" s="11" t="n">
        <v>29988536.6294805</v>
      </c>
      <c r="F57" s="11" t="n">
        <v>127696.291478107</v>
      </c>
      <c r="G57" s="12" t="n">
        <f aca="false">E57-F57*0.7</f>
        <v>29899149.2254458</v>
      </c>
      <c r="H57" s="12"/>
      <c r="I57" s="12"/>
      <c r="J57" s="12" t="n">
        <f aca="false">G57*3.8235866717</f>
        <v>114321988.473584</v>
      </c>
      <c r="K57" s="11"/>
      <c r="L57" s="12"/>
      <c r="M57" s="12" t="n">
        <f aca="false">F57*2.511711692</f>
        <v>320736.268330601</v>
      </c>
      <c r="N57" s="12"/>
      <c r="Q57" s="12"/>
      <c r="R57" s="12"/>
      <c r="S57" s="12"/>
      <c r="V57" s="12"/>
      <c r="W57" s="12"/>
      <c r="X57" s="12"/>
    </row>
    <row r="58" s="9" customFormat="true" ht="12.8" hidden="false" customHeight="false" outlineLevel="0" collapsed="false">
      <c r="B58" s="9" t="n">
        <v>2027</v>
      </c>
      <c r="C58" s="9" t="n">
        <v>3</v>
      </c>
      <c r="D58" s="9" t="n">
        <v>211</v>
      </c>
      <c r="E58" s="11" t="n">
        <v>26541091.8608104</v>
      </c>
      <c r="F58" s="11" t="n">
        <v>124578.406787892</v>
      </c>
      <c r="G58" s="12" t="n">
        <f aca="false">E58-F58*0.7</f>
        <v>26453886.9760589</v>
      </c>
      <c r="H58" s="12"/>
      <c r="I58" s="12"/>
      <c r="J58" s="12" t="n">
        <f aca="false">G58*3.8235866717</f>
        <v>101148729.656317</v>
      </c>
      <c r="K58" s="11"/>
      <c r="L58" s="12"/>
      <c r="M58" s="12" t="n">
        <f aca="false">F58*2.511711692</f>
        <v>312905.040899879</v>
      </c>
      <c r="N58" s="12"/>
      <c r="Q58" s="12"/>
      <c r="R58" s="12"/>
      <c r="S58" s="12"/>
      <c r="V58" s="12"/>
      <c r="W58" s="12"/>
      <c r="X58" s="12"/>
    </row>
    <row r="59" s="9" customFormat="true" ht="12.8" hidden="false" customHeight="false" outlineLevel="0" collapsed="false">
      <c r="B59" s="9" t="n">
        <v>2027</v>
      </c>
      <c r="C59" s="9" t="n">
        <v>4</v>
      </c>
      <c r="D59" s="9" t="n">
        <v>212</v>
      </c>
      <c r="E59" s="11" t="n">
        <v>30608806.297104</v>
      </c>
      <c r="F59" s="11" t="n">
        <v>129342.025133442</v>
      </c>
      <c r="G59" s="12" t="n">
        <f aca="false">E59-F59*0.7</f>
        <v>30518266.8795106</v>
      </c>
      <c r="H59" s="12"/>
      <c r="I59" s="12"/>
      <c r="J59" s="12" t="n">
        <f aca="false">G59*3.8235866717</f>
        <v>116689238.48388</v>
      </c>
      <c r="K59" s="11"/>
      <c r="L59" s="12"/>
      <c r="M59" s="12" t="n">
        <f aca="false">F59*2.511711692</f>
        <v>324869.876794625</v>
      </c>
      <c r="N59" s="12"/>
      <c r="Q59" s="12"/>
      <c r="R59" s="12"/>
      <c r="S59" s="12"/>
      <c r="V59" s="12"/>
      <c r="W59" s="12"/>
      <c r="X59" s="12"/>
    </row>
    <row r="60" s="14" customFormat="true" ht="12.8" hidden="false" customHeight="false" outlineLevel="0" collapsed="false">
      <c r="B60" s="14" t="n">
        <v>2028</v>
      </c>
      <c r="C60" s="15" t="n">
        <v>1</v>
      </c>
      <c r="D60" s="14" t="n">
        <v>213</v>
      </c>
      <c r="E60" s="16" t="n">
        <v>27236390.5896695</v>
      </c>
      <c r="F60" s="16" t="n">
        <v>130107.452314324</v>
      </c>
      <c r="G60" s="17" t="n">
        <f aca="false">E60-F60*0.7</f>
        <v>27145315.3730495</v>
      </c>
      <c r="H60" s="17"/>
      <c r="I60" s="17"/>
      <c r="J60" s="17" t="n">
        <f aca="false">G60*3.8235866717</f>
        <v>103792466.059485</v>
      </c>
      <c r="K60" s="16"/>
      <c r="L60" s="17"/>
      <c r="M60" s="17" t="n">
        <f aca="false">F60*2.511711692</f>
        <v>326792.409194219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="9" customFormat="true" ht="12.8" hidden="false" customHeight="false" outlineLevel="0" collapsed="false">
      <c r="B61" s="9" t="n">
        <v>2028</v>
      </c>
      <c r="C61" s="9" t="n">
        <v>2</v>
      </c>
      <c r="D61" s="9" t="n">
        <v>214</v>
      </c>
      <c r="E61" s="11" t="n">
        <v>31436579.6028181</v>
      </c>
      <c r="F61" s="11" t="n">
        <v>132394.182250752</v>
      </c>
      <c r="G61" s="12" t="n">
        <f aca="false">E61-F61*0.7</f>
        <v>31343903.6752426</v>
      </c>
      <c r="H61" s="12"/>
      <c r="I61" s="12"/>
      <c r="J61" s="12" t="n">
        <f aca="false">G61*3.8235866717</f>
        <v>119846132.331706</v>
      </c>
      <c r="K61" s="11"/>
      <c r="L61" s="12"/>
      <c r="M61" s="12" t="n">
        <f aca="false">F61*2.511711692</f>
        <v>332536.015511993</v>
      </c>
      <c r="N61" s="12"/>
      <c r="Q61" s="12"/>
      <c r="R61" s="12"/>
      <c r="S61" s="12"/>
      <c r="V61" s="12"/>
      <c r="W61" s="12"/>
      <c r="X61" s="12"/>
    </row>
    <row r="62" s="9" customFormat="true" ht="12.8" hidden="false" customHeight="false" outlineLevel="0" collapsed="false">
      <c r="B62" s="9" t="n">
        <v>2028</v>
      </c>
      <c r="C62" s="9" t="n">
        <v>3</v>
      </c>
      <c r="D62" s="9" t="n">
        <v>215</v>
      </c>
      <c r="E62" s="11" t="n">
        <v>27660609.3801778</v>
      </c>
      <c r="F62" s="11" t="n">
        <v>132869.306980159</v>
      </c>
      <c r="G62" s="12" t="n">
        <f aca="false">E62-F62*0.7</f>
        <v>27567600.8652917</v>
      </c>
      <c r="H62" s="12"/>
      <c r="I62" s="12"/>
      <c r="J62" s="12" t="n">
        <f aca="false">G62*3.8235866717</f>
        <v>105407111.239275</v>
      </c>
      <c r="K62" s="11"/>
      <c r="L62" s="12"/>
      <c r="M62" s="12" t="n">
        <f aca="false">F62*2.511711692</f>
        <v>333729.391850002</v>
      </c>
      <c r="N62" s="12"/>
      <c r="Q62" s="12"/>
      <c r="R62" s="12"/>
      <c r="S62" s="12"/>
      <c r="V62" s="12"/>
      <c r="W62" s="12"/>
      <c r="X62" s="12"/>
    </row>
    <row r="63" s="9" customFormat="true" ht="12.8" hidden="false" customHeight="false" outlineLevel="0" collapsed="false">
      <c r="B63" s="9" t="n">
        <v>2028</v>
      </c>
      <c r="C63" s="9" t="n">
        <v>4</v>
      </c>
      <c r="D63" s="9" t="n">
        <v>216</v>
      </c>
      <c r="E63" s="11" t="n">
        <v>31662016.2977234</v>
      </c>
      <c r="F63" s="11" t="n">
        <v>135699.140351146</v>
      </c>
      <c r="G63" s="12" t="n">
        <f aca="false">E63-F63*0.7</f>
        <v>31567026.8994776</v>
      </c>
      <c r="H63" s="12"/>
      <c r="I63" s="12"/>
      <c r="J63" s="12" t="n">
        <f aca="false">G63*3.8235866717</f>
        <v>120699263.318038</v>
      </c>
      <c r="K63" s="11"/>
      <c r="L63" s="12"/>
      <c r="M63" s="12" t="n">
        <f aca="false">F63*2.511711692</f>
        <v>340837.117414322</v>
      </c>
      <c r="N63" s="12"/>
      <c r="Q63" s="12"/>
      <c r="R63" s="12"/>
      <c r="S63" s="12"/>
      <c r="V63" s="12"/>
      <c r="W63" s="12"/>
      <c r="X63" s="12"/>
    </row>
    <row r="64" s="14" customFormat="true" ht="12.8" hidden="false" customHeight="false" outlineLevel="0" collapsed="false">
      <c r="B64" s="14" t="n">
        <v>2029</v>
      </c>
      <c r="C64" s="15" t="n">
        <v>1</v>
      </c>
      <c r="D64" s="14" t="n">
        <v>217</v>
      </c>
      <c r="E64" s="16" t="n">
        <v>27929757.7834927</v>
      </c>
      <c r="F64" s="16" t="n">
        <v>137613.964608831</v>
      </c>
      <c r="G64" s="17" t="n">
        <f aca="false">E64-F64*0.7</f>
        <v>27833428.0082665</v>
      </c>
      <c r="H64" s="17"/>
      <c r="I64" s="17"/>
      <c r="J64" s="17" t="n">
        <f aca="false">G64*3.8235866717</f>
        <v>106423524.360129</v>
      </c>
      <c r="K64" s="16"/>
      <c r="L64" s="17"/>
      <c r="M64" s="17" t="n">
        <f aca="false">F64*2.511711692</f>
        <v>345646.603890474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="9" customFormat="true" ht="12.8" hidden="false" customHeight="false" outlineLevel="0" collapsed="false">
      <c r="B65" s="9" t="n">
        <v>2029</v>
      </c>
      <c r="C65" s="9" t="n">
        <v>2</v>
      </c>
      <c r="D65" s="9" t="n">
        <v>218</v>
      </c>
      <c r="E65" s="11" t="n">
        <v>32237399.8086626</v>
      </c>
      <c r="F65" s="11" t="n">
        <v>126991.837378189</v>
      </c>
      <c r="G65" s="12" t="n">
        <f aca="false">E65-F65*0.7</f>
        <v>32148505.5224978</v>
      </c>
      <c r="H65" s="12"/>
      <c r="I65" s="12"/>
      <c r="J65" s="12" t="n">
        <f aca="false">G65*3.8235866717</f>
        <v>122922597.230897</v>
      </c>
      <c r="K65" s="11"/>
      <c r="L65" s="12"/>
      <c r="M65" s="12" t="n">
        <f aca="false">F65*2.511711692</f>
        <v>318966.88273136</v>
      </c>
      <c r="N65" s="12"/>
      <c r="Q65" s="12"/>
      <c r="R65" s="12"/>
      <c r="S65" s="12"/>
      <c r="V65" s="12"/>
      <c r="W65" s="12"/>
      <c r="X65" s="12"/>
    </row>
    <row r="66" s="9" customFormat="true" ht="12.8" hidden="false" customHeight="false" outlineLevel="0" collapsed="false">
      <c r="B66" s="9" t="n">
        <v>2029</v>
      </c>
      <c r="C66" s="9" t="n">
        <v>3</v>
      </c>
      <c r="D66" s="9" t="n">
        <v>219</v>
      </c>
      <c r="E66" s="11" t="n">
        <v>28569403.1960587</v>
      </c>
      <c r="F66" s="11" t="n">
        <v>128708.376888781</v>
      </c>
      <c r="G66" s="12" t="n">
        <f aca="false">E66-F66*0.7</f>
        <v>28479307.3322366</v>
      </c>
      <c r="H66" s="12"/>
      <c r="I66" s="12"/>
      <c r="J66" s="12" t="n">
        <f aca="false">G66*3.8235866717</f>
        <v>108893099.934788</v>
      </c>
      <c r="K66" s="11"/>
      <c r="L66" s="12"/>
      <c r="M66" s="12" t="n">
        <f aca="false">F66*2.511711692</f>
        <v>323278.335089895</v>
      </c>
      <c r="N66" s="12"/>
      <c r="Q66" s="12"/>
      <c r="R66" s="12"/>
      <c r="S66" s="12"/>
      <c r="V66" s="12"/>
      <c r="W66" s="12"/>
      <c r="X66" s="12"/>
    </row>
    <row r="67" s="9" customFormat="true" ht="12.8" hidden="false" customHeight="false" outlineLevel="0" collapsed="false">
      <c r="B67" s="9" t="n">
        <v>2029</v>
      </c>
      <c r="C67" s="9" t="n">
        <v>4</v>
      </c>
      <c r="D67" s="9" t="n">
        <v>220</v>
      </c>
      <c r="E67" s="11" t="n">
        <v>32866272.9263714</v>
      </c>
      <c r="F67" s="11" t="n">
        <v>126385.771734645</v>
      </c>
      <c r="G67" s="12" t="n">
        <f aca="false">E67-F67*0.7</f>
        <v>32777802.8861571</v>
      </c>
      <c r="H67" s="12"/>
      <c r="I67" s="12"/>
      <c r="J67" s="12" t="n">
        <f aca="false">G67*3.8235866717</f>
        <v>125328770.24312</v>
      </c>
      <c r="K67" s="11"/>
      <c r="L67" s="12"/>
      <c r="M67" s="12" t="n">
        <f aca="false">F67*2.511711692</f>
        <v>317444.620568352</v>
      </c>
      <c r="N67" s="12"/>
      <c r="Q67" s="12"/>
      <c r="R67" s="12"/>
      <c r="S67" s="12"/>
      <c r="V67" s="12"/>
      <c r="W67" s="12"/>
      <c r="X67" s="12"/>
    </row>
    <row r="68" s="14" customFormat="true" ht="12.8" hidden="false" customHeight="false" outlineLevel="0" collapsed="false">
      <c r="B68" s="14" t="n">
        <v>2030</v>
      </c>
      <c r="C68" s="15" t="n">
        <v>1</v>
      </c>
      <c r="D68" s="14" t="n">
        <v>221</v>
      </c>
      <c r="E68" s="16" t="n">
        <v>28802684.1073227</v>
      </c>
      <c r="F68" s="16" t="n">
        <v>133407.575337623</v>
      </c>
      <c r="G68" s="17" t="n">
        <f aca="false">E68-F68*0.7</f>
        <v>28709298.8045864</v>
      </c>
      <c r="H68" s="17"/>
      <c r="I68" s="17"/>
      <c r="J68" s="17" t="n">
        <f aca="false">G68*3.8235866717</f>
        <v>109772492.263069</v>
      </c>
      <c r="K68" s="16"/>
      <c r="L68" s="17"/>
      <c r="M68" s="17" t="n">
        <f aca="false">F68*2.511711692</f>
        <v>335081.366776878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="9" customFormat="true" ht="12.8" hidden="false" customHeight="false" outlineLevel="0" collapsed="false">
      <c r="B69" s="9" t="n">
        <v>2030</v>
      </c>
      <c r="C69" s="9" t="n">
        <v>2</v>
      </c>
      <c r="D69" s="9" t="n">
        <v>222</v>
      </c>
      <c r="E69" s="11" t="n">
        <v>33218681.6317034</v>
      </c>
      <c r="F69" s="11" t="n">
        <v>133648.083464973</v>
      </c>
      <c r="G69" s="12" t="n">
        <f aca="false">E69-F69*0.7</f>
        <v>33125127.9732779</v>
      </c>
      <c r="H69" s="12"/>
      <c r="I69" s="12"/>
      <c r="J69" s="12" t="n">
        <f aca="false">G69*3.8235866717</f>
        <v>126656797.816982</v>
      </c>
      <c r="K69" s="11"/>
      <c r="L69" s="12"/>
      <c r="M69" s="12" t="n">
        <f aca="false">F69*2.511711692</f>
        <v>335685.453852363</v>
      </c>
      <c r="N69" s="12"/>
      <c r="Q69" s="12"/>
      <c r="R69" s="12"/>
      <c r="S69" s="12"/>
      <c r="V69" s="12"/>
      <c r="W69" s="12"/>
      <c r="X69" s="12"/>
    </row>
    <row r="70" s="9" customFormat="true" ht="12.8" hidden="false" customHeight="false" outlineLevel="0" collapsed="false">
      <c r="B70" s="9" t="n">
        <v>2030</v>
      </c>
      <c r="C70" s="9" t="n">
        <v>3</v>
      </c>
      <c r="D70" s="9" t="n">
        <v>223</v>
      </c>
      <c r="E70" s="11" t="n">
        <v>29421748.8724308</v>
      </c>
      <c r="F70" s="11" t="n">
        <v>134289.977102959</v>
      </c>
      <c r="G70" s="12" t="n">
        <f aca="false">E70-F70*0.7</f>
        <v>29327745.8884588</v>
      </c>
      <c r="H70" s="12"/>
      <c r="I70" s="12"/>
      <c r="J70" s="12" t="n">
        <f aca="false">G70*3.8235866717</f>
        <v>112137178.290115</v>
      </c>
      <c r="K70" s="11"/>
      <c r="L70" s="12"/>
      <c r="M70" s="12" t="n">
        <f aca="false">F70*2.511711692</f>
        <v>337297.705607914</v>
      </c>
      <c r="N70" s="12"/>
      <c r="Q70" s="12"/>
      <c r="R70" s="12"/>
      <c r="S70" s="12"/>
      <c r="V70" s="12"/>
      <c r="W70" s="12"/>
      <c r="X70" s="12"/>
    </row>
    <row r="71" s="9" customFormat="true" ht="12.8" hidden="false" customHeight="false" outlineLevel="0" collapsed="false">
      <c r="B71" s="9" t="n">
        <v>2030</v>
      </c>
      <c r="C71" s="9" t="n">
        <v>4</v>
      </c>
      <c r="D71" s="9" t="n">
        <v>224</v>
      </c>
      <c r="E71" s="11" t="n">
        <v>33632955.0691599</v>
      </c>
      <c r="F71" s="11" t="n">
        <v>135505.609762165</v>
      </c>
      <c r="G71" s="12" t="n">
        <f aca="false">E71-F71*0.7</f>
        <v>33538101.1423264</v>
      </c>
      <c r="H71" s="12"/>
      <c r="I71" s="12"/>
      <c r="J71" s="12" t="n">
        <f aca="false">G71*3.8235866717</f>
        <v>128235836.521926</v>
      </c>
      <c r="K71" s="11"/>
      <c r="L71" s="12"/>
      <c r="M71" s="12" t="n">
        <f aca="false">F71*2.511711692</f>
        <v>340351.02437122</v>
      </c>
      <c r="N71" s="12"/>
      <c r="Q71" s="12"/>
      <c r="R71" s="12"/>
      <c r="S71" s="12"/>
      <c r="V71" s="12"/>
      <c r="W71" s="12"/>
      <c r="X71" s="12"/>
    </row>
    <row r="72" s="14" customFormat="true" ht="12.8" hidden="false" customHeight="false" outlineLevel="0" collapsed="false">
      <c r="B72" s="14" t="n">
        <v>2031</v>
      </c>
      <c r="C72" s="15" t="n">
        <v>1</v>
      </c>
      <c r="D72" s="14" t="n">
        <v>225</v>
      </c>
      <c r="E72" s="16" t="n">
        <v>29549734.758871</v>
      </c>
      <c r="F72" s="16" t="n">
        <v>134372.462877451</v>
      </c>
      <c r="G72" s="17" t="n">
        <f aca="false">E72-F72*0.7</f>
        <v>29455674.0348568</v>
      </c>
      <c r="H72" s="17"/>
      <c r="I72" s="17"/>
      <c r="J72" s="17" t="n">
        <f aca="false">G72*3.8235866717</f>
        <v>112626322.645618</v>
      </c>
      <c r="K72" s="16"/>
      <c r="L72" s="17"/>
      <c r="M72" s="17" t="n">
        <f aca="false">F72*2.511711692</f>
        <v>337504.886092129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="9" customFormat="true" ht="12.8" hidden="false" customHeight="false" outlineLevel="0" collapsed="false">
      <c r="B73" s="9" t="n">
        <v>2031</v>
      </c>
      <c r="C73" s="9" t="n">
        <v>2</v>
      </c>
      <c r="D73" s="9" t="n">
        <v>226</v>
      </c>
      <c r="E73" s="11" t="n">
        <v>34103814.6015613</v>
      </c>
      <c r="F73" s="11" t="n">
        <v>136275.789145564</v>
      </c>
      <c r="G73" s="12" t="n">
        <f aca="false">E73-F73*0.7</f>
        <v>34008421.5491594</v>
      </c>
      <c r="H73" s="12"/>
      <c r="I73" s="12"/>
      <c r="J73" s="12" t="n">
        <f aca="false">G73*3.8235866717</f>
        <v>130034147.360921</v>
      </c>
      <c r="K73" s="11"/>
      <c r="L73" s="12"/>
      <c r="M73" s="12" t="n">
        <f aca="false">F73*2.511711692</f>
        <v>342285.49293344</v>
      </c>
      <c r="N73" s="12"/>
      <c r="Q73" s="12"/>
      <c r="R73" s="12"/>
      <c r="S73" s="12"/>
      <c r="V73" s="12"/>
      <c r="W73" s="12"/>
      <c r="X73" s="12"/>
    </row>
    <row r="74" s="9" customFormat="true" ht="12.8" hidden="false" customHeight="false" outlineLevel="0" collapsed="false">
      <c r="B74" s="9" t="n">
        <v>2031</v>
      </c>
      <c r="C74" s="9" t="n">
        <v>3</v>
      </c>
      <c r="D74" s="9" t="n">
        <v>227</v>
      </c>
      <c r="E74" s="11" t="n">
        <v>29929238.7769046</v>
      </c>
      <c r="F74" s="11" t="n">
        <v>140615.651598401</v>
      </c>
      <c r="G74" s="12" t="n">
        <f aca="false">E74-F74*0.7</f>
        <v>29830807.8207857</v>
      </c>
      <c r="H74" s="12"/>
      <c r="I74" s="12"/>
      <c r="J74" s="12" t="n">
        <f aca="false">G74*3.8235866717</f>
        <v>114060679.1896</v>
      </c>
      <c r="K74" s="11"/>
      <c r="L74" s="12"/>
      <c r="M74" s="12" t="n">
        <f aca="false">F74*2.511711692</f>
        <v>353185.976197904</v>
      </c>
      <c r="N74" s="12"/>
      <c r="Q74" s="12"/>
      <c r="R74" s="12"/>
      <c r="S74" s="12"/>
      <c r="V74" s="12"/>
      <c r="W74" s="12"/>
      <c r="X74" s="12"/>
    </row>
    <row r="75" s="9" customFormat="true" ht="12.8" hidden="false" customHeight="false" outlineLevel="0" collapsed="false">
      <c r="B75" s="9" t="n">
        <v>2031</v>
      </c>
      <c r="C75" s="9" t="n">
        <v>4</v>
      </c>
      <c r="D75" s="9" t="n">
        <v>228</v>
      </c>
      <c r="E75" s="11" t="n">
        <v>34489248.4402389</v>
      </c>
      <c r="F75" s="11" t="n">
        <v>141715.669566164</v>
      </c>
      <c r="G75" s="12" t="n">
        <f aca="false">E75-F75*0.7</f>
        <v>34390047.4715426</v>
      </c>
      <c r="H75" s="12"/>
      <c r="I75" s="12"/>
      <c r="J75" s="12" t="n">
        <f aca="false">G75*3.8235866717</f>
        <v>131493327.151321</v>
      </c>
      <c r="K75" s="11"/>
      <c r="L75" s="12"/>
      <c r="M75" s="12" t="n">
        <f aca="false">F75*2.511711692</f>
        <v>355948.904188942</v>
      </c>
      <c r="N75" s="12"/>
      <c r="Q75" s="12"/>
      <c r="R75" s="12"/>
      <c r="S75" s="12"/>
      <c r="V75" s="12"/>
      <c r="W75" s="12"/>
      <c r="X75" s="12"/>
    </row>
    <row r="76" s="14" customFormat="true" ht="12.8" hidden="false" customHeight="false" outlineLevel="0" collapsed="false">
      <c r="B76" s="14" t="n">
        <v>2032</v>
      </c>
      <c r="C76" s="15" t="n">
        <v>1</v>
      </c>
      <c r="D76" s="14" t="n">
        <v>229</v>
      </c>
      <c r="E76" s="16" t="n">
        <v>30490083.2037886</v>
      </c>
      <c r="F76" s="16" t="n">
        <v>139036.520087033</v>
      </c>
      <c r="G76" s="17" t="n">
        <f aca="false">E76-F76*0.7</f>
        <v>30392757.6397277</v>
      </c>
      <c r="H76" s="17"/>
      <c r="I76" s="17"/>
      <c r="J76" s="17" t="n">
        <f aca="false">G76*3.8235866717</f>
        <v>116209343.027471</v>
      </c>
      <c r="K76" s="16"/>
      <c r="L76" s="17"/>
      <c r="M76" s="17" t="n">
        <f aca="false">F76*2.511711692</f>
        <v>349219.653117594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="9" customFormat="true" ht="12.8" hidden="false" customHeight="false" outlineLevel="0" collapsed="false">
      <c r="B77" s="9" t="n">
        <v>2032</v>
      </c>
      <c r="C77" s="9" t="n">
        <v>2</v>
      </c>
      <c r="D77" s="9" t="n">
        <v>230</v>
      </c>
      <c r="E77" s="11" t="n">
        <v>34899654.7577051</v>
      </c>
      <c r="F77" s="11" t="n">
        <v>135170.71039071</v>
      </c>
      <c r="G77" s="12" t="n">
        <f aca="false">E77-F77*0.7</f>
        <v>34805035.2604316</v>
      </c>
      <c r="H77" s="12"/>
      <c r="I77" s="12"/>
      <c r="J77" s="12" t="n">
        <f aca="false">G77*3.8235866717</f>
        <v>133080068.929835</v>
      </c>
      <c r="K77" s="11"/>
      <c r="L77" s="12"/>
      <c r="M77" s="12" t="n">
        <f aca="false">F77*2.511711692</f>
        <v>339509.853704291</v>
      </c>
      <c r="N77" s="12"/>
      <c r="Q77" s="12"/>
      <c r="R77" s="12"/>
      <c r="S77" s="12"/>
      <c r="V77" s="12"/>
      <c r="W77" s="12"/>
      <c r="X77" s="12"/>
    </row>
    <row r="78" s="9" customFormat="true" ht="12.8" hidden="false" customHeight="false" outlineLevel="0" collapsed="false">
      <c r="B78" s="9" t="n">
        <v>2032</v>
      </c>
      <c r="C78" s="9" t="n">
        <v>3</v>
      </c>
      <c r="D78" s="9" t="n">
        <v>231</v>
      </c>
      <c r="E78" s="11" t="n">
        <v>30619921.9517391</v>
      </c>
      <c r="F78" s="11" t="n">
        <v>138186.348732595</v>
      </c>
      <c r="G78" s="12" t="n">
        <f aca="false">E78-F78*0.7</f>
        <v>30523191.5076262</v>
      </c>
      <c r="H78" s="12"/>
      <c r="I78" s="12"/>
      <c r="J78" s="12" t="n">
        <f aca="false">G78*3.8235866717</f>
        <v>116708068.226306</v>
      </c>
      <c r="K78" s="11"/>
      <c r="L78" s="12"/>
      <c r="M78" s="12" t="n">
        <f aca="false">F78*2.511711692</f>
        <v>347084.267786448</v>
      </c>
      <c r="N78" s="12"/>
      <c r="Q78" s="12"/>
      <c r="R78" s="12"/>
      <c r="S78" s="12"/>
      <c r="V78" s="12"/>
      <c r="W78" s="12"/>
      <c r="X78" s="12"/>
    </row>
    <row r="79" s="9" customFormat="true" ht="12.8" hidden="false" customHeight="false" outlineLevel="0" collapsed="false">
      <c r="B79" s="9" t="n">
        <v>2032</v>
      </c>
      <c r="C79" s="9" t="n">
        <v>4</v>
      </c>
      <c r="D79" s="9" t="n">
        <v>232</v>
      </c>
      <c r="E79" s="11" t="n">
        <v>35185965.3876364</v>
      </c>
      <c r="F79" s="11" t="n">
        <v>137022.593889228</v>
      </c>
      <c r="G79" s="12" t="n">
        <f aca="false">E79-F79*0.7</f>
        <v>35090049.5719139</v>
      </c>
      <c r="H79" s="12"/>
      <c r="I79" s="12"/>
      <c r="J79" s="12" t="n">
        <f aca="false">G79*3.8235866717</f>
        <v>134169845.852462</v>
      </c>
      <c r="K79" s="11"/>
      <c r="L79" s="12"/>
      <c r="M79" s="12" t="n">
        <f aca="false">F79*2.511711692</f>
        <v>344161.251139741</v>
      </c>
      <c r="N79" s="12"/>
      <c r="Q79" s="12"/>
      <c r="R79" s="12"/>
      <c r="S79" s="12"/>
      <c r="V79" s="12"/>
      <c r="W79" s="12"/>
      <c r="X79" s="12"/>
    </row>
    <row r="80" s="14" customFormat="true" ht="12.8" hidden="false" customHeight="false" outlineLevel="0" collapsed="false">
      <c r="B80" s="14" t="n">
        <v>2033</v>
      </c>
      <c r="C80" s="15" t="n">
        <v>1</v>
      </c>
      <c r="D80" s="14" t="n">
        <v>233</v>
      </c>
      <c r="E80" s="16" t="n">
        <v>30931247.5249005</v>
      </c>
      <c r="F80" s="16" t="n">
        <v>138424.574124826</v>
      </c>
      <c r="G80" s="17" t="n">
        <f aca="false">E80-F80*0.7</f>
        <v>30834350.3230131</v>
      </c>
      <c r="H80" s="17"/>
      <c r="I80" s="17"/>
      <c r="J80" s="17" t="n">
        <f aca="false">G80*3.8235866717</f>
        <v>117897810.925602</v>
      </c>
      <c r="K80" s="16"/>
      <c r="L80" s="17"/>
      <c r="M80" s="17" t="n">
        <f aca="false">F80*2.511711692</f>
        <v>347682.621289446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="9" customFormat="true" ht="12.8" hidden="false" customHeight="false" outlineLevel="0" collapsed="false">
      <c r="B81" s="9" t="n">
        <v>2033</v>
      </c>
      <c r="C81" s="9" t="n">
        <v>2</v>
      </c>
      <c r="D81" s="9" t="n">
        <v>234</v>
      </c>
      <c r="E81" s="11" t="n">
        <v>35738300.0422687</v>
      </c>
      <c r="F81" s="11" t="n">
        <v>142709.860978392</v>
      </c>
      <c r="G81" s="12" t="n">
        <f aca="false">E81-F81*0.7</f>
        <v>35638403.1395838</v>
      </c>
      <c r="H81" s="12"/>
      <c r="I81" s="12"/>
      <c r="J81" s="12" t="n">
        <f aca="false">G81*3.8235866717</f>
        <v>136266523.245184</v>
      </c>
      <c r="K81" s="11"/>
      <c r="L81" s="12"/>
      <c r="M81" s="12" t="n">
        <f aca="false">F81*2.511711692</f>
        <v>358446.026383121</v>
      </c>
      <c r="N81" s="12"/>
      <c r="Q81" s="12"/>
      <c r="R81" s="12"/>
      <c r="S81" s="12"/>
      <c r="V81" s="12"/>
      <c r="W81" s="12"/>
      <c r="X81" s="12"/>
    </row>
    <row r="82" s="9" customFormat="true" ht="12.8" hidden="false" customHeight="false" outlineLevel="0" collapsed="false">
      <c r="B82" s="9" t="n">
        <v>2033</v>
      </c>
      <c r="C82" s="9" t="n">
        <v>3</v>
      </c>
      <c r="D82" s="9" t="n">
        <v>235</v>
      </c>
      <c r="E82" s="11" t="n">
        <v>31419623.2629352</v>
      </c>
      <c r="F82" s="11" t="n">
        <v>135021.125803089</v>
      </c>
      <c r="G82" s="12" t="n">
        <f aca="false">E82-F82*0.7</f>
        <v>31325108.474873</v>
      </c>
      <c r="H82" s="12"/>
      <c r="I82" s="12"/>
      <c r="J82" s="12" t="n">
        <f aca="false">G82*3.8235866717</f>
        <v>119774267.254081</v>
      </c>
      <c r="K82" s="11"/>
      <c r="L82" s="12"/>
      <c r="M82" s="12" t="n">
        <f aca="false">F82*2.511711692</f>
        <v>339134.140346621</v>
      </c>
      <c r="N82" s="12"/>
      <c r="Q82" s="12"/>
      <c r="R82" s="12"/>
      <c r="S82" s="12"/>
      <c r="V82" s="12"/>
      <c r="W82" s="12"/>
      <c r="X82" s="12"/>
    </row>
    <row r="83" s="9" customFormat="true" ht="12.8" hidden="false" customHeight="false" outlineLevel="0" collapsed="false">
      <c r="B83" s="9" t="n">
        <v>2033</v>
      </c>
      <c r="C83" s="9" t="n">
        <v>4</v>
      </c>
      <c r="D83" s="9" t="n">
        <v>236</v>
      </c>
      <c r="E83" s="11" t="n">
        <v>36280418.3377564</v>
      </c>
      <c r="F83" s="11" t="n">
        <v>144530.608715521</v>
      </c>
      <c r="G83" s="12" t="n">
        <f aca="false">E83-F83*0.7</f>
        <v>36179246.9116556</v>
      </c>
      <c r="H83" s="12"/>
      <c r="I83" s="12"/>
      <c r="J83" s="12" t="n">
        <f aca="false">G83*3.8235866717</f>
        <v>138334486.28355</v>
      </c>
      <c r="K83" s="11"/>
      <c r="L83" s="12"/>
      <c r="M83" s="12" t="n">
        <f aca="false">F83*2.511711692</f>
        <v>363019.219762652</v>
      </c>
      <c r="N83" s="12"/>
      <c r="Q83" s="12"/>
      <c r="R83" s="12"/>
      <c r="S83" s="12"/>
      <c r="V83" s="12"/>
      <c r="W83" s="12"/>
      <c r="X83" s="12"/>
    </row>
    <row r="84" s="14" customFormat="true" ht="12.8" hidden="false" customHeight="false" outlineLevel="0" collapsed="false">
      <c r="B84" s="14" t="n">
        <v>2034</v>
      </c>
      <c r="C84" s="15" t="n">
        <v>1</v>
      </c>
      <c r="D84" s="14" t="n">
        <v>237</v>
      </c>
      <c r="E84" s="16" t="n">
        <v>31706286.2208889</v>
      </c>
      <c r="F84" s="16" t="n">
        <v>139082.143141665</v>
      </c>
      <c r="G84" s="17" t="n">
        <f aca="false">E84-F84*0.7</f>
        <v>31608928.7206897</v>
      </c>
      <c r="H84" s="17"/>
      <c r="I84" s="17"/>
      <c r="J84" s="17" t="n">
        <f aca="false">G84*3.8235866717</f>
        <v>120859478.563145</v>
      </c>
      <c r="K84" s="16"/>
      <c r="L84" s="17"/>
      <c r="M84" s="17" t="n">
        <f aca="false">F84*2.511711692</f>
        <v>349334.245077338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="9" customFormat="true" ht="12.8" hidden="false" customHeight="false" outlineLevel="0" collapsed="false">
      <c r="B85" s="9" t="n">
        <v>2034</v>
      </c>
      <c r="C85" s="9" t="n">
        <v>2</v>
      </c>
      <c r="D85" s="9" t="n">
        <v>238</v>
      </c>
      <c r="E85" s="11" t="n">
        <v>36379037.3149854</v>
      </c>
      <c r="F85" s="11" t="n">
        <v>136213.857370495</v>
      </c>
      <c r="G85" s="12" t="n">
        <f aca="false">E85-F85*0.7</f>
        <v>36283687.6148261</v>
      </c>
      <c r="H85" s="12"/>
      <c r="I85" s="12"/>
      <c r="J85" s="12" t="n">
        <f aca="false">G85*3.8235866717</f>
        <v>138733824.364175</v>
      </c>
      <c r="K85" s="11"/>
      <c r="L85" s="12"/>
      <c r="M85" s="12" t="n">
        <f aca="false">F85*2.511711692</f>
        <v>342129.938169892</v>
      </c>
      <c r="N85" s="12"/>
      <c r="Q85" s="12"/>
      <c r="R85" s="12"/>
      <c r="S85" s="12"/>
      <c r="V85" s="12"/>
      <c r="W85" s="12"/>
      <c r="X85" s="12"/>
    </row>
    <row r="86" s="9" customFormat="true" ht="12.8" hidden="false" customHeight="false" outlineLevel="0" collapsed="false">
      <c r="B86" s="9" t="n">
        <v>2034</v>
      </c>
      <c r="C86" s="9" t="n">
        <v>3</v>
      </c>
      <c r="D86" s="9" t="n">
        <v>239</v>
      </c>
      <c r="E86" s="11" t="n">
        <v>32017129.7484942</v>
      </c>
      <c r="F86" s="11" t="n">
        <v>137522.493844997</v>
      </c>
      <c r="G86" s="12" t="n">
        <f aca="false">E86-F86*0.7</f>
        <v>31920864.0028027</v>
      </c>
      <c r="H86" s="12"/>
      <c r="I86" s="12"/>
      <c r="J86" s="12" t="n">
        <f aca="false">G86*3.8235866717</f>
        <v>122052190.150265</v>
      </c>
      <c r="K86" s="11"/>
      <c r="L86" s="12"/>
      <c r="M86" s="12" t="n">
        <f aca="false">F86*2.511711692</f>
        <v>345416.855703478</v>
      </c>
      <c r="N86" s="12"/>
      <c r="Q86" s="12"/>
      <c r="R86" s="12"/>
      <c r="S86" s="12"/>
      <c r="V86" s="12"/>
      <c r="W86" s="12"/>
      <c r="X86" s="12"/>
    </row>
    <row r="87" s="9" customFormat="true" ht="12.8" hidden="false" customHeight="false" outlineLevel="0" collapsed="false">
      <c r="B87" s="9" t="n">
        <v>2034</v>
      </c>
      <c r="C87" s="9" t="n">
        <v>4</v>
      </c>
      <c r="D87" s="9" t="n">
        <v>240</v>
      </c>
      <c r="E87" s="11" t="n">
        <v>36874714.8174778</v>
      </c>
      <c r="F87" s="11" t="n">
        <v>143568.576224689</v>
      </c>
      <c r="G87" s="12" t="n">
        <f aca="false">E87-F87*0.7</f>
        <v>36774216.8141205</v>
      </c>
      <c r="H87" s="12"/>
      <c r="I87" s="12"/>
      <c r="J87" s="12" t="n">
        <f aca="false">G87*3.8235866717</f>
        <v>140609405.272677</v>
      </c>
      <c r="K87" s="11"/>
      <c r="L87" s="12"/>
      <c r="M87" s="12" t="n">
        <f aca="false">F87*2.511711692</f>
        <v>360602.871507344</v>
      </c>
      <c r="N87" s="12"/>
      <c r="Q87" s="12"/>
      <c r="R87" s="12"/>
      <c r="S87" s="12"/>
      <c r="V87" s="12"/>
      <c r="W87" s="12"/>
      <c r="X87" s="12"/>
    </row>
    <row r="88" s="14" customFormat="true" ht="12.8" hidden="false" customHeight="false" outlineLevel="0" collapsed="false">
      <c r="B88" s="14" t="n">
        <v>2035</v>
      </c>
      <c r="C88" s="15" t="n">
        <v>1</v>
      </c>
      <c r="D88" s="14" t="n">
        <v>241</v>
      </c>
      <c r="E88" s="16" t="n">
        <v>32432871.327529</v>
      </c>
      <c r="F88" s="16" t="n">
        <v>145929.908149366</v>
      </c>
      <c r="G88" s="17" t="n">
        <f aca="false">E88-F88*0.7</f>
        <v>32330720.3918244</v>
      </c>
      <c r="H88" s="17"/>
      <c r="I88" s="17"/>
      <c r="J88" s="17" t="n">
        <f aca="false">G88*3.8235866717</f>
        <v>123619311.576639</v>
      </c>
      <c r="K88" s="16"/>
      <c r="L88" s="17"/>
      <c r="M88" s="17" t="n">
        <f aca="false">F88*2.511711692</f>
        <v>366533.856511249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="9" customFormat="true" ht="12.8" hidden="false" customHeight="false" outlineLevel="0" collapsed="false">
      <c r="B89" s="9" t="n">
        <v>2035</v>
      </c>
      <c r="C89" s="9" t="n">
        <v>2</v>
      </c>
      <c r="D89" s="9" t="n">
        <v>242</v>
      </c>
      <c r="E89" s="11" t="n">
        <v>37328792.2576259</v>
      </c>
      <c r="F89" s="11" t="n">
        <v>144586.984604567</v>
      </c>
      <c r="G89" s="12" t="n">
        <f aca="false">E89-F89*0.7</f>
        <v>37227581.3684027</v>
      </c>
      <c r="H89" s="12"/>
      <c r="I89" s="12"/>
      <c r="J89" s="12" t="n">
        <f aca="false">G89*3.8235866717</f>
        <v>142342883.939852</v>
      </c>
      <c r="K89" s="11"/>
      <c r="L89" s="12"/>
      <c r="M89" s="12" t="n">
        <f aca="false">F89*2.511711692</f>
        <v>363160.819742316</v>
      </c>
      <c r="N89" s="12"/>
      <c r="Q89" s="12"/>
      <c r="R89" s="12"/>
      <c r="S89" s="12"/>
      <c r="V89" s="12"/>
      <c r="W89" s="12"/>
      <c r="X89" s="12"/>
    </row>
    <row r="90" s="9" customFormat="true" ht="12.8" hidden="false" customHeight="false" outlineLevel="0" collapsed="false">
      <c r="B90" s="9" t="n">
        <v>2035</v>
      </c>
      <c r="C90" s="9" t="n">
        <v>3</v>
      </c>
      <c r="D90" s="9" t="n">
        <v>243</v>
      </c>
      <c r="E90" s="11" t="n">
        <v>32874092.3247173</v>
      </c>
      <c r="F90" s="11" t="n">
        <v>147196.840476896</v>
      </c>
      <c r="G90" s="12" t="n">
        <f aca="false">E90-F90*0.7</f>
        <v>32771054.5363835</v>
      </c>
      <c r="H90" s="12"/>
      <c r="I90" s="12"/>
      <c r="J90" s="12" t="n">
        <f aca="false">G90*3.8235866717</f>
        <v>125302967.34287</v>
      </c>
      <c r="K90" s="11"/>
      <c r="L90" s="12"/>
      <c r="M90" s="12" t="n">
        <f aca="false">F90*2.511711692</f>
        <v>369716.025251279</v>
      </c>
      <c r="N90" s="12"/>
      <c r="Q90" s="12"/>
      <c r="R90" s="12"/>
      <c r="S90" s="12"/>
      <c r="V90" s="12"/>
      <c r="W90" s="12"/>
      <c r="X90" s="12"/>
    </row>
    <row r="91" s="9" customFormat="true" ht="12.8" hidden="false" customHeight="false" outlineLevel="0" collapsed="false">
      <c r="B91" s="9" t="n">
        <v>2035</v>
      </c>
      <c r="C91" s="9" t="n">
        <v>4</v>
      </c>
      <c r="D91" s="9" t="n">
        <v>244</v>
      </c>
      <c r="E91" s="11" t="n">
        <v>38033853.0921284</v>
      </c>
      <c r="F91" s="11" t="n">
        <v>149982.213516732</v>
      </c>
      <c r="G91" s="12" t="n">
        <f aca="false">E91-F91*0.7</f>
        <v>37928865.5426666</v>
      </c>
      <c r="H91" s="12"/>
      <c r="I91" s="12"/>
      <c r="J91" s="12" t="n">
        <f aca="false">G91*3.8235866717</f>
        <v>145024304.761642</v>
      </c>
      <c r="K91" s="11"/>
      <c r="L91" s="12"/>
      <c r="M91" s="12" t="n">
        <f aca="false">F91*2.511711692</f>
        <v>376712.079282017</v>
      </c>
      <c r="N91" s="12"/>
      <c r="Q91" s="12"/>
      <c r="R91" s="12"/>
      <c r="S91" s="12"/>
      <c r="V91" s="12"/>
      <c r="W91" s="12"/>
      <c r="X91" s="12"/>
    </row>
    <row r="92" s="14" customFormat="true" ht="12.8" hidden="false" customHeight="false" outlineLevel="0" collapsed="false">
      <c r="B92" s="14" t="n">
        <v>2036</v>
      </c>
      <c r="C92" s="15" t="n">
        <v>1</v>
      </c>
      <c r="D92" s="14" t="n">
        <v>245</v>
      </c>
      <c r="E92" s="16" t="n">
        <v>33724662.5256256</v>
      </c>
      <c r="F92" s="16" t="n">
        <v>151883.856384819</v>
      </c>
      <c r="G92" s="17" t="n">
        <f aca="false">E92-F92*0.7</f>
        <v>33618343.8261562</v>
      </c>
      <c r="H92" s="17"/>
      <c r="I92" s="17"/>
      <c r="J92" s="17" t="n">
        <f aca="false">G92*3.8235866717</f>
        <v>128542651.378319</v>
      </c>
      <c r="K92" s="16"/>
      <c r="L92" s="17"/>
      <c r="M92" s="17" t="n">
        <f aca="false">F92*2.511711692</f>
        <v>381488.457907799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="9" customFormat="true" ht="12.8" hidden="false" customHeight="false" outlineLevel="0" collapsed="false">
      <c r="B93" s="9" t="n">
        <v>2036</v>
      </c>
      <c r="C93" s="9" t="n">
        <v>2</v>
      </c>
      <c r="D93" s="9" t="n">
        <v>246</v>
      </c>
      <c r="E93" s="11" t="n">
        <v>38605791.9921587</v>
      </c>
      <c r="F93" s="11" t="n">
        <v>144250.370226593</v>
      </c>
      <c r="G93" s="12" t="n">
        <f aca="false">E93-F93*0.7</f>
        <v>38504816.7330001</v>
      </c>
      <c r="H93" s="12"/>
      <c r="I93" s="12"/>
      <c r="J93" s="12" t="n">
        <f aca="false">G93*3.8235866717</f>
        <v>147226504.05655</v>
      </c>
      <c r="K93" s="11"/>
      <c r="L93" s="12"/>
      <c r="M93" s="12" t="n">
        <f aca="false">F93*2.511711692</f>
        <v>362315.341473463</v>
      </c>
      <c r="N93" s="12"/>
      <c r="Q93" s="12"/>
      <c r="R93" s="12"/>
      <c r="S93" s="12"/>
      <c r="V93" s="12"/>
      <c r="W93" s="12"/>
      <c r="X93" s="12"/>
    </row>
    <row r="94" s="9" customFormat="true" ht="12.8" hidden="false" customHeight="false" outlineLevel="0" collapsed="false">
      <c r="B94" s="9" t="n">
        <v>2036</v>
      </c>
      <c r="C94" s="9" t="n">
        <v>3</v>
      </c>
      <c r="D94" s="9" t="n">
        <v>247</v>
      </c>
      <c r="E94" s="11" t="n">
        <v>34070104.3516003</v>
      </c>
      <c r="F94" s="11" t="n">
        <v>143882.171673611</v>
      </c>
      <c r="G94" s="12" t="n">
        <f aca="false">E94-F94*0.7</f>
        <v>33969386.8314288</v>
      </c>
      <c r="H94" s="12"/>
      <c r="I94" s="12"/>
      <c r="J94" s="12" t="n">
        <f aca="false">G94*3.8235866717</f>
        <v>129884894.734473</v>
      </c>
      <c r="K94" s="11"/>
      <c r="L94" s="12"/>
      <c r="M94" s="12" t="n">
        <f aca="false">F94*2.511711692</f>
        <v>361390.53286296</v>
      </c>
      <c r="N94" s="12"/>
      <c r="Q94" s="12"/>
      <c r="R94" s="12"/>
      <c r="S94" s="12"/>
      <c r="V94" s="12"/>
      <c r="W94" s="12"/>
      <c r="X94" s="12"/>
    </row>
    <row r="95" s="9" customFormat="true" ht="12.8" hidden="false" customHeight="false" outlineLevel="0" collapsed="false">
      <c r="B95" s="9" t="n">
        <v>2036</v>
      </c>
      <c r="C95" s="9" t="n">
        <v>4</v>
      </c>
      <c r="D95" s="9" t="n">
        <v>248</v>
      </c>
      <c r="E95" s="11" t="n">
        <v>38961180.151663</v>
      </c>
      <c r="F95" s="11" t="n">
        <v>144711.534612063</v>
      </c>
      <c r="G95" s="12" t="n">
        <f aca="false">E95-F95*0.7</f>
        <v>38859882.0774346</v>
      </c>
      <c r="H95" s="12"/>
      <c r="I95" s="12"/>
      <c r="J95" s="12" t="n">
        <f aca="false">G95*3.8235866717</f>
        <v>148584127.175113</v>
      </c>
      <c r="K95" s="11"/>
      <c r="L95" s="12"/>
      <c r="M95" s="12" t="n">
        <f aca="false">F95*2.511711692</f>
        <v>363473.653452381</v>
      </c>
      <c r="N95" s="12"/>
      <c r="Q95" s="12"/>
      <c r="R95" s="12"/>
      <c r="S95" s="12"/>
      <c r="V95" s="12"/>
      <c r="W95" s="12"/>
      <c r="X95" s="12"/>
    </row>
    <row r="96" s="14" customFormat="true" ht="12.8" hidden="false" customHeight="false" outlineLevel="0" collapsed="false">
      <c r="B96" s="14" t="n">
        <v>2037</v>
      </c>
      <c r="C96" s="15" t="n">
        <v>1</v>
      </c>
      <c r="D96" s="14" t="n">
        <v>249</v>
      </c>
      <c r="E96" s="16" t="n">
        <v>34254286.4738336</v>
      </c>
      <c r="F96" s="16" t="n">
        <v>147333.041091868</v>
      </c>
      <c r="G96" s="17" t="n">
        <f aca="false">E96-F96*0.7</f>
        <v>34151153.3450693</v>
      </c>
      <c r="H96" s="17"/>
      <c r="I96" s="17"/>
      <c r="J96" s="17" t="n">
        <f aca="false">G96*3.8235866717</f>
        <v>130579894.75339</v>
      </c>
      <c r="K96" s="16"/>
      <c r="L96" s="17"/>
      <c r="M96" s="17" t="n">
        <f aca="false">F96*2.511711692</f>
        <v>370058.12192836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="9" customFormat="true" ht="12.8" hidden="false" customHeight="false" outlineLevel="0" collapsed="false">
      <c r="B97" s="9" t="n">
        <v>2037</v>
      </c>
      <c r="C97" s="9" t="n">
        <v>2</v>
      </c>
      <c r="D97" s="9" t="n">
        <v>250</v>
      </c>
      <c r="E97" s="11" t="n">
        <v>39176859.1488217</v>
      </c>
      <c r="F97" s="11" t="n">
        <v>150684.849339637</v>
      </c>
      <c r="G97" s="12" t="n">
        <f aca="false">E97-F97*0.7</f>
        <v>39071379.7542839</v>
      </c>
      <c r="H97" s="12"/>
      <c r="I97" s="12"/>
      <c r="J97" s="12" t="n">
        <f aca="false">G97*3.8235866717</f>
        <v>149392806.873409</v>
      </c>
      <c r="K97" s="11"/>
      <c r="L97" s="12"/>
      <c r="M97" s="12" t="n">
        <f aca="false">F97*2.511711692</f>
        <v>378476.897893625</v>
      </c>
      <c r="N97" s="12"/>
      <c r="Q97" s="12"/>
      <c r="R97" s="12"/>
      <c r="S97" s="12"/>
      <c r="V97" s="12"/>
      <c r="W97" s="12"/>
      <c r="X97" s="12"/>
    </row>
    <row r="98" s="9" customFormat="true" ht="12.8" hidden="false" customHeight="false" outlineLevel="0" collapsed="false">
      <c r="B98" s="9" t="n">
        <v>2037</v>
      </c>
      <c r="C98" s="9" t="n">
        <v>3</v>
      </c>
      <c r="D98" s="9" t="n">
        <v>251</v>
      </c>
      <c r="E98" s="11" t="n">
        <v>34366367.6790542</v>
      </c>
      <c r="F98" s="11" t="n">
        <v>148319.131761686</v>
      </c>
      <c r="G98" s="12" t="n">
        <f aca="false">E98-F98*0.7</f>
        <v>34262544.286821</v>
      </c>
      <c r="H98" s="12"/>
      <c r="I98" s="12"/>
      <c r="J98" s="12" t="n">
        <f aca="false">G98*3.8235866717</f>
        <v>131005807.67362</v>
      </c>
      <c r="K98" s="11"/>
      <c r="L98" s="12"/>
      <c r="M98" s="12" t="n">
        <f aca="false">F98*2.511711692</f>
        <v>372534.897393115</v>
      </c>
      <c r="N98" s="12"/>
      <c r="Q98" s="12"/>
      <c r="R98" s="12"/>
      <c r="S98" s="12"/>
      <c r="V98" s="12"/>
      <c r="W98" s="12"/>
      <c r="X98" s="12"/>
    </row>
    <row r="99" s="9" customFormat="true" ht="12.8" hidden="false" customHeight="false" outlineLevel="0" collapsed="false">
      <c r="B99" s="9" t="n">
        <v>2037</v>
      </c>
      <c r="C99" s="9" t="n">
        <v>4</v>
      </c>
      <c r="D99" s="9" t="n">
        <v>252</v>
      </c>
      <c r="E99" s="11" t="n">
        <v>39782336.7489767</v>
      </c>
      <c r="F99" s="11" t="n">
        <v>152888.358176083</v>
      </c>
      <c r="G99" s="12" t="n">
        <f aca="false">E99-F99*0.7</f>
        <v>39675314.8982534</v>
      </c>
      <c r="H99" s="12"/>
      <c r="I99" s="12"/>
      <c r="J99" s="12" t="n">
        <f aca="false">G99*3.8235866717</f>
        <v>151702005.240462</v>
      </c>
      <c r="K99" s="11"/>
      <c r="L99" s="12"/>
      <c r="M99" s="12" t="n">
        <f aca="false">F99*2.511711692</f>
        <v>384011.476801552</v>
      </c>
      <c r="N99" s="12"/>
      <c r="Q99" s="12"/>
      <c r="R99" s="12"/>
      <c r="S99" s="12"/>
      <c r="V99" s="12"/>
      <c r="W99" s="12"/>
      <c r="X99" s="12"/>
    </row>
    <row r="100" s="14" customFormat="true" ht="12.8" hidden="false" customHeight="false" outlineLevel="0" collapsed="false">
      <c r="B100" s="14" t="n">
        <v>2038</v>
      </c>
      <c r="C100" s="15" t="n">
        <v>1</v>
      </c>
      <c r="D100" s="14" t="n">
        <v>253</v>
      </c>
      <c r="E100" s="16" t="n">
        <v>34593308.95934</v>
      </c>
      <c r="F100" s="16" t="n">
        <v>153675.579482773</v>
      </c>
      <c r="G100" s="17" t="n">
        <f aca="false">E100-F100*0.7</f>
        <v>34485736.053702</v>
      </c>
      <c r="H100" s="17"/>
      <c r="I100" s="17"/>
      <c r="J100" s="17" t="n">
        <f aca="false">G100*3.8235866717</f>
        <v>131859200.738699</v>
      </c>
      <c r="K100" s="16"/>
      <c r="L100" s="17"/>
      <c r="M100" s="17" t="n">
        <f aca="false">F100*2.511711692</f>
        <v>385988.749761756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="9" customFormat="true" ht="12.8" hidden="false" customHeight="false" outlineLevel="0" collapsed="false">
      <c r="B101" s="9" t="n">
        <v>2038</v>
      </c>
      <c r="C101" s="9" t="n">
        <v>2</v>
      </c>
      <c r="D101" s="9" t="n">
        <v>254</v>
      </c>
      <c r="E101" s="11" t="n">
        <v>40168823.8289348</v>
      </c>
      <c r="F101" s="11" t="n">
        <v>151023.795604405</v>
      </c>
      <c r="G101" s="12" t="n">
        <f aca="false">E101-F101*0.7</f>
        <v>40063107.1720117</v>
      </c>
      <c r="H101" s="12"/>
      <c r="I101" s="12"/>
      <c r="J101" s="12" t="n">
        <f aca="false">G101*3.8235866717</f>
        <v>153184762.609793</v>
      </c>
      <c r="K101" s="11"/>
      <c r="L101" s="12"/>
      <c r="M101" s="12" t="n">
        <f aca="false">F101*2.511711692</f>
        <v>379328.233189803</v>
      </c>
      <c r="N101" s="12"/>
      <c r="Q101" s="12"/>
      <c r="R101" s="12"/>
      <c r="S101" s="12"/>
      <c r="V101" s="12"/>
      <c r="W101" s="12"/>
      <c r="X101" s="12"/>
    </row>
    <row r="102" s="9" customFormat="true" ht="12.8" hidden="false" customHeight="false" outlineLevel="0" collapsed="false">
      <c r="B102" s="9" t="n">
        <v>2038</v>
      </c>
      <c r="C102" s="9" t="n">
        <v>3</v>
      </c>
      <c r="D102" s="9" t="n">
        <v>255</v>
      </c>
      <c r="E102" s="11" t="n">
        <v>35333271.8698792</v>
      </c>
      <c r="F102" s="11" t="n">
        <v>150817.401151611</v>
      </c>
      <c r="G102" s="12" t="n">
        <f aca="false">E102-F102*0.7</f>
        <v>35227699.6890731</v>
      </c>
      <c r="H102" s="12"/>
      <c r="I102" s="12"/>
      <c r="J102" s="12" t="n">
        <f aca="false">G102*3.8235866717</f>
        <v>134696163.00579</v>
      </c>
      <c r="K102" s="11"/>
      <c r="L102" s="12"/>
      <c r="M102" s="12" t="n">
        <f aca="false">F102*2.511711692</f>
        <v>378809.829829555</v>
      </c>
      <c r="N102" s="12"/>
      <c r="Q102" s="12"/>
      <c r="R102" s="12"/>
      <c r="S102" s="12"/>
      <c r="V102" s="12"/>
      <c r="W102" s="12"/>
      <c r="X102" s="12"/>
    </row>
    <row r="103" s="9" customFormat="true" ht="12.8" hidden="false" customHeight="false" outlineLevel="0" collapsed="false">
      <c r="B103" s="9" t="n">
        <v>2038</v>
      </c>
      <c r="C103" s="9" t="n">
        <v>4</v>
      </c>
      <c r="D103" s="9" t="n">
        <v>256</v>
      </c>
      <c r="E103" s="11" t="n">
        <v>40818146.5816263</v>
      </c>
      <c r="F103" s="11" t="n">
        <v>147398.575113894</v>
      </c>
      <c r="G103" s="12" t="n">
        <f aca="false">E103-F103*0.7</f>
        <v>40714967.5790466</v>
      </c>
      <c r="H103" s="12"/>
      <c r="I103" s="12"/>
      <c r="J103" s="12" t="n">
        <f aca="false">G103*3.8235866717</f>
        <v>155677207.37394</v>
      </c>
      <c r="K103" s="11"/>
      <c r="L103" s="12"/>
      <c r="M103" s="12" t="n">
        <f aca="false">F103*2.511711692</f>
        <v>370222.724497706</v>
      </c>
      <c r="N103" s="12"/>
      <c r="Q103" s="12"/>
      <c r="R103" s="12"/>
      <c r="S103" s="12"/>
      <c r="V103" s="12"/>
      <c r="W103" s="12"/>
      <c r="X103" s="12"/>
    </row>
    <row r="104" s="14" customFormat="true" ht="12.8" hidden="false" customHeight="false" outlineLevel="0" collapsed="false">
      <c r="B104" s="14" t="n">
        <v>2039</v>
      </c>
      <c r="C104" s="15" t="n">
        <v>1</v>
      </c>
      <c r="D104" s="14" t="n">
        <v>257</v>
      </c>
      <c r="E104" s="16" t="n">
        <v>35741628.4739743</v>
      </c>
      <c r="F104" s="16" t="n">
        <v>148548.024372466</v>
      </c>
      <c r="G104" s="17" t="n">
        <f aca="false">E104-F104*0.7</f>
        <v>35637644.8569136</v>
      </c>
      <c r="H104" s="17"/>
      <c r="I104" s="17"/>
      <c r="J104" s="17" t="n">
        <f aca="false">G104*3.8235866717</f>
        <v>136263623.885673</v>
      </c>
      <c r="K104" s="16"/>
      <c r="L104" s="17"/>
      <c r="M104" s="17" t="n">
        <f aca="false">F104*2.511711692</f>
        <v>373109.809639825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="9" customFormat="true" ht="12.8" hidden="false" customHeight="false" outlineLevel="0" collapsed="false">
      <c r="B105" s="9" t="n">
        <v>2039</v>
      </c>
      <c r="C105" s="9" t="n">
        <v>2</v>
      </c>
      <c r="D105" s="9" t="n">
        <v>258</v>
      </c>
      <c r="E105" s="11" t="n">
        <v>41086180.2305658</v>
      </c>
      <c r="F105" s="11" t="n">
        <v>159244.532253087</v>
      </c>
      <c r="G105" s="12" t="n">
        <f aca="false">E105-F105*0.7</f>
        <v>40974709.0579887</v>
      </c>
      <c r="H105" s="12"/>
      <c r="I105" s="12"/>
      <c r="J105" s="12" t="n">
        <f aca="false">G105*3.8235866717</f>
        <v>156670351.430911</v>
      </c>
      <c r="K105" s="11"/>
      <c r="L105" s="12"/>
      <c r="M105" s="12" t="n">
        <f aca="false">F105*2.511711692</f>
        <v>399976.35354715</v>
      </c>
      <c r="N105" s="12"/>
      <c r="Q105" s="12"/>
      <c r="R105" s="12"/>
      <c r="S105" s="12"/>
      <c r="V105" s="12"/>
      <c r="W105" s="12"/>
      <c r="X105" s="12"/>
    </row>
    <row r="106" s="9" customFormat="true" ht="12.8" hidden="false" customHeight="false" outlineLevel="0" collapsed="false">
      <c r="B106" s="9" t="n">
        <v>2039</v>
      </c>
      <c r="C106" s="9" t="n">
        <v>3</v>
      </c>
      <c r="D106" s="9" t="n">
        <v>259</v>
      </c>
      <c r="E106" s="11" t="n">
        <v>35936815.7160579</v>
      </c>
      <c r="F106" s="11" t="n">
        <v>152443.683125965</v>
      </c>
      <c r="G106" s="12" t="n">
        <f aca="false">E106-F106*0.7</f>
        <v>35830105.1378697</v>
      </c>
      <c r="H106" s="12"/>
      <c r="I106" s="12"/>
      <c r="J106" s="12" t="n">
        <f aca="false">G106*3.8235866717</f>
        <v>136999512.450768</v>
      </c>
      <c r="K106" s="11"/>
      <c r="L106" s="12"/>
      <c r="M106" s="12" t="n">
        <f aca="false">F106*2.511711692</f>
        <v>382894.581279028</v>
      </c>
      <c r="N106" s="12"/>
      <c r="Q106" s="12"/>
      <c r="R106" s="12"/>
      <c r="S106" s="12"/>
      <c r="V106" s="12"/>
      <c r="W106" s="12"/>
      <c r="X106" s="12"/>
    </row>
    <row r="107" s="9" customFormat="true" ht="12.8" hidden="false" customHeight="false" outlineLevel="0" collapsed="false">
      <c r="B107" s="9" t="n">
        <v>2039</v>
      </c>
      <c r="C107" s="9" t="n">
        <v>4</v>
      </c>
      <c r="D107" s="9" t="n">
        <v>260</v>
      </c>
      <c r="E107" s="11" t="n">
        <v>41459948.5028277</v>
      </c>
      <c r="F107" s="11" t="n">
        <v>156371.76781679</v>
      </c>
      <c r="G107" s="12" t="n">
        <f aca="false">E107-F107*0.7</f>
        <v>41350488.265356</v>
      </c>
      <c r="H107" s="12"/>
      <c r="I107" s="12"/>
      <c r="J107" s="12" t="n">
        <f aca="false">G107*3.8235866717</f>
        <v>158107175.799702</v>
      </c>
      <c r="K107" s="11"/>
      <c r="L107" s="12"/>
      <c r="M107" s="12" t="n">
        <f aca="false">F107*2.511711692</f>
        <v>392760.797524142</v>
      </c>
      <c r="N107" s="12"/>
      <c r="Q107" s="12"/>
      <c r="R107" s="12"/>
      <c r="S107" s="12"/>
      <c r="V107" s="12"/>
      <c r="W107" s="12"/>
      <c r="X107" s="12"/>
    </row>
    <row r="108" s="14" customFormat="true" ht="12.8" hidden="false" customHeight="false" outlineLevel="0" collapsed="false">
      <c r="B108" s="14" t="n">
        <v>2040</v>
      </c>
      <c r="C108" s="15" t="n">
        <v>1</v>
      </c>
      <c r="D108" s="14" t="n">
        <v>261</v>
      </c>
      <c r="E108" s="16" t="n">
        <v>36480058.7301301</v>
      </c>
      <c r="F108" s="16" t="n">
        <v>158075.921130826</v>
      </c>
      <c r="G108" s="17" t="n">
        <f aca="false">E108-F108*0.7</f>
        <v>36369405.5853385</v>
      </c>
      <c r="H108" s="17"/>
      <c r="I108" s="17"/>
      <c r="J108" s="17" t="n">
        <f aca="false">G108*3.8235866717</f>
        <v>139061574.453752</v>
      </c>
      <c r="K108" s="16"/>
      <c r="L108" s="17"/>
      <c r="M108" s="17" t="n">
        <f aca="false">F108*2.511711692</f>
        <v>397041.139327966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="9" customFormat="true" ht="12.8" hidden="false" customHeight="false" outlineLevel="0" collapsed="false">
      <c r="B109" s="9" t="n">
        <v>2040</v>
      </c>
      <c r="C109" s="9" t="n">
        <v>2</v>
      </c>
      <c r="D109" s="9" t="n">
        <v>262</v>
      </c>
      <c r="E109" s="11" t="n">
        <v>42042287.5049053</v>
      </c>
      <c r="F109" s="11" t="n">
        <v>160927.465000311</v>
      </c>
      <c r="G109" s="12" t="n">
        <f aca="false">E109-F109*0.7</f>
        <v>41929638.2794051</v>
      </c>
      <c r="H109" s="12"/>
      <c r="I109" s="12"/>
      <c r="J109" s="12" t="n">
        <f aca="false">G109*3.8235866717</f>
        <v>160321606.074336</v>
      </c>
      <c r="K109" s="11"/>
      <c r="L109" s="12"/>
      <c r="M109" s="12" t="n">
        <f aca="false">F109*2.511711692</f>
        <v>404203.395405202</v>
      </c>
      <c r="N109" s="12"/>
      <c r="Q109" s="12"/>
      <c r="R109" s="12"/>
      <c r="S109" s="12"/>
      <c r="V109" s="12"/>
      <c r="W109" s="12"/>
      <c r="X109" s="12"/>
    </row>
    <row r="110" s="9" customFormat="true" ht="12.8" hidden="false" customHeight="false" outlineLevel="0" collapsed="false">
      <c r="B110" s="9" t="n">
        <v>2040</v>
      </c>
      <c r="C110" s="9" t="n">
        <v>3</v>
      </c>
      <c r="D110" s="9" t="n">
        <v>263</v>
      </c>
      <c r="E110" s="11" t="n">
        <v>36994186.6621582</v>
      </c>
      <c r="F110" s="11" t="n">
        <v>155380.817104126</v>
      </c>
      <c r="G110" s="12" t="n">
        <f aca="false">E110-F110*0.7</f>
        <v>36885420.0901854</v>
      </c>
      <c r="H110" s="12"/>
      <c r="I110" s="12"/>
      <c r="J110" s="12" t="n">
        <f aca="false">G110*3.8235866717</f>
        <v>141034600.636888</v>
      </c>
      <c r="K110" s="11"/>
      <c r="L110" s="12"/>
      <c r="M110" s="12" t="n">
        <f aca="false">F110*2.511711692</f>
        <v>390271.815032946</v>
      </c>
      <c r="N110" s="12"/>
      <c r="Q110" s="12"/>
      <c r="R110" s="12"/>
      <c r="S110" s="12"/>
      <c r="V110" s="12"/>
      <c r="W110" s="12"/>
      <c r="X110" s="12"/>
    </row>
    <row r="111" s="9" customFormat="true" ht="12.8" hidden="false" customHeight="false" outlineLevel="0" collapsed="false">
      <c r="B111" s="9" t="n">
        <v>2040</v>
      </c>
      <c r="C111" s="9" t="n">
        <v>4</v>
      </c>
      <c r="D111" s="9" t="n">
        <v>264</v>
      </c>
      <c r="E111" s="11" t="n">
        <v>42683372.6836067</v>
      </c>
      <c r="F111" s="11" t="n">
        <v>153516.776016388</v>
      </c>
      <c r="G111" s="12" t="n">
        <f aca="false">E111-F111*0.7</f>
        <v>42575910.9403952</v>
      </c>
      <c r="H111" s="12"/>
      <c r="I111" s="12"/>
      <c r="J111" s="12" t="n">
        <f aca="false">G111*3.8235866717</f>
        <v>162792685.607181</v>
      </c>
      <c r="K111" s="11"/>
      <c r="L111" s="12"/>
      <c r="M111" s="12" t="n">
        <f aca="false">F111*2.511711692</f>
        <v>385589.881238507</v>
      </c>
      <c r="N111" s="12"/>
      <c r="Q111" s="12"/>
      <c r="R111" s="12"/>
      <c r="S111" s="12"/>
      <c r="V111" s="12"/>
      <c r="W111" s="12"/>
      <c r="X111" s="12"/>
    </row>
    <row r="112" s="14" customFormat="true" ht="12" hidden="false" customHeight="false" outlineLevel="0" collapsed="false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="9" customFormat="true" ht="12" hidden="false" customHeight="false" outlineLevel="0" collapsed="false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="9" customFormat="true" ht="12" hidden="false" customHeight="false" outlineLevel="0" collapsed="false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="9" customFormat="true" ht="12" hidden="false" customHeight="false" outlineLevel="0" collapsed="false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7" customFormat="false" ht="12" hidden="false" customHeight="false" outlineLevel="0" collapsed="false">
      <c r="E117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Leonardo Calcagno</cp:lastModifiedBy>
  <dcterms:modified xsi:type="dcterms:W3CDTF">2018-07-01T21:45:48Z</dcterms:modified>
  <cp:revision>55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