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1"/>
  </bookViews>
  <sheets>
    <sheet name="Central scenario" sheetId="1" state="visible" r:id="rId2"/>
    <sheet name="Low scenario" sheetId="2" state="visible" r:id="rId3"/>
    <sheet name="High scenar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<sst xmlns="http://schemas.openxmlformats.org/spreadsheetml/2006/main" count="85" uniqueCount="29">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</sst>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16"/>
  <sheetViews>
    <sheetView windowProtection="false" showFormulas="false" showGridLines="true" showRowColHeaders="true" showZeros="true" rightToLeft="false" tabSelected="false" showOutlineSymbols="true" defaultGridColor="true" view="normal" topLeftCell="K98" colorId="64" zoomScale="125" zoomScaleNormal="125" zoomScalePageLayoutView="100" workbookViewId="0">
      <selection pane="topLeft" activeCell="L12" activeCellId="0" sqref="L12"/>
    </sheetView>
  </sheetViews>
  <sheetFormatPr defaultRowHeight="12"/>
  <cols>
    <col collapsed="false" hidden="false" max="5" min="1" style="0" width="9.31632653061224"/>
    <col collapsed="false" hidden="false" max="9" min="6" style="0" width="15.6581632653061"/>
    <col collapsed="false" hidden="false" max="11" min="10" style="0" width="14.7857142857143"/>
    <col collapsed="false" hidden="false" max="16" min="12" style="0" width="9.31632653061224"/>
    <col collapsed="false" hidden="false" max="18" min="17" style="0" width="14.234693877551"/>
    <col collapsed="false" hidden="false" max="22" min="19" style="0" width="9.31632653061224"/>
    <col collapsed="false" hidden="false" max="23" min="23" style="0" width="23.0561224489796"/>
    <col collapsed="false" hidden="false" max="24" min="24" style="0" width="17.4132653061224"/>
    <col collapsed="false" hidden="false" max="25" min="25" style="0" width="25.3775510204082"/>
    <col collapsed="false" hidden="false" max="1025" min="26" style="0" width="9.31632653061224"/>
  </cols>
  <sheetData>
    <row r="1" s="4" customFormat="true" ht="50.25" hidden="false" customHeight="true" outlineLevel="0" collapsed="false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  <c r="AB1" s="1"/>
      <c r="AC1" s="1"/>
      <c r="AD1" s="1"/>
    </row>
    <row r="2" s="5" customFormat="true" ht="12" hidden="false" customHeight="false" outlineLevel="0" collapsed="false">
      <c r="A2" s="5" t="s">
        <v>25</v>
      </c>
      <c r="B2" s="6"/>
      <c r="C2" s="5" t="n">
        <v>2014</v>
      </c>
      <c r="D2" s="5" t="n">
        <v>1</v>
      </c>
      <c r="E2" s="5" t="n">
        <v>1005</v>
      </c>
      <c r="F2" s="7" t="n">
        <v>13919743</v>
      </c>
      <c r="G2" s="8" t="n">
        <v>13367098</v>
      </c>
      <c r="H2" s="7" t="n">
        <f aca="false">F2-J2</f>
        <v>13919743</v>
      </c>
      <c r="I2" s="7" t="n">
        <f aca="false">G2-K2</f>
        <v>13367098</v>
      </c>
      <c r="J2" s="6"/>
      <c r="K2" s="6"/>
      <c r="L2" s="7" t="n">
        <f aca="false">H2-I2</f>
        <v>552645</v>
      </c>
      <c r="M2" s="7" t="n">
        <f aca="false">J2-K2</f>
        <v>0</v>
      </c>
      <c r="N2" s="7" t="n">
        <v>2431521</v>
      </c>
      <c r="O2" s="9" t="n">
        <v>68064666.1181856</v>
      </c>
      <c r="P2" s="5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9" t="n">
        <v>13733232.3112091</v>
      </c>
      <c r="U2" s="5" t="n">
        <f aca="false">R2/N2</f>
        <v>4.53162765422445</v>
      </c>
      <c r="V2" s="6"/>
      <c r="W2" s="6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  <c r="AA2" s="7"/>
      <c r="AB2" s="7"/>
      <c r="AC2" s="7"/>
      <c r="AD2" s="7"/>
    </row>
    <row r="3" customFormat="false" ht="12" hidden="false" customHeight="false" outlineLevel="0" collapsed="false">
      <c r="B3" s="6"/>
      <c r="C3" s="5" t="n">
        <v>2014</v>
      </c>
      <c r="D3" s="5" t="n">
        <v>2</v>
      </c>
      <c r="E3" s="5" t="n">
        <v>1004</v>
      </c>
      <c r="F3" s="7" t="n">
        <v>14482790</v>
      </c>
      <c r="G3" s="8" t="n">
        <v>13911325</v>
      </c>
      <c r="H3" s="7" t="n">
        <f aca="false">F3-J3</f>
        <v>14482790</v>
      </c>
      <c r="I3" s="7" t="n">
        <f aca="false">G3-K3</f>
        <v>13911325</v>
      </c>
      <c r="J3" s="6"/>
      <c r="K3" s="6"/>
      <c r="L3" s="7" t="n">
        <f aca="false">H3-I3</f>
        <v>571465</v>
      </c>
      <c r="M3" s="7" t="n">
        <f aca="false">J3-K3</f>
        <v>0</v>
      </c>
      <c r="N3" s="7" t="n">
        <v>2156056</v>
      </c>
      <c r="O3" s="9" t="n">
        <v>80470827.8892677</v>
      </c>
      <c r="P3" s="5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9" t="n">
        <v>16270046.9661959</v>
      </c>
      <c r="U3" s="5" t="n">
        <f aca="false">R3/N3</f>
        <v>6.07133061363759</v>
      </c>
      <c r="V3" s="6"/>
      <c r="W3" s="6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  <c r="AA3" s="7"/>
      <c r="AB3" s="7"/>
      <c r="AC3" s="7"/>
      <c r="AD3" s="7"/>
    </row>
    <row r="4" customFormat="false" ht="12" hidden="false" customHeight="false" outlineLevel="0" collapsed="false">
      <c r="B4" s="6"/>
      <c r="C4" s="5" t="n">
        <v>2014</v>
      </c>
      <c r="D4" s="5" t="n">
        <v>3</v>
      </c>
      <c r="E4" s="5" t="n">
        <v>1003</v>
      </c>
      <c r="F4" s="7" t="n">
        <v>15149966</v>
      </c>
      <c r="G4" s="8" t="n">
        <v>14531608</v>
      </c>
      <c r="H4" s="7" t="n">
        <f aca="false">F4-J4</f>
        <v>15149966</v>
      </c>
      <c r="I4" s="7" t="n">
        <f aca="false">G4-K4</f>
        <v>14531608</v>
      </c>
      <c r="J4" s="6"/>
      <c r="K4" s="6"/>
      <c r="L4" s="7" t="n">
        <f aca="false">H4-I4</f>
        <v>618358</v>
      </c>
      <c r="M4" s="7" t="n">
        <f aca="false">J4-K4</f>
        <v>0</v>
      </c>
      <c r="N4" s="7" t="n">
        <v>2697106</v>
      </c>
      <c r="O4" s="9" t="n">
        <v>71025009.1540406</v>
      </c>
      <c r="P4" s="5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9" t="n">
        <v>17670963.688597</v>
      </c>
      <c r="U4" s="5" t="n">
        <f aca="false">R4/N4</f>
        <v>4.93250282519716</v>
      </c>
      <c r="V4" s="6"/>
      <c r="W4" s="6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  <c r="AA4" s="7"/>
      <c r="AB4" s="7"/>
      <c r="AC4" s="7"/>
      <c r="AD4" s="7"/>
    </row>
    <row r="5" customFormat="false" ht="12" hidden="false" customHeight="false" outlineLevel="0" collapsed="false">
      <c r="C5" s="5" t="n">
        <v>2014</v>
      </c>
      <c r="D5" s="5" t="n">
        <v>4</v>
      </c>
      <c r="E5" s="5" t="n">
        <v>160</v>
      </c>
      <c r="F5" s="7" t="n">
        <v>15745971</v>
      </c>
      <c r="G5" s="8" t="n">
        <v>15148486</v>
      </c>
      <c r="H5" s="7" t="n">
        <f aca="false">F5-J5</f>
        <v>15745971</v>
      </c>
      <c r="I5" s="7" t="n">
        <f aca="false">G5-K5</f>
        <v>15148486</v>
      </c>
      <c r="J5" s="6"/>
      <c r="K5" s="6"/>
      <c r="L5" s="7" t="n">
        <f aca="false">H5-I5</f>
        <v>597485</v>
      </c>
      <c r="M5" s="7" t="n">
        <f aca="false">J5-K5</f>
        <v>0</v>
      </c>
      <c r="N5" s="7" t="n">
        <v>2598761</v>
      </c>
      <c r="O5" s="9" t="n">
        <v>90838150.786</v>
      </c>
      <c r="P5" s="5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9" t="n">
        <v>17161490.7544532</v>
      </c>
      <c r="U5" s="5" t="n">
        <f aca="false">R5/N5</f>
        <v>4.89221058342803</v>
      </c>
      <c r="V5" s="6"/>
      <c r="W5" s="6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  <c r="AA5" s="7"/>
      <c r="AB5" s="7"/>
      <c r="AC5" s="7"/>
      <c r="AD5" s="7"/>
    </row>
    <row r="6" customFormat="false" ht="12" hidden="false" customHeight="false" outlineLevel="0" collapsed="false">
      <c r="B6" s="6"/>
      <c r="C6" s="5" t="n">
        <f aca="false">C2+1</f>
        <v>2015</v>
      </c>
      <c r="D6" s="5" t="n">
        <f aca="false">D2</f>
        <v>1</v>
      </c>
      <c r="E6" s="5" t="n">
        <v>1001</v>
      </c>
      <c r="F6" s="7" t="n">
        <v>16507879</v>
      </c>
      <c r="G6" s="8" t="n">
        <v>15853349</v>
      </c>
      <c r="H6" s="7" t="n">
        <f aca="false">F6-J6</f>
        <v>16507879</v>
      </c>
      <c r="I6" s="7" t="n">
        <f aca="false">G6-K6</f>
        <v>15853349</v>
      </c>
      <c r="J6" s="6"/>
      <c r="K6" s="6"/>
      <c r="L6" s="7" t="n">
        <f aca="false">H6-I6</f>
        <v>654530</v>
      </c>
      <c r="M6" s="7" t="n">
        <f aca="false">J6-K6</f>
        <v>0</v>
      </c>
      <c r="N6" s="7" t="n">
        <v>3002195</v>
      </c>
      <c r="O6" s="9" t="n">
        <v>81897043.9675653</v>
      </c>
      <c r="P6" s="5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9" t="n">
        <v>18231627.4986104</v>
      </c>
      <c r="U6" s="5" t="n">
        <f aca="false">R6/N6</f>
        <v>4.65881999133767</v>
      </c>
      <c r="V6" s="6"/>
      <c r="W6" s="6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  <c r="AA6" s="7"/>
      <c r="AB6" s="7"/>
      <c r="AC6" s="7"/>
      <c r="AD6" s="7"/>
    </row>
    <row r="7" customFormat="false" ht="12" hidden="false" customHeight="false" outlineLevel="0" collapsed="false">
      <c r="B7" s="6"/>
      <c r="C7" s="5" t="n">
        <f aca="false">C3+1</f>
        <v>2015</v>
      </c>
      <c r="D7" s="5" t="n">
        <f aca="false">D3</f>
        <v>2</v>
      </c>
      <c r="E7" s="5" t="n">
        <v>1000</v>
      </c>
      <c r="F7" s="7" t="n">
        <v>17877475</v>
      </c>
      <c r="G7" s="8" t="n">
        <v>17180984</v>
      </c>
      <c r="H7" s="7" t="n">
        <f aca="false">F7-J7</f>
        <v>17877475</v>
      </c>
      <c r="I7" s="7" t="n">
        <f aca="false">G7-K7</f>
        <v>17180984</v>
      </c>
      <c r="J7" s="6"/>
      <c r="K7" s="6"/>
      <c r="L7" s="7" t="n">
        <f aca="false">H7-I7</f>
        <v>696491</v>
      </c>
      <c r="M7" s="7" t="n">
        <f aca="false">J7-K7</f>
        <v>0</v>
      </c>
      <c r="N7" s="7" t="n">
        <v>2371185</v>
      </c>
      <c r="O7" s="9" t="n">
        <v>104523364.336654</v>
      </c>
      <c r="P7" s="5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9" t="n">
        <v>19687951.5296409</v>
      </c>
      <c r="U7" s="5" t="n">
        <f aca="false">R7/N7</f>
        <v>6.04753685474339</v>
      </c>
      <c r="V7" s="6"/>
      <c r="W7" s="6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  <c r="AA7" s="7"/>
      <c r="AB7" s="7"/>
      <c r="AC7" s="7"/>
      <c r="AD7" s="7"/>
    </row>
    <row r="8" customFormat="false" ht="12" hidden="false" customHeight="false" outlineLevel="0" collapsed="false">
      <c r="B8" s="6"/>
      <c r="C8" s="5" t="n">
        <v>2016</v>
      </c>
      <c r="D8" s="5" t="n">
        <v>2</v>
      </c>
      <c r="E8" s="5" t="n">
        <v>996</v>
      </c>
      <c r="F8" s="7" t="n">
        <v>18529945</v>
      </c>
      <c r="G8" s="8" t="n">
        <v>17797215</v>
      </c>
      <c r="H8" s="7" t="n">
        <f aca="false">F8-J8</f>
        <v>18529945</v>
      </c>
      <c r="I8" s="7" t="n">
        <f aca="false">G8-K8</f>
        <v>17797215</v>
      </c>
      <c r="J8" s="6"/>
      <c r="K8" s="6"/>
      <c r="L8" s="7" t="n">
        <f aca="false">H8-I8</f>
        <v>732730</v>
      </c>
      <c r="M8" s="7" t="n">
        <f aca="false">J8-K8</f>
        <v>0</v>
      </c>
      <c r="N8" s="6"/>
      <c r="O8" s="6"/>
      <c r="P8" s="6"/>
      <c r="Q8" s="7" t="n">
        <f aca="false">I8*5.5017049523</f>
        <v>97915025.9026478</v>
      </c>
      <c r="R8" s="7"/>
      <c r="S8" s="7"/>
      <c r="T8" s="6"/>
      <c r="U8" s="6"/>
      <c r="V8" s="6"/>
      <c r="W8" s="6"/>
      <c r="X8" s="7"/>
      <c r="Y8" s="7"/>
      <c r="Z8" s="7"/>
      <c r="AA8" s="7"/>
      <c r="AB8" s="7"/>
      <c r="AC8" s="7"/>
      <c r="AD8" s="7"/>
    </row>
    <row r="9" customFormat="false" ht="12" hidden="false" customHeight="false" outlineLevel="0" collapsed="false">
      <c r="B9" s="6"/>
      <c r="C9" s="5" t="n">
        <v>2016</v>
      </c>
      <c r="D9" s="5" t="n">
        <v>3</v>
      </c>
      <c r="E9" s="5" t="n">
        <v>995</v>
      </c>
      <c r="F9" s="7" t="n">
        <v>19118239</v>
      </c>
      <c r="G9" s="8" t="n">
        <v>18342944</v>
      </c>
      <c r="H9" s="7" t="n">
        <f aca="false">F9-J9</f>
        <v>19118239</v>
      </c>
      <c r="I9" s="7" t="n">
        <f aca="false">G9-K9</f>
        <v>18342944</v>
      </c>
      <c r="J9" s="6"/>
      <c r="K9" s="6"/>
      <c r="L9" s="7" t="n">
        <f aca="false">H9-I9</f>
        <v>775295</v>
      </c>
      <c r="M9" s="7" t="n">
        <f aca="false">J9-K9</f>
        <v>0</v>
      </c>
      <c r="N9" s="6"/>
      <c r="O9" s="6"/>
      <c r="P9" s="6"/>
      <c r="Q9" s="7" t="n">
        <f aca="false">I9*5.5017049523</f>
        <v>100917465.844562</v>
      </c>
      <c r="R9" s="7"/>
      <c r="S9" s="7"/>
      <c r="T9" s="6"/>
      <c r="U9" s="6"/>
      <c r="V9" s="6"/>
      <c r="W9" s="6"/>
      <c r="X9" s="7"/>
      <c r="Y9" s="7"/>
      <c r="Z9" s="7"/>
      <c r="AA9" s="7"/>
      <c r="AB9" s="7"/>
      <c r="AC9" s="7"/>
      <c r="AD9" s="7"/>
    </row>
    <row r="10" customFormat="false" ht="12" hidden="false" customHeight="false" outlineLevel="0" collapsed="false">
      <c r="B10" s="6"/>
      <c r="C10" s="5" t="n">
        <v>2016</v>
      </c>
      <c r="D10" s="5" t="n">
        <v>4</v>
      </c>
      <c r="E10" s="5" t="n">
        <v>994</v>
      </c>
      <c r="F10" s="7" t="n">
        <v>20592277</v>
      </c>
      <c r="G10" s="8" t="n">
        <v>19759371</v>
      </c>
      <c r="H10" s="7" t="n">
        <f aca="false">F10-J10</f>
        <v>20592277</v>
      </c>
      <c r="I10" s="7" t="n">
        <f aca="false">G10-K10</f>
        <v>19759371</v>
      </c>
      <c r="J10" s="6"/>
      <c r="K10" s="6"/>
      <c r="L10" s="7" t="n">
        <f aca="false">H10-I10</f>
        <v>832906</v>
      </c>
      <c r="M10" s="7" t="n">
        <f aca="false">J10-K10</f>
        <v>0</v>
      </c>
      <c r="N10" s="6"/>
      <c r="O10" s="6"/>
      <c r="P10" s="6" t="s">
        <v>26</v>
      </c>
      <c r="Q10" s="7" t="n">
        <f aca="false">I10*5.5017049523</f>
        <v>108710229.285033</v>
      </c>
      <c r="R10" s="7"/>
      <c r="S10" s="7"/>
      <c r="T10" s="6"/>
      <c r="U10" s="5" t="n">
        <f aca="false">AVERAGE(U2:U7)</f>
        <v>5.18900475376138</v>
      </c>
      <c r="V10" s="6"/>
      <c r="W10" s="6"/>
      <c r="X10" s="7"/>
      <c r="Y10" s="7"/>
      <c r="Z10" s="7"/>
      <c r="AA10" s="7"/>
      <c r="AB10" s="7"/>
      <c r="AC10" s="7"/>
      <c r="AD10" s="7"/>
    </row>
    <row r="11" customFormat="false" ht="12" hidden="false" customHeight="false" outlineLevel="0" collapsed="false">
      <c r="B11" s="6"/>
      <c r="C11" s="5" t="n">
        <v>2017</v>
      </c>
      <c r="D11" s="5" t="n">
        <v>1</v>
      </c>
      <c r="E11" s="5" t="n">
        <v>993</v>
      </c>
      <c r="F11" s="7" t="n">
        <v>20242858</v>
      </c>
      <c r="G11" s="8" t="n">
        <v>19409870</v>
      </c>
      <c r="H11" s="7" t="n">
        <f aca="false">F11-J11</f>
        <v>20242858</v>
      </c>
      <c r="I11" s="7" t="n">
        <f aca="false">G11-K11</f>
        <v>19409870</v>
      </c>
      <c r="J11" s="6"/>
      <c r="K11" s="6"/>
      <c r="L11" s="7" t="n">
        <f aca="false">H11-I11</f>
        <v>832988</v>
      </c>
      <c r="M11" s="7" t="n">
        <f aca="false">J11-K11</f>
        <v>0</v>
      </c>
      <c r="N11" s="6"/>
      <c r="O11" s="6"/>
      <c r="P11" s="5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6"/>
      <c r="U11" s="6"/>
      <c r="V11" s="6"/>
      <c r="W11" s="6"/>
      <c r="X11" s="7"/>
      <c r="Y11" s="7"/>
      <c r="Z11" s="7"/>
      <c r="AA11" s="7"/>
      <c r="AB11" s="7"/>
      <c r="AC11" s="7"/>
      <c r="AD11" s="7"/>
    </row>
    <row r="12" customFormat="false" ht="12.8" hidden="false" customHeight="false" outlineLevel="0" collapsed="false">
      <c r="A12" s="10" t="s">
        <v>27</v>
      </c>
      <c r="B12" s="10"/>
      <c r="C12" s="10" t="n">
        <v>2015</v>
      </c>
      <c r="D12" s="10" t="n">
        <v>3</v>
      </c>
      <c r="E12" s="10" t="n">
        <v>163</v>
      </c>
      <c r="F12" s="11" t="n">
        <v>19851768.1691699</v>
      </c>
      <c r="G12" s="11" t="n">
        <v>19079972.7090215</v>
      </c>
      <c r="H12" s="11" t="n">
        <f aca="false">F12-J12</f>
        <v>19851768.1691699</v>
      </c>
      <c r="I12" s="11" t="n">
        <f aca="false">G12-K12</f>
        <v>19079972.7090215</v>
      </c>
      <c r="J12" s="12" t="n">
        <v>0</v>
      </c>
      <c r="K12" s="12" t="n">
        <v>0</v>
      </c>
      <c r="L12" s="11" t="n">
        <f aca="false">H12-I12</f>
        <v>771795.460148439</v>
      </c>
      <c r="M12" s="11" t="n">
        <f aca="false">J12-K12</f>
        <v>0</v>
      </c>
      <c r="N12" s="11" t="n">
        <v>2869641.16935188</v>
      </c>
      <c r="O12" s="13" t="n">
        <v>94527377.1142455</v>
      </c>
      <c r="Q12" s="11" t="n">
        <f aca="false">I12*5.5017049523</f>
        <v>104972380.342972</v>
      </c>
      <c r="R12" s="11" t="n">
        <v>16695329.1346057</v>
      </c>
      <c r="S12" s="11" t="n">
        <v>3421891.05153569</v>
      </c>
      <c r="T12" s="13" t="n">
        <v>22190060.6351791</v>
      </c>
      <c r="U12" s="10" t="n">
        <f aca="false">R18/N12</f>
        <v>7.24059969367637</v>
      </c>
      <c r="V12" s="11" t="n">
        <f aca="false">K12*5.5017049523</f>
        <v>0</v>
      </c>
      <c r="W12" s="11" t="n">
        <f aca="false">M12*5.5017049523</f>
        <v>0</v>
      </c>
      <c r="X12" s="11" t="n">
        <f aca="false">N12*5.1890047538+L12*5.5017049523</f>
        <v>19136772.5747284</v>
      </c>
      <c r="Y12" s="11" t="n">
        <f aca="false">N12*5.1890047538</f>
        <v>14890581.6694671</v>
      </c>
      <c r="Z12" s="11" t="n">
        <f aca="false">L12*5.5017049523</f>
        <v>4246190.90526132</v>
      </c>
      <c r="AA12" s="11"/>
      <c r="AB12" s="11"/>
      <c r="AC12" s="11"/>
      <c r="AD12" s="11"/>
    </row>
    <row r="13" customFormat="false" ht="12.8" hidden="false" customHeight="false" outlineLevel="0" collapsed="false">
      <c r="A13" s="10"/>
      <c r="B13" s="10"/>
      <c r="C13" s="10" t="n">
        <v>2015</v>
      </c>
      <c r="D13" s="10" t="n">
        <v>4</v>
      </c>
      <c r="E13" s="10" t="n">
        <v>164</v>
      </c>
      <c r="F13" s="11" t="n">
        <v>21421850.7360007</v>
      </c>
      <c r="G13" s="11" t="n">
        <v>20587229.4249922</v>
      </c>
      <c r="H13" s="11" t="n">
        <f aca="false">F13-J13</f>
        <v>21421850.7360007</v>
      </c>
      <c r="I13" s="11" t="n">
        <f aca="false">G13-K13</f>
        <v>20587229.4249922</v>
      </c>
      <c r="J13" s="12" t="n">
        <v>0</v>
      </c>
      <c r="K13" s="12" t="n">
        <v>0</v>
      </c>
      <c r="L13" s="11" t="n">
        <f aca="false">H13-I13</f>
        <v>834621.311008502</v>
      </c>
      <c r="M13" s="11" t="n">
        <f aca="false">J13-K13</f>
        <v>0</v>
      </c>
      <c r="N13" s="11" t="n">
        <v>2670776.19390505</v>
      </c>
      <c r="O13" s="13" t="n">
        <v>111875162.875528</v>
      </c>
      <c r="Q13" s="11" t="n">
        <f aca="false">I13*5.5017049523</f>
        <v>113264862.081616</v>
      </c>
      <c r="R13" s="11" t="n">
        <v>16337001.0457356</v>
      </c>
      <c r="S13" s="11" t="n">
        <v>4049880.89609411</v>
      </c>
      <c r="T13" s="13" t="n">
        <v>22729747.8617584</v>
      </c>
      <c r="U13" s="10" t="n">
        <f aca="false">R19/N13</f>
        <v>6.94006221993484</v>
      </c>
      <c r="V13" s="11" t="n">
        <f aca="false">K13*5.5017049523</f>
        <v>0</v>
      </c>
      <c r="W13" s="11" t="n">
        <f aca="false">M13*5.5017049523</f>
        <v>0</v>
      </c>
      <c r="X13" s="11" t="n">
        <f aca="false">N13*5.1890047538+L13*5.5017049523</f>
        <v>18450510.5665798</v>
      </c>
      <c r="Y13" s="11" t="n">
        <f aca="false">N13*5.1890047538</f>
        <v>13858670.3665092</v>
      </c>
      <c r="Z13" s="11" t="n">
        <f aca="false">L13*5.5017049523</f>
        <v>4591840.20007059</v>
      </c>
      <c r="AA13" s="11"/>
      <c r="AB13" s="11"/>
      <c r="AC13" s="11"/>
      <c r="AD13" s="11"/>
    </row>
    <row r="14" s="14" customFormat="true" ht="12.8" hidden="false" customHeight="false" outlineLevel="0" collapsed="false">
      <c r="B14" s="15"/>
      <c r="C14" s="14" t="n">
        <v>2016</v>
      </c>
      <c r="D14" s="14" t="n">
        <v>1</v>
      </c>
      <c r="E14" s="14" t="n">
        <v>165</v>
      </c>
      <c r="F14" s="16" t="n">
        <v>18813238.762129</v>
      </c>
      <c r="G14" s="16" t="n">
        <v>18082370.1393566</v>
      </c>
      <c r="H14" s="16" t="n">
        <f aca="false">F14-J14</f>
        <v>18813238.762129</v>
      </c>
      <c r="I14" s="16" t="n">
        <f aca="false">G14-K14</f>
        <v>18082370.1393566</v>
      </c>
      <c r="J14" s="17" t="n">
        <v>0</v>
      </c>
      <c r="K14" s="17" t="n">
        <v>0</v>
      </c>
      <c r="L14" s="16" t="n">
        <f aca="false">H14-I14</f>
        <v>730868.622772343</v>
      </c>
      <c r="M14" s="16" t="n">
        <f aca="false">J14-K14</f>
        <v>0</v>
      </c>
      <c r="N14" s="16" t="n">
        <v>2665572.18295643</v>
      </c>
      <c r="O14" s="18" t="n">
        <v>91414555.2301573</v>
      </c>
      <c r="P14" s="15"/>
      <c r="Q14" s="16" t="n">
        <f aca="false">I14*5.5017049523</f>
        <v>99483865.3450199</v>
      </c>
      <c r="R14" s="16" t="n">
        <v>17527446.3296216</v>
      </c>
      <c r="S14" s="16" t="n">
        <v>3309206.89933169</v>
      </c>
      <c r="T14" s="18" t="n">
        <v>22762488.8207359</v>
      </c>
      <c r="U14" s="15" t="n">
        <f aca="false">R20/N14</f>
        <v>6.94664219885771</v>
      </c>
      <c r="V14" s="16" t="n">
        <f aca="false">K14*5.5017049523</f>
        <v>0</v>
      </c>
      <c r="W14" s="16" t="n">
        <f aca="false">M14*5.5017049523</f>
        <v>0</v>
      </c>
      <c r="X14" s="16" t="n">
        <f aca="false">N14*5.1890047538+L14*5.5017049523</f>
        <v>17852690.2503452</v>
      </c>
      <c r="Y14" s="16" t="n">
        <f aca="false">N14*5.1890047538</f>
        <v>13831666.728958</v>
      </c>
      <c r="Z14" s="16" t="n">
        <f aca="false">L14*5.5017049523</f>
        <v>4021023.52138728</v>
      </c>
      <c r="AA14" s="16"/>
      <c r="AB14" s="16"/>
      <c r="AC14" s="16"/>
      <c r="AD14" s="16"/>
    </row>
    <row r="15" s="10" customFormat="true" ht="12.8" hidden="false" customHeight="false" outlineLevel="0" collapsed="false">
      <c r="C15" s="10" t="n">
        <v>2016</v>
      </c>
      <c r="D15" s="10" t="n">
        <v>2</v>
      </c>
      <c r="E15" s="10" t="n">
        <v>166</v>
      </c>
      <c r="F15" s="11" t="n">
        <v>19346572.7458376</v>
      </c>
      <c r="G15" s="11" t="n">
        <v>18594335.778652</v>
      </c>
      <c r="H15" s="11" t="n">
        <f aca="false">F15-J15</f>
        <v>19346572.7458376</v>
      </c>
      <c r="I15" s="11" t="n">
        <f aca="false">G15-K15</f>
        <v>18594335.778652</v>
      </c>
      <c r="J15" s="12" t="n">
        <v>0</v>
      </c>
      <c r="K15" s="12" t="n">
        <v>0</v>
      </c>
      <c r="L15" s="11" t="n">
        <f aca="false">H15-I15</f>
        <v>752236.967185598</v>
      </c>
      <c r="M15" s="11" t="n">
        <f aca="false">J15-K15</f>
        <v>0</v>
      </c>
      <c r="N15" s="11" t="n">
        <v>2618618.10159897</v>
      </c>
      <c r="O15" s="13" t="n">
        <v>104116643.411142</v>
      </c>
      <c r="P15" s="10" t="n">
        <v>5.91</v>
      </c>
      <c r="Q15" s="11" t="n">
        <f aca="false">I15*5.5017049523</f>
        <v>102300549.238139</v>
      </c>
      <c r="R15" s="11" t="n">
        <v>18813591.3018501</v>
      </c>
      <c r="S15" s="11" t="n">
        <v>3769022.49148334</v>
      </c>
      <c r="T15" s="13" t="n">
        <v>24440890.5830178</v>
      </c>
      <c r="U15" s="10" t="n">
        <f aca="false">R15/N15</f>
        <v>7.18454947300725</v>
      </c>
      <c r="V15" s="11" t="n">
        <f aca="false">K15*5.5017049523</f>
        <v>0</v>
      </c>
      <c r="W15" s="11" t="n">
        <f aca="false">M15*5.5017049523</f>
        <v>0</v>
      </c>
      <c r="X15" s="11" t="n">
        <f aca="false">N15*5.1890047538+L15*5.5017049523</f>
        <v>17726607.6252519</v>
      </c>
      <c r="Y15" s="11" t="n">
        <f aca="false">N15*5.1890047538</f>
        <v>13588021.7775838</v>
      </c>
      <c r="Z15" s="11" t="n">
        <f aca="false">L15*5.5017049523</f>
        <v>4138585.84766814</v>
      </c>
      <c r="AA15" s="11"/>
      <c r="AB15" s="11"/>
      <c r="AC15" s="11"/>
      <c r="AD15" s="11"/>
    </row>
    <row r="16" s="10" customFormat="true" ht="12.8" hidden="false" customHeight="false" outlineLevel="0" collapsed="false">
      <c r="C16" s="10" t="n">
        <f aca="false">C12+1</f>
        <v>2016</v>
      </c>
      <c r="D16" s="10" t="n">
        <f aca="false">D12</f>
        <v>3</v>
      </c>
      <c r="E16" s="10" t="n">
        <v>167</v>
      </c>
      <c r="F16" s="11" t="n">
        <v>18474940.0141094</v>
      </c>
      <c r="G16" s="11" t="n">
        <v>17755011.2079804</v>
      </c>
      <c r="H16" s="11" t="n">
        <f aca="false">F16-J16</f>
        <v>18474940.0141094</v>
      </c>
      <c r="I16" s="11" t="n">
        <f aca="false">G16-K16</f>
        <v>17755011.2079804</v>
      </c>
      <c r="J16" s="12" t="n">
        <v>0</v>
      </c>
      <c r="K16" s="12" t="n">
        <v>0</v>
      </c>
      <c r="L16" s="11" t="n">
        <f aca="false">H16-I16</f>
        <v>719928.806128975</v>
      </c>
      <c r="M16" s="11" t="n">
        <f aca="false">J16-K16</f>
        <v>0</v>
      </c>
      <c r="N16" s="11" t="n">
        <v>2255815.81755566</v>
      </c>
      <c r="O16" s="13" t="n">
        <v>90764685.8571572</v>
      </c>
      <c r="P16" s="10" t="n">
        <v>5.43</v>
      </c>
      <c r="Q16" s="11" t="n">
        <f aca="false">I16*5.5017049523</f>
        <v>97682833.0910879</v>
      </c>
      <c r="R16" s="11" t="n">
        <v>16989362.3248539</v>
      </c>
      <c r="S16" s="11" t="n">
        <v>3285681.62802909</v>
      </c>
      <c r="T16" s="13" t="n">
        <v>22167728.6392591</v>
      </c>
      <c r="U16" s="10" t="n">
        <f aca="false">R16/N16</f>
        <v>7.53136058034345</v>
      </c>
      <c r="V16" s="11" t="n">
        <f aca="false">K16*5.5017049523</f>
        <v>0</v>
      </c>
      <c r="W16" s="11" t="n">
        <f aca="false">M16*5.5017049523</f>
        <v>0</v>
      </c>
      <c r="X16" s="11" t="n">
        <f aca="false">N16*5.1890047538+L16*5.5017049523</f>
        <v>15666274.8789767</v>
      </c>
      <c r="Y16" s="11" t="n">
        <f aca="false">N16*5.1890047538</f>
        <v>11705439.0009935</v>
      </c>
      <c r="Z16" s="11" t="n">
        <f aca="false">L16*5.5017049523</f>
        <v>3960835.87798321</v>
      </c>
      <c r="AA16" s="11"/>
      <c r="AB16" s="11"/>
      <c r="AC16" s="11"/>
      <c r="AD16" s="11"/>
    </row>
    <row r="17" s="10" customFormat="true" ht="12.8" hidden="false" customHeight="false" outlineLevel="0" collapsed="false">
      <c r="C17" s="10" t="n">
        <f aca="false">C13+1</f>
        <v>2016</v>
      </c>
      <c r="D17" s="10" t="n">
        <f aca="false">D13</f>
        <v>4</v>
      </c>
      <c r="E17" s="10" t="n">
        <v>168</v>
      </c>
      <c r="F17" s="11" t="n">
        <v>20214431.8782337</v>
      </c>
      <c r="G17" s="11" t="n">
        <v>19425102.4567008</v>
      </c>
      <c r="H17" s="11" t="n">
        <f aca="false">F17-J17</f>
        <v>20178815.6901759</v>
      </c>
      <c r="I17" s="11" t="n">
        <f aca="false">G17-K17</f>
        <v>19390554.7542848</v>
      </c>
      <c r="J17" s="12" t="n">
        <v>35616.1880578108</v>
      </c>
      <c r="K17" s="12" t="n">
        <v>34547.7024160765</v>
      </c>
      <c r="L17" s="11" t="n">
        <f aca="false">H17-I17</f>
        <v>788260.935891159</v>
      </c>
      <c r="M17" s="11" t="n">
        <f aca="false">J17-K17</f>
        <v>1068.48564173432</v>
      </c>
      <c r="N17" s="11" t="n">
        <v>3729815.21146788</v>
      </c>
      <c r="O17" s="13" t="n">
        <v>112083822.294624</v>
      </c>
      <c r="P17" s="10" t="n">
        <v>6.14</v>
      </c>
      <c r="Q17" s="11" t="n">
        <f aca="false">I17*5.5017049523</f>
        <v>106681111.119493</v>
      </c>
      <c r="R17" s="11" t="n">
        <v>21412355.8556138</v>
      </c>
      <c r="S17" s="11" t="n">
        <v>4057434.36706539</v>
      </c>
      <c r="T17" s="13" t="n">
        <v>27652287.4723871</v>
      </c>
      <c r="U17" s="10" t="n">
        <f aca="false">R17/N17</f>
        <v>5.74086238636656</v>
      </c>
      <c r="V17" s="11" t="n">
        <f aca="false">K17*5.5017049523</f>
        <v>190071.265473115</v>
      </c>
      <c r="W17" s="11" t="n">
        <f aca="false">M17*5.5017049523</f>
        <v>5878.49274659114</v>
      </c>
      <c r="X17" s="11" t="n">
        <f aca="false">N17*5.1890047538+L17*5.5017049523</f>
        <v>23690807.9577994</v>
      </c>
      <c r="Y17" s="11" t="n">
        <f aca="false">N17*5.1890047538</f>
        <v>19354028.8631024</v>
      </c>
      <c r="Z17" s="11" t="n">
        <f aca="false">L17*5.5017049523</f>
        <v>4336779.09469702</v>
      </c>
      <c r="AA17" s="11"/>
      <c r="AB17" s="11"/>
      <c r="AC17" s="11"/>
      <c r="AD17" s="11"/>
    </row>
    <row r="18" s="14" customFormat="true" ht="12.8" hidden="false" customHeight="false" outlineLevel="0" collapsed="false">
      <c r="B18" s="15"/>
      <c r="C18" s="14" t="n">
        <f aca="false">C14+1</f>
        <v>2017</v>
      </c>
      <c r="D18" s="14" t="n">
        <f aca="false">D14</f>
        <v>1</v>
      </c>
      <c r="E18" s="14" t="n">
        <v>169</v>
      </c>
      <c r="F18" s="16" t="n">
        <v>19336912.5974347</v>
      </c>
      <c r="G18" s="16" t="n">
        <v>18580648.3349035</v>
      </c>
      <c r="H18" s="16" t="n">
        <f aca="false">F18-J18</f>
        <v>19276853.5347615</v>
      </c>
      <c r="I18" s="16" t="n">
        <f aca="false">G18-K18</f>
        <v>18522391.0441104</v>
      </c>
      <c r="J18" s="17" t="n">
        <v>60059.0626732205</v>
      </c>
      <c r="K18" s="17" t="n">
        <v>58257.2907930239</v>
      </c>
      <c r="L18" s="16" t="n">
        <f aca="false">H18-I18</f>
        <v>754462.490651049</v>
      </c>
      <c r="M18" s="16" t="n">
        <f aca="false">J18-K18</f>
        <v>1801.7718801966</v>
      </c>
      <c r="N18" s="16" t="n">
        <v>4087776.35108349</v>
      </c>
      <c r="O18" s="18" t="n">
        <v>99073334.5554007</v>
      </c>
      <c r="P18" s="15" t="n">
        <v>5.69</v>
      </c>
      <c r="Q18" s="16" t="n">
        <f aca="false">I18*5.5017049523</f>
        <v>101904730.53582</v>
      </c>
      <c r="R18" s="16" t="n">
        <v>20777922.9717703</v>
      </c>
      <c r="S18" s="16" t="n">
        <v>3586454.71090551</v>
      </c>
      <c r="T18" s="18" t="n">
        <v>25889654.8342129</v>
      </c>
      <c r="U18" s="15" t="n">
        <f aca="false">R18/N18</f>
        <v>5.08294025583444</v>
      </c>
      <c r="V18" s="16" t="n">
        <f aca="false">K18*5.5017049523</f>
        <v>320514.425263561</v>
      </c>
      <c r="W18" s="16" t="n">
        <f aca="false">M18*5.5017049523</f>
        <v>9912.8172761925</v>
      </c>
      <c r="X18" s="16" t="n">
        <f aca="false">N18*5.1890047538+L18*5.5017049523</f>
        <v>25362320.9393829</v>
      </c>
      <c r="Y18" s="16" t="n">
        <f aca="false">N18*5.1890047538</f>
        <v>21211490.9182434</v>
      </c>
      <c r="Z18" s="16" t="n">
        <f aca="false">L18*5.5017049523</f>
        <v>4150830.02113947</v>
      </c>
      <c r="AA18" s="16"/>
      <c r="AB18" s="16"/>
      <c r="AC18" s="16"/>
      <c r="AD18" s="16"/>
    </row>
    <row r="19" s="10" customFormat="true" ht="12.8" hidden="false" customHeight="false" outlineLevel="0" collapsed="false">
      <c r="C19" s="10" t="n">
        <f aca="false">C15+1</f>
        <v>2017</v>
      </c>
      <c r="D19" s="10" t="n">
        <f aca="false">D15</f>
        <v>2</v>
      </c>
      <c r="E19" s="10" t="n">
        <v>170</v>
      </c>
      <c r="F19" s="11" t="n">
        <v>20658949.2036157</v>
      </c>
      <c r="G19" s="11" t="n">
        <v>19848411.4378229</v>
      </c>
      <c r="H19" s="11" t="n">
        <f aca="false">F19-J19</f>
        <v>20561166.3373226</v>
      </c>
      <c r="I19" s="11" t="n">
        <f aca="false">G19-K19</f>
        <v>19753562.0575186</v>
      </c>
      <c r="J19" s="12" t="n">
        <v>97782.8662931335</v>
      </c>
      <c r="K19" s="12" t="n">
        <v>94849.3803043395</v>
      </c>
      <c r="L19" s="11" t="n">
        <f aca="false">H19-I19</f>
        <v>807604.27980404</v>
      </c>
      <c r="M19" s="11" t="n">
        <f aca="false">J19-K19</f>
        <v>2933.48598879403</v>
      </c>
      <c r="N19" s="11" t="n">
        <v>3770402.39382571</v>
      </c>
      <c r="O19" s="13" t="n">
        <v>118311548.494431</v>
      </c>
      <c r="Q19" s="11" t="n">
        <f aca="false">I19*5.5017049523</f>
        <v>108678270.197415</v>
      </c>
      <c r="R19" s="11" t="n">
        <v>18535352.9612218</v>
      </c>
      <c r="S19" s="11" t="n">
        <v>4282878.0554984</v>
      </c>
      <c r="T19" s="13" t="n">
        <v>24020927.7863425</v>
      </c>
      <c r="U19" s="10" t="n">
        <f aca="false">R19/N19</f>
        <v>4.91601453244743</v>
      </c>
      <c r="V19" s="11" t="n">
        <f aca="false">K19*5.5017049523</f>
        <v>521833.30534297</v>
      </c>
      <c r="W19" s="11" t="n">
        <f aca="false">M19*5.5017049523</f>
        <v>16139.1743920508</v>
      </c>
      <c r="X19" s="11" t="n">
        <f aca="false">N19*5.1890047538+L19*5.5017049523</f>
        <v>24007836.4109971</v>
      </c>
      <c r="Y19" s="11" t="n">
        <f aca="false">N19*5.1890047538</f>
        <v>19564635.9453005</v>
      </c>
      <c r="Z19" s="11" t="n">
        <f aca="false">L19*5.5017049523</f>
        <v>4443200.46569656</v>
      </c>
      <c r="AA19" s="11"/>
      <c r="AB19" s="11"/>
      <c r="AC19" s="11"/>
      <c r="AD19" s="11"/>
    </row>
    <row r="20" s="10" customFormat="true" ht="12.8" hidden="false" customHeight="false" outlineLevel="0" collapsed="false">
      <c r="C20" s="10" t="n">
        <f aca="false">C16+1</f>
        <v>2017</v>
      </c>
      <c r="D20" s="10" t="n">
        <f aca="false">D16</f>
        <v>3</v>
      </c>
      <c r="E20" s="10" t="n">
        <v>171</v>
      </c>
      <c r="F20" s="11" t="n">
        <v>19895679.2993146</v>
      </c>
      <c r="G20" s="11" t="n">
        <v>19113874.1850431</v>
      </c>
      <c r="H20" s="11" t="n">
        <f aca="false">F20-J20</f>
        <v>19762664.4612539</v>
      </c>
      <c r="I20" s="11" t="n">
        <f aca="false">G20-K20</f>
        <v>18984849.7921243</v>
      </c>
      <c r="J20" s="12" t="n">
        <v>133014.838060669</v>
      </c>
      <c r="K20" s="12" t="n">
        <v>129024.392918849</v>
      </c>
      <c r="L20" s="11" t="n">
        <f aca="false">H20-I20</f>
        <v>777814.669129659</v>
      </c>
      <c r="M20" s="11" t="n">
        <f aca="false">J20-K20</f>
        <v>3990.44514182006</v>
      </c>
      <c r="N20" s="11" t="n">
        <v>3359303.42653592</v>
      </c>
      <c r="O20" s="13" t="n">
        <v>103254577.736778</v>
      </c>
      <c r="Q20" s="11" t="n">
        <f aca="false">I20*5.5017049523</f>
        <v>104449042.120002</v>
      </c>
      <c r="R20" s="11" t="n">
        <v>18516776.2102264</v>
      </c>
      <c r="S20" s="11" t="n">
        <v>3737815.71407136</v>
      </c>
      <c r="T20" s="13" t="n">
        <v>24278813.7103198</v>
      </c>
      <c r="U20" s="10" t="n">
        <f aca="false">R20/N20</f>
        <v>5.5120880310954</v>
      </c>
      <c r="V20" s="11" t="n">
        <f aca="false">K20*5.5017049523</f>
        <v>709854.141489134</v>
      </c>
      <c r="W20" s="11" t="n">
        <f aca="false">M20*5.5017049523</f>
        <v>21954.2517986329</v>
      </c>
      <c r="X20" s="11" t="n">
        <f aca="false">N20*5.1890047538+L20*5.5017049523</f>
        <v>21710748.2668737</v>
      </c>
      <c r="Y20" s="11" t="n">
        <f aca="false">N20*5.1890047538</f>
        <v>17431441.4497515</v>
      </c>
      <c r="Z20" s="11" t="n">
        <f aca="false">L20*5.5017049523</f>
        <v>4279306.81712223</v>
      </c>
      <c r="AA20" s="11"/>
      <c r="AB20" s="11"/>
      <c r="AC20" s="11"/>
      <c r="AD20" s="11"/>
    </row>
    <row r="21" customFormat="false" ht="12.8" hidden="false" customHeight="false" outlineLevel="0" collapsed="false">
      <c r="A21" s="10"/>
      <c r="B21" s="10"/>
      <c r="C21" s="10" t="n">
        <f aca="false">C17+1</f>
        <v>2017</v>
      </c>
      <c r="D21" s="10" t="n">
        <f aca="false">D17</f>
        <v>4</v>
      </c>
      <c r="E21" s="10" t="n">
        <v>172</v>
      </c>
      <c r="F21" s="11" t="n">
        <v>21661895.5765095</v>
      </c>
      <c r="G21" s="11" t="n">
        <v>20809299.7584184</v>
      </c>
      <c r="H21" s="11" t="n">
        <f aca="false">F21-J21</f>
        <v>21489612.3793519</v>
      </c>
      <c r="I21" s="11" t="n">
        <f aca="false">G21-K21</f>
        <v>20642185.0571755</v>
      </c>
      <c r="J21" s="12" t="n">
        <v>172283.197157573</v>
      </c>
      <c r="K21" s="12" t="n">
        <v>167114.701242846</v>
      </c>
      <c r="L21" s="11" t="n">
        <f aca="false">H21-I21</f>
        <v>847427.322176423</v>
      </c>
      <c r="M21" s="11" t="n">
        <f aca="false">J21-K21</f>
        <v>5168.49591472722</v>
      </c>
      <c r="N21" s="11" t="n">
        <v>3784502.89101017</v>
      </c>
      <c r="O21" s="19" t="n">
        <v>124728426.724285</v>
      </c>
      <c r="Q21" s="11" t="n">
        <f aca="false">I21*5.5017049523</f>
        <v>113567211.755356</v>
      </c>
      <c r="R21" s="11" t="n">
        <v>18747481.3987943</v>
      </c>
      <c r="S21" s="11" t="n">
        <v>4515169.04741912</v>
      </c>
      <c r="T21" s="19" t="n">
        <v>24785174.0476736</v>
      </c>
      <c r="V21" s="11" t="n">
        <f aca="false">K21*5.5017049523</f>
        <v>919415.779429899</v>
      </c>
      <c r="W21" s="11" t="n">
        <f aca="false">M21*5.5017049523</f>
        <v>28435.539569997</v>
      </c>
      <c r="X21" s="11" t="n">
        <f aca="false">N21*5.1890047538+L21*5.5017049523</f>
        <v>24300098.587354</v>
      </c>
      <c r="Y21" s="11" t="n">
        <f aca="false">N21*5.1890047538</f>
        <v>19637803.4922216</v>
      </c>
      <c r="Z21" s="11" t="n">
        <f aca="false">L21*5.5017049523</f>
        <v>4662295.09513235</v>
      </c>
      <c r="AA21" s="11"/>
      <c r="AB21" s="11"/>
      <c r="AC21" s="11"/>
      <c r="AD21" s="11"/>
    </row>
    <row r="22" s="14" customFormat="true" ht="12.8" hidden="false" customHeight="false" outlineLevel="0" collapsed="false">
      <c r="B22" s="15"/>
      <c r="C22" s="14" t="n">
        <f aca="false">C18+1</f>
        <v>2018</v>
      </c>
      <c r="D22" s="14" t="n">
        <f aca="false">D18</f>
        <v>1</v>
      </c>
      <c r="E22" s="14" t="n">
        <v>173</v>
      </c>
      <c r="F22" s="16" t="n">
        <v>20427398.3811656</v>
      </c>
      <c r="G22" s="16" t="n">
        <v>19620562.2654324</v>
      </c>
      <c r="H22" s="16" t="n">
        <f aca="false">F22-J22</f>
        <v>20242648.793345</v>
      </c>
      <c r="I22" s="16" t="n">
        <f aca="false">G22-K22</f>
        <v>19441355.1652465</v>
      </c>
      <c r="J22" s="17" t="n">
        <v>184749.587820605</v>
      </c>
      <c r="K22" s="17" t="n">
        <v>179207.100185987</v>
      </c>
      <c r="L22" s="16" t="n">
        <f aca="false">H22-I22</f>
        <v>801293.628098506</v>
      </c>
      <c r="M22" s="16" t="n">
        <f aca="false">J22-K22</f>
        <v>5542.48763461813</v>
      </c>
      <c r="N22" s="16" t="n">
        <v>4019080.86548081</v>
      </c>
      <c r="O22" s="15"/>
      <c r="P22" s="15"/>
      <c r="Q22" s="16" t="n">
        <f aca="false">I22*5.5017049523</f>
        <v>106960599.99206</v>
      </c>
      <c r="R22" s="16"/>
      <c r="S22" s="16"/>
      <c r="T22" s="15"/>
      <c r="U22" s="15"/>
      <c r="V22" s="16" t="n">
        <f aca="false">K22*5.5017049523</f>
        <v>985944.590580564</v>
      </c>
      <c r="W22" s="16" t="n">
        <f aca="false">M22*5.5017049523</f>
        <v>30493.1316674401</v>
      </c>
      <c r="X22" s="16" t="n">
        <f aca="false">N22*5.1890047538+L22*5.5017049523</f>
        <v>25263510.8388425</v>
      </c>
      <c r="Y22" s="16" t="n">
        <f aca="false">N22*5.1890047538</f>
        <v>20855029.7168865</v>
      </c>
      <c r="Z22" s="16" t="n">
        <f aca="false">L22*5.5017049523</f>
        <v>4408481.12195599</v>
      </c>
      <c r="AA22" s="16"/>
      <c r="AB22" s="16"/>
      <c r="AC22" s="16"/>
      <c r="AD22" s="16"/>
    </row>
    <row r="23" s="10" customFormat="true" ht="12.8" hidden="false" customHeight="false" outlineLevel="0" collapsed="false">
      <c r="C23" s="10" t="n">
        <f aca="false">C19+1</f>
        <v>2018</v>
      </c>
      <c r="D23" s="10" t="n">
        <f aca="false">D19</f>
        <v>2</v>
      </c>
      <c r="E23" s="10" t="n">
        <v>174</v>
      </c>
      <c r="F23" s="11" t="n">
        <v>20234937.9051799</v>
      </c>
      <c r="G23" s="11" t="n">
        <v>19435073.935304</v>
      </c>
      <c r="H23" s="11" t="n">
        <f aca="false">F23-J23</f>
        <v>20027601.771268</v>
      </c>
      <c r="I23" s="11" t="n">
        <f aca="false">G23-K23</f>
        <v>19233957.8854094</v>
      </c>
      <c r="J23" s="12" t="n">
        <v>207336.133911887</v>
      </c>
      <c r="K23" s="12" t="n">
        <v>201116.049894531</v>
      </c>
      <c r="L23" s="11" t="n">
        <f aca="false">H23-I23</f>
        <v>793643.885858584</v>
      </c>
      <c r="M23" s="11" t="n">
        <f aca="false">J23-K23</f>
        <v>6220.08401735662</v>
      </c>
      <c r="N23" s="11" t="n">
        <v>3021623.19967674</v>
      </c>
      <c r="Q23" s="11" t="n">
        <f aca="false">I23*5.5017049523</f>
        <v>105819561.350487</v>
      </c>
      <c r="R23" s="11"/>
      <c r="S23" s="11"/>
      <c r="V23" s="11" t="n">
        <f aca="false">K23*5.5017049523</f>
        <v>1106481.16769175</v>
      </c>
      <c r="W23" s="11" t="n">
        <f aca="false">M23*5.5017049523</f>
        <v>34221.067042013</v>
      </c>
      <c r="X23" s="11" t="n">
        <f aca="false">N23*5.1890047538+L23*5.5017049523</f>
        <v>20045611.6445058</v>
      </c>
      <c r="Y23" s="11" t="n">
        <f aca="false">N23*5.1890047538</f>
        <v>15679217.147315</v>
      </c>
      <c r="Z23" s="11" t="n">
        <f aca="false">L23*5.5017049523</f>
        <v>4366394.49719079</v>
      </c>
      <c r="AA23" s="11"/>
      <c r="AB23" s="11"/>
      <c r="AC23" s="11"/>
      <c r="AD23" s="11"/>
    </row>
    <row r="24" s="10" customFormat="true" ht="12.8" hidden="false" customHeight="false" outlineLevel="0" collapsed="false">
      <c r="C24" s="10" t="n">
        <f aca="false">C20+1</f>
        <v>2018</v>
      </c>
      <c r="D24" s="10" t="n">
        <f aca="false">D20</f>
        <v>3</v>
      </c>
      <c r="E24" s="10" t="n">
        <v>175</v>
      </c>
      <c r="F24" s="11" t="n">
        <v>20136967.8740979</v>
      </c>
      <c r="G24" s="11" t="n">
        <v>19339816.4891844</v>
      </c>
      <c r="H24" s="11" t="n">
        <f aca="false">F24-J24</f>
        <v>19910890.028088</v>
      </c>
      <c r="I24" s="11" t="n">
        <f aca="false">G24-K24</f>
        <v>19120520.9785549</v>
      </c>
      <c r="J24" s="12" t="n">
        <v>226077.846009849</v>
      </c>
      <c r="K24" s="12" t="n">
        <v>219295.510629553</v>
      </c>
      <c r="L24" s="11" t="n">
        <f aca="false">H24-I24</f>
        <v>790369.049533151</v>
      </c>
      <c r="M24" s="11" t="n">
        <f aca="false">J24-K24</f>
        <v>6782.33538029544</v>
      </c>
      <c r="N24" s="11" t="n">
        <v>2870532.38322894</v>
      </c>
      <c r="Q24" s="11" t="n">
        <f aca="false">I24*5.5017049523</f>
        <v>105195464.958272</v>
      </c>
      <c r="R24" s="11"/>
      <c r="S24" s="11"/>
      <c r="V24" s="11" t="n">
        <f aca="false">K24*5.5017049523</f>
        <v>1206499.19684777</v>
      </c>
      <c r="W24" s="11" t="n">
        <f aca="false">M24*5.5017049523</f>
        <v>37314.4081499309</v>
      </c>
      <c r="X24" s="11" t="n">
        <f aca="false">N24*5.1890047538+L24*5.5017049523</f>
        <v>19243583.496473</v>
      </c>
      <c r="Y24" s="11" t="n">
        <f aca="false">N24*5.1890047538</f>
        <v>14895206.1825118</v>
      </c>
      <c r="Z24" s="11" t="n">
        <f aca="false">L24*5.5017049523</f>
        <v>4348377.31396118</v>
      </c>
      <c r="AA24" s="11"/>
      <c r="AB24" s="11"/>
      <c r="AC24" s="11"/>
      <c r="AD24" s="11"/>
    </row>
    <row r="25" s="10" customFormat="true" ht="12.8" hidden="false" customHeight="false" outlineLevel="0" collapsed="false">
      <c r="C25" s="10" t="n">
        <f aca="false">C21+1</f>
        <v>2018</v>
      </c>
      <c r="D25" s="10" t="n">
        <f aca="false">D21</f>
        <v>4</v>
      </c>
      <c r="E25" s="10" t="n">
        <v>176</v>
      </c>
      <c r="F25" s="11" t="n">
        <v>20252942.1430832</v>
      </c>
      <c r="G25" s="11" t="n">
        <v>19449235.9493266</v>
      </c>
      <c r="H25" s="11" t="n">
        <f aca="false">F25-J25</f>
        <v>20007490.927362</v>
      </c>
      <c r="I25" s="11" t="n">
        <f aca="false">G25-K25</f>
        <v>19211148.270077</v>
      </c>
      <c r="J25" s="12" t="n">
        <v>245451.215721234</v>
      </c>
      <c r="K25" s="12" t="n">
        <v>238087.679249597</v>
      </c>
      <c r="L25" s="11" t="n">
        <f aca="false">H25-I25</f>
        <v>796342.657284949</v>
      </c>
      <c r="M25" s="11" t="n">
        <f aca="false">J25-K25</f>
        <v>7363.53647163697</v>
      </c>
      <c r="N25" s="11" t="n">
        <v>2882446.74260996</v>
      </c>
      <c r="Q25" s="11" t="n">
        <f aca="false">I25*5.5017049523</f>
        <v>105694069.576852</v>
      </c>
      <c r="R25" s="11"/>
      <c r="S25" s="11"/>
      <c r="V25" s="11" t="n">
        <f aca="false">K25*5.5017049523</f>
        <v>1309888.16400912</v>
      </c>
      <c r="W25" s="11" t="n">
        <f aca="false">M25*5.5017049523</f>
        <v>40512.0050724468</v>
      </c>
      <c r="X25" s="11" t="n">
        <f aca="false">N25*5.1890047538+L25*5.5017049523</f>
        <v>19338272.1912908</v>
      </c>
      <c r="Y25" s="11" t="n">
        <f aca="false">N25*5.1890047538</f>
        <v>14957029.8499784</v>
      </c>
      <c r="Z25" s="11" t="n">
        <f aca="false">L25*5.5017049523</f>
        <v>4381242.34131235</v>
      </c>
      <c r="AA25" s="11"/>
      <c r="AB25" s="11"/>
      <c r="AC25" s="11"/>
      <c r="AD25" s="11"/>
    </row>
    <row r="26" s="14" customFormat="true" ht="12.8" hidden="false" customHeight="false" outlineLevel="0" collapsed="false">
      <c r="B26" s="15"/>
      <c r="C26" s="14" t="n">
        <f aca="false">C22+1</f>
        <v>2019</v>
      </c>
      <c r="D26" s="14" t="n">
        <f aca="false">D22</f>
        <v>1</v>
      </c>
      <c r="E26" s="14" t="n">
        <v>177</v>
      </c>
      <c r="F26" s="16" t="n">
        <v>20495550.8022718</v>
      </c>
      <c r="G26" s="16" t="n">
        <v>19680602.7227763</v>
      </c>
      <c r="H26" s="16" t="n">
        <f aca="false">F26-J26</f>
        <v>20221835.0879485</v>
      </c>
      <c r="I26" s="16" t="n">
        <f aca="false">G26-K26</f>
        <v>19415098.4798827</v>
      </c>
      <c r="J26" s="17" t="n">
        <v>273715.71432327</v>
      </c>
      <c r="K26" s="17" t="n">
        <v>265504.242893572</v>
      </c>
      <c r="L26" s="16" t="n">
        <f aca="false">H26-I26</f>
        <v>806736.608065788</v>
      </c>
      <c r="M26" s="16" t="n">
        <f aca="false">J26-K26</f>
        <v>8211.47142969817</v>
      </c>
      <c r="N26" s="16" t="n">
        <v>3347253.05078075</v>
      </c>
      <c r="O26" s="15"/>
      <c r="P26" s="15"/>
      <c r="Q26" s="16" t="n">
        <f aca="false">I26*5.5017049523</f>
        <v>106816143.456163</v>
      </c>
      <c r="R26" s="16"/>
      <c r="S26" s="16"/>
      <c r="T26" s="15"/>
      <c r="U26" s="15"/>
      <c r="V26" s="16" t="n">
        <f aca="false">K26*5.5017049523</f>
        <v>1460726.00798423</v>
      </c>
      <c r="W26" s="16" t="n">
        <f aca="false">M26*5.5017049523</f>
        <v>45177.0930304404</v>
      </c>
      <c r="X26" s="16" t="n">
        <f aca="false">N26*5.1890047538+L26*5.5017049523</f>
        <v>21807338.7844701</v>
      </c>
      <c r="Y26" s="16" t="n">
        <f aca="false">N26*5.1890047538</f>
        <v>17368911.9926729</v>
      </c>
      <c r="Z26" s="16" t="n">
        <f aca="false">L26*5.5017049523</f>
        <v>4438426.79179725</v>
      </c>
      <c r="AA26" s="16"/>
      <c r="AB26" s="16"/>
      <c r="AC26" s="16"/>
      <c r="AD26" s="16"/>
    </row>
    <row r="27" s="10" customFormat="true" ht="12.8" hidden="false" customHeight="false" outlineLevel="0" collapsed="false">
      <c r="C27" s="10" t="n">
        <f aca="false">C23+1</f>
        <v>2019</v>
      </c>
      <c r="D27" s="10" t="n">
        <f aca="false">D23</f>
        <v>2</v>
      </c>
      <c r="E27" s="10" t="n">
        <v>178</v>
      </c>
      <c r="F27" s="11" t="n">
        <v>20582879.6182369</v>
      </c>
      <c r="G27" s="11" t="n">
        <v>19763187.9809025</v>
      </c>
      <c r="H27" s="11" t="n">
        <f aca="false">F27-J27</f>
        <v>20283271.468017</v>
      </c>
      <c r="I27" s="11" t="n">
        <f aca="false">G27-K27</f>
        <v>19472568.0751891</v>
      </c>
      <c r="J27" s="12" t="n">
        <v>299608.150219976</v>
      </c>
      <c r="K27" s="12" t="n">
        <v>290619.905713377</v>
      </c>
      <c r="L27" s="11" t="n">
        <f aca="false">H27-I27</f>
        <v>810703.39282782</v>
      </c>
      <c r="M27" s="11" t="n">
        <f aca="false">J27-K27</f>
        <v>8988.24450659932</v>
      </c>
      <c r="N27" s="11" t="n">
        <v>2821850.56792553</v>
      </c>
      <c r="Q27" s="11" t="n">
        <f aca="false">I27*5.5017049523</f>
        <v>107132324.213267</v>
      </c>
      <c r="R27" s="11"/>
      <c r="S27" s="11"/>
      <c r="V27" s="11" t="n">
        <f aca="false">K27*5.5017049523</f>
        <v>1598904.97450025</v>
      </c>
      <c r="W27" s="11" t="n">
        <f aca="false">M27*5.5017049523</f>
        <v>49450.6693144408</v>
      </c>
      <c r="X27" s="11" t="n">
        <f aca="false">N27*5.1890047538+L27*5.5017049523</f>
        <v>19102846.8826461</v>
      </c>
      <c r="Y27" s="11" t="n">
        <f aca="false">N27*5.1890047538</f>
        <v>14642596.0114788</v>
      </c>
      <c r="Z27" s="11" t="n">
        <f aca="false">L27*5.5017049523</f>
        <v>4460250.87116723</v>
      </c>
      <c r="AA27" s="11"/>
      <c r="AB27" s="11"/>
      <c r="AC27" s="11"/>
      <c r="AD27" s="11"/>
    </row>
    <row r="28" s="10" customFormat="true" ht="12.8" hidden="false" customHeight="false" outlineLevel="0" collapsed="false">
      <c r="C28" s="10" t="n">
        <f aca="false">C24+1</f>
        <v>2019</v>
      </c>
      <c r="D28" s="10" t="n">
        <f aca="false">D24</f>
        <v>3</v>
      </c>
      <c r="E28" s="10" t="n">
        <v>179</v>
      </c>
      <c r="F28" s="11" t="n">
        <v>20789535.8233918</v>
      </c>
      <c r="G28" s="11" t="n">
        <v>19960099.7307848</v>
      </c>
      <c r="H28" s="11" t="n">
        <f aca="false">F28-J28</f>
        <v>20466335.3419816</v>
      </c>
      <c r="I28" s="11" t="n">
        <f aca="false">G28-K28</f>
        <v>19646595.2638169</v>
      </c>
      <c r="J28" s="12" t="n">
        <v>323200.481410198</v>
      </c>
      <c r="K28" s="12" t="n">
        <v>313504.466967892</v>
      </c>
      <c r="L28" s="11" t="n">
        <f aca="false">H28-I28</f>
        <v>819740.078164767</v>
      </c>
      <c r="M28" s="11" t="n">
        <f aca="false">J28-K28</f>
        <v>9696.0144423059</v>
      </c>
      <c r="N28" s="11" t="n">
        <v>2763704.65775378</v>
      </c>
      <c r="Q28" s="11" t="n">
        <f aca="false">I28*5.5017049523</f>
        <v>108089770.458775</v>
      </c>
      <c r="R28" s="11"/>
      <c r="S28" s="11"/>
      <c r="V28" s="11" t="n">
        <f aca="false">K28*5.5017049523</f>
        <v>1724809.07848543</v>
      </c>
      <c r="W28" s="11" t="n">
        <f aca="false">M28*5.5017049523</f>
        <v>53344.6106748067</v>
      </c>
      <c r="X28" s="11" t="n">
        <f aca="false">N28*5.1890047538+L28*5.5017049523</f>
        <v>18850844.6548214</v>
      </c>
      <c r="Y28" s="11" t="n">
        <f aca="false">N28*5.1890047538</f>
        <v>14340876.6071836</v>
      </c>
      <c r="Z28" s="11" t="n">
        <f aca="false">L28*5.5017049523</f>
        <v>4509968.04763789</v>
      </c>
      <c r="AA28" s="11"/>
      <c r="AB28" s="11"/>
      <c r="AC28" s="11"/>
      <c r="AD28" s="11"/>
    </row>
    <row r="29" s="10" customFormat="true" ht="12.8" hidden="false" customHeight="false" outlineLevel="0" collapsed="false">
      <c r="C29" s="10" t="n">
        <f aca="false">C25+1</f>
        <v>2019</v>
      </c>
      <c r="D29" s="10" t="n">
        <f aca="false">D25</f>
        <v>4</v>
      </c>
      <c r="E29" s="10" t="n">
        <v>180</v>
      </c>
      <c r="F29" s="11" t="n">
        <v>20851788.2437208</v>
      </c>
      <c r="G29" s="11" t="n">
        <v>20018817.4461107</v>
      </c>
      <c r="H29" s="11" t="n">
        <f aca="false">F29-J29</f>
        <v>20494981.7478889</v>
      </c>
      <c r="I29" s="11" t="n">
        <f aca="false">G29-K29</f>
        <v>19672715.1451538</v>
      </c>
      <c r="J29" s="12" t="n">
        <v>356806.49583191</v>
      </c>
      <c r="K29" s="12" t="n">
        <v>346102.300956953</v>
      </c>
      <c r="L29" s="11" t="n">
        <f aca="false">H29-I29</f>
        <v>822266.602735154</v>
      </c>
      <c r="M29" s="11" t="n">
        <f aca="false">J29-K29</f>
        <v>10704.1948749573</v>
      </c>
      <c r="N29" s="11" t="n">
        <v>2791911.3770098</v>
      </c>
      <c r="Q29" s="11" t="n">
        <f aca="false">I29*5.5017049523</f>
        <v>108233474.33928</v>
      </c>
      <c r="R29" s="11"/>
      <c r="S29" s="11"/>
      <c r="V29" s="11" t="n">
        <f aca="false">K29*5.5017049523</f>
        <v>1904152.74317729</v>
      </c>
      <c r="W29" s="11" t="n">
        <f aca="false">M29*5.5017049523</f>
        <v>58891.321953937</v>
      </c>
      <c r="X29" s="11" t="n">
        <f aca="false">N29*5.1890047538+L29*5.5017049523</f>
        <v>19011109.6478711</v>
      </c>
      <c r="Y29" s="11" t="n">
        <f aca="false">N29*5.1890047538</f>
        <v>14487241.4074922</v>
      </c>
      <c r="Z29" s="11" t="n">
        <f aca="false">L29*5.5017049523</f>
        <v>4523868.2403789</v>
      </c>
      <c r="AA29" s="11"/>
      <c r="AB29" s="11"/>
      <c r="AC29" s="11"/>
      <c r="AD29" s="11"/>
    </row>
    <row r="30" s="14" customFormat="true" ht="12.8" hidden="false" customHeight="false" outlineLevel="0" collapsed="false">
      <c r="B30" s="15"/>
      <c r="C30" s="14" t="n">
        <f aca="false">C26+1</f>
        <v>2020</v>
      </c>
      <c r="D30" s="14" t="n">
        <f aca="false">D26</f>
        <v>1</v>
      </c>
      <c r="E30" s="14" t="n">
        <v>181</v>
      </c>
      <c r="F30" s="16" t="n">
        <v>20910361.9561688</v>
      </c>
      <c r="G30" s="16" t="n">
        <v>20073276.3430282</v>
      </c>
      <c r="H30" s="16" t="n">
        <f aca="false">F30-J30</f>
        <v>20520942.6117068</v>
      </c>
      <c r="I30" s="16" t="n">
        <f aca="false">G30-K30</f>
        <v>19695539.5789001</v>
      </c>
      <c r="J30" s="17" t="n">
        <v>389419.34446199</v>
      </c>
      <c r="K30" s="17" t="n">
        <v>377736.76412813</v>
      </c>
      <c r="L30" s="16" t="n">
        <f aca="false">H30-I30</f>
        <v>825403.032806762</v>
      </c>
      <c r="M30" s="16" t="n">
        <f aca="false">J30-K30</f>
        <v>11682.5803338596</v>
      </c>
      <c r="N30" s="16" t="n">
        <v>3391361.39632265</v>
      </c>
      <c r="O30" s="15"/>
      <c r="P30" s="15"/>
      <c r="Q30" s="16" t="n">
        <f aca="false">I30*5.5017049523</f>
        <v>108359047.639455</v>
      </c>
      <c r="R30" s="16"/>
      <c r="S30" s="16"/>
      <c r="T30" s="15"/>
      <c r="U30" s="15"/>
      <c r="V30" s="16" t="n">
        <f aca="false">K30*5.5017049523</f>
        <v>2078196.22586951</v>
      </c>
      <c r="W30" s="16" t="n">
        <f aca="false">M30*5.5017049523</f>
        <v>64274.110078438</v>
      </c>
      <c r="X30" s="16" t="n">
        <f aca="false">N30*5.1890047538+L30*5.5017049523</f>
        <v>22138914.3606084</v>
      </c>
      <c r="Y30" s="16" t="n">
        <f aca="false">N30*5.1890047538</f>
        <v>17597790.407372</v>
      </c>
      <c r="Z30" s="16" t="n">
        <f aca="false">L30*5.5017049523</f>
        <v>4541123.9532364</v>
      </c>
      <c r="AA30" s="16"/>
      <c r="AB30" s="16"/>
      <c r="AC30" s="16"/>
      <c r="AD30" s="16"/>
    </row>
    <row r="31" s="10" customFormat="true" ht="12.8" hidden="false" customHeight="false" outlineLevel="0" collapsed="false">
      <c r="C31" s="10" t="n">
        <f aca="false">C27+1</f>
        <v>2020</v>
      </c>
      <c r="D31" s="10" t="n">
        <f aca="false">D27</f>
        <v>2</v>
      </c>
      <c r="E31" s="10" t="n">
        <v>182</v>
      </c>
      <c r="F31" s="11" t="n">
        <v>20955574.3902439</v>
      </c>
      <c r="G31" s="11" t="n">
        <v>20115627.9392884</v>
      </c>
      <c r="H31" s="11" t="n">
        <f aca="false">F31-J31</f>
        <v>20543254.9336789</v>
      </c>
      <c r="I31" s="11" t="n">
        <f aca="false">G31-K31</f>
        <v>19715678.0664203</v>
      </c>
      <c r="J31" s="12" t="n">
        <v>412319.456565002</v>
      </c>
      <c r="K31" s="12" t="n">
        <v>399949.872868052</v>
      </c>
      <c r="L31" s="11" t="n">
        <f aca="false">H31-I31</f>
        <v>827576.867258571</v>
      </c>
      <c r="M31" s="11" t="n">
        <f aca="false">J31-K31</f>
        <v>12369.5836969501</v>
      </c>
      <c r="N31" s="11" t="n">
        <v>2802394.47286792</v>
      </c>
      <c r="Q31" s="11" t="n">
        <f aca="false">I31*5.5017049523</f>
        <v>108469843.655977</v>
      </c>
      <c r="R31" s="11"/>
      <c r="S31" s="11"/>
      <c r="V31" s="11" t="n">
        <f aca="false">K31*5.5017049523</f>
        <v>2200406.19622992</v>
      </c>
      <c r="W31" s="11" t="n">
        <f aca="false">M31*5.5017049523</f>
        <v>68053.7998833998</v>
      </c>
      <c r="X31" s="11" t="n">
        <f aca="false">N31*5.1890047538+L31*5.5017049523</f>
        <v>19094721.9907399</v>
      </c>
      <c r="Y31" s="11" t="n">
        <f aca="false">N31*5.1890047538</f>
        <v>14541638.2417345</v>
      </c>
      <c r="Z31" s="11" t="n">
        <f aca="false">L31*5.5017049523</f>
        <v>4553083.7490054</v>
      </c>
      <c r="AA31" s="11"/>
      <c r="AB31" s="11"/>
      <c r="AC31" s="11"/>
      <c r="AD31" s="11"/>
    </row>
    <row r="32" s="10" customFormat="true" ht="12.8" hidden="false" customHeight="false" outlineLevel="0" collapsed="false">
      <c r="C32" s="10" t="n">
        <f aca="false">C28+1</f>
        <v>2020</v>
      </c>
      <c r="D32" s="10" t="n">
        <f aca="false">D28</f>
        <v>3</v>
      </c>
      <c r="E32" s="10" t="n">
        <v>183</v>
      </c>
      <c r="F32" s="11" t="n">
        <v>21247822.5264709</v>
      </c>
      <c r="G32" s="11" t="n">
        <v>20396000.6390461</v>
      </c>
      <c r="H32" s="11" t="n">
        <f aca="false">F32-J32</f>
        <v>20803424.0081704</v>
      </c>
      <c r="I32" s="11" t="n">
        <f aca="false">G32-K32</f>
        <v>19964934.0762947</v>
      </c>
      <c r="J32" s="12" t="n">
        <v>444398.518300479</v>
      </c>
      <c r="K32" s="12" t="n">
        <v>431066.562751465</v>
      </c>
      <c r="L32" s="11" t="n">
        <f aca="false">H32-I32</f>
        <v>838489.931875721</v>
      </c>
      <c r="M32" s="11" t="n">
        <f aca="false">J32-K32</f>
        <v>13331.9555490143</v>
      </c>
      <c r="N32" s="11" t="n">
        <v>2647495.36463646</v>
      </c>
      <c r="Q32" s="11" t="n">
        <f aca="false">I32*5.5017049523</f>
        <v>109841176.679893</v>
      </c>
      <c r="R32" s="11"/>
      <c r="S32" s="11"/>
      <c r="V32" s="11" t="n">
        <f aca="false">K32*5.5017049523</f>
        <v>2371601.04306067</v>
      </c>
      <c r="W32" s="11" t="n">
        <f aca="false">M32*5.5017049523</f>
        <v>73348.4858678556</v>
      </c>
      <c r="X32" s="11" t="n">
        <f aca="false">N32*5.1890047538+L32*5.5017049523</f>
        <v>18350990.2434164</v>
      </c>
      <c r="Y32" s="11" t="n">
        <f aca="false">N32*5.1890047538</f>
        <v>13737866.0327621</v>
      </c>
      <c r="Z32" s="11" t="n">
        <f aca="false">L32*5.5017049523</f>
        <v>4613124.21065434</v>
      </c>
      <c r="AA32" s="11"/>
      <c r="AB32" s="11"/>
      <c r="AC32" s="11"/>
      <c r="AD32" s="11"/>
    </row>
    <row r="33" s="10" customFormat="true" ht="12.8" hidden="false" customHeight="false" outlineLevel="0" collapsed="false">
      <c r="C33" s="10" t="n">
        <f aca="false">C29+1</f>
        <v>2020</v>
      </c>
      <c r="D33" s="10" t="n">
        <f aca="false">D29</f>
        <v>4</v>
      </c>
      <c r="E33" s="10" t="n">
        <v>184</v>
      </c>
      <c r="F33" s="11" t="n">
        <v>21313486.1052198</v>
      </c>
      <c r="G33" s="11" t="n">
        <v>20457290.8269785</v>
      </c>
      <c r="H33" s="11" t="n">
        <f aca="false">F33-J33</f>
        <v>20831865.3362286</v>
      </c>
      <c r="I33" s="11" t="n">
        <f aca="false">G33-K33</f>
        <v>19990118.6810571</v>
      </c>
      <c r="J33" s="12" t="n">
        <v>481620.768991171</v>
      </c>
      <c r="K33" s="12" t="n">
        <v>467172.145921436</v>
      </c>
      <c r="L33" s="11" t="n">
        <f aca="false">H33-I33</f>
        <v>841746.655171543</v>
      </c>
      <c r="M33" s="11" t="n">
        <f aca="false">J33-K33</f>
        <v>14448.6230697351</v>
      </c>
      <c r="N33" s="11" t="n">
        <v>2740652.04741665</v>
      </c>
      <c r="Q33" s="11" t="n">
        <f aca="false">I33*5.5017049523</f>
        <v>109979734.944636</v>
      </c>
      <c r="R33" s="11"/>
      <c r="S33" s="11"/>
      <c r="V33" s="11" t="n">
        <f aca="false">K33*5.5017049523</f>
        <v>2570243.30879258</v>
      </c>
      <c r="W33" s="11" t="n">
        <f aca="false">M33*5.5017049523</f>
        <v>79492.0610966775</v>
      </c>
      <c r="X33" s="11" t="n">
        <f aca="false">N33*5.1890047538+L33*5.5017049523</f>
        <v>18852298.2438959</v>
      </c>
      <c r="Y33" s="11" t="n">
        <f aca="false">N33*5.1890047538</f>
        <v>14221256.5025567</v>
      </c>
      <c r="Z33" s="11" t="n">
        <f aca="false">L33*5.5017049523</f>
        <v>4631041.74133924</v>
      </c>
      <c r="AA33" s="11"/>
      <c r="AB33" s="11"/>
      <c r="AC33" s="11"/>
      <c r="AD33" s="11"/>
    </row>
    <row r="34" s="14" customFormat="true" ht="12.8" hidden="false" customHeight="false" outlineLevel="0" collapsed="false">
      <c r="B34" s="15"/>
      <c r="C34" s="14" t="n">
        <f aca="false">C30+1</f>
        <v>2021</v>
      </c>
      <c r="D34" s="14" t="n">
        <f aca="false">D30</f>
        <v>1</v>
      </c>
      <c r="E34" s="14" t="n">
        <v>185</v>
      </c>
      <c r="F34" s="16" t="n">
        <v>21357563.5495979</v>
      </c>
      <c r="G34" s="16" t="n">
        <v>20498440.5029331</v>
      </c>
      <c r="H34" s="16" t="n">
        <f aca="false">F34-J34</f>
        <v>20840542.6613006</v>
      </c>
      <c r="I34" s="16" t="n">
        <f aca="false">G34-K34</f>
        <v>19996930.2412848</v>
      </c>
      <c r="J34" s="17" t="n">
        <v>517020.888297225</v>
      </c>
      <c r="K34" s="17" t="n">
        <v>501510.261648309</v>
      </c>
      <c r="L34" s="16" t="n">
        <f aca="false">H34-I34</f>
        <v>843612.420015812</v>
      </c>
      <c r="M34" s="16" t="n">
        <f aca="false">J34-K34</f>
        <v>15510.6266489168</v>
      </c>
      <c r="N34" s="16" t="n">
        <v>3255580.74042327</v>
      </c>
      <c r="O34" s="15"/>
      <c r="P34" s="15"/>
      <c r="Q34" s="16" t="n">
        <f aca="false">I34*5.5017049523</f>
        <v>110017210.139274</v>
      </c>
      <c r="R34" s="16"/>
      <c r="S34" s="16"/>
      <c r="T34" s="15"/>
      <c r="U34" s="15"/>
      <c r="V34" s="16" t="n">
        <f aca="false">K34*5.5017049523</f>
        <v>2759161.49013977</v>
      </c>
      <c r="W34" s="16" t="n">
        <f aca="false">M34*5.5017049523</f>
        <v>85334.8914476219</v>
      </c>
      <c r="X34" s="16" t="n">
        <f aca="false">N34*5.1890047538+L34*5.5017049523</f>
        <v>21534530.5674589</v>
      </c>
      <c r="Y34" s="16" t="n">
        <f aca="false">N34*5.1890047538</f>
        <v>16893223.9384361</v>
      </c>
      <c r="Z34" s="16" t="n">
        <f aca="false">L34*5.5017049523</f>
        <v>4641306.62902278</v>
      </c>
      <c r="AA34" s="16"/>
      <c r="AB34" s="16"/>
      <c r="AC34" s="16"/>
      <c r="AD34" s="16"/>
    </row>
    <row r="35" s="10" customFormat="true" ht="12.8" hidden="false" customHeight="false" outlineLevel="0" collapsed="false">
      <c r="C35" s="10" t="n">
        <f aca="false">C31+1</f>
        <v>2021</v>
      </c>
      <c r="D35" s="10" t="n">
        <f aca="false">D31</f>
        <v>2</v>
      </c>
      <c r="E35" s="10" t="n">
        <v>186</v>
      </c>
      <c r="F35" s="11" t="n">
        <v>21476359.5480229</v>
      </c>
      <c r="G35" s="11" t="n">
        <v>20610512.5489225</v>
      </c>
      <c r="H35" s="11" t="n">
        <f aca="false">F35-J35</f>
        <v>20958730.398568</v>
      </c>
      <c r="I35" s="11" t="n">
        <f aca="false">G35-K35</f>
        <v>20108412.2739513</v>
      </c>
      <c r="J35" s="12" t="n">
        <v>517629.149454905</v>
      </c>
      <c r="K35" s="12" t="n">
        <v>502100.274971258</v>
      </c>
      <c r="L35" s="11" t="n">
        <f aca="false">H35-I35</f>
        <v>850318.124616705</v>
      </c>
      <c r="M35" s="11" t="n">
        <f aca="false">J35-K35</f>
        <v>15528.8744836472</v>
      </c>
      <c r="N35" s="11" t="n">
        <v>2725002.91952979</v>
      </c>
      <c r="Q35" s="11" t="n">
        <f aca="false">I35*5.5017049523</f>
        <v>110630551.390488</v>
      </c>
      <c r="R35" s="11"/>
      <c r="S35" s="11"/>
      <c r="V35" s="11" t="n">
        <f aca="false">K35*5.5017049523</f>
        <v>2762407.56936056</v>
      </c>
      <c r="W35" s="11" t="n">
        <f aca="false">M35*5.5017049523</f>
        <v>85435.2856503268</v>
      </c>
      <c r="X35" s="11" t="n">
        <f aca="false">N35*5.1890047538+L35*5.5017049523</f>
        <v>18818252.5407931</v>
      </c>
      <c r="Y35" s="11" t="n">
        <f aca="false">N35*5.1890047538</f>
        <v>14140053.1035589</v>
      </c>
      <c r="Z35" s="11" t="n">
        <f aca="false">L35*5.5017049523</f>
        <v>4678199.43723417</v>
      </c>
      <c r="AA35" s="11"/>
      <c r="AB35" s="11"/>
      <c r="AC35" s="11"/>
      <c r="AD35" s="11"/>
    </row>
    <row r="36" s="10" customFormat="true" ht="12.8" hidden="false" customHeight="false" outlineLevel="0" collapsed="false">
      <c r="C36" s="10" t="n">
        <f aca="false">C32+1</f>
        <v>2021</v>
      </c>
      <c r="D36" s="10" t="n">
        <f aca="false">D32</f>
        <v>3</v>
      </c>
      <c r="E36" s="10" t="n">
        <v>187</v>
      </c>
      <c r="F36" s="11" t="n">
        <v>21588958.5728133</v>
      </c>
      <c r="G36" s="11" t="n">
        <v>20715752.4003966</v>
      </c>
      <c r="H36" s="11" t="n">
        <f aca="false">F36-J36</f>
        <v>21038353.9632791</v>
      </c>
      <c r="I36" s="11" t="n">
        <f aca="false">G36-K36</f>
        <v>20181665.9291484</v>
      </c>
      <c r="J36" s="12" t="n">
        <v>550604.60953421</v>
      </c>
      <c r="K36" s="12" t="n">
        <v>534086.471248184</v>
      </c>
      <c r="L36" s="11" t="n">
        <f aca="false">H36-I36</f>
        <v>856688.034130741</v>
      </c>
      <c r="M36" s="11" t="n">
        <f aca="false">J36-K36</f>
        <v>16518.1382860262</v>
      </c>
      <c r="N36" s="11" t="n">
        <v>2618937.06968964</v>
      </c>
      <c r="Q36" s="11" t="n">
        <f aca="false">I36*5.5017049523</f>
        <v>111033571.38806</v>
      </c>
      <c r="R36" s="11"/>
      <c r="S36" s="11"/>
      <c r="V36" s="11" t="n">
        <f aca="false">K36*5.5017049523</f>
        <v>2938386.18382256</v>
      </c>
      <c r="W36" s="11" t="n">
        <f aca="false">M36*5.5017049523</f>
        <v>90877.9232110066</v>
      </c>
      <c r="X36" s="11" t="n">
        <f aca="false">N36*5.1890047538+L36*5.5017049523</f>
        <v>18302921.7044758</v>
      </c>
      <c r="Y36" s="11" t="n">
        <f aca="false">N36*5.1890047538</f>
        <v>13589676.9045226</v>
      </c>
      <c r="Z36" s="11" t="n">
        <f aca="false">L36*5.5017049523</f>
        <v>4713244.79995325</v>
      </c>
      <c r="AA36" s="11"/>
      <c r="AB36" s="11"/>
      <c r="AC36" s="11"/>
      <c r="AD36" s="11"/>
    </row>
    <row r="37" s="10" customFormat="true" ht="12.8" hidden="false" customHeight="false" outlineLevel="0" collapsed="false">
      <c r="C37" s="10" t="n">
        <f aca="false">C33+1</f>
        <v>2021</v>
      </c>
      <c r="D37" s="10" t="n">
        <f aca="false">D33</f>
        <v>4</v>
      </c>
      <c r="E37" s="10" t="n">
        <v>188</v>
      </c>
      <c r="F37" s="11" t="n">
        <v>21699168.9812882</v>
      </c>
      <c r="G37" s="11" t="n">
        <v>20819713.1870993</v>
      </c>
      <c r="H37" s="11" t="n">
        <f aca="false">F37-J37</f>
        <v>21074188.2819365</v>
      </c>
      <c r="I37" s="11" t="n">
        <f aca="false">G37-K37</f>
        <v>20213481.9087282</v>
      </c>
      <c r="J37" s="12" t="n">
        <v>624980.699351684</v>
      </c>
      <c r="K37" s="12" t="n">
        <v>606231.278371134</v>
      </c>
      <c r="L37" s="11" t="n">
        <f aca="false">H37-I37</f>
        <v>860706.373208277</v>
      </c>
      <c r="M37" s="11" t="n">
        <f aca="false">J37-K37</f>
        <v>18749.4209805505</v>
      </c>
      <c r="N37" s="11" t="n">
        <v>2663584.70307709</v>
      </c>
      <c r="Q37" s="11" t="n">
        <f aca="false">I37*5.5017049523</f>
        <v>111208613.520476</v>
      </c>
      <c r="R37" s="11"/>
      <c r="S37" s="11"/>
      <c r="V37" s="11" t="n">
        <f aca="false">K37*5.5017049523</f>
        <v>3335305.62645363</v>
      </c>
      <c r="W37" s="11" t="n">
        <f aca="false">M37*5.5017049523</f>
        <v>103153.782261452</v>
      </c>
      <c r="X37" s="11" t="n">
        <f aca="false">N37*5.1890047538+L37*5.5017049523</f>
        <v>18556706.2023721</v>
      </c>
      <c r="Y37" s="11" t="n">
        <f aca="false">N37*5.1890047538</f>
        <v>13821353.686416</v>
      </c>
      <c r="Z37" s="11" t="n">
        <f aca="false">L37*5.5017049523</f>
        <v>4735352.51595615</v>
      </c>
      <c r="AA37" s="11"/>
      <c r="AB37" s="11"/>
      <c r="AC37" s="11"/>
      <c r="AD37" s="11"/>
    </row>
    <row r="38" s="14" customFormat="true" ht="12.8" hidden="false" customHeight="false" outlineLevel="0" collapsed="false">
      <c r="B38" s="15"/>
      <c r="C38" s="14" t="n">
        <f aca="false">C34+1</f>
        <v>2022</v>
      </c>
      <c r="D38" s="14" t="n">
        <f aca="false">D34</f>
        <v>1</v>
      </c>
      <c r="E38" s="14" t="n">
        <v>189</v>
      </c>
      <c r="F38" s="16" t="n">
        <v>21672369.3204381</v>
      </c>
      <c r="G38" s="16" t="n">
        <v>20793503.7141142</v>
      </c>
      <c r="H38" s="16" t="n">
        <f aca="false">F38-J38</f>
        <v>21014316.2667906</v>
      </c>
      <c r="I38" s="16" t="n">
        <f aca="false">G38-K38</f>
        <v>20155192.2520761</v>
      </c>
      <c r="J38" s="17" t="n">
        <v>658053.05364752</v>
      </c>
      <c r="K38" s="17" t="n">
        <v>638311.462038095</v>
      </c>
      <c r="L38" s="16" t="n">
        <f aca="false">H38-I38</f>
        <v>859124.01471448</v>
      </c>
      <c r="M38" s="16" t="n">
        <f aca="false">J38-K38</f>
        <v>19741.5916094255</v>
      </c>
      <c r="N38" s="16" t="n">
        <v>3178600.02141865</v>
      </c>
      <c r="O38" s="15"/>
      <c r="P38" s="15"/>
      <c r="Q38" s="16" t="n">
        <f aca="false">I38*5.5017049523</f>
        <v>110887921.027806</v>
      </c>
      <c r="R38" s="16"/>
      <c r="S38" s="16"/>
      <c r="T38" s="15"/>
      <c r="U38" s="15"/>
      <c r="V38" s="16" t="n">
        <f aca="false">K38*5.5017049523</f>
        <v>3511801.33180484</v>
      </c>
      <c r="W38" s="16" t="n">
        <f aca="false">M38*5.5017049523</f>
        <v>108612.41232386</v>
      </c>
      <c r="X38" s="16" t="n">
        <f aca="false">N38*5.1890047538+L38*5.5017049523</f>
        <v>21220417.4679647</v>
      </c>
      <c r="Y38" s="16" t="n">
        <f aca="false">N38*5.1890047538</f>
        <v>16493770.6215701</v>
      </c>
      <c r="Z38" s="16" t="n">
        <f aca="false">L38*5.5017049523</f>
        <v>4726646.84639451</v>
      </c>
      <c r="AA38" s="16"/>
      <c r="AB38" s="16"/>
      <c r="AC38" s="16"/>
      <c r="AD38" s="16"/>
    </row>
    <row r="39" s="10" customFormat="true" ht="12.8" hidden="false" customHeight="false" outlineLevel="0" collapsed="false">
      <c r="C39" s="10" t="n">
        <f aca="false">C35+1</f>
        <v>2022</v>
      </c>
      <c r="D39" s="10" t="n">
        <f aca="false">D35</f>
        <v>2</v>
      </c>
      <c r="E39" s="10" t="n">
        <v>190</v>
      </c>
      <c r="F39" s="11" t="n">
        <v>21774177.0063956</v>
      </c>
      <c r="G39" s="11" t="n">
        <v>20888980.033274</v>
      </c>
      <c r="H39" s="11" t="n">
        <f aca="false">F39-J39</f>
        <v>21098646.6606287</v>
      </c>
      <c r="I39" s="11" t="n">
        <f aca="false">G39-K39</f>
        <v>20233715.5978801</v>
      </c>
      <c r="J39" s="12" t="n">
        <v>675530.345766893</v>
      </c>
      <c r="K39" s="12" t="n">
        <v>655264.435393886</v>
      </c>
      <c r="L39" s="11" t="n">
        <f aca="false">H39-I39</f>
        <v>864931.062748611</v>
      </c>
      <c r="M39" s="11" t="n">
        <f aca="false">J39-K39</f>
        <v>20265.9103730067</v>
      </c>
      <c r="N39" s="11" t="n">
        <v>2632782.7017686</v>
      </c>
      <c r="Q39" s="11" t="n">
        <f aca="false">I39*5.5017049523</f>
        <v>111319933.308287</v>
      </c>
      <c r="R39" s="11"/>
      <c r="S39" s="11"/>
      <c r="V39" s="11" t="n">
        <f aca="false">K39*5.5017049523</f>
        <v>3605071.58927261</v>
      </c>
      <c r="W39" s="11" t="n">
        <f aca="false">M39*5.5017049523</f>
        <v>111497.059462039</v>
      </c>
      <c r="X39" s="11" t="n">
        <f aca="false">N39*5.1890047538+L39*5.5017049523</f>
        <v>18420117.4665218</v>
      </c>
      <c r="Y39" s="11" t="n">
        <f aca="false">N39*5.1890047538</f>
        <v>13661521.9551997</v>
      </c>
      <c r="Z39" s="11" t="n">
        <f aca="false">L39*5.5017049523</f>
        <v>4758595.51132214</v>
      </c>
      <c r="AA39" s="11"/>
      <c r="AB39" s="11"/>
      <c r="AC39" s="11"/>
      <c r="AD39" s="11"/>
    </row>
    <row r="40" s="10" customFormat="true" ht="12.8" hidden="false" customHeight="false" outlineLevel="0" collapsed="false">
      <c r="C40" s="10" t="n">
        <f aca="false">C36+1</f>
        <v>2022</v>
      </c>
      <c r="D40" s="10" t="n">
        <f aca="false">D36</f>
        <v>3</v>
      </c>
      <c r="E40" s="10" t="n">
        <v>191</v>
      </c>
      <c r="F40" s="11" t="n">
        <v>21799122.2258436</v>
      </c>
      <c r="G40" s="11" t="n">
        <v>20911505.8497572</v>
      </c>
      <c r="H40" s="11" t="n">
        <f aca="false">F40-J40</f>
        <v>21094030.984578</v>
      </c>
      <c r="I40" s="11" t="n">
        <f aca="false">G40-K40</f>
        <v>20227567.3457296</v>
      </c>
      <c r="J40" s="12" t="n">
        <v>705091.241265559</v>
      </c>
      <c r="K40" s="12" t="n">
        <v>683938.504027592</v>
      </c>
      <c r="L40" s="11" t="n">
        <f aca="false">H40-I40</f>
        <v>866463.638848446</v>
      </c>
      <c r="M40" s="11" t="n">
        <f aca="false">J40-K40</f>
        <v>21152.7372379667</v>
      </c>
      <c r="N40" s="11" t="n">
        <v>2570482.57880977</v>
      </c>
      <c r="Q40" s="11" t="n">
        <f aca="false">I40*5.5017049523</f>
        <v>111286107.438982</v>
      </c>
      <c r="R40" s="11"/>
      <c r="S40" s="11"/>
      <c r="V40" s="11" t="n">
        <f aca="false">K40*5.5017049523</f>
        <v>3762827.85467726</v>
      </c>
      <c r="W40" s="11" t="n">
        <f aca="false">M40*5.5017049523</f>
        <v>116376.119216822</v>
      </c>
      <c r="X40" s="11" t="n">
        <f aca="false">N40*5.1890047538+L40*5.5017049523</f>
        <v>18105273.6138443</v>
      </c>
      <c r="Y40" s="11" t="n">
        <f aca="false">N40*5.1890047538</f>
        <v>13338246.321004</v>
      </c>
      <c r="Z40" s="11" t="n">
        <f aca="false">L40*5.5017049523</f>
        <v>4767027.29284038</v>
      </c>
      <c r="AA40" s="11"/>
      <c r="AB40" s="11"/>
      <c r="AC40" s="11"/>
      <c r="AD40" s="11"/>
    </row>
    <row r="41" s="10" customFormat="true" ht="12.8" hidden="false" customHeight="false" outlineLevel="0" collapsed="false">
      <c r="C41" s="10" t="n">
        <f aca="false">C37+1</f>
        <v>2022</v>
      </c>
      <c r="D41" s="10" t="n">
        <f aca="false">D37</f>
        <v>4</v>
      </c>
      <c r="E41" s="10" t="n">
        <v>192</v>
      </c>
      <c r="F41" s="11" t="n">
        <v>21985031.8339861</v>
      </c>
      <c r="G41" s="11" t="n">
        <v>21087120.0421812</v>
      </c>
      <c r="H41" s="11" t="n">
        <f aca="false">F41-J41</f>
        <v>21254970.3456113</v>
      </c>
      <c r="I41" s="11" t="n">
        <f aca="false">G41-K41</f>
        <v>20378960.3984576</v>
      </c>
      <c r="J41" s="12" t="n">
        <v>730061.488374771</v>
      </c>
      <c r="K41" s="12" t="n">
        <v>708159.643723528</v>
      </c>
      <c r="L41" s="11" t="n">
        <f aca="false">H41-I41</f>
        <v>876009.94715365</v>
      </c>
      <c r="M41" s="11" t="n">
        <f aca="false">J41-K41</f>
        <v>21901.8446512431</v>
      </c>
      <c r="N41" s="11" t="n">
        <v>2558950.07216616</v>
      </c>
      <c r="Q41" s="11" t="n">
        <f aca="false">I41*5.5017049523</f>
        <v>112119027.34692</v>
      </c>
      <c r="R41" s="11"/>
      <c r="S41" s="11"/>
      <c r="V41" s="11" t="n">
        <f aca="false">K41*5.5017049523</f>
        <v>3896085.41889274</v>
      </c>
      <c r="W41" s="11" t="n">
        <f aca="false">M41*5.5017049523</f>
        <v>120497.487182249</v>
      </c>
      <c r="X41" s="11" t="n">
        <f aca="false">N41*5.1890047538+L41*5.5017049523</f>
        <v>18097952.3537264</v>
      </c>
      <c r="Y41" s="11" t="n">
        <f aca="false">N41*5.1890047538</f>
        <v>13278404.0892071</v>
      </c>
      <c r="Z41" s="11" t="n">
        <f aca="false">L41*5.5017049523</f>
        <v>4819548.2645193</v>
      </c>
      <c r="AA41" s="11"/>
      <c r="AB41" s="11"/>
      <c r="AC41" s="11"/>
      <c r="AD41" s="11"/>
    </row>
    <row r="42" s="14" customFormat="true" ht="12.8" hidden="false" customHeight="false" outlineLevel="0" collapsed="false">
      <c r="B42" s="15"/>
      <c r="C42" s="14" t="n">
        <f aca="false">C38+1</f>
        <v>2023</v>
      </c>
      <c r="D42" s="14" t="n">
        <f aca="false">D38</f>
        <v>1</v>
      </c>
      <c r="E42" s="14" t="n">
        <v>193</v>
      </c>
      <c r="F42" s="16" t="n">
        <v>22147741.7350237</v>
      </c>
      <c r="G42" s="16" t="n">
        <v>21241375.95136</v>
      </c>
      <c r="H42" s="16" t="n">
        <f aca="false">F42-J42</f>
        <v>21366144.9757754</v>
      </c>
      <c r="I42" s="16" t="n">
        <f aca="false">G42-K42</f>
        <v>20483227.0948892</v>
      </c>
      <c r="J42" s="17" t="n">
        <v>781596.759248228</v>
      </c>
      <c r="K42" s="17" t="n">
        <v>758148.856470781</v>
      </c>
      <c r="L42" s="16" t="n">
        <f aca="false">H42-I42</f>
        <v>882917.880886186</v>
      </c>
      <c r="M42" s="16" t="n">
        <f aca="false">J42-K42</f>
        <v>23447.9027774467</v>
      </c>
      <c r="N42" s="16" t="n">
        <v>3062816.01570844</v>
      </c>
      <c r="O42" s="15"/>
      <c r="P42" s="15"/>
      <c r="Q42" s="16" t="n">
        <f aca="false">I42*5.5017049523</f>
        <v>112692671.947038</v>
      </c>
      <c r="R42" s="16"/>
      <c r="S42" s="16"/>
      <c r="T42" s="15"/>
      <c r="U42" s="15"/>
      <c r="V42" s="16" t="n">
        <f aca="false">K42*5.5017049523</f>
        <v>4171111.31822588</v>
      </c>
      <c r="W42" s="16" t="n">
        <f aca="false">M42*5.5017049523</f>
        <v>129003.442831727</v>
      </c>
      <c r="X42" s="16" t="n">
        <f aca="false">N42*5.1890047538+L42*5.5017049523</f>
        <v>20750520.5432716</v>
      </c>
      <c r="Y42" s="16" t="n">
        <f aca="false">N42*5.1890047538</f>
        <v>15892966.8655258</v>
      </c>
      <c r="Z42" s="16" t="n">
        <f aca="false">L42*5.5017049523</f>
        <v>4857553.67774575</v>
      </c>
      <c r="AA42" s="16"/>
      <c r="AB42" s="16"/>
      <c r="AC42" s="16"/>
      <c r="AD42" s="16"/>
    </row>
    <row r="43" s="10" customFormat="true" ht="12.8" hidden="false" customHeight="false" outlineLevel="0" collapsed="false">
      <c r="C43" s="10" t="n">
        <f aca="false">C39+1</f>
        <v>2023</v>
      </c>
      <c r="D43" s="10" t="n">
        <f aca="false">D39</f>
        <v>2</v>
      </c>
      <c r="E43" s="10" t="n">
        <v>194</v>
      </c>
      <c r="F43" s="11" t="n">
        <v>22244777.2182029</v>
      </c>
      <c r="G43" s="11" t="n">
        <v>21332256.019454</v>
      </c>
      <c r="H43" s="11" t="n">
        <f aca="false">F43-J43</f>
        <v>21427180.6976102</v>
      </c>
      <c r="I43" s="11" t="n">
        <f aca="false">G43-K43</f>
        <v>20539187.394479</v>
      </c>
      <c r="J43" s="12" t="n">
        <v>817596.520592776</v>
      </c>
      <c r="K43" s="12" t="n">
        <v>793068.624974993</v>
      </c>
      <c r="L43" s="11" t="n">
        <f aca="false">H43-I43</f>
        <v>887993.303131152</v>
      </c>
      <c r="M43" s="11" t="n">
        <f aca="false">J43-K43</f>
        <v>24527.8956177834</v>
      </c>
      <c r="N43" s="11" t="n">
        <v>2492193.89547016</v>
      </c>
      <c r="Q43" s="11" t="n">
        <f aca="false">I43*5.5017049523</f>
        <v>113000549.004423</v>
      </c>
      <c r="R43" s="11"/>
      <c r="S43" s="11"/>
      <c r="V43" s="11" t="n">
        <f aca="false">K43*5.5017049523</f>
        <v>4363229.58153867</v>
      </c>
      <c r="W43" s="11" t="n">
        <f aca="false">M43*5.5017049523</f>
        <v>134945.244789857</v>
      </c>
      <c r="X43" s="11" t="n">
        <f aca="false">N43*5.1890047538+L43*5.5017049523</f>
        <v>17817483.1244319</v>
      </c>
      <c r="Y43" s="11" t="n">
        <f aca="false">N43*5.1890047538</f>
        <v>12932005.970986</v>
      </c>
      <c r="Z43" s="11" t="n">
        <f aca="false">L43*5.5017049523</f>
        <v>4885477.15344589</v>
      </c>
      <c r="AA43" s="11"/>
      <c r="AB43" s="11"/>
      <c r="AC43" s="11"/>
      <c r="AD43" s="11"/>
    </row>
    <row r="44" s="10" customFormat="true" ht="12.8" hidden="false" customHeight="false" outlineLevel="0" collapsed="false">
      <c r="C44" s="10" t="n">
        <f aca="false">C40+1</f>
        <v>2023</v>
      </c>
      <c r="D44" s="10" t="n">
        <f aca="false">D40</f>
        <v>3</v>
      </c>
      <c r="E44" s="10" t="n">
        <v>195</v>
      </c>
      <c r="F44" s="11" t="n">
        <v>22354934.1561504</v>
      </c>
      <c r="G44" s="11" t="n">
        <v>21435611.1277413</v>
      </c>
      <c r="H44" s="11" t="n">
        <f aca="false">F44-J44</f>
        <v>21531095.0828604</v>
      </c>
      <c r="I44" s="11" t="n">
        <f aca="false">G44-K44</f>
        <v>20636487.22665</v>
      </c>
      <c r="J44" s="12" t="n">
        <v>823839.073289981</v>
      </c>
      <c r="K44" s="12" t="n">
        <v>799123.901091281</v>
      </c>
      <c r="L44" s="11" t="n">
        <f aca="false">H44-I44</f>
        <v>894607.856210448</v>
      </c>
      <c r="M44" s="11" t="n">
        <f aca="false">J44-K44</f>
        <v>24715.1721986994</v>
      </c>
      <c r="N44" s="11" t="n">
        <v>2494636.57165252</v>
      </c>
      <c r="Q44" s="11" t="n">
        <f aca="false">I44*5.5017049523</f>
        <v>113535863.972936</v>
      </c>
      <c r="R44" s="11"/>
      <c r="S44" s="11"/>
      <c r="V44" s="11" t="n">
        <f aca="false">K44*5.5017049523</f>
        <v>4396543.9241352</v>
      </c>
      <c r="W44" s="11" t="n">
        <f aca="false">M44*5.5017049523</f>
        <v>135975.585282532</v>
      </c>
      <c r="X44" s="11" t="n">
        <f aca="false">N44*5.1890047538+L44*5.5017049523</f>
        <v>17866549.5021878</v>
      </c>
      <c r="Y44" s="11" t="n">
        <f aca="false">N44*5.1890047538</f>
        <v>12944681.0293083</v>
      </c>
      <c r="Z44" s="11" t="n">
        <f aca="false">L44*5.5017049523</f>
        <v>4921868.47287951</v>
      </c>
      <c r="AA44" s="11"/>
      <c r="AB44" s="11"/>
      <c r="AC44" s="11"/>
      <c r="AD44" s="11"/>
    </row>
    <row r="45" s="10" customFormat="true" ht="12.8" hidden="false" customHeight="false" outlineLevel="0" collapsed="false">
      <c r="C45" s="10" t="n">
        <f aca="false">C41+1</f>
        <v>2023</v>
      </c>
      <c r="D45" s="10" t="n">
        <f aca="false">D41</f>
        <v>4</v>
      </c>
      <c r="E45" s="10" t="n">
        <v>196</v>
      </c>
      <c r="F45" s="11" t="n">
        <v>22445261.0444232</v>
      </c>
      <c r="G45" s="11" t="n">
        <v>21520529.7892787</v>
      </c>
      <c r="H45" s="11" t="n">
        <f aca="false">F45-J45</f>
        <v>21578225.1345255</v>
      </c>
      <c r="I45" s="11" t="n">
        <f aca="false">G45-K45</f>
        <v>20679504.956678</v>
      </c>
      <c r="J45" s="12" t="n">
        <v>867035.909897625</v>
      </c>
      <c r="K45" s="12" t="n">
        <v>841024.832600696</v>
      </c>
      <c r="L45" s="11" t="n">
        <f aca="false">H45-I45</f>
        <v>898720.177847546</v>
      </c>
      <c r="M45" s="11" t="n">
        <f aca="false">J45-K45</f>
        <v>26011.077296929</v>
      </c>
      <c r="N45" s="11" t="n">
        <v>2486079.82747655</v>
      </c>
      <c r="Q45" s="11" t="n">
        <f aca="false">I45*5.5017049523</f>
        <v>113772534.831268</v>
      </c>
      <c r="R45" s="11"/>
      <c r="S45" s="11"/>
      <c r="V45" s="11" t="n">
        <f aca="false">K45*5.5017049523</f>
        <v>4627070.48652653</v>
      </c>
      <c r="W45" s="11" t="n">
        <f aca="false">M45*5.5017049523</f>
        <v>143105.272779172</v>
      </c>
      <c r="X45" s="11" t="n">
        <f aca="false">N45*5.1890047538+L45*5.5017049523</f>
        <v>17844773.2962979</v>
      </c>
      <c r="Y45" s="11" t="n">
        <f aca="false">N45*5.1890047538</f>
        <v>12900280.0431021</v>
      </c>
      <c r="Z45" s="11" t="n">
        <f aca="false">L45*5.5017049523</f>
        <v>4944493.25319578</v>
      </c>
      <c r="AA45" s="11"/>
      <c r="AB45" s="11"/>
      <c r="AC45" s="11"/>
      <c r="AD45" s="11"/>
    </row>
    <row r="46" s="14" customFormat="true" ht="12.8" hidden="false" customHeight="false" outlineLevel="0" collapsed="false">
      <c r="B46" s="15"/>
      <c r="C46" s="14" t="n">
        <f aca="false">C42+1</f>
        <v>2024</v>
      </c>
      <c r="D46" s="14" t="n">
        <f aca="false">D42</f>
        <v>1</v>
      </c>
      <c r="E46" s="14" t="n">
        <v>197</v>
      </c>
      <c r="F46" s="16" t="n">
        <v>22526983.8416367</v>
      </c>
      <c r="G46" s="16" t="n">
        <v>21597697.528112</v>
      </c>
      <c r="H46" s="16" t="n">
        <f aca="false">F46-J46</f>
        <v>21654819.7161093</v>
      </c>
      <c r="I46" s="16" t="n">
        <f aca="false">G46-K46</f>
        <v>20751698.3263504</v>
      </c>
      <c r="J46" s="17" t="n">
        <v>872164.125527462</v>
      </c>
      <c r="K46" s="17" t="n">
        <v>845999.201761638</v>
      </c>
      <c r="L46" s="16" t="n">
        <f aca="false">H46-I46</f>
        <v>903121.389758881</v>
      </c>
      <c r="M46" s="16" t="n">
        <f aca="false">J46-K46</f>
        <v>26164.9237658238</v>
      </c>
      <c r="N46" s="16" t="n">
        <v>3019835.63819469</v>
      </c>
      <c r="O46" s="15"/>
      <c r="P46" s="15"/>
      <c r="Q46" s="16" t="n">
        <f aca="false">I46*5.5017049523</f>
        <v>114169721.450718</v>
      </c>
      <c r="R46" s="16"/>
      <c r="S46" s="16"/>
      <c r="T46" s="15"/>
      <c r="U46" s="15"/>
      <c r="V46" s="16" t="n">
        <f aca="false">K46*5.5017049523</f>
        <v>4654437.99797385</v>
      </c>
      <c r="W46" s="16" t="n">
        <f aca="false">M46*5.5017049523</f>
        <v>143951.690658985</v>
      </c>
      <c r="X46" s="16" t="n">
        <f aca="false">N46*5.1890047538+L46*5.5017049523</f>
        <v>20638648.9048514</v>
      </c>
      <c r="Y46" s="16" t="n">
        <f aca="false">N46*5.1890047538</f>
        <v>15669941.4822869</v>
      </c>
      <c r="Z46" s="16" t="n">
        <f aca="false">L46*5.5017049523</f>
        <v>4968707.4225645</v>
      </c>
      <c r="AA46" s="16"/>
      <c r="AB46" s="16"/>
      <c r="AC46" s="16"/>
      <c r="AD46" s="16"/>
    </row>
    <row r="47" s="10" customFormat="true" ht="12.8" hidden="false" customHeight="false" outlineLevel="0" collapsed="false">
      <c r="C47" s="10" t="n">
        <f aca="false">C43+1</f>
        <v>2024</v>
      </c>
      <c r="D47" s="10" t="n">
        <f aca="false">D43</f>
        <v>2</v>
      </c>
      <c r="E47" s="10" t="n">
        <v>198</v>
      </c>
      <c r="F47" s="11" t="n">
        <v>22655404.3340067</v>
      </c>
      <c r="G47" s="11" t="n">
        <v>21718734.1177918</v>
      </c>
      <c r="H47" s="11" t="n">
        <f aca="false">F47-J47</f>
        <v>21759634.520428</v>
      </c>
      <c r="I47" s="11" t="n">
        <f aca="false">G47-K47</f>
        <v>20849837.3986204</v>
      </c>
      <c r="J47" s="12" t="n">
        <v>895769.813578745</v>
      </c>
      <c r="K47" s="12" t="n">
        <v>868896.719171383</v>
      </c>
      <c r="L47" s="11" t="n">
        <f aca="false">H47-I47</f>
        <v>909797.121807564</v>
      </c>
      <c r="M47" s="11" t="n">
        <f aca="false">J47-K47</f>
        <v>26873.0944073622</v>
      </c>
      <c r="N47" s="11" t="n">
        <v>2470450.75094074</v>
      </c>
      <c r="Q47" s="11" t="n">
        <f aca="false">I47*5.5017049523</f>
        <v>114709653.67064</v>
      </c>
      <c r="R47" s="11"/>
      <c r="S47" s="11"/>
      <c r="V47" s="11" t="n">
        <f aca="false">K47*5.5017049523</f>
        <v>4780413.38290242</v>
      </c>
      <c r="W47" s="11" t="n">
        <f aca="false">M47*5.5017049523</f>
        <v>147847.83658461</v>
      </c>
      <c r="X47" s="11" t="n">
        <f aca="false">N47*5.1890047538+L47*5.5017049523</f>
        <v>17824616.0212973</v>
      </c>
      <c r="Y47" s="11" t="n">
        <f aca="false">N47*5.1890047538</f>
        <v>12819180.6906603</v>
      </c>
      <c r="Z47" s="11" t="n">
        <f aca="false">L47*5.5017049523</f>
        <v>5005435.33063696</v>
      </c>
      <c r="AA47" s="11"/>
      <c r="AB47" s="11"/>
      <c r="AC47" s="11"/>
      <c r="AD47" s="11"/>
    </row>
    <row r="48" s="10" customFormat="true" ht="12.8" hidden="false" customHeight="false" outlineLevel="0" collapsed="false">
      <c r="C48" s="10" t="n">
        <f aca="false">C44+1</f>
        <v>2024</v>
      </c>
      <c r="D48" s="10" t="n">
        <f aca="false">D44</f>
        <v>3</v>
      </c>
      <c r="E48" s="10" t="n">
        <v>199</v>
      </c>
      <c r="F48" s="11" t="n">
        <v>22783915.116767</v>
      </c>
      <c r="G48" s="11" t="n">
        <v>21840266.6588289</v>
      </c>
      <c r="H48" s="11" t="n">
        <f aca="false">F48-J48</f>
        <v>21845562.1066523</v>
      </c>
      <c r="I48" s="11" t="n">
        <f aca="false">G48-K48</f>
        <v>20930064.2390176</v>
      </c>
      <c r="J48" s="12" t="n">
        <v>938353.010114694</v>
      </c>
      <c r="K48" s="12" t="n">
        <v>910202.419811253</v>
      </c>
      <c r="L48" s="11" t="n">
        <f aca="false">H48-I48</f>
        <v>915497.867634688</v>
      </c>
      <c r="M48" s="11" t="n">
        <f aca="false">J48-K48</f>
        <v>28150.5903034407</v>
      </c>
      <c r="N48" s="11" t="n">
        <v>2394924.18991756</v>
      </c>
      <c r="Q48" s="11" t="n">
        <f aca="false">I48*5.5017049523</f>
        <v>115151038.075761</v>
      </c>
      <c r="R48" s="11"/>
      <c r="S48" s="11"/>
      <c r="V48" s="11" t="n">
        <f aca="false">K48*5.5017049523</f>
        <v>5007665.16067102</v>
      </c>
      <c r="W48" s="11" t="n">
        <f aca="false">M48*5.5017049523</f>
        <v>154876.242082608</v>
      </c>
      <c r="X48" s="11" t="n">
        <f aca="false">N48*5.1890047538+L48*5.5017049523</f>
        <v>17464072.1586587</v>
      </c>
      <c r="Y48" s="11" t="n">
        <f aca="false">N48*5.1890047538</f>
        <v>12427273.0064728</v>
      </c>
      <c r="Z48" s="11" t="n">
        <f aca="false">L48*5.5017049523</f>
        <v>5036799.15218585</v>
      </c>
      <c r="AA48" s="11"/>
      <c r="AB48" s="11"/>
      <c r="AC48" s="11"/>
      <c r="AD48" s="11"/>
    </row>
    <row r="49" s="10" customFormat="true" ht="12.8" hidden="false" customHeight="false" outlineLevel="0" collapsed="false">
      <c r="C49" s="10" t="n">
        <f aca="false">C45+1</f>
        <v>2024</v>
      </c>
      <c r="D49" s="10" t="n">
        <f aca="false">D45</f>
        <v>4</v>
      </c>
      <c r="E49" s="10" t="n">
        <v>200</v>
      </c>
      <c r="F49" s="11" t="n">
        <v>22902715.0694299</v>
      </c>
      <c r="G49" s="11" t="n">
        <v>21952576.7199674</v>
      </c>
      <c r="H49" s="11" t="n">
        <f aca="false">F49-J49</f>
        <v>21894283.8912226</v>
      </c>
      <c r="I49" s="11" t="n">
        <f aca="false">G49-K49</f>
        <v>20974398.4771063</v>
      </c>
      <c r="J49" s="12" t="n">
        <v>1008431.17820727</v>
      </c>
      <c r="K49" s="12" t="n">
        <v>978178.242861048</v>
      </c>
      <c r="L49" s="11" t="n">
        <f aca="false">H49-I49</f>
        <v>919885.41411626</v>
      </c>
      <c r="M49" s="11" t="n">
        <f aca="false">J49-K49</f>
        <v>30252.9353462182</v>
      </c>
      <c r="N49" s="11" t="n">
        <v>2493220.16994382</v>
      </c>
      <c r="Q49" s="11" t="n">
        <f aca="false">I49*5.5017049523</f>
        <v>115394951.973009</v>
      </c>
      <c r="R49" s="11"/>
      <c r="S49" s="11"/>
      <c r="V49" s="11" t="n">
        <f aca="false">K49*5.5017049523</f>
        <v>5381648.08298074</v>
      </c>
      <c r="W49" s="11" t="n">
        <f aca="false">M49*5.5017049523</f>
        <v>166442.7242159</v>
      </c>
      <c r="X49" s="11" t="n">
        <f aca="false">N49*5.1890047538+L49*5.5017049523</f>
        <v>17998269.4525005</v>
      </c>
      <c r="Y49" s="11" t="n">
        <f aca="false">N49*5.1890047538</f>
        <v>12937331.3141085</v>
      </c>
      <c r="Z49" s="11" t="n">
        <f aca="false">L49*5.5017049523</f>
        <v>5060938.13839196</v>
      </c>
      <c r="AA49" s="11"/>
      <c r="AB49" s="11"/>
      <c r="AC49" s="11"/>
      <c r="AD49" s="11"/>
    </row>
    <row r="50" s="14" customFormat="true" ht="12.8" hidden="false" customHeight="false" outlineLevel="0" collapsed="false">
      <c r="B50" s="15"/>
      <c r="C50" s="14" t="n">
        <f aca="false">C46+1</f>
        <v>2025</v>
      </c>
      <c r="D50" s="14" t="n">
        <f aca="false">D46</f>
        <v>1</v>
      </c>
      <c r="E50" s="14" t="n">
        <v>201</v>
      </c>
      <c r="F50" s="16" t="n">
        <v>23025765.0315008</v>
      </c>
      <c r="G50" s="16" t="n">
        <v>22069324.5026921</v>
      </c>
      <c r="H50" s="16" t="n">
        <f aca="false">F50-J50</f>
        <v>21923703.6849584</v>
      </c>
      <c r="I50" s="16" t="n">
        <f aca="false">G50-K50</f>
        <v>21000324.996546</v>
      </c>
      <c r="J50" s="17" t="n">
        <v>1102061.3465424</v>
      </c>
      <c r="K50" s="17" t="n">
        <v>1068999.50614612</v>
      </c>
      <c r="L50" s="16" t="n">
        <f aca="false">H50-I50</f>
        <v>923378.688412439</v>
      </c>
      <c r="M50" s="16" t="n">
        <f aca="false">J50-K50</f>
        <v>33061.8403962722</v>
      </c>
      <c r="N50" s="16" t="n">
        <v>2934048.87118269</v>
      </c>
      <c r="O50" s="15"/>
      <c r="P50" s="15"/>
      <c r="Q50" s="16" t="n">
        <f aca="false">I50*5.5017049523</f>
        <v>115537592.033406</v>
      </c>
      <c r="R50" s="16"/>
      <c r="S50" s="16"/>
      <c r="T50" s="15"/>
      <c r="U50" s="15"/>
      <c r="V50" s="16" t="n">
        <f aca="false">K50*5.5017049523</f>
        <v>5881319.87697038</v>
      </c>
      <c r="W50" s="16" t="n">
        <f aca="false">M50*5.5017049523</f>
        <v>181896.491040323</v>
      </c>
      <c r="X50" s="16" t="n">
        <f aca="false">N50*5.1890047538+L50*5.5017049523</f>
        <v>20304950.6433355</v>
      </c>
      <c r="Y50" s="16" t="n">
        <f aca="false">N50*5.1890047538</f>
        <v>15224793.5404485</v>
      </c>
      <c r="Z50" s="16" t="n">
        <f aca="false">L50*5.5017049523</f>
        <v>5080157.102887</v>
      </c>
      <c r="AA50" s="16"/>
      <c r="AB50" s="16"/>
      <c r="AC50" s="16"/>
      <c r="AD50" s="16"/>
    </row>
    <row r="51" s="10" customFormat="true" ht="12.8" hidden="false" customHeight="false" outlineLevel="0" collapsed="false">
      <c r="C51" s="10" t="n">
        <f aca="false">C47+1</f>
        <v>2025</v>
      </c>
      <c r="D51" s="10" t="n">
        <f aca="false">D47</f>
        <v>2</v>
      </c>
      <c r="E51" s="10" t="n">
        <v>202</v>
      </c>
      <c r="F51" s="11" t="n">
        <v>23124946.906139</v>
      </c>
      <c r="G51" s="11" t="n">
        <v>22163624.2041141</v>
      </c>
      <c r="H51" s="11" t="n">
        <f aca="false">F51-J51</f>
        <v>21931812.5120389</v>
      </c>
      <c r="I51" s="11" t="n">
        <f aca="false">G51-K51</f>
        <v>21006283.841837</v>
      </c>
      <c r="J51" s="12" t="n">
        <v>1193134.39410012</v>
      </c>
      <c r="K51" s="12" t="n">
        <v>1157340.36227711</v>
      </c>
      <c r="L51" s="11" t="n">
        <f aca="false">H51-I51</f>
        <v>925528.670201942</v>
      </c>
      <c r="M51" s="11" t="n">
        <f aca="false">J51-K51</f>
        <v>35794.0318230034</v>
      </c>
      <c r="N51" s="11" t="n">
        <v>2392801.0902466</v>
      </c>
      <c r="Q51" s="11" t="n">
        <f aca="false">I51*5.5017049523</f>
        <v>115570375.842054</v>
      </c>
      <c r="R51" s="11"/>
      <c r="S51" s="11"/>
      <c r="V51" s="11" t="n">
        <f aca="false">K51*5.5017049523</f>
        <v>6367345.20263666</v>
      </c>
      <c r="W51" s="11" t="n">
        <f aca="false">M51*5.5017049523</f>
        <v>196928.202143402</v>
      </c>
      <c r="X51" s="11" t="n">
        <f aca="false">N51*5.1890047538+L51*5.5017049523</f>
        <v>17508241.9005331</v>
      </c>
      <c r="Y51" s="11" t="n">
        <f aca="false">N51*5.1890047538</f>
        <v>12416256.2321874</v>
      </c>
      <c r="Z51" s="11" t="n">
        <f aca="false">L51*5.5017049523</f>
        <v>5091985.66834566</v>
      </c>
      <c r="AA51" s="11"/>
      <c r="AB51" s="11"/>
      <c r="AC51" s="11"/>
      <c r="AD51" s="11"/>
    </row>
    <row r="52" s="10" customFormat="true" ht="12.8" hidden="false" customHeight="false" outlineLevel="0" collapsed="false">
      <c r="C52" s="10" t="n">
        <f aca="false">C48+1</f>
        <v>2025</v>
      </c>
      <c r="D52" s="10" t="n">
        <f aca="false">D48</f>
        <v>3</v>
      </c>
      <c r="E52" s="10" t="n">
        <v>203</v>
      </c>
      <c r="F52" s="11" t="n">
        <v>23348476.1436763</v>
      </c>
      <c r="G52" s="11" t="n">
        <v>22375408.1208779</v>
      </c>
      <c r="H52" s="11" t="n">
        <f aca="false">F52-J52</f>
        <v>22074198.8642787</v>
      </c>
      <c r="I52" s="11" t="n">
        <f aca="false">G52-K52</f>
        <v>21139359.1598623</v>
      </c>
      <c r="J52" s="12" t="n">
        <v>1274277.27939758</v>
      </c>
      <c r="K52" s="12" t="n">
        <v>1236048.96101565</v>
      </c>
      <c r="L52" s="11" t="n">
        <f aca="false">H52-I52</f>
        <v>934839.704416476</v>
      </c>
      <c r="M52" s="11" t="n">
        <f aca="false">J52-K52</f>
        <v>38228.3183819274</v>
      </c>
      <c r="N52" s="11" t="n">
        <v>2340995.27674178</v>
      </c>
      <c r="Q52" s="11" t="n">
        <f aca="false">I52*5.5017049523</f>
        <v>116302516.978263</v>
      </c>
      <c r="R52" s="11"/>
      <c r="S52" s="11"/>
      <c r="V52" s="11" t="n">
        <f aca="false">K52*5.5017049523</f>
        <v>6800376.69010506</v>
      </c>
      <c r="W52" s="11" t="n">
        <f aca="false">M52*5.5017049523</f>
        <v>210320.928559951</v>
      </c>
      <c r="X52" s="11" t="n">
        <f aca="false">N52*5.1890047538+L52*5.5017049523</f>
        <v>17290647.8510312</v>
      </c>
      <c r="Y52" s="11" t="n">
        <f aca="false">N52*5.1890047538</f>
        <v>12147435.6196364</v>
      </c>
      <c r="Z52" s="11" t="n">
        <f aca="false">L52*5.5017049523</f>
        <v>5143212.2313948</v>
      </c>
      <c r="AA52" s="11"/>
      <c r="AB52" s="11"/>
      <c r="AC52" s="11"/>
      <c r="AD52" s="11"/>
    </row>
    <row r="53" s="10" customFormat="true" ht="12.8" hidden="false" customHeight="false" outlineLevel="0" collapsed="false">
      <c r="C53" s="10" t="n">
        <f aca="false">C49+1</f>
        <v>2025</v>
      </c>
      <c r="D53" s="10" t="n">
        <f aca="false">D49</f>
        <v>4</v>
      </c>
      <c r="E53" s="10" t="n">
        <v>204</v>
      </c>
      <c r="F53" s="11" t="n">
        <v>23437336.5913093</v>
      </c>
      <c r="G53" s="11" t="n">
        <v>22459726.4512474</v>
      </c>
      <c r="H53" s="11" t="n">
        <f aca="false">F53-J53</f>
        <v>22078818.2076063</v>
      </c>
      <c r="I53" s="11" t="n">
        <f aca="false">G53-K53</f>
        <v>21141963.6190555</v>
      </c>
      <c r="J53" s="12" t="n">
        <v>1358518.38370302</v>
      </c>
      <c r="K53" s="12" t="n">
        <v>1317762.83219193</v>
      </c>
      <c r="L53" s="11" t="n">
        <f aca="false">H53-I53</f>
        <v>936854.588550802</v>
      </c>
      <c r="M53" s="11" t="n">
        <f aca="false">J53-K53</f>
        <v>40755.5515110907</v>
      </c>
      <c r="N53" s="11" t="n">
        <v>2439256.6363782</v>
      </c>
      <c r="Q53" s="11" t="n">
        <f aca="false">I53*5.5017049523</f>
        <v>116316845.944304</v>
      </c>
      <c r="R53" s="11"/>
      <c r="S53" s="11"/>
      <c r="V53" s="11" t="n">
        <f aca="false">K53*5.5017049523</f>
        <v>7249942.29982721</v>
      </c>
      <c r="W53" s="11" t="n">
        <f aca="false">M53*5.5017049523</f>
        <v>224225.019582286</v>
      </c>
      <c r="X53" s="11" t="n">
        <f aca="false">N53*5.1890047538+L53*5.5017049523</f>
        <v>17811611.8113196</v>
      </c>
      <c r="Y53" s="11" t="n">
        <f aca="false">N53*5.1890047538</f>
        <v>12657314.2819047</v>
      </c>
      <c r="Z53" s="11" t="n">
        <f aca="false">L53*5.5017049523</f>
        <v>5154297.52941493</v>
      </c>
      <c r="AA53" s="11"/>
      <c r="AB53" s="11"/>
      <c r="AC53" s="11"/>
      <c r="AD53" s="11"/>
    </row>
    <row r="54" s="14" customFormat="true" ht="12.8" hidden="false" customHeight="false" outlineLevel="0" collapsed="false">
      <c r="B54" s="15"/>
      <c r="C54" s="14" t="n">
        <f aca="false">C50+1</f>
        <v>2026</v>
      </c>
      <c r="D54" s="14" t="n">
        <f aca="false">D50</f>
        <v>1</v>
      </c>
      <c r="E54" s="14" t="n">
        <v>205</v>
      </c>
      <c r="F54" s="16" t="n">
        <v>23467827.3602057</v>
      </c>
      <c r="G54" s="16" t="n">
        <v>22487699.154283</v>
      </c>
      <c r="H54" s="16" t="n">
        <f aca="false">F54-J54</f>
        <v>22029288.268043</v>
      </c>
      <c r="I54" s="16" t="n">
        <f aca="false">G54-K54</f>
        <v>21092316.2348852</v>
      </c>
      <c r="J54" s="17" t="n">
        <v>1438539.09216262</v>
      </c>
      <c r="K54" s="17" t="n">
        <v>1395382.91939774</v>
      </c>
      <c r="L54" s="16" t="n">
        <f aca="false">H54-I54</f>
        <v>936972.033157829</v>
      </c>
      <c r="M54" s="16" t="n">
        <f aca="false">J54-K54</f>
        <v>43156.1727648785</v>
      </c>
      <c r="N54" s="16" t="n">
        <v>2933334.28577858</v>
      </c>
      <c r="O54" s="15"/>
      <c r="P54" s="15"/>
      <c r="Q54" s="16" t="n">
        <f aca="false">I54*5.5017049523</f>
        <v>116043700.684946</v>
      </c>
      <c r="R54" s="16"/>
      <c r="S54" s="16"/>
      <c r="T54" s="15"/>
      <c r="U54" s="15"/>
      <c r="V54" s="16" t="n">
        <f aca="false">K54*5.5017049523</f>
        <v>7676985.11800539</v>
      </c>
      <c r="W54" s="16" t="n">
        <f aca="false">M54*5.5017049523</f>
        <v>237432.529422846</v>
      </c>
      <c r="X54" s="16" t="n">
        <f aca="false">N54*5.1890047538+L54*5.5017049523</f>
        <v>20376029.2283806</v>
      </c>
      <c r="Y54" s="16" t="n">
        <f aca="false">N54*5.1890047538</f>
        <v>15221085.5533896</v>
      </c>
      <c r="Z54" s="16" t="n">
        <f aca="false">L54*5.5017049523</f>
        <v>5154943.67499103</v>
      </c>
      <c r="AA54" s="16"/>
      <c r="AB54" s="16"/>
      <c r="AC54" s="16"/>
      <c r="AD54" s="16"/>
    </row>
    <row r="55" s="10" customFormat="true" ht="12.8" hidden="false" customHeight="false" outlineLevel="0" collapsed="false">
      <c r="C55" s="10" t="n">
        <f aca="false">C51+1</f>
        <v>2026</v>
      </c>
      <c r="D55" s="10" t="n">
        <f aca="false">D51</f>
        <v>2</v>
      </c>
      <c r="E55" s="10" t="n">
        <v>206</v>
      </c>
      <c r="F55" s="11" t="n">
        <v>23587862.6149972</v>
      </c>
      <c r="G55" s="11" t="n">
        <v>22601455.6432557</v>
      </c>
      <c r="H55" s="11" t="n">
        <f aca="false">F55-J55</f>
        <v>22045368.0019099</v>
      </c>
      <c r="I55" s="11" t="n">
        <f aca="false">G55-K55</f>
        <v>21105235.868561</v>
      </c>
      <c r="J55" s="12" t="n">
        <v>1542494.61308725</v>
      </c>
      <c r="K55" s="12" t="n">
        <v>1496219.77469463</v>
      </c>
      <c r="L55" s="11" t="n">
        <f aca="false">H55-I55</f>
        <v>940132.133348901</v>
      </c>
      <c r="M55" s="11" t="n">
        <f aca="false">J55-K55</f>
        <v>46274.8383926174</v>
      </c>
      <c r="N55" s="11" t="n">
        <v>2425963.99455076</v>
      </c>
      <c r="Q55" s="11" t="n">
        <f aca="false">I55*5.5017049523</f>
        <v>116114780.697522</v>
      </c>
      <c r="R55" s="11"/>
      <c r="S55" s="11"/>
      <c r="V55" s="11" t="n">
        <f aca="false">K55*5.5017049523</f>
        <v>8231759.74416664</v>
      </c>
      <c r="W55" s="11" t="n">
        <f aca="false">M55*5.5017049523</f>
        <v>254590.507551545</v>
      </c>
      <c r="X55" s="11" t="n">
        <f aca="false">N55*5.1890047538+L55*5.5017049523</f>
        <v>17760668.3141335</v>
      </c>
      <c r="Y55" s="11" t="n">
        <f aca="false">N55*5.1890047538</f>
        <v>12588338.7002715</v>
      </c>
      <c r="Z55" s="11" t="n">
        <f aca="false">L55*5.5017049523</f>
        <v>5172329.61386201</v>
      </c>
      <c r="AA55" s="11"/>
      <c r="AB55" s="11"/>
      <c r="AC55" s="11"/>
      <c r="AD55" s="11"/>
    </row>
    <row r="56" s="10" customFormat="true" ht="12.8" hidden="false" customHeight="false" outlineLevel="0" collapsed="false">
      <c r="C56" s="10" t="n">
        <f aca="false">C52+1</f>
        <v>2026</v>
      </c>
      <c r="D56" s="10" t="n">
        <f aca="false">D52</f>
        <v>3</v>
      </c>
      <c r="E56" s="10" t="n">
        <v>207</v>
      </c>
      <c r="F56" s="11" t="n">
        <v>23719324.917191</v>
      </c>
      <c r="G56" s="11" t="n">
        <v>22726886.4510299</v>
      </c>
      <c r="H56" s="11" t="n">
        <f aca="false">F56-J56</f>
        <v>22063268.3022868</v>
      </c>
      <c r="I56" s="11" t="n">
        <f aca="false">G56-K56</f>
        <v>21120511.5345728</v>
      </c>
      <c r="J56" s="12" t="n">
        <v>1656056.61490425</v>
      </c>
      <c r="K56" s="12" t="n">
        <v>1606374.91645712</v>
      </c>
      <c r="L56" s="11" t="n">
        <f aca="false">H56-I56</f>
        <v>942756.767714027</v>
      </c>
      <c r="M56" s="11" t="n">
        <f aca="false">J56-K56</f>
        <v>49681.6984471276</v>
      </c>
      <c r="N56" s="11" t="n">
        <v>2365458.11489247</v>
      </c>
      <c r="Q56" s="11" t="n">
        <f aca="false">I56*5.5017049523</f>
        <v>116198822.904868</v>
      </c>
      <c r="R56" s="11"/>
      <c r="S56" s="11"/>
      <c r="V56" s="11" t="n">
        <f aca="false">K56*5.5017049523</f>
        <v>8837800.83312264</v>
      </c>
      <c r="W56" s="11" t="n">
        <f aca="false">M56*5.5017049523</f>
        <v>273334.046385237</v>
      </c>
      <c r="X56" s="11" t="n">
        <f aca="false">N56*5.1890047538+L56*5.5017049523</f>
        <v>17461142.9808384</v>
      </c>
      <c r="Y56" s="11" t="n">
        <f aca="false">N56*5.1890047538</f>
        <v>12274373.4030918</v>
      </c>
      <c r="Z56" s="11" t="n">
        <f aca="false">L56*5.5017049523</f>
        <v>5186769.5777466</v>
      </c>
      <c r="AA56" s="11"/>
      <c r="AB56" s="11"/>
      <c r="AC56" s="11"/>
      <c r="AD56" s="11"/>
    </row>
    <row r="57" s="10" customFormat="true" ht="12.8" hidden="false" customHeight="false" outlineLevel="0" collapsed="false">
      <c r="C57" s="10" t="n">
        <f aca="false">C53+1</f>
        <v>2026</v>
      </c>
      <c r="D57" s="10" t="n">
        <f aca="false">D53</f>
        <v>4</v>
      </c>
      <c r="E57" s="10" t="n">
        <v>208</v>
      </c>
      <c r="F57" s="11" t="n">
        <v>23921042.310372</v>
      </c>
      <c r="G57" s="11" t="n">
        <v>22918681.0205517</v>
      </c>
      <c r="H57" s="11" t="n">
        <f aca="false">F57-J57</f>
        <v>22183868.4563865</v>
      </c>
      <c r="I57" s="11" t="n">
        <f aca="false">G57-K57</f>
        <v>21233622.3821858</v>
      </c>
      <c r="J57" s="12" t="n">
        <v>1737173.85398548</v>
      </c>
      <c r="K57" s="12" t="n">
        <v>1685058.63836591</v>
      </c>
      <c r="L57" s="11" t="n">
        <f aca="false">H57-I57</f>
        <v>950246.074200746</v>
      </c>
      <c r="M57" s="11" t="n">
        <f aca="false">J57-K57</f>
        <v>52115.2156195643</v>
      </c>
      <c r="N57" s="11" t="n">
        <v>2389604.58193331</v>
      </c>
      <c r="Q57" s="11" t="n">
        <f aca="false">I57*5.5017049523</f>
        <v>116821125.41534</v>
      </c>
      <c r="R57" s="11"/>
      <c r="S57" s="11"/>
      <c r="V57" s="11" t="n">
        <f aca="false">K57*5.5017049523</f>
        <v>9270695.45561364</v>
      </c>
      <c r="W57" s="11" t="n">
        <f aca="false">M57*5.5017049523</f>
        <v>286722.539864339</v>
      </c>
      <c r="X57" s="11" t="n">
        <f aca="false">N57*5.1890047538+L57*5.5017049523</f>
        <v>17627643.0676881</v>
      </c>
      <c r="Y57" s="11" t="n">
        <f aca="false">N57*5.1890047538</f>
        <v>12399669.5353542</v>
      </c>
      <c r="Z57" s="11" t="n">
        <f aca="false">L57*5.5017049523</f>
        <v>5227973.53233388</v>
      </c>
      <c r="AA57" s="11"/>
      <c r="AB57" s="11"/>
      <c r="AC57" s="11"/>
      <c r="AD57" s="11"/>
    </row>
    <row r="58" s="14" customFormat="true" ht="12.8" hidden="false" customHeight="false" outlineLevel="0" collapsed="false">
      <c r="B58" s="15"/>
      <c r="C58" s="14" t="n">
        <f aca="false">C54+1</f>
        <v>2027</v>
      </c>
      <c r="D58" s="14" t="n">
        <f aca="false">D54</f>
        <v>1</v>
      </c>
      <c r="E58" s="14" t="n">
        <v>209</v>
      </c>
      <c r="F58" s="16" t="n">
        <v>23999189.9542393</v>
      </c>
      <c r="G58" s="16" t="n">
        <v>22992715.8800837</v>
      </c>
      <c r="H58" s="16" t="n">
        <f aca="false">F58-J58</f>
        <v>22177070.341646</v>
      </c>
      <c r="I58" s="16" t="n">
        <f aca="false">G58-K58</f>
        <v>21225259.8558682</v>
      </c>
      <c r="J58" s="17" t="n">
        <v>1822119.61259335</v>
      </c>
      <c r="K58" s="17" t="n">
        <v>1767456.02421555</v>
      </c>
      <c r="L58" s="16" t="n">
        <f aca="false">H58-I58</f>
        <v>951810.485777799</v>
      </c>
      <c r="M58" s="16" t="n">
        <f aca="false">J58-K58</f>
        <v>54663.5883778008</v>
      </c>
      <c r="N58" s="16" t="n">
        <v>2942466.65106609</v>
      </c>
      <c r="O58" s="15"/>
      <c r="P58" s="15"/>
      <c r="Q58" s="16" t="n">
        <f aca="false">I58*5.5017049523</f>
        <v>116775117.262884</v>
      </c>
      <c r="R58" s="16"/>
      <c r="S58" s="16"/>
      <c r="T58" s="15"/>
      <c r="U58" s="15"/>
      <c r="V58" s="16" t="n">
        <f aca="false">K58*5.5017049523</f>
        <v>9724021.56139917</v>
      </c>
      <c r="W58" s="16" t="n">
        <f aca="false">M58*5.5017049523</f>
        <v>300742.934888635</v>
      </c>
      <c r="X58" s="16" t="n">
        <f aca="false">N58*5.1890047538+L58*5.5017049523</f>
        <v>20505053.9035347</v>
      </c>
      <c r="Y58" s="16" t="n">
        <f aca="false">N58*5.1890047538</f>
        <v>15268473.4402799</v>
      </c>
      <c r="Z58" s="16" t="n">
        <f aca="false">L58*5.5017049523</f>
        <v>5236580.46325479</v>
      </c>
      <c r="AA58" s="16"/>
      <c r="AB58" s="16"/>
      <c r="AC58" s="16"/>
      <c r="AD58" s="16"/>
    </row>
    <row r="59" s="10" customFormat="true" ht="12.8" hidden="false" customHeight="false" outlineLevel="0" collapsed="false">
      <c r="C59" s="10" t="n">
        <f aca="false">C55+1</f>
        <v>2027</v>
      </c>
      <c r="D59" s="10" t="n">
        <f aca="false">D55</f>
        <v>2</v>
      </c>
      <c r="E59" s="10" t="n">
        <v>210</v>
      </c>
      <c r="F59" s="11" t="n">
        <v>24189515.8679973</v>
      </c>
      <c r="G59" s="11" t="n">
        <v>23173305.1564322</v>
      </c>
      <c r="H59" s="11" t="n">
        <f aca="false">F59-J59</f>
        <v>22286645.0405207</v>
      </c>
      <c r="I59" s="11" t="n">
        <f aca="false">G59-K59</f>
        <v>21327520.4537799</v>
      </c>
      <c r="J59" s="12" t="n">
        <v>1902870.82747667</v>
      </c>
      <c r="K59" s="12" t="n">
        <v>1845784.70265237</v>
      </c>
      <c r="L59" s="11" t="n">
        <f aca="false">H59-I59</f>
        <v>959124.586740781</v>
      </c>
      <c r="M59" s="11" t="n">
        <f aca="false">J59-K59</f>
        <v>57086.1248243002</v>
      </c>
      <c r="N59" s="11" t="n">
        <v>2345548.95801723</v>
      </c>
      <c r="Q59" s="11" t="n">
        <f aca="false">I59*5.5017049523</f>
        <v>117337724.90084</v>
      </c>
      <c r="R59" s="11"/>
      <c r="S59" s="11"/>
      <c r="V59" s="11" t="n">
        <f aca="false">K59*5.5017049523</f>
        <v>10154962.8394621</v>
      </c>
      <c r="W59" s="11" t="n">
        <f aca="false">M59*5.5017049523</f>
        <v>314071.015653468</v>
      </c>
      <c r="X59" s="11" t="n">
        <f aca="false">N59*5.1890047538+L59*5.5017049523</f>
        <v>17447885.1821665</v>
      </c>
      <c r="Y59" s="11" t="n">
        <f aca="false">N59*5.1890047538</f>
        <v>12171064.693422</v>
      </c>
      <c r="Z59" s="11" t="n">
        <f aca="false">L59*5.5017049523</f>
        <v>5276820.48874444</v>
      </c>
      <c r="AA59" s="11"/>
      <c r="AB59" s="11"/>
      <c r="AC59" s="11"/>
      <c r="AD59" s="11"/>
    </row>
    <row r="60" s="10" customFormat="true" ht="12.8" hidden="false" customHeight="false" outlineLevel="0" collapsed="false">
      <c r="C60" s="10" t="n">
        <f aca="false">C56+1</f>
        <v>2027</v>
      </c>
      <c r="D60" s="10" t="n">
        <f aca="false">D56</f>
        <v>3</v>
      </c>
      <c r="E60" s="10" t="n">
        <v>211</v>
      </c>
      <c r="F60" s="11" t="n">
        <v>24298410.2746384</v>
      </c>
      <c r="G60" s="11" t="n">
        <v>23276623.2724455</v>
      </c>
      <c r="H60" s="11" t="n">
        <f aca="false">F60-J60</f>
        <v>22258991.4753373</v>
      </c>
      <c r="I60" s="11" t="n">
        <f aca="false">G60-K60</f>
        <v>21298387.0371234</v>
      </c>
      <c r="J60" s="12" t="n">
        <v>2039418.79930113</v>
      </c>
      <c r="K60" s="12" t="n">
        <v>1978236.2353221</v>
      </c>
      <c r="L60" s="11" t="n">
        <f aca="false">H60-I60</f>
        <v>960604.438213866</v>
      </c>
      <c r="M60" s="11" t="n">
        <f aca="false">J60-K60</f>
        <v>61182.5639790336</v>
      </c>
      <c r="N60" s="11" t="n">
        <v>2314337.09311591</v>
      </c>
      <c r="Q60" s="11" t="n">
        <f aca="false">I60*5.5017049523</f>
        <v>117177441.438144</v>
      </c>
      <c r="R60" s="11"/>
      <c r="S60" s="11"/>
      <c r="V60" s="11" t="n">
        <f aca="false">K60*5.5017049523</f>
        <v>10883672.0926909</v>
      </c>
      <c r="W60" s="11" t="n">
        <f aca="false">M60*5.5017049523</f>
        <v>336608.415237861</v>
      </c>
      <c r="X60" s="11" t="n">
        <f aca="false">N60*5.1890047538+L60*5.5017049523</f>
        <v>17294068.3729967</v>
      </c>
      <c r="Y60" s="11" t="n">
        <f aca="false">N60*5.1890047538</f>
        <v>12009106.1780741</v>
      </c>
      <c r="Z60" s="11" t="n">
        <f aca="false">L60*5.5017049523</f>
        <v>5284962.19492259</v>
      </c>
      <c r="AA60" s="11"/>
      <c r="AB60" s="11"/>
      <c r="AC60" s="11"/>
      <c r="AD60" s="11"/>
    </row>
    <row r="61" s="10" customFormat="true" ht="12.8" hidden="false" customHeight="false" outlineLevel="0" collapsed="false">
      <c r="C61" s="10" t="n">
        <f aca="false">C57+1</f>
        <v>2027</v>
      </c>
      <c r="D61" s="10" t="n">
        <f aca="false">D57</f>
        <v>4</v>
      </c>
      <c r="E61" s="10" t="n">
        <v>212</v>
      </c>
      <c r="F61" s="11" t="n">
        <v>24409631.6612104</v>
      </c>
      <c r="G61" s="11" t="n">
        <v>23381534.7513236</v>
      </c>
      <c r="H61" s="11" t="n">
        <f aca="false">F61-J61</f>
        <v>22275623.3723516</v>
      </c>
      <c r="I61" s="11" t="n">
        <f aca="false">G61-K61</f>
        <v>21311546.7111305</v>
      </c>
      <c r="J61" s="12" t="n">
        <v>2134008.28885882</v>
      </c>
      <c r="K61" s="12" t="n">
        <v>2069988.04019306</v>
      </c>
      <c r="L61" s="11" t="n">
        <f aca="false">H61-I61</f>
        <v>964076.66122105</v>
      </c>
      <c r="M61" s="11" t="n">
        <f aca="false">J61-K61</f>
        <v>64020.2486657645</v>
      </c>
      <c r="N61" s="11" t="n">
        <v>2313331.98603728</v>
      </c>
      <c r="Q61" s="11" t="n">
        <f aca="false">I61*5.5017049523</f>
        <v>117249842.0818</v>
      </c>
      <c r="R61" s="11"/>
      <c r="S61" s="11"/>
      <c r="V61" s="11" t="n">
        <f aca="false">K61*5.5017049523</f>
        <v>11388463.4519319</v>
      </c>
      <c r="W61" s="11" t="n">
        <f aca="false">M61*5.5017049523</f>
        <v>352220.519131914</v>
      </c>
      <c r="X61" s="11" t="n">
        <f aca="false">N61*5.1890047538+L61*5.5017049523</f>
        <v>17307956.0141017</v>
      </c>
      <c r="Y61" s="11" t="n">
        <f aca="false">N61*5.1890047538</f>
        <v>12003890.672665</v>
      </c>
      <c r="Z61" s="11" t="n">
        <f aca="false">L61*5.5017049523</f>
        <v>5304065.3414367</v>
      </c>
      <c r="AA61" s="11"/>
      <c r="AB61" s="11"/>
      <c r="AC61" s="11"/>
      <c r="AD61" s="11"/>
    </row>
    <row r="62" s="14" customFormat="true" ht="12.8" hidden="false" customHeight="false" outlineLevel="0" collapsed="false">
      <c r="B62" s="15"/>
      <c r="C62" s="14" t="n">
        <f aca="false">C58+1</f>
        <v>2028</v>
      </c>
      <c r="D62" s="14" t="n">
        <f aca="false">D58</f>
        <v>1</v>
      </c>
      <c r="E62" s="14" t="n">
        <v>213</v>
      </c>
      <c r="F62" s="16" t="n">
        <v>24481640.7628201</v>
      </c>
      <c r="G62" s="16" t="n">
        <v>23450637.676106</v>
      </c>
      <c r="H62" s="16" t="n">
        <f aca="false">F62-J62</f>
        <v>22226821.9599662</v>
      </c>
      <c r="I62" s="16" t="n">
        <f aca="false">G62-K62</f>
        <v>21263463.4373377</v>
      </c>
      <c r="J62" s="17" t="n">
        <v>2254818.80285395</v>
      </c>
      <c r="K62" s="17" t="n">
        <v>2187174.23876833</v>
      </c>
      <c r="L62" s="16" t="n">
        <f aca="false">H62-I62</f>
        <v>963358.522628486</v>
      </c>
      <c r="M62" s="16" t="n">
        <f aca="false">J62-K62</f>
        <v>67644.5640856172</v>
      </c>
      <c r="N62" s="16" t="n">
        <v>2878813.04588435</v>
      </c>
      <c r="O62" s="15"/>
      <c r="P62" s="15"/>
      <c r="Q62" s="16" t="n">
        <f aca="false">I62*5.5017049523</f>
        <v>116985302.096251</v>
      </c>
      <c r="R62" s="16"/>
      <c r="S62" s="16"/>
      <c r="T62" s="15"/>
      <c r="U62" s="15"/>
      <c r="V62" s="16" t="n">
        <f aca="false">K62*5.5017049523</f>
        <v>12033187.3409747</v>
      </c>
      <c r="W62" s="16" t="n">
        <f aca="false">M62*5.5017049523</f>
        <v>372160.433226015</v>
      </c>
      <c r="X62" s="16" t="n">
        <f aca="false">N62*5.1890047538+L62*5.5017049523</f>
        <v>20238288.9351809</v>
      </c>
      <c r="Y62" s="16" t="n">
        <f aca="false">N62*5.1890047538</f>
        <v>14938174.5803953</v>
      </c>
      <c r="Z62" s="16" t="n">
        <f aca="false">L62*5.5017049523</f>
        <v>5300114.35478555</v>
      </c>
      <c r="AA62" s="16"/>
      <c r="AB62" s="16"/>
      <c r="AC62" s="16"/>
      <c r="AD62" s="16"/>
    </row>
    <row r="63" s="10" customFormat="true" ht="12.8" hidden="false" customHeight="false" outlineLevel="0" collapsed="false">
      <c r="C63" s="10" t="n">
        <f aca="false">C59+1</f>
        <v>2028</v>
      </c>
      <c r="D63" s="10" t="n">
        <f aca="false">D59</f>
        <v>2</v>
      </c>
      <c r="E63" s="10" t="n">
        <v>214</v>
      </c>
      <c r="F63" s="11" t="n">
        <v>24630713.8625612</v>
      </c>
      <c r="G63" s="11" t="n">
        <v>23592374.2531353</v>
      </c>
      <c r="H63" s="11" t="n">
        <f aca="false">F63-J63</f>
        <v>22295160.2694211</v>
      </c>
      <c r="I63" s="11" t="n">
        <f aca="false">G63-K63</f>
        <v>21326887.2677894</v>
      </c>
      <c r="J63" s="12" t="n">
        <v>2335553.59314009</v>
      </c>
      <c r="K63" s="12" t="n">
        <v>2265486.98534589</v>
      </c>
      <c r="L63" s="11" t="n">
        <f aca="false">H63-I63</f>
        <v>968273.001631666</v>
      </c>
      <c r="M63" s="11" t="n">
        <f aca="false">J63-K63</f>
        <v>70066.6077942024</v>
      </c>
      <c r="N63" s="11" t="n">
        <v>2271183.82784762</v>
      </c>
      <c r="Q63" s="11" t="n">
        <f aca="false">I63*5.5017049523</f>
        <v>117334241.298341</v>
      </c>
      <c r="R63" s="11"/>
      <c r="S63" s="11"/>
      <c r="V63" s="11" t="n">
        <f aca="false">K63*5.5017049523</f>
        <v>12464040.9666487</v>
      </c>
      <c r="W63" s="11" t="n">
        <f aca="false">M63*5.5017049523</f>
        <v>385485.803092225</v>
      </c>
      <c r="X63" s="11" t="n">
        <f aca="false">N63*5.1890047538+L63*5.5017049523</f>
        <v>17112336.0477103</v>
      </c>
      <c r="Y63" s="11" t="n">
        <f aca="false">N63*5.1890047538</f>
        <v>11785183.679455</v>
      </c>
      <c r="Z63" s="11" t="n">
        <f aca="false">L63*5.5017049523</f>
        <v>5327152.36825532</v>
      </c>
      <c r="AA63" s="11"/>
      <c r="AB63" s="11"/>
      <c r="AC63" s="11"/>
      <c r="AD63" s="11"/>
    </row>
    <row r="64" s="10" customFormat="true" ht="12.8" hidden="false" customHeight="false" outlineLevel="0" collapsed="false">
      <c r="C64" s="10" t="n">
        <f aca="false">C60+1</f>
        <v>2028</v>
      </c>
      <c r="D64" s="10" t="n">
        <f aca="false">D60</f>
        <v>3</v>
      </c>
      <c r="E64" s="10" t="n">
        <v>215</v>
      </c>
      <c r="F64" s="11" t="n">
        <v>24750437.7947784</v>
      </c>
      <c r="G64" s="11" t="n">
        <v>23706434.7924835</v>
      </c>
      <c r="H64" s="11" t="n">
        <f aca="false">F64-J64</f>
        <v>22309588.1763407</v>
      </c>
      <c r="I64" s="11" t="n">
        <f aca="false">G64-K64</f>
        <v>21338810.6625989</v>
      </c>
      <c r="J64" s="12" t="n">
        <v>2440849.61843772</v>
      </c>
      <c r="K64" s="12" t="n">
        <v>2367624.12988459</v>
      </c>
      <c r="L64" s="11" t="n">
        <f aca="false">H64-I64</f>
        <v>970777.51374175</v>
      </c>
      <c r="M64" s="11" t="n">
        <f aca="false">J64-K64</f>
        <v>73225.4885531324</v>
      </c>
      <c r="N64" s="11" t="n">
        <v>2263414.96884755</v>
      </c>
      <c r="Q64" s="11" t="n">
        <f aca="false">I64*5.5017049523</f>
        <v>117399840.298613</v>
      </c>
      <c r="R64" s="11"/>
      <c r="S64" s="11"/>
      <c r="V64" s="11" t="n">
        <f aca="false">K64*5.5017049523</f>
        <v>13025969.400571</v>
      </c>
      <c r="W64" s="11" t="n">
        <f aca="false">M64*5.5017049523</f>
        <v>402865.033007356</v>
      </c>
      <c r="X64" s="11" t="n">
        <f aca="false">N64*5.1890047538+L64*5.5017049523</f>
        <v>17085802.4881065</v>
      </c>
      <c r="Y64" s="11" t="n">
        <f aca="false">N64*5.1890047538</f>
        <v>11744871.033172</v>
      </c>
      <c r="Z64" s="11" t="n">
        <f aca="false">L64*5.5017049523</f>
        <v>5340931.45493447</v>
      </c>
      <c r="AA64" s="11"/>
      <c r="AB64" s="11"/>
      <c r="AC64" s="11"/>
      <c r="AD64" s="11"/>
    </row>
    <row r="65" s="10" customFormat="true" ht="12.8" hidden="false" customHeight="false" outlineLevel="0" collapsed="false">
      <c r="C65" s="10" t="n">
        <f aca="false">C61+1</f>
        <v>2028</v>
      </c>
      <c r="D65" s="10" t="n">
        <f aca="false">D61</f>
        <v>4</v>
      </c>
      <c r="E65" s="10" t="n">
        <v>216</v>
      </c>
      <c r="F65" s="11" t="n">
        <v>24938904.8861709</v>
      </c>
      <c r="G65" s="11" t="n">
        <v>23886002.7110287</v>
      </c>
      <c r="H65" s="11" t="n">
        <f aca="false">F65-J65</f>
        <v>22426593.0590289</v>
      </c>
      <c r="I65" s="11" t="n">
        <f aca="false">G65-K65</f>
        <v>21449060.238701</v>
      </c>
      <c r="J65" s="12" t="n">
        <v>2512311.82714198</v>
      </c>
      <c r="K65" s="12" t="n">
        <v>2436942.47232772</v>
      </c>
      <c r="L65" s="11" t="n">
        <f aca="false">H65-I65</f>
        <v>977532.820327941</v>
      </c>
      <c r="M65" s="11" t="n">
        <f aca="false">J65-K65</f>
        <v>75369.3548142593</v>
      </c>
      <c r="N65" s="11" t="n">
        <v>2186553.1017749</v>
      </c>
      <c r="Q65" s="11" t="n">
        <f aca="false">I65*5.5017049523</f>
        <v>118006400.937442</v>
      </c>
      <c r="R65" s="11"/>
      <c r="S65" s="11"/>
      <c r="V65" s="11" t="n">
        <f aca="false">K65*5.5017049523</f>
        <v>13407338.4684756</v>
      </c>
      <c r="W65" s="11" t="n">
        <f aca="false">M65*5.5017049523</f>
        <v>414659.952633266</v>
      </c>
      <c r="X65" s="11" t="n">
        <f aca="false">N65*5.1890047538+L65*5.5017049523</f>
        <v>16724131.5981801</v>
      </c>
      <c r="Y65" s="11" t="n">
        <f aca="false">N65*5.1890047538</f>
        <v>11346034.4395461</v>
      </c>
      <c r="Z65" s="11" t="n">
        <f aca="false">L65*5.5017049523</f>
        <v>5378097.15863402</v>
      </c>
      <c r="AA65" s="11"/>
      <c r="AB65" s="11"/>
      <c r="AC65" s="11"/>
      <c r="AD65" s="11"/>
    </row>
    <row r="66" s="14" customFormat="true" ht="12.8" hidden="false" customHeight="false" outlineLevel="0" collapsed="false">
      <c r="B66" s="15"/>
      <c r="C66" s="14" t="n">
        <f aca="false">C62+1</f>
        <v>2029</v>
      </c>
      <c r="D66" s="14" t="n">
        <f aca="false">D62</f>
        <v>1</v>
      </c>
      <c r="E66" s="14" t="n">
        <v>217</v>
      </c>
      <c r="F66" s="16" t="n">
        <v>25039134.5166577</v>
      </c>
      <c r="G66" s="16" t="n">
        <v>23980835.7295521</v>
      </c>
      <c r="H66" s="16" t="n">
        <f aca="false">F66-J66</f>
        <v>22455800.2807709</v>
      </c>
      <c r="I66" s="16" t="n">
        <f aca="false">G66-K66</f>
        <v>21475001.520742</v>
      </c>
      <c r="J66" s="17" t="n">
        <v>2583334.23588671</v>
      </c>
      <c r="K66" s="17" t="n">
        <v>2505834.20881011</v>
      </c>
      <c r="L66" s="16" t="n">
        <f aca="false">H66-I66</f>
        <v>980798.760028992</v>
      </c>
      <c r="M66" s="16" t="n">
        <f aca="false">J66-K66</f>
        <v>77500.0270766015</v>
      </c>
      <c r="N66" s="16" t="n">
        <v>2725954.2469845</v>
      </c>
      <c r="O66" s="15"/>
      <c r="P66" s="15"/>
      <c r="Q66" s="16" t="n">
        <f aca="false">I66*5.5017049523</f>
        <v>118149122.217316</v>
      </c>
      <c r="R66" s="16"/>
      <c r="S66" s="16"/>
      <c r="T66" s="15"/>
      <c r="U66" s="15"/>
      <c r="V66" s="16" t="n">
        <f aca="false">K66*5.5017049523</f>
        <v>13786360.4762534</v>
      </c>
      <c r="W66" s="16" t="n">
        <f aca="false">M66*5.5017049523</f>
        <v>426382.282770723</v>
      </c>
      <c r="X66" s="16" t="n">
        <f aca="false">N66*5.1890047538+L66*5.5017049523</f>
        <v>19541054.9415051</v>
      </c>
      <c r="Y66" s="16" t="n">
        <f aca="false">N66*5.1890047538</f>
        <v>14144989.5462439</v>
      </c>
      <c r="Z66" s="16" t="n">
        <f aca="false">L66*5.5017049523</f>
        <v>5396065.3952612</v>
      </c>
      <c r="AA66" s="16"/>
      <c r="AB66" s="16"/>
      <c r="AC66" s="16"/>
      <c r="AD66" s="16"/>
    </row>
    <row r="67" s="10" customFormat="true" ht="12.8" hidden="false" customHeight="false" outlineLevel="0" collapsed="false">
      <c r="C67" s="10" t="n">
        <f aca="false">C63+1</f>
        <v>2029</v>
      </c>
      <c r="D67" s="10" t="n">
        <f aca="false">D63</f>
        <v>2</v>
      </c>
      <c r="E67" s="10" t="n">
        <v>218</v>
      </c>
      <c r="F67" s="11" t="n">
        <v>25210136.2115316</v>
      </c>
      <c r="G67" s="11" t="n">
        <v>24142497.2999473</v>
      </c>
      <c r="H67" s="11" t="n">
        <f aca="false">F67-J67</f>
        <v>22565846.8625576</v>
      </c>
      <c r="I67" s="11" t="n">
        <f aca="false">G67-K67</f>
        <v>21577536.6314425</v>
      </c>
      <c r="J67" s="12" t="n">
        <v>2644289.34897401</v>
      </c>
      <c r="K67" s="12" t="n">
        <v>2564960.66850479</v>
      </c>
      <c r="L67" s="11" t="n">
        <f aca="false">H67-I67</f>
        <v>988310.231115129</v>
      </c>
      <c r="M67" s="11" t="n">
        <f aca="false">J67-K67</f>
        <v>79328.680469221</v>
      </c>
      <c r="N67" s="11" t="n">
        <v>2211240.1729085</v>
      </c>
      <c r="Q67" s="11" t="n">
        <f aca="false">I67*5.5017049523</f>
        <v>118713240.143642</v>
      </c>
      <c r="R67" s="11"/>
      <c r="S67" s="11"/>
      <c r="V67" s="11" t="n">
        <f aca="false">K67*5.5017049523</f>
        <v>14111656.8123675</v>
      </c>
      <c r="W67" s="11" t="n">
        <f aca="false">M67*5.5017049523</f>
        <v>436442.994196937</v>
      </c>
      <c r="X67" s="11" t="n">
        <f aca="false">N67*5.1890047538+L67*5.5017049523</f>
        <v>16911527.0619506</v>
      </c>
      <c r="Y67" s="11" t="n">
        <f aca="false">N67*5.1890047538</f>
        <v>11474135.7690157</v>
      </c>
      <c r="Z67" s="11" t="n">
        <f aca="false">L67*5.5017049523</f>
        <v>5437391.29293486</v>
      </c>
      <c r="AA67" s="11"/>
      <c r="AB67" s="11"/>
      <c r="AC67" s="11"/>
      <c r="AD67" s="11"/>
    </row>
    <row r="68" s="10" customFormat="true" ht="12.8" hidden="false" customHeight="false" outlineLevel="0" collapsed="false">
      <c r="C68" s="10" t="n">
        <f aca="false">C64+1</f>
        <v>2029</v>
      </c>
      <c r="D68" s="10" t="n">
        <f aca="false">D64</f>
        <v>3</v>
      </c>
      <c r="E68" s="10" t="n">
        <v>219</v>
      </c>
      <c r="F68" s="11" t="n">
        <v>25323535.4302982</v>
      </c>
      <c r="G68" s="11" t="n">
        <v>24250617.7305863</v>
      </c>
      <c r="H68" s="11" t="n">
        <f aca="false">F68-J68</f>
        <v>22579737.9136368</v>
      </c>
      <c r="I68" s="11" t="n">
        <f aca="false">G68-K68</f>
        <v>21589134.1394247</v>
      </c>
      <c r="J68" s="12" t="n">
        <v>2743797.51666141</v>
      </c>
      <c r="K68" s="12" t="n">
        <v>2661483.59116157</v>
      </c>
      <c r="L68" s="11" t="n">
        <f aca="false">H68-I68</f>
        <v>990603.77421207</v>
      </c>
      <c r="M68" s="11" t="n">
        <f aca="false">J68-K68</f>
        <v>82313.9254998425</v>
      </c>
      <c r="N68" s="11" t="n">
        <v>2197960.58262114</v>
      </c>
      <c r="Q68" s="11" t="n">
        <f aca="false">I68*5.5017049523</f>
        <v>118777046.210742</v>
      </c>
      <c r="R68" s="11"/>
      <c r="S68" s="11"/>
      <c r="V68" s="11" t="n">
        <f aca="false">K68*5.5017049523</f>
        <v>14642697.4539588</v>
      </c>
      <c r="W68" s="11" t="n">
        <f aca="false">M68*5.5017049523</f>
        <v>452866.931565737</v>
      </c>
      <c r="X68" s="11" t="n">
        <f aca="false">N68*5.1890047538+L68*5.5017049523</f>
        <v>16855237.6022358</v>
      </c>
      <c r="Y68" s="11" t="n">
        <f aca="false">N68*5.1890047538</f>
        <v>11405227.9118861</v>
      </c>
      <c r="Z68" s="11" t="n">
        <f aca="false">L68*5.5017049523</f>
        <v>5450009.69034962</v>
      </c>
      <c r="AA68" s="11"/>
      <c r="AB68" s="11"/>
      <c r="AC68" s="11"/>
      <c r="AD68" s="11"/>
    </row>
    <row r="69" s="10" customFormat="true" ht="12.8" hidden="false" customHeight="false" outlineLevel="0" collapsed="false">
      <c r="C69" s="10" t="n">
        <f aca="false">C65+1</f>
        <v>2029</v>
      </c>
      <c r="D69" s="10" t="n">
        <f aca="false">D65</f>
        <v>4</v>
      </c>
      <c r="E69" s="10" t="n">
        <v>220</v>
      </c>
      <c r="F69" s="11" t="n">
        <v>25554888.861925</v>
      </c>
      <c r="G69" s="11" t="n">
        <v>24472289.3593552</v>
      </c>
      <c r="H69" s="11" t="n">
        <f aca="false">F69-J69</f>
        <v>22705167.1247364</v>
      </c>
      <c r="I69" s="11" t="n">
        <f aca="false">G69-K69</f>
        <v>21708059.2742823</v>
      </c>
      <c r="J69" s="12" t="n">
        <v>2849721.73718856</v>
      </c>
      <c r="K69" s="12" t="n">
        <v>2764230.08507291</v>
      </c>
      <c r="L69" s="11" t="n">
        <f aca="false">H69-I69</f>
        <v>997107.850454129</v>
      </c>
      <c r="M69" s="11" t="n">
        <f aca="false">J69-K69</f>
        <v>85491.6521156561</v>
      </c>
      <c r="N69" s="11" t="n">
        <v>2215550.52745034</v>
      </c>
      <c r="Q69" s="11" t="n">
        <f aca="false">I69*5.5017049523</f>
        <v>119431337.214141</v>
      </c>
      <c r="R69" s="11"/>
      <c r="S69" s="11"/>
      <c r="V69" s="11" t="n">
        <f aca="false">K69*5.5017049523</f>
        <v>15207978.3483423</v>
      </c>
      <c r="W69" s="11" t="n">
        <f aca="false">M69*5.5017049523</f>
        <v>470349.845825014</v>
      </c>
      <c r="X69" s="11" t="n">
        <f aca="false">N69*5.1890047538+L69*5.5017049523</f>
        <v>16982295.4180446</v>
      </c>
      <c r="Y69" s="11" t="n">
        <f aca="false">N69*5.1890047538</f>
        <v>11496502.2192239</v>
      </c>
      <c r="Z69" s="11" t="n">
        <f aca="false">L69*5.5017049523</f>
        <v>5485793.19882069</v>
      </c>
      <c r="AA69" s="11"/>
      <c r="AB69" s="11"/>
      <c r="AC69" s="11"/>
      <c r="AD69" s="11"/>
    </row>
    <row r="70" s="14" customFormat="true" ht="12.8" hidden="false" customHeight="false" outlineLevel="0" collapsed="false">
      <c r="B70" s="15"/>
      <c r="C70" s="14" t="n">
        <f aca="false">C66+1</f>
        <v>2030</v>
      </c>
      <c r="D70" s="14" t="n">
        <f aca="false">D66</f>
        <v>1</v>
      </c>
      <c r="E70" s="14" t="n">
        <v>221</v>
      </c>
      <c r="F70" s="16" t="n">
        <v>25556073.0661564</v>
      </c>
      <c r="G70" s="16" t="n">
        <v>24473287.0034187</v>
      </c>
      <c r="H70" s="16" t="n">
        <f aca="false">F70-J70</f>
        <v>22635836.3100176</v>
      </c>
      <c r="I70" s="16" t="n">
        <f aca="false">G70-K70</f>
        <v>21640657.3499641</v>
      </c>
      <c r="J70" s="17" t="n">
        <v>2920236.75613873</v>
      </c>
      <c r="K70" s="17" t="n">
        <v>2832629.65345457</v>
      </c>
      <c r="L70" s="16" t="n">
        <f aca="false">H70-I70</f>
        <v>995178.9600535</v>
      </c>
      <c r="M70" s="16" t="n">
        <f aca="false">J70-K70</f>
        <v>87607.1026841621</v>
      </c>
      <c r="N70" s="16" t="n">
        <v>2740405.7015338</v>
      </c>
      <c r="O70" s="15"/>
      <c r="P70" s="15"/>
      <c r="Q70" s="16" t="n">
        <f aca="false">I70*5.5017049523</f>
        <v>119060511.713325</v>
      </c>
      <c r="R70" s="16"/>
      <c r="S70" s="16"/>
      <c r="T70" s="15"/>
      <c r="U70" s="15"/>
      <c r="V70" s="16" t="n">
        <f aca="false">K70*5.5017049523</f>
        <v>15584292.5924428</v>
      </c>
      <c r="W70" s="16" t="n">
        <f aca="false">M70*5.5017049523</f>
        <v>481988.430694109</v>
      </c>
      <c r="X70" s="16" t="n">
        <f aca="false">N70*5.1890047538+L70*5.5017049523</f>
        <v>19695159.2255506</v>
      </c>
      <c r="Y70" s="16" t="n">
        <f aca="false">N70*5.1890047538</f>
        <v>14219978.2125995</v>
      </c>
      <c r="Z70" s="16" t="n">
        <f aca="false">L70*5.5017049523</f>
        <v>5475181.0129511</v>
      </c>
      <c r="AA70" s="16"/>
      <c r="AB70" s="16"/>
      <c r="AC70" s="16"/>
      <c r="AD70" s="16"/>
    </row>
    <row r="71" s="10" customFormat="true" ht="12.8" hidden="false" customHeight="false" outlineLevel="0" collapsed="false">
      <c r="C71" s="10" t="n">
        <f aca="false">C67+1</f>
        <v>2030</v>
      </c>
      <c r="D71" s="10" t="n">
        <f aca="false">D67</f>
        <v>2</v>
      </c>
      <c r="E71" s="10" t="n">
        <v>222</v>
      </c>
      <c r="F71" s="11" t="n">
        <v>25799491.8149887</v>
      </c>
      <c r="G71" s="11" t="n">
        <v>24704398.4502674</v>
      </c>
      <c r="H71" s="11" t="n">
        <f aca="false">F71-J71</f>
        <v>22767564.6074857</v>
      </c>
      <c r="I71" s="11" t="n">
        <f aca="false">G71-K71</f>
        <v>21763429.0589895</v>
      </c>
      <c r="J71" s="12" t="n">
        <v>3031927.207503</v>
      </c>
      <c r="K71" s="12" t="n">
        <v>2940969.39127791</v>
      </c>
      <c r="L71" s="11" t="n">
        <f aca="false">H71-I71</f>
        <v>1004135.54849621</v>
      </c>
      <c r="M71" s="11" t="n">
        <f aca="false">J71-K71</f>
        <v>90957.8162250901</v>
      </c>
      <c r="N71" s="11" t="n">
        <v>2145645.69875596</v>
      </c>
      <c r="Q71" s="11" t="n">
        <f aca="false">I71*5.5017049523</f>
        <v>119735965.432872</v>
      </c>
      <c r="R71" s="11"/>
      <c r="S71" s="11"/>
      <c r="V71" s="11" t="n">
        <f aca="false">K71*5.5017049523</f>
        <v>16180345.8645564</v>
      </c>
      <c r="W71" s="11" t="n">
        <f aca="false">M71*5.5017049523</f>
        <v>500423.067975971</v>
      </c>
      <c r="X71" s="11" t="n">
        <f aca="false">N71*5.1890047538+L71*5.5017049523</f>
        <v>16658223.2507573</v>
      </c>
      <c r="Y71" s="11" t="n">
        <f aca="false">N71*5.1890047538</f>
        <v>11133765.7308152</v>
      </c>
      <c r="Z71" s="11" t="n">
        <f aca="false">L71*5.5017049523</f>
        <v>5524457.51994209</v>
      </c>
      <c r="AA71" s="11"/>
      <c r="AB71" s="11"/>
      <c r="AC71" s="11"/>
      <c r="AD71" s="11"/>
    </row>
    <row r="72" s="10" customFormat="true" ht="12.8" hidden="false" customHeight="false" outlineLevel="0" collapsed="false">
      <c r="C72" s="10" t="n">
        <f aca="false">C68+1</f>
        <v>2030</v>
      </c>
      <c r="D72" s="10" t="n">
        <f aca="false">D68</f>
        <v>3</v>
      </c>
      <c r="E72" s="10" t="n">
        <v>223</v>
      </c>
      <c r="F72" s="11" t="n">
        <v>25871502.9266813</v>
      </c>
      <c r="G72" s="11" t="n">
        <v>24772953.7392735</v>
      </c>
      <c r="H72" s="11" t="n">
        <f aca="false">F72-J72</f>
        <v>22760129.7096685</v>
      </c>
      <c r="I72" s="11" t="n">
        <f aca="false">G72-K72</f>
        <v>21754921.7187711</v>
      </c>
      <c r="J72" s="12" t="n">
        <v>3111373.21701279</v>
      </c>
      <c r="K72" s="12" t="n">
        <v>3018032.02050241</v>
      </c>
      <c r="L72" s="11" t="n">
        <f aca="false">H72-I72</f>
        <v>1005207.99089736</v>
      </c>
      <c r="M72" s="11" t="n">
        <f aca="false">J72-K72</f>
        <v>93341.1965103834</v>
      </c>
      <c r="N72" s="11" t="n">
        <v>2149861.31803598</v>
      </c>
      <c r="Q72" s="11" t="n">
        <f aca="false">I72*5.5017049523</f>
        <v>119689160.557062</v>
      </c>
      <c r="R72" s="11"/>
      <c r="S72" s="11"/>
      <c r="V72" s="11" t="n">
        <f aca="false">K72*5.5017049523</f>
        <v>16604321.7133981</v>
      </c>
      <c r="W72" s="11" t="n">
        <f aca="false">M72*5.5017049523</f>
        <v>513535.723094784</v>
      </c>
      <c r="X72" s="11" t="n">
        <f aca="false">N72*5.1890047538+L72*5.5017049523</f>
        <v>16685998.380911</v>
      </c>
      <c r="Y72" s="11" t="n">
        <f aca="false">N72*5.1890047538</f>
        <v>11155640.5992994</v>
      </c>
      <c r="Z72" s="11" t="n">
        <f aca="false">L72*5.5017049523</f>
        <v>5530357.78161155</v>
      </c>
      <c r="AA72" s="11"/>
      <c r="AB72" s="11"/>
      <c r="AC72" s="11"/>
      <c r="AD72" s="11"/>
    </row>
    <row r="73" s="10" customFormat="true" ht="12.8" hidden="false" customHeight="false" outlineLevel="0" collapsed="false">
      <c r="C73" s="10" t="n">
        <f aca="false">C69+1</f>
        <v>2030</v>
      </c>
      <c r="D73" s="10" t="n">
        <f aca="false">D69</f>
        <v>4</v>
      </c>
      <c r="E73" s="10" t="n">
        <v>224</v>
      </c>
      <c r="F73" s="11" t="n">
        <v>26040442.8853637</v>
      </c>
      <c r="G73" s="11" t="n">
        <v>24934149.5455597</v>
      </c>
      <c r="H73" s="11" t="n">
        <f aca="false">F73-J73</f>
        <v>22841813.5534412</v>
      </c>
      <c r="I73" s="11" t="n">
        <f aca="false">G73-K73</f>
        <v>21831479.0935949</v>
      </c>
      <c r="J73" s="12" t="n">
        <v>3198629.33192253</v>
      </c>
      <c r="K73" s="12" t="n">
        <v>3102670.45196485</v>
      </c>
      <c r="L73" s="11" t="n">
        <f aca="false">H73-I73</f>
        <v>1010334.45984633</v>
      </c>
      <c r="M73" s="11" t="n">
        <f aca="false">J73-K73</f>
        <v>95958.8799576755</v>
      </c>
      <c r="N73" s="11" t="n">
        <v>2156279.7305806</v>
      </c>
      <c r="Q73" s="11" t="n">
        <f aca="false">I73*5.5017049523</f>
        <v>120110356.645265</v>
      </c>
      <c r="R73" s="11"/>
      <c r="S73" s="11"/>
      <c r="V73" s="11" t="n">
        <f aca="false">K73*5.5017049523</f>
        <v>17069977.3909299</v>
      </c>
      <c r="W73" s="11" t="n">
        <f aca="false">M73*5.5017049523</f>
        <v>527937.445080304</v>
      </c>
      <c r="X73" s="11" t="n">
        <f aca="false">N73*5.1890047538+L73*5.5017049523</f>
        <v>16747507.8737212</v>
      </c>
      <c r="Y73" s="11" t="n">
        <f aca="false">N73*5.1890047538</f>
        <v>11188945.7725053</v>
      </c>
      <c r="Z73" s="11" t="n">
        <f aca="false">L73*5.5017049523</f>
        <v>5558562.10121591</v>
      </c>
      <c r="AA73" s="11"/>
      <c r="AB73" s="11"/>
      <c r="AC73" s="11"/>
      <c r="AD73" s="11"/>
    </row>
    <row r="74" s="14" customFormat="true" ht="12.8" hidden="false" customHeight="false" outlineLevel="0" collapsed="false">
      <c r="B74" s="15"/>
      <c r="C74" s="14" t="n">
        <f aca="false">C70+1</f>
        <v>2031</v>
      </c>
      <c r="D74" s="14" t="n">
        <f aca="false">D70</f>
        <v>1</v>
      </c>
      <c r="E74" s="14" t="n">
        <v>225</v>
      </c>
      <c r="F74" s="16" t="n">
        <v>26137622.8442371</v>
      </c>
      <c r="G74" s="16" t="n">
        <v>25026077.0397858</v>
      </c>
      <c r="H74" s="16" t="n">
        <f aca="false">F74-J74</f>
        <v>22858533.3696885</v>
      </c>
      <c r="I74" s="16" t="n">
        <f aca="false">G74-K74</f>
        <v>21845360.2494737</v>
      </c>
      <c r="J74" s="17" t="n">
        <v>3279089.47454856</v>
      </c>
      <c r="K74" s="17" t="n">
        <v>3180716.7903121</v>
      </c>
      <c r="L74" s="16" t="n">
        <f aca="false">H74-I74</f>
        <v>1013173.12021478</v>
      </c>
      <c r="M74" s="16" t="n">
        <f aca="false">J74-K74</f>
        <v>98372.6842364571</v>
      </c>
      <c r="N74" s="16" t="n">
        <v>2621932.9016392</v>
      </c>
      <c r="O74" s="15"/>
      <c r="P74" s="15"/>
      <c r="Q74" s="16" t="n">
        <f aca="false">I74*5.5017049523</f>
        <v>120186726.669307</v>
      </c>
      <c r="R74" s="16"/>
      <c r="S74" s="16"/>
      <c r="T74" s="15"/>
      <c r="U74" s="15"/>
      <c r="V74" s="16" t="n">
        <f aca="false">K74*5.5017049523</f>
        <v>17499365.3171239</v>
      </c>
      <c r="W74" s="16" t="n">
        <f aca="false">M74*5.5017049523</f>
        <v>541217.48403476</v>
      </c>
      <c r="X74" s="16" t="n">
        <f aca="false">N74*5.1890047538+L74*5.5017049523</f>
        <v>19179401.8637734</v>
      </c>
      <c r="Y74" s="16" t="n">
        <f aca="false">N74*5.1890047538</f>
        <v>13605222.2907505</v>
      </c>
      <c r="Z74" s="16" t="n">
        <f aca="false">L74*5.5017049523</f>
        <v>5574179.57302291</v>
      </c>
      <c r="AA74" s="16"/>
      <c r="AB74" s="16"/>
      <c r="AC74" s="16"/>
      <c r="AD74" s="16"/>
    </row>
    <row r="75" s="10" customFormat="true" ht="12.8" hidden="false" customHeight="false" outlineLevel="0" collapsed="false">
      <c r="C75" s="10" t="n">
        <f aca="false">C71+1</f>
        <v>2031</v>
      </c>
      <c r="D75" s="10" t="n">
        <f aca="false">D71</f>
        <v>2</v>
      </c>
      <c r="E75" s="10" t="n">
        <v>226</v>
      </c>
      <c r="F75" s="11" t="n">
        <v>26275428.7455898</v>
      </c>
      <c r="G75" s="11" t="n">
        <v>25157311.7943171</v>
      </c>
      <c r="H75" s="11" t="n">
        <f aca="false">F75-J75</f>
        <v>22883320.8204336</v>
      </c>
      <c r="I75" s="11" t="n">
        <f aca="false">G75-K75</f>
        <v>21866967.1069156</v>
      </c>
      <c r="J75" s="12" t="n">
        <v>3392107.92515618</v>
      </c>
      <c r="K75" s="12" t="n">
        <v>3290344.6874015</v>
      </c>
      <c r="L75" s="11" t="n">
        <f aca="false">H75-I75</f>
        <v>1016353.71351801</v>
      </c>
      <c r="M75" s="11" t="n">
        <f aca="false">J75-K75</f>
        <v>101763.237754685</v>
      </c>
      <c r="N75" s="11" t="n">
        <v>2150257.3177733</v>
      </c>
      <c r="Q75" s="11" t="n">
        <f aca="false">I75*5.5017049523</f>
        <v>120305601.223899</v>
      </c>
      <c r="R75" s="11"/>
      <c r="S75" s="11"/>
      <c r="V75" s="11" t="n">
        <f aca="false">K75*5.5017049523</f>
        <v>18102505.6614508</v>
      </c>
      <c r="W75" s="11" t="n">
        <f aca="false">M75*5.5017049523</f>
        <v>559871.309117035</v>
      </c>
      <c r="X75" s="11" t="n">
        <f aca="false">N75*5.1890047538+L75*5.5017049523</f>
        <v>16749373.7027694</v>
      </c>
      <c r="Y75" s="11" t="n">
        <f aca="false">N75*5.1890047538</f>
        <v>11157695.4438189</v>
      </c>
      <c r="Z75" s="11" t="n">
        <f aca="false">L75*5.5017049523</f>
        <v>5591678.25895054</v>
      </c>
      <c r="AA75" s="11"/>
      <c r="AB75" s="11"/>
      <c r="AC75" s="11"/>
      <c r="AD75" s="11"/>
    </row>
    <row r="76" s="10" customFormat="true" ht="12.8" hidden="false" customHeight="false" outlineLevel="0" collapsed="false">
      <c r="C76" s="10" t="n">
        <f aca="false">C72+1</f>
        <v>2031</v>
      </c>
      <c r="D76" s="10" t="n">
        <f aca="false">D72</f>
        <v>3</v>
      </c>
      <c r="E76" s="10" t="n">
        <v>227</v>
      </c>
      <c r="F76" s="11" t="n">
        <v>26383498.8585193</v>
      </c>
      <c r="G76" s="11" t="n">
        <v>25260077.3220096</v>
      </c>
      <c r="H76" s="11" t="n">
        <f aca="false">F76-J76</f>
        <v>22864849.1939268</v>
      </c>
      <c r="I76" s="11" t="n">
        <f aca="false">G76-K76</f>
        <v>21846987.1473548</v>
      </c>
      <c r="J76" s="12" t="n">
        <v>3518649.66459252</v>
      </c>
      <c r="K76" s="12" t="n">
        <v>3413090.17465474</v>
      </c>
      <c r="L76" s="11" t="n">
        <f aca="false">H76-I76</f>
        <v>1017862.04657202</v>
      </c>
      <c r="M76" s="11" t="n">
        <f aca="false">J76-K76</f>
        <v>105559.489937776</v>
      </c>
      <c r="N76" s="11" t="n">
        <v>2141574.8643798</v>
      </c>
      <c r="Q76" s="11" t="n">
        <f aca="false">I76*5.5017049523</f>
        <v>120195677.381436</v>
      </c>
      <c r="R76" s="11"/>
      <c r="S76" s="11"/>
      <c r="V76" s="11" t="n">
        <f aca="false">K76*5.5017049523</f>
        <v>18777815.1165445</v>
      </c>
      <c r="W76" s="11" t="n">
        <f aca="false">M76*5.5017049523</f>
        <v>580757.168552923</v>
      </c>
      <c r="X76" s="11" t="n">
        <f aca="false">N76*5.1890047538+L76*5.5017049523</f>
        <v>16712618.8142689</v>
      </c>
      <c r="Y76" s="11" t="n">
        <f aca="false">N76*5.1890047538</f>
        <v>11112642.1518854</v>
      </c>
      <c r="Z76" s="11" t="n">
        <f aca="false">L76*5.5017049523</f>
        <v>5599976.66238349</v>
      </c>
      <c r="AA76" s="11"/>
      <c r="AB76" s="11"/>
      <c r="AC76" s="11"/>
      <c r="AD76" s="11"/>
    </row>
    <row r="77" s="10" customFormat="true" ht="12.8" hidden="false" customHeight="false" outlineLevel="0" collapsed="false">
      <c r="C77" s="10" t="n">
        <f aca="false">C73+1</f>
        <v>2031</v>
      </c>
      <c r="D77" s="10" t="n">
        <f aca="false">D73</f>
        <v>4</v>
      </c>
      <c r="E77" s="10" t="n">
        <v>228</v>
      </c>
      <c r="F77" s="11" t="n">
        <v>26431568.2503148</v>
      </c>
      <c r="G77" s="11" t="n">
        <v>25305779.1782155</v>
      </c>
      <c r="H77" s="11" t="n">
        <f aca="false">F77-J77</f>
        <v>22787199.9958259</v>
      </c>
      <c r="I77" s="11" t="n">
        <f aca="false">G77-K77</f>
        <v>21770741.9713612</v>
      </c>
      <c r="J77" s="12" t="n">
        <v>3644368.25448892</v>
      </c>
      <c r="K77" s="12" t="n">
        <v>3535037.20685425</v>
      </c>
      <c r="L77" s="11" t="n">
        <f aca="false">H77-I77</f>
        <v>1016458.02446462</v>
      </c>
      <c r="M77" s="11" t="n">
        <f aca="false">J77-K77</f>
        <v>109331.047634668</v>
      </c>
      <c r="N77" s="11" t="n">
        <v>2075517.86540498</v>
      </c>
      <c r="Q77" s="11" t="n">
        <f aca="false">I77*5.5017049523</f>
        <v>119776198.919084</v>
      </c>
      <c r="R77" s="11"/>
      <c r="S77" s="11"/>
      <c r="V77" s="11" t="n">
        <f aca="false">K77*5.5017049523</f>
        <v>19448731.7075148</v>
      </c>
      <c r="W77" s="11" t="n">
        <f aca="false">M77*5.5017049523</f>
        <v>601507.166211801</v>
      </c>
      <c r="X77" s="11" t="n">
        <f aca="false">N77*5.1890047538+L77*5.5017049523</f>
        <v>16362124.2171854</v>
      </c>
      <c r="Y77" s="11" t="n">
        <f aca="false">N77*5.1890047538</f>
        <v>10769872.0701833</v>
      </c>
      <c r="Z77" s="11" t="n">
        <f aca="false">L77*5.5017049523</f>
        <v>5592252.14700207</v>
      </c>
      <c r="AA77" s="11"/>
      <c r="AB77" s="11"/>
      <c r="AC77" s="11"/>
      <c r="AD77" s="11"/>
    </row>
    <row r="78" s="14" customFormat="true" ht="12.8" hidden="false" customHeight="false" outlineLevel="0" collapsed="false">
      <c r="B78" s="15"/>
      <c r="C78" s="14" t="n">
        <f aca="false">C74+1</f>
        <v>2032</v>
      </c>
      <c r="D78" s="14" t="n">
        <f aca="false">D74</f>
        <v>1</v>
      </c>
      <c r="E78" s="14" t="n">
        <v>229</v>
      </c>
      <c r="F78" s="16" t="n">
        <v>26554747.7765049</v>
      </c>
      <c r="G78" s="16" t="n">
        <v>25422867.9607037</v>
      </c>
      <c r="H78" s="16" t="n">
        <f aca="false">F78-J78</f>
        <v>22853995.286751</v>
      </c>
      <c r="I78" s="16" t="n">
        <f aca="false">G78-K78</f>
        <v>21833138.0456424</v>
      </c>
      <c r="J78" s="17" t="n">
        <v>3700752.4897539</v>
      </c>
      <c r="K78" s="17" t="n">
        <v>3589729.91506129</v>
      </c>
      <c r="L78" s="16" t="n">
        <f aca="false">H78-I78</f>
        <v>1020857.2411086</v>
      </c>
      <c r="M78" s="16" t="n">
        <f aca="false">J78-K78</f>
        <v>111022.574692617</v>
      </c>
      <c r="N78" s="16" t="n">
        <v>2623364.34852351</v>
      </c>
      <c r="O78" s="15"/>
      <c r="P78" s="15"/>
      <c r="Q78" s="16" t="n">
        <f aca="false">I78*5.5017049523</f>
        <v>120119483.709961</v>
      </c>
      <c r="R78" s="16"/>
      <c r="S78" s="16"/>
      <c r="T78" s="15"/>
      <c r="U78" s="15"/>
      <c r="V78" s="16" t="n">
        <f aca="false">K78*5.5017049523</f>
        <v>19749634.8511121</v>
      </c>
      <c r="W78" s="16" t="n">
        <f aca="false">M78*5.5017049523</f>
        <v>610813.449003466</v>
      </c>
      <c r="X78" s="16" t="n">
        <f aca="false">N78*5.1890047538+L78*5.5017049523</f>
        <v>19229105.4144364</v>
      </c>
      <c r="Y78" s="16" t="n">
        <f aca="false">N78*5.1890047538</f>
        <v>13612650.0754379</v>
      </c>
      <c r="Z78" s="16" t="n">
        <f aca="false">L78*5.5017049523</f>
        <v>5616455.3389985</v>
      </c>
      <c r="AA78" s="16"/>
      <c r="AB78" s="16"/>
      <c r="AC78" s="16"/>
      <c r="AD78" s="16"/>
    </row>
    <row r="79" s="10" customFormat="true" ht="12.8" hidden="false" customHeight="false" outlineLevel="0" collapsed="false">
      <c r="C79" s="10" t="n">
        <f aca="false">C75+1</f>
        <v>2032</v>
      </c>
      <c r="D79" s="10" t="n">
        <f aca="false">D75</f>
        <v>2</v>
      </c>
      <c r="E79" s="10" t="n">
        <v>230</v>
      </c>
      <c r="F79" s="11" t="n">
        <v>26640647.877445</v>
      </c>
      <c r="G79" s="11" t="n">
        <v>25503922.0720272</v>
      </c>
      <c r="H79" s="11" t="n">
        <f aca="false">F79-J79</f>
        <v>22888630.5249766</v>
      </c>
      <c r="I79" s="11" t="n">
        <f aca="false">G79-K79</f>
        <v>21864465.2401328</v>
      </c>
      <c r="J79" s="12" t="n">
        <v>3752017.35246836</v>
      </c>
      <c r="K79" s="12" t="n">
        <v>3639456.83189431</v>
      </c>
      <c r="L79" s="11" t="n">
        <f aca="false">H79-I79</f>
        <v>1024165.2848438</v>
      </c>
      <c r="M79" s="11" t="n">
        <f aca="false">J79-K79</f>
        <v>112560.520574051</v>
      </c>
      <c r="N79" s="11" t="n">
        <v>2086834.09009708</v>
      </c>
      <c r="Q79" s="11" t="n">
        <f aca="false">I79*5.5017049523</f>
        <v>120291836.69103</v>
      </c>
      <c r="R79" s="11"/>
      <c r="S79" s="11"/>
      <c r="V79" s="11" t="n">
        <f aca="false">K79*5.5017049523</f>
        <v>20023217.675715</v>
      </c>
      <c r="W79" s="11" t="n">
        <f aca="false">M79*5.5017049523</f>
        <v>619274.773475722</v>
      </c>
      <c r="X79" s="11" t="n">
        <f aca="false">N79*5.1890047538+L79*5.5017049523</f>
        <v>16463247.2335046</v>
      </c>
      <c r="Y79" s="11" t="n">
        <f aca="false">N79*5.1890047538</f>
        <v>10828592.0139057</v>
      </c>
      <c r="Z79" s="11" t="n">
        <f aca="false">L79*5.5017049523</f>
        <v>5634655.21959889</v>
      </c>
      <c r="AA79" s="11"/>
      <c r="AB79" s="11"/>
      <c r="AC79" s="11"/>
      <c r="AD79" s="11"/>
    </row>
    <row r="80" s="10" customFormat="true" ht="12.8" hidden="false" customHeight="false" outlineLevel="0" collapsed="false">
      <c r="C80" s="10" t="n">
        <f aca="false">C76+1</f>
        <v>2032</v>
      </c>
      <c r="D80" s="10" t="n">
        <f aca="false">D76</f>
        <v>3</v>
      </c>
      <c r="E80" s="10" t="n">
        <v>231</v>
      </c>
      <c r="F80" s="11" t="n">
        <v>26790787.6179966</v>
      </c>
      <c r="G80" s="11" t="n">
        <v>25646257.5759614</v>
      </c>
      <c r="H80" s="11" t="n">
        <f aca="false">F80-J80</f>
        <v>22957489.1254856</v>
      </c>
      <c r="I80" s="11" t="n">
        <f aca="false">G80-K80</f>
        <v>21927958.0382257</v>
      </c>
      <c r="J80" s="12" t="n">
        <v>3833298.49251102</v>
      </c>
      <c r="K80" s="12" t="n">
        <v>3718299.53773569</v>
      </c>
      <c r="L80" s="11" t="n">
        <f aca="false">H80-I80</f>
        <v>1029531.08725987</v>
      </c>
      <c r="M80" s="11" t="n">
        <f aca="false">J80-K80</f>
        <v>114998.95477533</v>
      </c>
      <c r="N80" s="11" t="n">
        <v>2077419.47510864</v>
      </c>
      <c r="Q80" s="11" t="n">
        <f aca="false">I80*5.5017049523</f>
        <v>120641155.332733</v>
      </c>
      <c r="R80" s="11"/>
      <c r="S80" s="11"/>
      <c r="V80" s="11" t="n">
        <f aca="false">K80*5.5017049523</f>
        <v>20456986.9808953</v>
      </c>
      <c r="W80" s="11" t="n">
        <f aca="false">M80*5.5017049523</f>
        <v>632690.318996758</v>
      </c>
      <c r="X80" s="11" t="n">
        <f aca="false">N80*5.1890047538+L80*5.5017049523</f>
        <v>16443915.8132999</v>
      </c>
      <c r="Y80" s="11" t="n">
        <f aca="false">N80*5.1890047538</f>
        <v>10779739.5319754</v>
      </c>
      <c r="Z80" s="11" t="n">
        <f aca="false">L80*5.5017049523</f>
        <v>5664176.28132441</v>
      </c>
      <c r="AA80" s="11"/>
      <c r="AB80" s="11"/>
      <c r="AC80" s="11"/>
      <c r="AD80" s="11"/>
    </row>
    <row r="81" s="10" customFormat="true" ht="12.8" hidden="false" customHeight="false" outlineLevel="0" collapsed="false">
      <c r="C81" s="10" t="n">
        <f aca="false">C77+1</f>
        <v>2032</v>
      </c>
      <c r="D81" s="10" t="n">
        <f aca="false">D77</f>
        <v>4</v>
      </c>
      <c r="E81" s="10" t="n">
        <v>232</v>
      </c>
      <c r="F81" s="11" t="n">
        <v>27010478.7205314</v>
      </c>
      <c r="G81" s="11" t="n">
        <v>25855625.8657949</v>
      </c>
      <c r="H81" s="11" t="n">
        <f aca="false">F81-J81</f>
        <v>23090654.1751252</v>
      </c>
      <c r="I81" s="11" t="n">
        <f aca="false">G81-K81</f>
        <v>22053396.0567508</v>
      </c>
      <c r="J81" s="12" t="n">
        <v>3919824.54540627</v>
      </c>
      <c r="K81" s="12" t="n">
        <v>3802229.80904409</v>
      </c>
      <c r="L81" s="11" t="n">
        <f aca="false">H81-I81</f>
        <v>1037258.11837439</v>
      </c>
      <c r="M81" s="11" t="n">
        <f aca="false">J81-K81</f>
        <v>117594.736362188</v>
      </c>
      <c r="N81" s="11" t="n">
        <v>2064921.46565037</v>
      </c>
      <c r="Q81" s="11" t="n">
        <f aca="false">I81*5.5017049523</f>
        <v>121331278.300459</v>
      </c>
      <c r="R81" s="11"/>
      <c r="S81" s="11"/>
      <c r="V81" s="11" t="n">
        <f aca="false">K81*5.5017049523</f>
        <v>20918746.5702005</v>
      </c>
      <c r="W81" s="11" t="n">
        <f aca="false">M81*5.5017049523</f>
        <v>646971.543408261</v>
      </c>
      <c r="X81" s="11" t="n">
        <f aca="false">N81*5.1890047538+L81*5.5017049523</f>
        <v>16421575.4281572</v>
      </c>
      <c r="Y81" s="11" t="n">
        <f aca="false">N81*5.1890047538</f>
        <v>10714887.3014834</v>
      </c>
      <c r="Z81" s="11" t="n">
        <f aca="false">L81*5.5017049523</f>
        <v>5706688.12667375</v>
      </c>
      <c r="AA81" s="11"/>
      <c r="AB81" s="11"/>
      <c r="AC81" s="11"/>
      <c r="AD81" s="11"/>
    </row>
    <row r="82" s="14" customFormat="true" ht="12.8" hidden="false" customHeight="false" outlineLevel="0" collapsed="false">
      <c r="B82" s="15"/>
      <c r="C82" s="14" t="n">
        <f aca="false">C78+1</f>
        <v>2033</v>
      </c>
      <c r="D82" s="14" t="n">
        <f aca="false">D78</f>
        <v>1</v>
      </c>
      <c r="E82" s="14" t="n">
        <v>233</v>
      </c>
      <c r="F82" s="16" t="n">
        <v>27162391.8208422</v>
      </c>
      <c r="G82" s="16" t="n">
        <v>25999379.5291235</v>
      </c>
      <c r="H82" s="16" t="n">
        <f aca="false">F82-J82</f>
        <v>23193219.2383703</v>
      </c>
      <c r="I82" s="16" t="n">
        <f aca="false">G82-K82</f>
        <v>22149282.1241258</v>
      </c>
      <c r="J82" s="17" t="n">
        <v>3969172.58247187</v>
      </c>
      <c r="K82" s="17" t="n">
        <v>3850097.40499772</v>
      </c>
      <c r="L82" s="16" t="n">
        <f aca="false">H82-I82</f>
        <v>1043937.11424449</v>
      </c>
      <c r="M82" s="16" t="n">
        <f aca="false">J82-K82</f>
        <v>119075.177474156</v>
      </c>
      <c r="N82" s="16" t="n">
        <v>2524628.64024968</v>
      </c>
      <c r="O82" s="15"/>
      <c r="P82" s="15"/>
      <c r="Q82" s="16" t="n">
        <f aca="false">I82*5.5017049523</f>
        <v>121858815.152193</v>
      </c>
      <c r="R82" s="16"/>
      <c r="S82" s="16"/>
      <c r="T82" s="15"/>
      <c r="U82" s="15"/>
      <c r="V82" s="16" t="n">
        <f aca="false">K82*5.5017049523</f>
        <v>21182099.9599133</v>
      </c>
      <c r="W82" s="16" t="n">
        <f aca="false">M82*5.5017049523</f>
        <v>655116.493605566</v>
      </c>
      <c r="X82" s="16" t="n">
        <f aca="false">N82*5.1890047538+L82*5.5017049523</f>
        <v>18843744.0071639</v>
      </c>
      <c r="Y82" s="16" t="n">
        <f aca="false">N82*5.1890047538</f>
        <v>13100310.0158352</v>
      </c>
      <c r="Z82" s="16" t="n">
        <f aca="false">L82*5.5017049523</f>
        <v>5743433.99132869</v>
      </c>
      <c r="AA82" s="16"/>
      <c r="AB82" s="16"/>
      <c r="AC82" s="16"/>
      <c r="AD82" s="16"/>
    </row>
    <row r="83" s="10" customFormat="true" ht="12.8" hidden="false" customHeight="false" outlineLevel="0" collapsed="false">
      <c r="C83" s="10" t="n">
        <f aca="false">C79+1</f>
        <v>2033</v>
      </c>
      <c r="D83" s="10" t="n">
        <f aca="false">D79</f>
        <v>2</v>
      </c>
      <c r="E83" s="10" t="n">
        <v>234</v>
      </c>
      <c r="F83" s="11" t="n">
        <v>27343468.8651612</v>
      </c>
      <c r="G83" s="11" t="n">
        <v>26171514.4160926</v>
      </c>
      <c r="H83" s="11" t="n">
        <f aca="false">F83-J83</f>
        <v>23311997.7897156</v>
      </c>
      <c r="I83" s="11" t="n">
        <f aca="false">G83-K83</f>
        <v>22260987.4729103</v>
      </c>
      <c r="J83" s="12" t="n">
        <v>4031471.07544564</v>
      </c>
      <c r="K83" s="12" t="n">
        <v>3910526.94318227</v>
      </c>
      <c r="L83" s="11" t="n">
        <f aca="false">H83-I83</f>
        <v>1051010.31680525</v>
      </c>
      <c r="M83" s="11" t="n">
        <f aca="false">J83-K83</f>
        <v>120944.132263368</v>
      </c>
      <c r="N83" s="11" t="n">
        <v>2068863.54980976</v>
      </c>
      <c r="Q83" s="11" t="n">
        <f aca="false">I83*5.5017049523</f>
        <v>122473385.022799</v>
      </c>
      <c r="R83" s="11"/>
      <c r="S83" s="11"/>
      <c r="V83" s="11" t="n">
        <f aca="false">K83*5.5017049523</f>
        <v>21514565.4494085</v>
      </c>
      <c r="W83" s="11" t="n">
        <f aca="false">M83*5.5017049523</f>
        <v>665398.931425</v>
      </c>
      <c r="X83" s="11" t="n">
        <f aca="false">N83*5.1890047538+L83*5.5017049523</f>
        <v>16517691.4598122</v>
      </c>
      <c r="Y83" s="11" t="n">
        <f aca="false">N83*5.1890047538</f>
        <v>10735342.7949264</v>
      </c>
      <c r="Z83" s="11" t="n">
        <f aca="false">L83*5.5017049523</f>
        <v>5782348.66488586</v>
      </c>
      <c r="AA83" s="11"/>
      <c r="AB83" s="11"/>
      <c r="AC83" s="11"/>
      <c r="AD83" s="11"/>
    </row>
    <row r="84" s="10" customFormat="true" ht="12.8" hidden="false" customHeight="false" outlineLevel="0" collapsed="false">
      <c r="C84" s="10" t="n">
        <f aca="false">C80+1</f>
        <v>2033</v>
      </c>
      <c r="D84" s="10" t="n">
        <f aca="false">D80</f>
        <v>3</v>
      </c>
      <c r="E84" s="10" t="n">
        <v>235</v>
      </c>
      <c r="F84" s="11" t="n">
        <v>27513324.8913158</v>
      </c>
      <c r="G84" s="11" t="n">
        <v>26333848.3371571</v>
      </c>
      <c r="H84" s="11" t="n">
        <f aca="false">F84-J84</f>
        <v>23363511.7709052</v>
      </c>
      <c r="I84" s="11" t="n">
        <f aca="false">G84-K84</f>
        <v>22308529.6103588</v>
      </c>
      <c r="J84" s="12" t="n">
        <v>4149813.12041063</v>
      </c>
      <c r="K84" s="12" t="n">
        <v>4025318.72679832</v>
      </c>
      <c r="L84" s="11" t="n">
        <f aca="false">H84-I84</f>
        <v>1054982.1605464</v>
      </c>
      <c r="M84" s="11" t="n">
        <f aca="false">J84-K84</f>
        <v>124494.39361232</v>
      </c>
      <c r="N84" s="11" t="n">
        <v>2098775.2122907</v>
      </c>
      <c r="Q84" s="11" t="n">
        <f aca="false">I84*5.5017049523</f>
        <v>122734947.835842</v>
      </c>
      <c r="R84" s="11"/>
      <c r="S84" s="11"/>
      <c r="V84" s="11" t="n">
        <f aca="false">K84*5.5017049523</f>
        <v>22146115.9738122</v>
      </c>
      <c r="W84" s="11" t="n">
        <f aca="false">M84*5.5017049523</f>
        <v>684931.421870484</v>
      </c>
      <c r="X84" s="11" t="n">
        <f aca="false">N84*5.1890047538+L84*5.5017049523</f>
        <v>16694755.1310004</v>
      </c>
      <c r="Y84" s="11" t="n">
        <f aca="false">N84*5.1890047538</f>
        <v>10890554.5537341</v>
      </c>
      <c r="Z84" s="11" t="n">
        <f aca="false">L84*5.5017049523</f>
        <v>5804200.5772663</v>
      </c>
      <c r="AA84" s="11"/>
      <c r="AB84" s="11"/>
      <c r="AC84" s="11"/>
      <c r="AD84" s="11"/>
    </row>
    <row r="85" s="10" customFormat="true" ht="12.8" hidden="false" customHeight="false" outlineLevel="0" collapsed="false">
      <c r="C85" s="10" t="n">
        <f aca="false">C81+1</f>
        <v>2033</v>
      </c>
      <c r="D85" s="10" t="n">
        <f aca="false">D81</f>
        <v>4</v>
      </c>
      <c r="E85" s="10" t="n">
        <v>236</v>
      </c>
      <c r="F85" s="11" t="n">
        <v>27656483.5613771</v>
      </c>
      <c r="G85" s="11" t="n">
        <v>26469849.1234045</v>
      </c>
      <c r="H85" s="11" t="n">
        <f aca="false">F85-J85</f>
        <v>23452491.2255182</v>
      </c>
      <c r="I85" s="11" t="n">
        <f aca="false">G85-K85</f>
        <v>22391976.5576213</v>
      </c>
      <c r="J85" s="12" t="n">
        <v>4203992.33585898</v>
      </c>
      <c r="K85" s="12" t="n">
        <v>4077872.56578321</v>
      </c>
      <c r="L85" s="11" t="n">
        <f aca="false">H85-I85</f>
        <v>1060514.66789688</v>
      </c>
      <c r="M85" s="11" t="n">
        <f aca="false">J85-K85</f>
        <v>126119.77007577</v>
      </c>
      <c r="N85" s="11" t="n">
        <v>2094925.7515892</v>
      </c>
      <c r="Q85" s="11" t="n">
        <f aca="false">I85*5.5017049523</f>
        <v>123194048.31885</v>
      </c>
      <c r="R85" s="11"/>
      <c r="S85" s="11"/>
      <c r="V85" s="11" t="n">
        <f aca="false">K85*5.5017049523</f>
        <v>22435251.6900178</v>
      </c>
      <c r="W85" s="11" t="n">
        <f aca="false">M85*5.5017049523</f>
        <v>693873.763608799</v>
      </c>
      <c r="X85" s="11" t="n">
        <f aca="false">N85*5.1890047538+L85*5.5017049523</f>
        <v>16705218.4842094</v>
      </c>
      <c r="Y85" s="11" t="n">
        <f aca="false">N85*5.1890047538</f>
        <v>10870579.6838544</v>
      </c>
      <c r="Z85" s="11" t="n">
        <f aca="false">L85*5.5017049523</f>
        <v>5834638.80035506</v>
      </c>
      <c r="AA85" s="11"/>
      <c r="AB85" s="11"/>
      <c r="AC85" s="11"/>
      <c r="AD85" s="11"/>
    </row>
    <row r="86" s="14" customFormat="true" ht="12.8" hidden="false" customHeight="false" outlineLevel="0" collapsed="false">
      <c r="B86" s="15"/>
      <c r="C86" s="14" t="n">
        <f aca="false">C82+1</f>
        <v>2034</v>
      </c>
      <c r="D86" s="14" t="n">
        <f aca="false">D82</f>
        <v>1</v>
      </c>
      <c r="E86" s="14" t="n">
        <v>237</v>
      </c>
      <c r="F86" s="16" t="n">
        <v>27707502.671188</v>
      </c>
      <c r="G86" s="16" t="n">
        <v>26518496.3531659</v>
      </c>
      <c r="H86" s="16" t="n">
        <f aca="false">F86-J86</f>
        <v>23441574.4078231</v>
      </c>
      <c r="I86" s="16" t="n">
        <f aca="false">G86-K86</f>
        <v>22380545.937702</v>
      </c>
      <c r="J86" s="17" t="n">
        <v>4265928.26336491</v>
      </c>
      <c r="K86" s="17" t="n">
        <v>4137950.41546396</v>
      </c>
      <c r="L86" s="16" t="n">
        <f aca="false">H86-I86</f>
        <v>1061028.4701211</v>
      </c>
      <c r="M86" s="16" t="n">
        <f aca="false">J86-K86</f>
        <v>127977.847900948</v>
      </c>
      <c r="N86" s="16" t="n">
        <v>2547890.29173282</v>
      </c>
      <c r="O86" s="15"/>
      <c r="P86" s="15"/>
      <c r="Q86" s="16" t="n">
        <f aca="false">I86*5.5017049523</f>
        <v>123131160.420633</v>
      </c>
      <c r="R86" s="16"/>
      <c r="S86" s="16"/>
      <c r="T86" s="15"/>
      <c r="U86" s="15"/>
      <c r="V86" s="16" t="n">
        <f aca="false">K86*5.5017049523</f>
        <v>22765782.2931299</v>
      </c>
      <c r="W86" s="16" t="n">
        <f aca="false">M86*5.5017049523</f>
        <v>704096.359581342</v>
      </c>
      <c r="X86" s="16" t="n">
        <f aca="false">N86*5.1890047538+L86*5.5017049523</f>
        <v>19058480.424559</v>
      </c>
      <c r="Y86" s="16" t="n">
        <f aca="false">N86*5.1890047538</f>
        <v>13221014.8359625</v>
      </c>
      <c r="Z86" s="16" t="n">
        <f aca="false">L86*5.5017049523</f>
        <v>5837465.58859657</v>
      </c>
      <c r="AA86" s="16"/>
      <c r="AB86" s="16"/>
      <c r="AC86" s="16"/>
      <c r="AD86" s="16"/>
    </row>
    <row r="87" s="10" customFormat="true" ht="12.8" hidden="false" customHeight="false" outlineLevel="0" collapsed="false">
      <c r="C87" s="10" t="n">
        <f aca="false">C83+1</f>
        <v>2034</v>
      </c>
      <c r="D87" s="10" t="n">
        <f aca="false">D83</f>
        <v>2</v>
      </c>
      <c r="E87" s="10" t="n">
        <v>238</v>
      </c>
      <c r="F87" s="11" t="n">
        <v>27717464.0282179</v>
      </c>
      <c r="G87" s="11" t="n">
        <v>26527904.9647975</v>
      </c>
      <c r="H87" s="11" t="n">
        <f aca="false">F87-J87</f>
        <v>23387319.2405925</v>
      </c>
      <c r="I87" s="11" t="n">
        <f aca="false">G87-K87</f>
        <v>22327664.5208009</v>
      </c>
      <c r="J87" s="12" t="n">
        <v>4330144.78762539</v>
      </c>
      <c r="K87" s="12" t="n">
        <v>4200240.44399663</v>
      </c>
      <c r="L87" s="11" t="n">
        <f aca="false">H87-I87</f>
        <v>1059654.71979166</v>
      </c>
      <c r="M87" s="11" t="n">
        <f aca="false">J87-K87</f>
        <v>129904.343628762</v>
      </c>
      <c r="N87" s="11" t="n">
        <v>2055766.47006926</v>
      </c>
      <c r="Q87" s="11" t="n">
        <f aca="false">I87*5.5017049523</f>
        <v>122840222.467383</v>
      </c>
      <c r="R87" s="11"/>
      <c r="S87" s="11"/>
      <c r="V87" s="11" t="n">
        <f aca="false">K87*5.5017049523</f>
        <v>23108483.651587</v>
      </c>
      <c r="W87" s="11" t="n">
        <f aca="false">M87*5.5017049523</f>
        <v>714695.370667643</v>
      </c>
      <c r="X87" s="11" t="n">
        <f aca="false">N87*5.1890047538+L87*5.5017049523</f>
        <v>16497289.6054979</v>
      </c>
      <c r="Y87" s="11" t="n">
        <f aca="false">N87*5.1890047538</f>
        <v>10667381.985892</v>
      </c>
      <c r="Z87" s="11" t="n">
        <f aca="false">L87*5.5017049523</f>
        <v>5829907.61960583</v>
      </c>
      <c r="AA87" s="11"/>
      <c r="AB87" s="11"/>
      <c r="AC87" s="11"/>
      <c r="AD87" s="11"/>
    </row>
    <row r="88" s="10" customFormat="true" ht="12.8" hidden="false" customHeight="false" outlineLevel="0" collapsed="false">
      <c r="C88" s="10" t="n">
        <f aca="false">C84+1</f>
        <v>2034</v>
      </c>
      <c r="D88" s="10" t="n">
        <f aca="false">D84</f>
        <v>3</v>
      </c>
      <c r="E88" s="10" t="n">
        <v>239</v>
      </c>
      <c r="F88" s="11" t="n">
        <v>27826405.9674644</v>
      </c>
      <c r="G88" s="11" t="n">
        <v>26632000.2780961</v>
      </c>
      <c r="H88" s="11" t="n">
        <f aca="false">F88-J88</f>
        <v>23371825.3260172</v>
      </c>
      <c r="I88" s="11" t="n">
        <f aca="false">G88-K88</f>
        <v>22311057.0558922</v>
      </c>
      <c r="J88" s="12" t="n">
        <v>4454580.64144724</v>
      </c>
      <c r="K88" s="12" t="n">
        <v>4320943.22220382</v>
      </c>
      <c r="L88" s="11" t="n">
        <f aca="false">H88-I88</f>
        <v>1060768.27012495</v>
      </c>
      <c r="M88" s="11" t="n">
        <f aca="false">J88-K88</f>
        <v>133637.419243418</v>
      </c>
      <c r="N88" s="11" t="n">
        <v>2096788.79111921</v>
      </c>
      <c r="Q88" s="11" t="n">
        <f aca="false">I88*5.5017049523</f>
        <v>122748853.09545</v>
      </c>
      <c r="R88" s="11"/>
      <c r="S88" s="11"/>
      <c r="V88" s="11" t="n">
        <f aca="false">K88*5.5017049523</f>
        <v>23772554.7242059</v>
      </c>
      <c r="W88" s="11" t="n">
        <f aca="false">M88*5.5017049523</f>
        <v>735233.651264102</v>
      </c>
      <c r="X88" s="11" t="n">
        <f aca="false">N88*5.1890047538+L88*5.5017049523</f>
        <v>16716281.0498213</v>
      </c>
      <c r="Y88" s="11" t="n">
        <f aca="false">N88*5.1890047538</f>
        <v>10880247.0048321</v>
      </c>
      <c r="Z88" s="11" t="n">
        <f aca="false">L88*5.5017049523</f>
        <v>5836034.04498914</v>
      </c>
      <c r="AA88" s="11"/>
      <c r="AB88" s="11"/>
      <c r="AC88" s="11"/>
      <c r="AD88" s="11"/>
    </row>
    <row r="89" s="10" customFormat="true" ht="12.8" hidden="false" customHeight="false" outlineLevel="0" collapsed="false">
      <c r="C89" s="10" t="n">
        <f aca="false">C85+1</f>
        <v>2034</v>
      </c>
      <c r="D89" s="10" t="n">
        <f aca="false">D85</f>
        <v>4</v>
      </c>
      <c r="E89" s="10" t="n">
        <v>240</v>
      </c>
      <c r="F89" s="11" t="n">
        <v>27966571.7699893</v>
      </c>
      <c r="G89" s="11" t="n">
        <v>26765555.5352881</v>
      </c>
      <c r="H89" s="11" t="n">
        <f aca="false">F89-J89</f>
        <v>23383214.9273475</v>
      </c>
      <c r="I89" s="11" t="n">
        <f aca="false">G89-K89</f>
        <v>22319699.3979256</v>
      </c>
      <c r="J89" s="12" t="n">
        <v>4583356.84264181</v>
      </c>
      <c r="K89" s="12" t="n">
        <v>4445856.13736255</v>
      </c>
      <c r="L89" s="11" t="n">
        <f aca="false">H89-I89</f>
        <v>1063515.52942187</v>
      </c>
      <c r="M89" s="11" t="n">
        <f aca="false">J89-K89</f>
        <v>137500.705279253</v>
      </c>
      <c r="N89" s="11" t="n">
        <v>2032762.48405364</v>
      </c>
      <c r="Q89" s="11" t="n">
        <f aca="false">I89*5.5017049523</f>
        <v>122796400.711415</v>
      </c>
      <c r="R89" s="11"/>
      <c r="S89" s="11"/>
      <c r="V89" s="11" t="n">
        <f aca="false">K89*5.5017049523</f>
        <v>24459788.7281409</v>
      </c>
      <c r="W89" s="11" t="n">
        <f aca="false">M89*5.5017049523</f>
        <v>756488.311179611</v>
      </c>
      <c r="X89" s="11" t="n">
        <f aca="false">N89*5.1890047538+L89*5.5017049523</f>
        <v>16399162.8481689</v>
      </c>
      <c r="Y89" s="11" t="n">
        <f aca="false">N89*5.1890047538</f>
        <v>10548014.1931007</v>
      </c>
      <c r="Z89" s="11" t="n">
        <f aca="false">L89*5.5017049523</f>
        <v>5851148.65506828</v>
      </c>
      <c r="AA89" s="11"/>
      <c r="AB89" s="11"/>
      <c r="AC89" s="11"/>
      <c r="AD89" s="11"/>
    </row>
    <row r="90" s="14" customFormat="true" ht="12.8" hidden="false" customHeight="false" outlineLevel="0" collapsed="false">
      <c r="B90" s="15"/>
      <c r="C90" s="14" t="n">
        <f aca="false">C86+1</f>
        <v>2035</v>
      </c>
      <c r="D90" s="14" t="n">
        <f aca="false">D86</f>
        <v>1</v>
      </c>
      <c r="E90" s="14" t="n">
        <v>241</v>
      </c>
      <c r="F90" s="16" t="n">
        <v>28003651.2850891</v>
      </c>
      <c r="G90" s="16" t="n">
        <v>26801898.3209007</v>
      </c>
      <c r="H90" s="16" t="n">
        <f aca="false">F90-J90</f>
        <v>23299675.6099446</v>
      </c>
      <c r="I90" s="16" t="n">
        <f aca="false">G90-K90</f>
        <v>22239041.9160105</v>
      </c>
      <c r="J90" s="17" t="n">
        <v>4703975.67514449</v>
      </c>
      <c r="K90" s="17" t="n">
        <v>4562856.40489016</v>
      </c>
      <c r="L90" s="16" t="n">
        <f aca="false">H90-I90</f>
        <v>1060633.6939341</v>
      </c>
      <c r="M90" s="16" t="n">
        <f aca="false">J90-K90</f>
        <v>141119.270254334</v>
      </c>
      <c r="N90" s="16" t="n">
        <v>2541347.24251996</v>
      </c>
      <c r="O90" s="15"/>
      <c r="P90" s="15"/>
      <c r="Q90" s="16" t="n">
        <f aca="false">I90*5.5017049523</f>
        <v>122352647.043723</v>
      </c>
      <c r="R90" s="16"/>
      <c r="S90" s="16"/>
      <c r="T90" s="15"/>
      <c r="U90" s="15"/>
      <c r="V90" s="16" t="n">
        <f aca="false">K90*5.5017049523</f>
        <v>25103489.6794179</v>
      </c>
      <c r="W90" s="16" t="n">
        <f aca="false">M90*5.5017049523</f>
        <v>776396.588023234</v>
      </c>
      <c r="X90" s="16" t="n">
        <f aca="false">N90*5.1890047538+L90*5.5017049523</f>
        <v>19022356.5689861</v>
      </c>
      <c r="Y90" s="16" t="n">
        <f aca="false">N90*5.1890047538</f>
        <v>13187062.9224926</v>
      </c>
      <c r="Z90" s="16" t="n">
        <f aca="false">L90*5.5017049523</f>
        <v>5835293.64649349</v>
      </c>
      <c r="AA90" s="16"/>
      <c r="AB90" s="16"/>
      <c r="AC90" s="16"/>
      <c r="AD90" s="16"/>
    </row>
    <row r="91" s="10" customFormat="true" ht="12.8" hidden="false" customHeight="false" outlineLevel="0" collapsed="false">
      <c r="C91" s="10" t="n">
        <f aca="false">C87+1</f>
        <v>2035</v>
      </c>
      <c r="D91" s="10" t="n">
        <f aca="false">D87</f>
        <v>2</v>
      </c>
      <c r="E91" s="10" t="n">
        <v>242</v>
      </c>
      <c r="F91" s="11" t="n">
        <v>28121452.7902989</v>
      </c>
      <c r="G91" s="11" t="n">
        <v>26914159.0771429</v>
      </c>
      <c r="H91" s="11" t="n">
        <f aca="false">F91-J91</f>
        <v>23322614.0356839</v>
      </c>
      <c r="I91" s="11" t="n">
        <f aca="false">G91-K91</f>
        <v>22259285.4851663</v>
      </c>
      <c r="J91" s="12" t="n">
        <v>4798838.75461502</v>
      </c>
      <c r="K91" s="12" t="n">
        <v>4654873.59197657</v>
      </c>
      <c r="L91" s="11" t="n">
        <f aca="false">H91-I91</f>
        <v>1063328.55051756</v>
      </c>
      <c r="M91" s="11" t="n">
        <f aca="false">J91-K91</f>
        <v>143965.16263845</v>
      </c>
      <c r="N91" s="11" t="n">
        <v>1981767.80541089</v>
      </c>
      <c r="Q91" s="11" t="n">
        <f aca="false">I91*5.5017049523</f>
        <v>122464021.188399</v>
      </c>
      <c r="R91" s="11"/>
      <c r="S91" s="11"/>
      <c r="V91" s="11" t="n">
        <f aca="false">K91*5.5017049523</f>
        <v>25609741.093308</v>
      </c>
      <c r="W91" s="11" t="n">
        <f aca="false">M91*5.5017049523</f>
        <v>792053.848246636</v>
      </c>
      <c r="X91" s="11" t="n">
        <f aca="false">N91*5.1890047538+L91*5.5017049523</f>
        <v>16133522.5155093</v>
      </c>
      <c r="Y91" s="11" t="n">
        <f aca="false">N91*5.1890047538</f>
        <v>10283402.5632049</v>
      </c>
      <c r="Z91" s="11" t="n">
        <f aca="false">L91*5.5017049523</f>
        <v>5850119.95230444</v>
      </c>
      <c r="AA91" s="11"/>
      <c r="AB91" s="11"/>
      <c r="AC91" s="11"/>
      <c r="AD91" s="11"/>
    </row>
    <row r="92" s="10" customFormat="true" ht="12.8" hidden="false" customHeight="false" outlineLevel="0" collapsed="false">
      <c r="C92" s="10" t="n">
        <f aca="false">C88+1</f>
        <v>2035</v>
      </c>
      <c r="D92" s="10" t="n">
        <f aca="false">D88</f>
        <v>3</v>
      </c>
      <c r="E92" s="10" t="n">
        <v>243</v>
      </c>
      <c r="F92" s="11" t="n">
        <v>28372234.7050282</v>
      </c>
      <c r="G92" s="11" t="n">
        <v>27152937.0208</v>
      </c>
      <c r="H92" s="11" t="n">
        <f aca="false">F92-J92</f>
        <v>23467581.8053524</v>
      </c>
      <c r="I92" s="11" t="n">
        <f aca="false">G92-K92</f>
        <v>22395423.7081144</v>
      </c>
      <c r="J92" s="12" t="n">
        <v>4904652.89967585</v>
      </c>
      <c r="K92" s="12" t="n">
        <v>4757513.31268558</v>
      </c>
      <c r="L92" s="11" t="n">
        <f aca="false">H92-I92</f>
        <v>1072158.09723795</v>
      </c>
      <c r="M92" s="11" t="n">
        <f aca="false">J92-K92</f>
        <v>147139.586990276</v>
      </c>
      <c r="N92" s="11" t="n">
        <v>2017862.68920655</v>
      </c>
      <c r="Q92" s="11" t="n">
        <f aca="false">I92*5.5017049523</f>
        <v>123213013.52379</v>
      </c>
      <c r="R92" s="11"/>
      <c r="S92" s="11"/>
      <c r="V92" s="11" t="n">
        <f aca="false">K92*5.5017049523</f>
        <v>26174434.5530354</v>
      </c>
      <c r="W92" s="11" t="n">
        <f aca="false">M92*5.5017049523</f>
        <v>809518.59442378</v>
      </c>
      <c r="X92" s="11" t="n">
        <f aca="false">N92*5.1890047538+L92*5.5017049523</f>
        <v>16369396.600031</v>
      </c>
      <c r="Y92" s="11" t="n">
        <f aca="false">N92*5.1890047538</f>
        <v>10470699.0868084</v>
      </c>
      <c r="Z92" s="11" t="n">
        <f aca="false">L92*5.5017049523</f>
        <v>5898697.51322257</v>
      </c>
      <c r="AA92" s="11"/>
      <c r="AB92" s="11"/>
      <c r="AC92" s="11"/>
      <c r="AD92" s="11"/>
    </row>
    <row r="93" s="10" customFormat="true" ht="12.8" hidden="false" customHeight="false" outlineLevel="0" collapsed="false">
      <c r="C93" s="10" t="n">
        <f aca="false">C89+1</f>
        <v>2035</v>
      </c>
      <c r="D93" s="10" t="n">
        <f aca="false">D89</f>
        <v>4</v>
      </c>
      <c r="E93" s="10" t="n">
        <v>244</v>
      </c>
      <c r="F93" s="11" t="n">
        <v>28448014.3243638</v>
      </c>
      <c r="G93" s="11" t="n">
        <v>27225348.6241012</v>
      </c>
      <c r="H93" s="11" t="n">
        <f aca="false">F93-J93</f>
        <v>23427368.5586872</v>
      </c>
      <c r="I93" s="11" t="n">
        <f aca="false">G93-K93</f>
        <v>22355322.2313949</v>
      </c>
      <c r="J93" s="12" t="n">
        <v>5020645.76567666</v>
      </c>
      <c r="K93" s="12" t="n">
        <v>4870026.39270636</v>
      </c>
      <c r="L93" s="11" t="n">
        <f aca="false">H93-I93</f>
        <v>1072046.32729234</v>
      </c>
      <c r="M93" s="11" t="n">
        <f aca="false">J93-K93</f>
        <v>150619.372970299</v>
      </c>
      <c r="N93" s="11" t="n">
        <v>1971059.88934984</v>
      </c>
      <c r="Q93" s="11" t="n">
        <f aca="false">I93*5.5017049523</f>
        <v>122992387.030727</v>
      </c>
      <c r="R93" s="11"/>
      <c r="S93" s="11"/>
      <c r="V93" s="11" t="n">
        <f aca="false">K93*5.5017049523</f>
        <v>26793448.3225843</v>
      </c>
      <c r="W93" s="11" t="n">
        <f aca="false">M93*5.5017049523</f>
        <v>828663.350183014</v>
      </c>
      <c r="X93" s="11" t="n">
        <f aca="false">N93*5.1890047538+L93*5.5017049523</f>
        <v>16125921.7238201</v>
      </c>
      <c r="Y93" s="11" t="n">
        <f aca="false">N93*5.1890047538</f>
        <v>10227839.1358608</v>
      </c>
      <c r="Z93" s="11" t="n">
        <f aca="false">L93*5.5017049523</f>
        <v>5898082.5879593</v>
      </c>
      <c r="AA93" s="11"/>
      <c r="AB93" s="11"/>
      <c r="AC93" s="11"/>
      <c r="AD93" s="11"/>
    </row>
    <row r="94" s="14" customFormat="true" ht="12.8" hidden="false" customHeight="false" outlineLevel="0" collapsed="false">
      <c r="B94" s="15"/>
      <c r="C94" s="14" t="n">
        <f aca="false">C90+1</f>
        <v>2036</v>
      </c>
      <c r="D94" s="14" t="n">
        <f aca="false">D90</f>
        <v>1</v>
      </c>
      <c r="E94" s="14" t="n">
        <v>245</v>
      </c>
      <c r="F94" s="16" t="n">
        <v>28517304.6138371</v>
      </c>
      <c r="G94" s="16" t="n">
        <v>27292079.3148103</v>
      </c>
      <c r="H94" s="16" t="n">
        <f aca="false">F94-J94</f>
        <v>23396841.152663</v>
      </c>
      <c r="I94" s="16" t="n">
        <f aca="false">G94-K94</f>
        <v>22325229.7574715</v>
      </c>
      <c r="J94" s="17" t="n">
        <v>5120463.46117408</v>
      </c>
      <c r="K94" s="17" t="n">
        <v>4966849.55733886</v>
      </c>
      <c r="L94" s="16" t="n">
        <f aca="false">H94-I94</f>
        <v>1071611.39519151</v>
      </c>
      <c r="M94" s="16" t="n">
        <f aca="false">J94-K94</f>
        <v>153613.903835222</v>
      </c>
      <c r="N94" s="16" t="n">
        <v>2514506.95139712</v>
      </c>
      <c r="O94" s="15"/>
      <c r="P94" s="15"/>
      <c r="Q94" s="16" t="n">
        <f aca="false">I94*5.5017049523</f>
        <v>122826827.117916</v>
      </c>
      <c r="R94" s="16"/>
      <c r="S94" s="16"/>
      <c r="T94" s="15"/>
      <c r="U94" s="15"/>
      <c r="V94" s="16" t="n">
        <f aca="false">K94*5.5017049523</f>
        <v>27326140.8069403</v>
      </c>
      <c r="W94" s="16" t="n">
        <f aca="false">M94*5.5017049523</f>
        <v>845138.375472378</v>
      </c>
      <c r="X94" s="16" t="n">
        <f aca="false">N94*5.1890047538+L94*5.5017049523</f>
        <v>18943478.2441291</v>
      </c>
      <c r="Y94" s="16" t="n">
        <f aca="false">N94*5.1890047538</f>
        <v>13047788.5242628</v>
      </c>
      <c r="Z94" s="16" t="n">
        <f aca="false">L94*5.5017049523</f>
        <v>5895689.71986626</v>
      </c>
      <c r="AA94" s="16"/>
      <c r="AB94" s="16"/>
      <c r="AC94" s="16"/>
      <c r="AD94" s="16"/>
    </row>
    <row r="95" s="10" customFormat="true" ht="12.8" hidden="false" customHeight="false" outlineLevel="0" collapsed="false">
      <c r="C95" s="10" t="n">
        <f aca="false">C91+1</f>
        <v>2036</v>
      </c>
      <c r="D95" s="10" t="n">
        <f aca="false">D91</f>
        <v>2</v>
      </c>
      <c r="E95" s="10" t="n">
        <v>246</v>
      </c>
      <c r="F95" s="11" t="n">
        <v>28620318.3586788</v>
      </c>
      <c r="G95" s="11" t="n">
        <v>27390059.7123701</v>
      </c>
      <c r="H95" s="11" t="n">
        <f aca="false">F95-J95</f>
        <v>23448832.8563051</v>
      </c>
      <c r="I95" s="11" t="n">
        <f aca="false">G95-K95</f>
        <v>22373718.7750677</v>
      </c>
      <c r="J95" s="12" t="n">
        <v>5171485.50237365</v>
      </c>
      <c r="K95" s="12" t="n">
        <v>5016340.93730245</v>
      </c>
      <c r="L95" s="11" t="n">
        <f aca="false">H95-I95</f>
        <v>1075114.08123747</v>
      </c>
      <c r="M95" s="11" t="n">
        <f aca="false">J95-K95</f>
        <v>155144.565071209</v>
      </c>
      <c r="N95" s="11" t="n">
        <v>2053563.81250812</v>
      </c>
      <c r="Q95" s="11" t="n">
        <f aca="false">I95*5.5017049523</f>
        <v>123093599.386157</v>
      </c>
      <c r="R95" s="11"/>
      <c r="S95" s="11"/>
      <c r="V95" s="11" t="n">
        <f aca="false">K95*5.5017049523</f>
        <v>27598427.7771821</v>
      </c>
      <c r="W95" s="11" t="n">
        <f aca="false">M95*5.5017049523</f>
        <v>853559.621974702</v>
      </c>
      <c r="X95" s="11" t="n">
        <f aca="false">N95*5.1890047538+L95*5.5017049523</f>
        <v>16570912.8503679</v>
      </c>
      <c r="Y95" s="11" t="n">
        <f aca="false">N95*5.1890047538</f>
        <v>10655952.3853363</v>
      </c>
      <c r="Z95" s="11" t="n">
        <f aca="false">L95*5.5017049523</f>
        <v>5914960.46503163</v>
      </c>
      <c r="AA95" s="11"/>
      <c r="AB95" s="11"/>
      <c r="AC95" s="11"/>
      <c r="AD95" s="11"/>
    </row>
    <row r="96" s="10" customFormat="true" ht="12.8" hidden="false" customHeight="false" outlineLevel="0" collapsed="false">
      <c r="C96" s="10" t="n">
        <f aca="false">C92+1</f>
        <v>2036</v>
      </c>
      <c r="D96" s="10" t="n">
        <f aca="false">D92</f>
        <v>3</v>
      </c>
      <c r="E96" s="10" t="n">
        <v>247</v>
      </c>
      <c r="F96" s="11" t="n">
        <v>28853013.7563265</v>
      </c>
      <c r="G96" s="11" t="n">
        <v>27611473.3966116</v>
      </c>
      <c r="H96" s="11" t="n">
        <f aca="false">F96-J96</f>
        <v>23585874.5426481</v>
      </c>
      <c r="I96" s="11" t="n">
        <f aca="false">G96-K96</f>
        <v>22502348.3593435</v>
      </c>
      <c r="J96" s="12" t="n">
        <v>5267139.21367841</v>
      </c>
      <c r="K96" s="12" t="n">
        <v>5109125.03726806</v>
      </c>
      <c r="L96" s="11" t="n">
        <f aca="false">H96-I96</f>
        <v>1083526.18330453</v>
      </c>
      <c r="M96" s="11" t="n">
        <f aca="false">J96-K96</f>
        <v>158014.176410353</v>
      </c>
      <c r="N96" s="11" t="n">
        <v>1999447.74716682</v>
      </c>
      <c r="Q96" s="11" t="n">
        <f aca="false">I96*5.5017049523</f>
        <v>123801281.40698</v>
      </c>
      <c r="R96" s="11"/>
      <c r="S96" s="11"/>
      <c r="V96" s="11" t="n">
        <f aca="false">K96*5.5017049523</f>
        <v>28108898.5194576</v>
      </c>
      <c r="W96" s="11" t="n">
        <f aca="false">M96*5.5017049523</f>
        <v>869347.376890444</v>
      </c>
      <c r="X96" s="11" t="n">
        <f aca="false">N96*5.1890047538+L96*5.5017049523</f>
        <v>16336385.2336566</v>
      </c>
      <c r="Y96" s="11" t="n">
        <f aca="false">N96*5.1890047538</f>
        <v>10375143.8650233</v>
      </c>
      <c r="Z96" s="11" t="n">
        <f aca="false">L96*5.5017049523</f>
        <v>5961241.36863327</v>
      </c>
      <c r="AA96" s="11"/>
      <c r="AB96" s="11"/>
      <c r="AC96" s="11"/>
      <c r="AD96" s="11"/>
    </row>
    <row r="97" s="10" customFormat="true" ht="12.8" hidden="false" customHeight="false" outlineLevel="0" collapsed="false">
      <c r="C97" s="10" t="n">
        <f aca="false">C93+1</f>
        <v>2036</v>
      </c>
      <c r="D97" s="10" t="n">
        <f aca="false">D93</f>
        <v>4</v>
      </c>
      <c r="E97" s="10" t="n">
        <v>248</v>
      </c>
      <c r="F97" s="11" t="n">
        <v>28983933.5573222</v>
      </c>
      <c r="G97" s="11" t="n">
        <v>27736992.2065918</v>
      </c>
      <c r="H97" s="11" t="n">
        <f aca="false">F97-J97</f>
        <v>23568953.1941568</v>
      </c>
      <c r="I97" s="11" t="n">
        <f aca="false">G97-K97</f>
        <v>22484461.2543214</v>
      </c>
      <c r="J97" s="12" t="n">
        <v>5414980.36316535</v>
      </c>
      <c r="K97" s="12" t="n">
        <v>5252530.95227039</v>
      </c>
      <c r="L97" s="11" t="n">
        <f aca="false">H97-I97</f>
        <v>1084491.93983538</v>
      </c>
      <c r="M97" s="11" t="n">
        <f aca="false">J97-K97</f>
        <v>162449.41089496</v>
      </c>
      <c r="N97" s="11" t="n">
        <v>2075013.51377705</v>
      </c>
      <c r="Q97" s="11" t="n">
        <f aca="false">I97*5.5017049523</f>
        <v>123702871.832698</v>
      </c>
      <c r="R97" s="11"/>
      <c r="S97" s="11"/>
      <c r="V97" s="11" t="n">
        <f aca="false">K97*5.5017049523</f>
        <v>28897875.552215</v>
      </c>
      <c r="W97" s="11" t="n">
        <f aca="false">M97*5.5017049523</f>
        <v>893748.72841902</v>
      </c>
      <c r="X97" s="11" t="n">
        <f aca="false">N97*5.1890047538+L97*5.5017049523</f>
        <v>16733809.6633101</v>
      </c>
      <c r="Y97" s="11" t="n">
        <f aca="false">N97*5.1890047538</f>
        <v>10767254.9871884</v>
      </c>
      <c r="Z97" s="11" t="n">
        <f aca="false">L97*5.5017049523</f>
        <v>5966554.67612175</v>
      </c>
      <c r="AA97" s="11"/>
      <c r="AB97" s="11"/>
      <c r="AC97" s="11"/>
      <c r="AD97" s="11"/>
    </row>
    <row r="98" s="14" customFormat="true" ht="12.8" hidden="false" customHeight="false" outlineLevel="0" collapsed="false">
      <c r="B98" s="15"/>
      <c r="C98" s="14" t="n">
        <f aca="false">C94+1</f>
        <v>2037</v>
      </c>
      <c r="D98" s="14" t="n">
        <f aca="false">D94</f>
        <v>1</v>
      </c>
      <c r="E98" s="14" t="n">
        <v>249</v>
      </c>
      <c r="F98" s="16" t="n">
        <v>29061990.414631</v>
      </c>
      <c r="G98" s="16" t="n">
        <v>27810572.5402023</v>
      </c>
      <c r="H98" s="16" t="n">
        <f aca="false">F98-J98</f>
        <v>23592311.2690489</v>
      </c>
      <c r="I98" s="16" t="n">
        <f aca="false">G98-K98</f>
        <v>22504983.7689877</v>
      </c>
      <c r="J98" s="17" t="n">
        <v>5469679.14558214</v>
      </c>
      <c r="K98" s="17" t="n">
        <v>5305588.77121467</v>
      </c>
      <c r="L98" s="16" t="n">
        <f aca="false">H98-I98</f>
        <v>1087327.50006122</v>
      </c>
      <c r="M98" s="16" t="n">
        <f aca="false">J98-K98</f>
        <v>164090.374367463</v>
      </c>
      <c r="N98" s="16" t="n">
        <v>2465180.74660738</v>
      </c>
      <c r="O98" s="15"/>
      <c r="P98" s="15"/>
      <c r="Q98" s="16" t="n">
        <f aca="false">I98*5.5017049523</f>
        <v>123815780.653271</v>
      </c>
      <c r="R98" s="16"/>
      <c r="S98" s="16"/>
      <c r="T98" s="15"/>
      <c r="U98" s="15"/>
      <c r="V98" s="16" t="n">
        <f aca="false">K98*5.5017049523</f>
        <v>29189784.017459</v>
      </c>
      <c r="W98" s="16" t="n">
        <f aca="false">M98*5.5017049523</f>
        <v>902776.825282234</v>
      </c>
      <c r="X98" s="16" t="n">
        <f aca="false">N98*5.1890047538+L98*5.5017049523</f>
        <v>18773989.7049807</v>
      </c>
      <c r="Y98" s="16" t="n">
        <f aca="false">N98*5.1890047538</f>
        <v>12791834.6131219</v>
      </c>
      <c r="Z98" s="16" t="n">
        <f aca="false">L98*5.5017049523</f>
        <v>5982155.0918588</v>
      </c>
      <c r="AA98" s="16"/>
      <c r="AB98" s="16"/>
      <c r="AC98" s="16"/>
      <c r="AD98" s="16"/>
    </row>
    <row r="99" s="10" customFormat="true" ht="12.8" hidden="false" customHeight="false" outlineLevel="0" collapsed="false">
      <c r="C99" s="10" t="n">
        <f aca="false">C95+1</f>
        <v>2037</v>
      </c>
      <c r="D99" s="10" t="n">
        <f aca="false">D95</f>
        <v>2</v>
      </c>
      <c r="E99" s="10" t="n">
        <v>250</v>
      </c>
      <c r="F99" s="11" t="n">
        <v>29383343.6705509</v>
      </c>
      <c r="G99" s="11" t="n">
        <v>28116275.8739011</v>
      </c>
      <c r="H99" s="11" t="n">
        <f aca="false">F99-J99</f>
        <v>23817033.0712573</v>
      </c>
      <c r="I99" s="11" t="n">
        <f aca="false">G99-K99</f>
        <v>22716954.5925863</v>
      </c>
      <c r="J99" s="12" t="n">
        <v>5566310.59929362</v>
      </c>
      <c r="K99" s="12" t="n">
        <v>5399321.28131481</v>
      </c>
      <c r="L99" s="11" t="n">
        <f aca="false">H99-I99</f>
        <v>1100078.47867095</v>
      </c>
      <c r="M99" s="11" t="n">
        <f aca="false">J99-K99</f>
        <v>166989.31797881</v>
      </c>
      <c r="N99" s="11" t="n">
        <v>1974949.8861033</v>
      </c>
      <c r="Q99" s="11" t="n">
        <f aca="false">I99*5.5017049523</f>
        <v>124981981.583206</v>
      </c>
      <c r="R99" s="11"/>
      <c r="S99" s="11"/>
      <c r="V99" s="11" t="n">
        <f aca="false">K99*5.5017049523</f>
        <v>29705472.6324685</v>
      </c>
      <c r="W99" s="11" t="n">
        <f aca="false">M99*5.5017049523</f>
        <v>918725.957705216</v>
      </c>
      <c r="X99" s="11" t="n">
        <f aca="false">N99*5.1890047538+L99*5.5017049523</f>
        <v>16300331.5615294</v>
      </c>
      <c r="Y99" s="11" t="n">
        <f aca="false">N99*5.1890047538</f>
        <v>10248024.3475068</v>
      </c>
      <c r="Z99" s="11" t="n">
        <f aca="false">L99*5.5017049523</f>
        <v>6052307.21402264</v>
      </c>
      <c r="AA99" s="11"/>
      <c r="AB99" s="11"/>
      <c r="AC99" s="11"/>
      <c r="AD99" s="11"/>
    </row>
    <row r="100" s="10" customFormat="true" ht="12.8" hidden="false" customHeight="false" outlineLevel="0" collapsed="false">
      <c r="C100" s="10" t="n">
        <f aca="false">C96+1</f>
        <v>2037</v>
      </c>
      <c r="D100" s="10" t="n">
        <f aca="false">D96</f>
        <v>3</v>
      </c>
      <c r="E100" s="10" t="n">
        <v>251</v>
      </c>
      <c r="F100" s="11" t="n">
        <v>29576589.5523129</v>
      </c>
      <c r="G100" s="11" t="n">
        <v>28300786.0803085</v>
      </c>
      <c r="H100" s="11" t="n">
        <f aca="false">F100-J100</f>
        <v>23892705.7691694</v>
      </c>
      <c r="I100" s="11" t="n">
        <f aca="false">G100-K100</f>
        <v>22787418.8106593</v>
      </c>
      <c r="J100" s="12" t="n">
        <v>5683883.78314349</v>
      </c>
      <c r="K100" s="12" t="n">
        <v>5513367.26964919</v>
      </c>
      <c r="L100" s="11" t="n">
        <f aca="false">H100-I100</f>
        <v>1105286.95851007</v>
      </c>
      <c r="M100" s="11" t="n">
        <f aca="false">J100-K100</f>
        <v>170516.513494303</v>
      </c>
      <c r="N100" s="11" t="n">
        <v>1941575.25684697</v>
      </c>
      <c r="Q100" s="11" t="n">
        <f aca="false">I100*5.5017049523</f>
        <v>125369654.920738</v>
      </c>
      <c r="R100" s="11"/>
      <c r="S100" s="11"/>
      <c r="V100" s="11" t="n">
        <f aca="false">K100*5.5017049523</f>
        <v>30332920.0112777</v>
      </c>
      <c r="W100" s="11" t="n">
        <f aca="false">M100*5.5017049523</f>
        <v>938131.546740539</v>
      </c>
      <c r="X100" s="11" t="n">
        <f aca="false">N100*5.1890047538+L100*5.5017049523</f>
        <v>16155805.9709869</v>
      </c>
      <c r="Y100" s="11" t="n">
        <f aca="false">N100*5.1890047538</f>
        <v>10074843.2376394</v>
      </c>
      <c r="Z100" s="11" t="n">
        <f aca="false">L100*5.5017049523</f>
        <v>6080962.73334746</v>
      </c>
      <c r="AA100" s="11"/>
      <c r="AB100" s="11"/>
      <c r="AC100" s="11"/>
      <c r="AD100" s="11"/>
    </row>
    <row r="101" s="10" customFormat="true" ht="12.8" hidden="false" customHeight="false" outlineLevel="0" collapsed="false">
      <c r="C101" s="10" t="n">
        <f aca="false">C97+1</f>
        <v>2037</v>
      </c>
      <c r="D101" s="10" t="n">
        <f aca="false">D97</f>
        <v>4</v>
      </c>
      <c r="E101" s="10" t="n">
        <v>252</v>
      </c>
      <c r="F101" s="11" t="n">
        <v>29720483.0492139</v>
      </c>
      <c r="G101" s="11" t="n">
        <v>28438790.2899585</v>
      </c>
      <c r="H101" s="11" t="n">
        <f aca="false">F101-J101</f>
        <v>23946811.6679968</v>
      </c>
      <c r="I101" s="11" t="n">
        <f aca="false">G101-K101</f>
        <v>22838329.0501779</v>
      </c>
      <c r="J101" s="12" t="n">
        <v>5773671.38121705</v>
      </c>
      <c r="K101" s="12" t="n">
        <v>5600461.23978053</v>
      </c>
      <c r="L101" s="11" t="n">
        <f aca="false">H101-I101</f>
        <v>1108482.61781891</v>
      </c>
      <c r="M101" s="11" t="n">
        <f aca="false">J101-K101</f>
        <v>173210.141436511</v>
      </c>
      <c r="N101" s="11" t="n">
        <v>1970427.11680745</v>
      </c>
      <c r="Q101" s="11" t="n">
        <f aca="false">I101*5.5017049523</f>
        <v>125649748.037621</v>
      </c>
      <c r="R101" s="11"/>
      <c r="S101" s="11"/>
      <c r="V101" s="11" t="n">
        <f aca="false">K101*5.5017049523</f>
        <v>30812085.3380648</v>
      </c>
      <c r="W101" s="11" t="n">
        <f aca="false">M101*5.5017049523</f>
        <v>952951.092929835</v>
      </c>
      <c r="X101" s="11" t="n">
        <f aca="false">N101*5.1890047538+L101*5.5017049523</f>
        <v>16323099.984123</v>
      </c>
      <c r="Y101" s="11" t="n">
        <f aca="false">N101*5.1890047538</f>
        <v>10224555.6761303</v>
      </c>
      <c r="Z101" s="11" t="n">
        <f aca="false">L101*5.5017049523</f>
        <v>6098544.30799275</v>
      </c>
      <c r="AA101" s="11"/>
      <c r="AB101" s="11"/>
      <c r="AC101" s="11"/>
      <c r="AD101" s="11"/>
    </row>
    <row r="102" s="14" customFormat="true" ht="12.8" hidden="false" customHeight="false" outlineLevel="0" collapsed="false">
      <c r="B102" s="15"/>
      <c r="C102" s="14" t="n">
        <f aca="false">C98+1</f>
        <v>2038</v>
      </c>
      <c r="D102" s="14" t="n">
        <f aca="false">D98</f>
        <v>1</v>
      </c>
      <c r="E102" s="14" t="n">
        <v>253</v>
      </c>
      <c r="F102" s="16" t="n">
        <v>29950690.212159</v>
      </c>
      <c r="G102" s="16" t="n">
        <v>28657933.941635</v>
      </c>
      <c r="H102" s="16" t="n">
        <f aca="false">F102-J102</f>
        <v>24102007.3707492</v>
      </c>
      <c r="I102" s="16" t="n">
        <f aca="false">G102-K102</f>
        <v>22984711.5854675</v>
      </c>
      <c r="J102" s="17" t="n">
        <v>5848682.84140982</v>
      </c>
      <c r="K102" s="17" t="n">
        <v>5673222.35616753</v>
      </c>
      <c r="L102" s="16" t="n">
        <f aca="false">H102-I102</f>
        <v>1117295.78528169</v>
      </c>
      <c r="M102" s="16" t="n">
        <f aca="false">J102-K102</f>
        <v>175460.485242294</v>
      </c>
      <c r="N102" s="16" t="n">
        <v>2399097.01793422</v>
      </c>
      <c r="O102" s="15"/>
      <c r="P102" s="15"/>
      <c r="Q102" s="16" t="n">
        <f aca="false">I102*5.5017049523</f>
        <v>126455101.556954</v>
      </c>
      <c r="R102" s="16"/>
      <c r="S102" s="16"/>
      <c r="T102" s="15"/>
      <c r="U102" s="15"/>
      <c r="V102" s="16" t="n">
        <f aca="false">K102*5.5017049523</f>
        <v>31212395.532426</v>
      </c>
      <c r="W102" s="16" t="n">
        <f aca="false">M102*5.5017049523</f>
        <v>965331.820590491</v>
      </c>
      <c r="X102" s="16" t="n">
        <f aca="false">N102*5.1890047538+L102*5.5017049523</f>
        <v>18595957.5859562</v>
      </c>
      <c r="Y102" s="16" t="n">
        <f aca="false">N102*5.1890047538</f>
        <v>12448925.8308881</v>
      </c>
      <c r="Z102" s="16" t="n">
        <f aca="false">L102*5.5017049523</f>
        <v>6147031.75506818</v>
      </c>
      <c r="AA102" s="16"/>
      <c r="AB102" s="16"/>
      <c r="AC102" s="16"/>
      <c r="AD102" s="16"/>
    </row>
    <row r="103" s="10" customFormat="true" ht="12.8" hidden="false" customHeight="false" outlineLevel="0" collapsed="false">
      <c r="C103" s="10" t="n">
        <f aca="false">C99+1</f>
        <v>2038</v>
      </c>
      <c r="D103" s="10" t="n">
        <f aca="false">D99</f>
        <v>2</v>
      </c>
      <c r="E103" s="10" t="n">
        <v>254</v>
      </c>
      <c r="F103" s="11" t="n">
        <v>30142266.0888112</v>
      </c>
      <c r="G103" s="11" t="n">
        <v>28840524.2473857</v>
      </c>
      <c r="H103" s="11" t="n">
        <f aca="false">F103-J103</f>
        <v>24194728.4400268</v>
      </c>
      <c r="I103" s="11" t="n">
        <f aca="false">G103-K103</f>
        <v>23071412.7280648</v>
      </c>
      <c r="J103" s="12" t="n">
        <v>5947537.64878439</v>
      </c>
      <c r="K103" s="12" t="n">
        <v>5769111.51932085</v>
      </c>
      <c r="L103" s="11" t="n">
        <f aca="false">H103-I103</f>
        <v>1123315.71196195</v>
      </c>
      <c r="M103" s="11" t="n">
        <f aca="false">J103-K103</f>
        <v>178426.129463532</v>
      </c>
      <c r="N103" s="11" t="n">
        <v>1943607.42003181</v>
      </c>
      <c r="Q103" s="11" t="n">
        <f aca="false">I103*5.5017049523</f>
        <v>126932105.662551</v>
      </c>
      <c r="R103" s="11"/>
      <c r="S103" s="11"/>
      <c r="V103" s="11" t="n">
        <f aca="false">K103*5.5017049523</f>
        <v>31739949.4162185</v>
      </c>
      <c r="W103" s="11" t="n">
        <f aca="false">M103*5.5017049523</f>
        <v>981647.920089235</v>
      </c>
      <c r="X103" s="11" t="n">
        <f aca="false">N103*5.1890047538+L103*5.5017049523</f>
        <v>16265539.7575635</v>
      </c>
      <c r="Y103" s="11" t="n">
        <f aca="false">N103*5.1890047538</f>
        <v>10085388.142066</v>
      </c>
      <c r="Z103" s="11" t="n">
        <f aca="false">L103*5.5017049523</f>
        <v>6180151.61549745</v>
      </c>
      <c r="AA103" s="11"/>
      <c r="AB103" s="11"/>
      <c r="AC103" s="11"/>
      <c r="AD103" s="11"/>
    </row>
    <row r="104" s="10" customFormat="true" ht="12.8" hidden="false" customHeight="false" outlineLevel="0" collapsed="false">
      <c r="C104" s="10" t="n">
        <f aca="false">C100+1</f>
        <v>2038</v>
      </c>
      <c r="D104" s="10" t="n">
        <f aca="false">D100</f>
        <v>3</v>
      </c>
      <c r="E104" s="10" t="n">
        <v>255</v>
      </c>
      <c r="F104" s="11" t="n">
        <v>30192770.2988613</v>
      </c>
      <c r="G104" s="11" t="n">
        <v>28888112.8416354</v>
      </c>
      <c r="H104" s="11" t="n">
        <f aca="false">F104-J104</f>
        <v>24156452.7083653</v>
      </c>
      <c r="I104" s="11" t="n">
        <f aca="false">G104-K104</f>
        <v>23032884.7788543</v>
      </c>
      <c r="J104" s="12" t="n">
        <v>6036317.59049596</v>
      </c>
      <c r="K104" s="12" t="n">
        <v>5855228.06278108</v>
      </c>
      <c r="L104" s="11" t="n">
        <f aca="false">H104-I104</f>
        <v>1123567.92951105</v>
      </c>
      <c r="M104" s="11" t="n">
        <f aca="false">J104-K104</f>
        <v>181089.527714878</v>
      </c>
      <c r="N104" s="11" t="n">
        <v>1946975.43077509</v>
      </c>
      <c r="Q104" s="11" t="n">
        <f aca="false">I104*5.5017049523</f>
        <v>126720136.253578</v>
      </c>
      <c r="R104" s="11"/>
      <c r="S104" s="11"/>
      <c r="V104" s="11" t="n">
        <f aca="false">K104*5.5017049523</f>
        <v>32213737.2298486</v>
      </c>
      <c r="W104" s="11" t="n">
        <f aca="false">M104*5.5017049523</f>
        <v>996301.151438614</v>
      </c>
      <c r="X104" s="11" t="n">
        <f aca="false">N104*5.1890047538+L104*5.5017049523</f>
        <v>16284404.0078602</v>
      </c>
      <c r="Y104" s="11" t="n">
        <f aca="false">N104*5.1890047538</f>
        <v>10102864.7658237</v>
      </c>
      <c r="Z104" s="11" t="n">
        <f aca="false">L104*5.5017049523</f>
        <v>6181539.24203641</v>
      </c>
      <c r="AA104" s="11"/>
      <c r="AB104" s="11"/>
      <c r="AC104" s="11"/>
      <c r="AD104" s="11"/>
    </row>
    <row r="105" s="10" customFormat="true" ht="12.8" hidden="false" customHeight="false" outlineLevel="0" collapsed="false">
      <c r="C105" s="10" t="n">
        <f aca="false">C101+1</f>
        <v>2038</v>
      </c>
      <c r="D105" s="10" t="n">
        <f aca="false">D101</f>
        <v>4</v>
      </c>
      <c r="E105" s="10" t="n">
        <v>256</v>
      </c>
      <c r="F105" s="11" t="n">
        <v>30265062.1855427</v>
      </c>
      <c r="G105" s="11" t="n">
        <v>28956404.1229975</v>
      </c>
      <c r="H105" s="11" t="n">
        <f aca="false">F105-J105</f>
        <v>24156312.5924801</v>
      </c>
      <c r="I105" s="11" t="n">
        <f aca="false">G105-K105</f>
        <v>23030917.0177267</v>
      </c>
      <c r="J105" s="12" t="n">
        <v>6108749.59306265</v>
      </c>
      <c r="K105" s="12" t="n">
        <v>5925487.10527077</v>
      </c>
      <c r="L105" s="11" t="n">
        <f aca="false">H105-I105</f>
        <v>1125395.57475336</v>
      </c>
      <c r="M105" s="11" t="n">
        <f aca="false">J105-K105</f>
        <v>183262.487791879</v>
      </c>
      <c r="N105" s="11" t="n">
        <v>1930835.96812712</v>
      </c>
      <c r="Q105" s="11" t="n">
        <f aca="false">I105*5.5017049523</f>
        <v>126709310.212437</v>
      </c>
      <c r="R105" s="11"/>
      <c r="S105" s="11"/>
      <c r="V105" s="11" t="n">
        <f aca="false">K105*5.5017049523</f>
        <v>32600281.751858</v>
      </c>
      <c r="W105" s="11" t="n">
        <f aca="false">M105*5.5017049523</f>
        <v>1008256.1366554</v>
      </c>
      <c r="X105" s="11" t="n">
        <f aca="false">N105*5.1890047538+L105*5.5017049523</f>
        <v>16210711.4243367</v>
      </c>
      <c r="Y105" s="11" t="n">
        <f aca="false">N105*5.1890047538</f>
        <v>10019117.0174197</v>
      </c>
      <c r="Z105" s="11" t="n">
        <f aca="false">L105*5.5017049523</f>
        <v>6191594.40691708</v>
      </c>
      <c r="AA105" s="11"/>
      <c r="AB105" s="11"/>
      <c r="AC105" s="11"/>
      <c r="AD105" s="11"/>
    </row>
    <row r="106" s="14" customFormat="true" ht="12.8" hidden="false" customHeight="false" outlineLevel="0" collapsed="false">
      <c r="B106" s="15"/>
      <c r="C106" s="14" t="n">
        <f aca="false">C102+1</f>
        <v>2039</v>
      </c>
      <c r="D106" s="14" t="n">
        <f aca="false">D102</f>
        <v>1</v>
      </c>
      <c r="E106" s="14" t="n">
        <v>257</v>
      </c>
      <c r="F106" s="16" t="n">
        <v>30252625.0885941</v>
      </c>
      <c r="G106" s="16" t="n">
        <v>28944453.2684048</v>
      </c>
      <c r="H106" s="16" t="n">
        <f aca="false">F106-J106</f>
        <v>24077626.4080361</v>
      </c>
      <c r="I106" s="16" t="n">
        <f aca="false">G106-K106</f>
        <v>22954704.5482635</v>
      </c>
      <c r="J106" s="17" t="n">
        <v>6174998.68055804</v>
      </c>
      <c r="K106" s="17" t="n">
        <v>5989748.7201413</v>
      </c>
      <c r="L106" s="16" t="n">
        <f aca="false">H106-I106</f>
        <v>1122921.85977256</v>
      </c>
      <c r="M106" s="16" t="n">
        <f aca="false">J106-K106</f>
        <v>185249.960416742</v>
      </c>
      <c r="N106" s="16" t="n">
        <v>2395094.11639553</v>
      </c>
      <c r="O106" s="15"/>
      <c r="P106" s="15"/>
      <c r="Q106" s="16" t="n">
        <f aca="false">I106*5.5017049523</f>
        <v>126290011.691765</v>
      </c>
      <c r="R106" s="16"/>
      <c r="S106" s="16"/>
      <c r="T106" s="15"/>
      <c r="U106" s="15"/>
      <c r="V106" s="16" t="n">
        <f aca="false">K106*5.5017049523</f>
        <v>32953830.196634</v>
      </c>
      <c r="W106" s="16" t="n">
        <f aca="false">M106*5.5017049523</f>
        <v>1019190.62463817</v>
      </c>
      <c r="X106" s="16" t="n">
        <f aca="false">N106*5.1890047538+L106*5.5017049523</f>
        <v>18606139.5127314</v>
      </c>
      <c r="Y106" s="16" t="n">
        <f aca="false">N106*5.1890047538</f>
        <v>12428154.7557748</v>
      </c>
      <c r="Z106" s="16" t="n">
        <f aca="false">L106*5.5017049523</f>
        <v>6177984.75695659</v>
      </c>
      <c r="AA106" s="16"/>
      <c r="AB106" s="16"/>
      <c r="AC106" s="16"/>
      <c r="AD106" s="16"/>
    </row>
    <row r="107" s="10" customFormat="true" ht="12.8" hidden="false" customHeight="false" outlineLevel="0" collapsed="false">
      <c r="C107" s="10" t="n">
        <f aca="false">C103+1</f>
        <v>2039</v>
      </c>
      <c r="D107" s="10" t="n">
        <f aca="false">D103</f>
        <v>2</v>
      </c>
      <c r="E107" s="10" t="n">
        <v>258</v>
      </c>
      <c r="F107" s="11" t="n">
        <v>30407647.5143477</v>
      </c>
      <c r="G107" s="11" t="n">
        <v>29091707.5907504</v>
      </c>
      <c r="H107" s="11" t="n">
        <f aca="false">F107-J107</f>
        <v>24168882.4074006</v>
      </c>
      <c r="I107" s="11" t="n">
        <f aca="false">G107-K107</f>
        <v>23040105.4370117</v>
      </c>
      <c r="J107" s="12" t="n">
        <v>6238765.10694714</v>
      </c>
      <c r="K107" s="12" t="n">
        <v>6051602.15373872</v>
      </c>
      <c r="L107" s="11" t="n">
        <f aca="false">H107-I107</f>
        <v>1128776.97038896</v>
      </c>
      <c r="M107" s="11" t="n">
        <f aca="false">J107-K107</f>
        <v>187162.953208414</v>
      </c>
      <c r="N107" s="11" t="n">
        <v>1937786.8745197</v>
      </c>
      <c r="Q107" s="11" t="n">
        <f aca="false">I107*5.5017049523</f>
        <v>126759862.184321</v>
      </c>
      <c r="R107" s="11"/>
      <c r="S107" s="11"/>
      <c r="V107" s="11" t="n">
        <f aca="false">K107*5.5017049523</f>
        <v>33294129.5385737</v>
      </c>
      <c r="W107" s="11" t="n">
        <f aca="false">M107*5.5017049523</f>
        <v>1029715.34655382</v>
      </c>
      <c r="X107" s="11" t="n">
        <f aca="false">N107*5.1890047538+L107*5.5017049523</f>
        <v>16265383.1517651</v>
      </c>
      <c r="Y107" s="11" t="n">
        <f aca="false">N107*5.1890047538</f>
        <v>10055185.3037339</v>
      </c>
      <c r="Z107" s="11" t="n">
        <f aca="false">L107*5.5017049523</f>
        <v>6210197.84803115</v>
      </c>
      <c r="AA107" s="11"/>
      <c r="AB107" s="11"/>
      <c r="AC107" s="11"/>
      <c r="AD107" s="11"/>
    </row>
    <row r="108" customFormat="false" ht="12.8" hidden="false" customHeight="false" outlineLevel="0" collapsed="false">
      <c r="A108" s="10"/>
      <c r="B108" s="10"/>
      <c r="C108" s="10" t="n">
        <f aca="false">C104+1</f>
        <v>2039</v>
      </c>
      <c r="D108" s="10" t="n">
        <f aca="false">D104</f>
        <v>3</v>
      </c>
      <c r="E108" s="10" t="n">
        <v>259</v>
      </c>
      <c r="F108" s="11" t="n">
        <v>30517164.4933889</v>
      </c>
      <c r="G108" s="11" t="n">
        <v>29195678.8399984</v>
      </c>
      <c r="H108" s="11" t="n">
        <f aca="false">F108-J108</f>
        <v>24167395.6452237</v>
      </c>
      <c r="I108" s="11" t="n">
        <f aca="false">G108-K108</f>
        <v>23036403.0572782</v>
      </c>
      <c r="J108" s="12" t="n">
        <v>6349768.84816516</v>
      </c>
      <c r="K108" s="12" t="n">
        <v>6159275.78272021</v>
      </c>
      <c r="L108" s="11" t="n">
        <f aca="false">H108-I108</f>
        <v>1130992.58794549</v>
      </c>
      <c r="M108" s="11" t="n">
        <f aca="false">J108-K108</f>
        <v>190493.065444956</v>
      </c>
      <c r="N108" s="11" t="n">
        <v>1914597.71331132</v>
      </c>
      <c r="Q108" s="11" t="n">
        <f aca="false">I108*5.5017049523</f>
        <v>126739492.783406</v>
      </c>
      <c r="R108" s="11"/>
      <c r="S108" s="11"/>
      <c r="V108" s="11" t="n">
        <f aca="false">K108*5.5017049523</f>
        <v>33886518.0763732</v>
      </c>
      <c r="W108" s="11" t="n">
        <f aca="false">M108*5.5017049523</f>
        <v>1048036.64153732</v>
      </c>
      <c r="X108" s="11" t="n">
        <f aca="false">N108*5.1890047538+L108*5.5017049523</f>
        <v>16157244.1581013</v>
      </c>
      <c r="Y108" s="11" t="n">
        <f aca="false">N108*5.1890047538</f>
        <v>9934856.63598704</v>
      </c>
      <c r="Z108" s="11" t="n">
        <f aca="false">L108*5.5017049523</f>
        <v>6222387.5221143</v>
      </c>
      <c r="AA108" s="11"/>
      <c r="AB108" s="11"/>
      <c r="AC108" s="11"/>
      <c r="AD108" s="11"/>
    </row>
    <row r="109" customFormat="false" ht="12.8" hidden="false" customHeight="false" outlineLevel="0" collapsed="false">
      <c r="A109" s="10"/>
      <c r="B109" s="10"/>
      <c r="C109" s="10" t="n">
        <f aca="false">C105+1</f>
        <v>2039</v>
      </c>
      <c r="D109" s="10" t="n">
        <f aca="false">D105</f>
        <v>4</v>
      </c>
      <c r="E109" s="10" t="n">
        <v>260</v>
      </c>
      <c r="F109" s="11" t="n">
        <v>30624262.8081219</v>
      </c>
      <c r="G109" s="11" t="n">
        <v>29298434.7627175</v>
      </c>
      <c r="H109" s="11" t="n">
        <f aca="false">F109-J109</f>
        <v>24193777.6575403</v>
      </c>
      <c r="I109" s="11" t="n">
        <f aca="false">G109-K109</f>
        <v>23060864.1666534</v>
      </c>
      <c r="J109" s="12" t="n">
        <v>6430485.15058165</v>
      </c>
      <c r="K109" s="12" t="n">
        <v>6237570.5960642</v>
      </c>
      <c r="L109" s="11" t="n">
        <f aca="false">H109-I109</f>
        <v>1132913.49088691</v>
      </c>
      <c r="M109" s="11" t="n">
        <f aca="false">J109-K109</f>
        <v>192914.55451745</v>
      </c>
      <c r="N109" s="11" t="n">
        <v>1888635.13524607</v>
      </c>
      <c r="Q109" s="11" t="n">
        <f aca="false">I109*5.5017049523</f>
        <v>126874070.589994</v>
      </c>
      <c r="R109" s="11"/>
      <c r="S109" s="11"/>
      <c r="V109" s="11" t="n">
        <f aca="false">K109*5.5017049523</f>
        <v>34317273.0386873</v>
      </c>
      <c r="W109" s="11" t="n">
        <f aca="false">M109*5.5017049523</f>
        <v>1061358.9599594</v>
      </c>
      <c r="X109" s="11" t="n">
        <f aca="false">N109*5.1890047538+L109*5.5017049523</f>
        <v>16033092.4583256</v>
      </c>
      <c r="Y109" s="11" t="n">
        <f aca="false">N109*5.1890047538</f>
        <v>9800136.69498558</v>
      </c>
      <c r="Z109" s="11" t="n">
        <f aca="false">L109*5.5017049523</f>
        <v>6232955.76333998</v>
      </c>
      <c r="AA109" s="11"/>
      <c r="AB109" s="11"/>
      <c r="AC109" s="11"/>
      <c r="AD109" s="11"/>
    </row>
    <row r="110" s="14" customFormat="true" ht="12.8" hidden="false" customHeight="false" outlineLevel="0" collapsed="false">
      <c r="B110" s="15"/>
      <c r="C110" s="14" t="n">
        <f aca="false">C106+1</f>
        <v>2040</v>
      </c>
      <c r="D110" s="14" t="n">
        <f aca="false">D106</f>
        <v>1</v>
      </c>
      <c r="E110" s="14" t="n">
        <v>261</v>
      </c>
      <c r="F110" s="16" t="n">
        <v>30779318.2045611</v>
      </c>
      <c r="G110" s="16" t="n">
        <v>29447473.3833716</v>
      </c>
      <c r="H110" s="16" t="n">
        <f aca="false">F110-J110</f>
        <v>24214446.1726719</v>
      </c>
      <c r="I110" s="16" t="n">
        <f aca="false">G110-K110</f>
        <v>23079547.512439</v>
      </c>
      <c r="J110" s="17" t="n">
        <v>6564872.03188923</v>
      </c>
      <c r="K110" s="17" t="n">
        <v>6367925.87093255</v>
      </c>
      <c r="L110" s="16" t="n">
        <f aca="false">H110-I110</f>
        <v>1134898.6602329</v>
      </c>
      <c r="M110" s="16" t="n">
        <f aca="false">J110-K110</f>
        <v>196946.160956678</v>
      </c>
      <c r="N110" s="16" t="n">
        <v>2349278.29568548</v>
      </c>
      <c r="O110" s="15"/>
      <c r="P110" s="15"/>
      <c r="Q110" s="16" t="n">
        <f aca="false">I110*5.5017049523</f>
        <v>126976860.846029</v>
      </c>
      <c r="R110" s="16"/>
      <c r="S110" s="16"/>
      <c r="T110" s="15"/>
      <c r="U110" s="15"/>
      <c r="V110" s="16" t="n">
        <f aca="false">K110*5.5017049523</f>
        <v>35034449.2999889</v>
      </c>
      <c r="W110" s="16" t="n">
        <f aca="false">M110*5.5017049523</f>
        <v>1083539.66907183</v>
      </c>
      <c r="X110" s="16" t="n">
        <f aca="false">N110*5.1890047538+L110*5.5017049523</f>
        <v>18434293.8236731</v>
      </c>
      <c r="Y110" s="16" t="n">
        <f aca="false">N110*5.1890047538</f>
        <v>12190416.2443111</v>
      </c>
      <c r="Z110" s="16" t="n">
        <f aca="false">L110*5.5017049523</f>
        <v>6243877.57936197</v>
      </c>
      <c r="AA110" s="16"/>
      <c r="AB110" s="16"/>
      <c r="AC110" s="16"/>
      <c r="AD110" s="16"/>
    </row>
    <row r="111" s="10" customFormat="true" ht="12.8" hidden="false" customHeight="false" outlineLevel="0" collapsed="false">
      <c r="C111" s="10" t="n">
        <f aca="false">C107+1</f>
        <v>2040</v>
      </c>
      <c r="D111" s="10" t="n">
        <f aca="false">D107</f>
        <v>2</v>
      </c>
      <c r="E111" s="10" t="n">
        <v>262</v>
      </c>
      <c r="F111" s="11" t="n">
        <v>30938494.4359901</v>
      </c>
      <c r="G111" s="11" t="n">
        <v>29599916.2070543</v>
      </c>
      <c r="H111" s="11" t="n">
        <f aca="false">F111-J111</f>
        <v>24287162.8198787</v>
      </c>
      <c r="I111" s="11" t="n">
        <f aca="false">G111-K111</f>
        <v>23148124.5394263</v>
      </c>
      <c r="J111" s="12" t="n">
        <v>6651331.61611136</v>
      </c>
      <c r="K111" s="12" t="n">
        <v>6451791.66762802</v>
      </c>
      <c r="L111" s="11" t="n">
        <f aca="false">H111-I111</f>
        <v>1139038.28045238</v>
      </c>
      <c r="M111" s="11" t="n">
        <f aca="false">J111-K111</f>
        <v>199539.94848334</v>
      </c>
      <c r="N111" s="11" t="n">
        <v>1901937.55569027</v>
      </c>
      <c r="Q111" s="11" t="n">
        <f aca="false">I111*5.5017049523</f>
        <v>127354151.415019</v>
      </c>
      <c r="R111" s="11"/>
      <c r="S111" s="11"/>
      <c r="V111" s="11" t="n">
        <f aca="false">K111*5.5017049523</f>
        <v>35495854.168997</v>
      </c>
      <c r="W111" s="11" t="n">
        <f aca="false">M111*5.5017049523</f>
        <v>1097809.92275248</v>
      </c>
      <c r="X111" s="11" t="n">
        <f aca="false">N111*5.1890047538+L111*5.5017049523</f>
        <v>16135815.5663317</v>
      </c>
      <c r="Y111" s="11" t="n">
        <f aca="false">N111*5.1890047538</f>
        <v>9869163.01790758</v>
      </c>
      <c r="Z111" s="11" t="n">
        <f aca="false">L111*5.5017049523</f>
        <v>6266652.54842415</v>
      </c>
      <c r="AA111" s="11"/>
      <c r="AB111" s="11"/>
      <c r="AC111" s="11"/>
      <c r="AD111" s="11"/>
    </row>
    <row r="112" s="10" customFormat="true" ht="12.8" hidden="false" customHeight="false" outlineLevel="0" collapsed="false">
      <c r="C112" s="10" t="n">
        <f aca="false">C108+1</f>
        <v>2040</v>
      </c>
      <c r="D112" s="10" t="n">
        <f aca="false">D108</f>
        <v>3</v>
      </c>
      <c r="E112" s="10" t="n">
        <v>263</v>
      </c>
      <c r="F112" s="11" t="n">
        <v>31009133.4571041</v>
      </c>
      <c r="G112" s="11" t="n">
        <v>29667666.8643385</v>
      </c>
      <c r="H112" s="11" t="n">
        <f aca="false">F112-J112</f>
        <v>24281109.0473948</v>
      </c>
      <c r="I112" s="11" t="n">
        <f aca="false">G112-K112</f>
        <v>23141483.1869205</v>
      </c>
      <c r="J112" s="12" t="n">
        <v>6728024.40970932</v>
      </c>
      <c r="K112" s="12" t="n">
        <v>6526183.67741804</v>
      </c>
      <c r="L112" s="11" t="n">
        <f aca="false">H112-I112</f>
        <v>1139625.86047428</v>
      </c>
      <c r="M112" s="11" t="n">
        <f aca="false">J112-K112</f>
        <v>201840.732291281</v>
      </c>
      <c r="N112" s="11" t="n">
        <v>1878208.74155566</v>
      </c>
      <c r="Q112" s="11" t="n">
        <f aca="false">I112*5.5017049523</f>
        <v>127317612.653048</v>
      </c>
      <c r="R112" s="11"/>
      <c r="S112" s="11"/>
      <c r="V112" s="11" t="n">
        <f aca="false">K112*5.5017049523</f>
        <v>35905137.0576702</v>
      </c>
      <c r="W112" s="11" t="n">
        <f aca="false">M112*5.5017049523</f>
        <v>1110468.1564228</v>
      </c>
      <c r="X112" s="11" t="n">
        <f aca="false">N112*5.1890047538+L112*5.5017049523</f>
        <v>16015919.3289015</v>
      </c>
      <c r="Y112" s="11" t="n">
        <f aca="false">N112*5.1890047538</f>
        <v>9746034.08856104</v>
      </c>
      <c r="Z112" s="11" t="n">
        <f aca="false">L112*5.5017049523</f>
        <v>6269885.2403405</v>
      </c>
      <c r="AA112" s="11"/>
      <c r="AB112" s="11"/>
      <c r="AC112" s="11"/>
      <c r="AD112" s="11"/>
    </row>
    <row r="113" s="10" customFormat="true" ht="12.8" hidden="false" customHeight="false" outlineLevel="0" collapsed="false">
      <c r="C113" s="10" t="n">
        <f aca="false">C109+1</f>
        <v>2040</v>
      </c>
      <c r="D113" s="10" t="n">
        <f aca="false">D109</f>
        <v>4</v>
      </c>
      <c r="E113" s="10" t="n">
        <v>264</v>
      </c>
      <c r="F113" s="11" t="n">
        <v>31096412.3823768</v>
      </c>
      <c r="G113" s="11" t="n">
        <v>29751202.8138307</v>
      </c>
      <c r="H113" s="11" t="n">
        <f aca="false">F113-J113</f>
        <v>24277622.323712</v>
      </c>
      <c r="I113" s="11" t="n">
        <f aca="false">G113-K113</f>
        <v>23136976.4569259</v>
      </c>
      <c r="J113" s="12" t="n">
        <v>6818790.05866474</v>
      </c>
      <c r="K113" s="12" t="n">
        <v>6614226.3569048</v>
      </c>
      <c r="L113" s="11" t="n">
        <f aca="false">H113-I113</f>
        <v>1140645.86678613</v>
      </c>
      <c r="M113" s="11" t="n">
        <f aca="false">J113-K113</f>
        <v>204563.701759945</v>
      </c>
      <c r="N113" s="11" t="n">
        <v>1885591.47480182</v>
      </c>
      <c r="Q113" s="11" t="n">
        <f aca="false">I113*5.5017049523</f>
        <v>127292817.954318</v>
      </c>
      <c r="R113" s="11"/>
      <c r="S113" s="11"/>
      <c r="V113" s="11" t="n">
        <f aca="false">K113*5.5017049523</f>
        <v>36389521.9034163</v>
      </c>
      <c r="W113" s="11" t="n">
        <f aca="false">M113*5.5017049523</f>
        <v>1125449.13103351</v>
      </c>
      <c r="X113" s="11" t="n">
        <f aca="false">N113*5.1890047538+L113*5.5017049523</f>
        <v>16059840.1405892</v>
      </c>
      <c r="Y113" s="11" t="n">
        <f aca="false">N113*5.1890047538</f>
        <v>9784343.1264714</v>
      </c>
      <c r="Z113" s="11" t="n">
        <f aca="false">L113*5.5017049523</f>
        <v>6275497.01411778</v>
      </c>
      <c r="AA113" s="11"/>
      <c r="AB113" s="11"/>
      <c r="AC113" s="11"/>
      <c r="AD113" s="11"/>
    </row>
    <row r="116" customFormat="false" ht="12" hidden="false" customHeight="false" outlineLevel="0" collapsed="false">
      <c r="F116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125" zoomScaleNormal="125" zoomScalePageLayoutView="100" workbookViewId="0">
      <selection pane="topLeft" activeCell="X1" activeCellId="0" sqref="X1"/>
    </sheetView>
  </sheetViews>
  <sheetFormatPr defaultRowHeight="12"/>
  <cols>
    <col collapsed="false" hidden="false" max="5" min="1" style="0" width="9.31632653061224"/>
    <col collapsed="false" hidden="false" max="9" min="6" style="0" width="19.5714285714286"/>
    <col collapsed="false" hidden="false" max="14" min="10" style="0" width="9.31632653061224"/>
    <col collapsed="false" hidden="false" max="18" min="15" style="0" width="17.4132653061224"/>
    <col collapsed="false" hidden="false" max="23" min="19" style="0" width="9.31632653061224"/>
    <col collapsed="false" hidden="false" max="26" min="24" style="0" width="16.3316326530612"/>
    <col collapsed="false" hidden="false" max="1025" min="27" style="0" width="9.31632653061224"/>
  </cols>
  <sheetData>
    <row r="1" s="4" customFormat="true" ht="71.75" hidden="false" customHeight="true" outlineLevel="0" collapsed="false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="5" customFormat="true" ht="12" hidden="false" customHeight="false" outlineLevel="0" collapsed="false">
      <c r="A2" s="5" t="s">
        <v>25</v>
      </c>
      <c r="B2" s="6"/>
      <c r="C2" s="5" t="n">
        <v>2014</v>
      </c>
      <c r="D2" s="5" t="n">
        <v>1</v>
      </c>
      <c r="E2" s="5" t="n">
        <v>1005</v>
      </c>
      <c r="F2" s="7" t="n">
        <v>13919743</v>
      </c>
      <c r="G2" s="8" t="n">
        <v>13367098</v>
      </c>
      <c r="H2" s="7" t="n">
        <f aca="false">F2-J2</f>
        <v>13919743</v>
      </c>
      <c r="I2" s="7" t="n">
        <f aca="false">G2-K2</f>
        <v>13367098</v>
      </c>
      <c r="J2" s="6"/>
      <c r="K2" s="6"/>
      <c r="L2" s="7" t="n">
        <f aca="false">H2-I2</f>
        <v>552645</v>
      </c>
      <c r="M2" s="7" t="n">
        <f aca="false">J2-K2</f>
        <v>0</v>
      </c>
      <c r="N2" s="8" t="n">
        <v>2431521</v>
      </c>
      <c r="O2" s="9" t="n">
        <v>68064666.1181856</v>
      </c>
      <c r="P2" s="5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9" t="n">
        <v>13733232.3112091</v>
      </c>
      <c r="U2" s="5" t="n">
        <f aca="false">R2/N2</f>
        <v>4.53162765422445</v>
      </c>
      <c r="V2" s="6"/>
      <c r="W2" s="6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6"/>
      <c r="C3" s="5" t="n">
        <v>2014</v>
      </c>
      <c r="D3" s="5" t="n">
        <v>2</v>
      </c>
      <c r="E3" s="5" t="n">
        <v>1004</v>
      </c>
      <c r="F3" s="7" t="n">
        <v>14482790</v>
      </c>
      <c r="G3" s="8" t="n">
        <v>13911325</v>
      </c>
      <c r="H3" s="7" t="n">
        <f aca="false">F3-J3</f>
        <v>14482790</v>
      </c>
      <c r="I3" s="7" t="n">
        <f aca="false">G3-K3</f>
        <v>13911325</v>
      </c>
      <c r="J3" s="6"/>
      <c r="K3" s="6"/>
      <c r="L3" s="7" t="n">
        <f aca="false">H3-I3</f>
        <v>571465</v>
      </c>
      <c r="M3" s="7" t="n">
        <f aca="false">J3-K3</f>
        <v>0</v>
      </c>
      <c r="N3" s="8" t="n">
        <v>2156056</v>
      </c>
      <c r="O3" s="9" t="n">
        <v>80470827.8892677</v>
      </c>
      <c r="P3" s="5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9" t="n">
        <v>16270046.9661959</v>
      </c>
      <c r="U3" s="5" t="n">
        <f aca="false">R3/N3</f>
        <v>6.07133061363759</v>
      </c>
      <c r="V3" s="6"/>
      <c r="W3" s="6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6"/>
      <c r="C4" s="5" t="n">
        <v>2014</v>
      </c>
      <c r="D4" s="5" t="n">
        <v>3</v>
      </c>
      <c r="E4" s="5" t="n">
        <v>1003</v>
      </c>
      <c r="F4" s="7" t="n">
        <v>15149966</v>
      </c>
      <c r="G4" s="8" t="n">
        <v>14531608</v>
      </c>
      <c r="H4" s="7" t="n">
        <f aca="false">F4-J4</f>
        <v>15149966</v>
      </c>
      <c r="I4" s="7" t="n">
        <f aca="false">G4-K4</f>
        <v>14531608</v>
      </c>
      <c r="J4" s="6"/>
      <c r="K4" s="6"/>
      <c r="L4" s="7" t="n">
        <f aca="false">H4-I4</f>
        <v>618358</v>
      </c>
      <c r="M4" s="7" t="n">
        <f aca="false">J4-K4</f>
        <v>0</v>
      </c>
      <c r="N4" s="8" t="n">
        <v>2697106</v>
      </c>
      <c r="O4" s="9" t="n">
        <v>71025009.1540406</v>
      </c>
      <c r="P4" s="5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9" t="n">
        <v>17670963.688597</v>
      </c>
      <c r="U4" s="5" t="n">
        <f aca="false">R4/N4</f>
        <v>4.93250282519716</v>
      </c>
      <c r="V4" s="6"/>
      <c r="W4" s="6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6"/>
      <c r="C5" s="5" t="n">
        <v>2014</v>
      </c>
      <c r="D5" s="5" t="n">
        <v>4</v>
      </c>
      <c r="E5" s="5" t="n">
        <v>160</v>
      </c>
      <c r="F5" s="7" t="n">
        <v>15745971</v>
      </c>
      <c r="G5" s="8" t="n">
        <v>15148486</v>
      </c>
      <c r="H5" s="7" t="n">
        <f aca="false">F5-J5</f>
        <v>15745971</v>
      </c>
      <c r="I5" s="7" t="n">
        <f aca="false">G5-K5</f>
        <v>15148486</v>
      </c>
      <c r="J5" s="6"/>
      <c r="K5" s="6"/>
      <c r="L5" s="7" t="n">
        <f aca="false">H5-I5</f>
        <v>597485</v>
      </c>
      <c r="M5" s="7" t="n">
        <f aca="false">J5-K5</f>
        <v>0</v>
      </c>
      <c r="N5" s="8" t="n">
        <v>2598761</v>
      </c>
      <c r="O5" s="9" t="n">
        <v>90838150.786</v>
      </c>
      <c r="P5" s="5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9" t="n">
        <v>17161490.7544532</v>
      </c>
      <c r="U5" s="5" t="n">
        <f aca="false">R5/N5</f>
        <v>4.89221058342803</v>
      </c>
      <c r="V5" s="6"/>
      <c r="W5" s="6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6"/>
      <c r="C6" s="5" t="n">
        <f aca="false">C2+1</f>
        <v>2015</v>
      </c>
      <c r="D6" s="5" t="n">
        <f aca="false">D2</f>
        <v>1</v>
      </c>
      <c r="E6" s="5" t="n">
        <v>1001</v>
      </c>
      <c r="F6" s="7" t="n">
        <v>16507879</v>
      </c>
      <c r="G6" s="8" t="n">
        <v>15853349</v>
      </c>
      <c r="H6" s="7" t="n">
        <f aca="false">F6-J6</f>
        <v>16507879</v>
      </c>
      <c r="I6" s="7" t="n">
        <f aca="false">G6-K6</f>
        <v>15853349</v>
      </c>
      <c r="J6" s="6"/>
      <c r="K6" s="6"/>
      <c r="L6" s="7" t="n">
        <f aca="false">H6-I6</f>
        <v>654530</v>
      </c>
      <c r="M6" s="7" t="n">
        <f aca="false">J6-K6</f>
        <v>0</v>
      </c>
      <c r="N6" s="8" t="n">
        <v>3002195</v>
      </c>
      <c r="O6" s="9" t="n">
        <v>81897043.9675653</v>
      </c>
      <c r="P6" s="5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9" t="n">
        <v>18231627.4986104</v>
      </c>
      <c r="U6" s="5" t="n">
        <f aca="false">R6/N6</f>
        <v>4.65881999133767</v>
      </c>
      <c r="V6" s="6"/>
      <c r="W6" s="6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6"/>
      <c r="C7" s="5" t="n">
        <f aca="false">C3+1</f>
        <v>2015</v>
      </c>
      <c r="D7" s="5" t="n">
        <f aca="false">D3</f>
        <v>2</v>
      </c>
      <c r="E7" s="5" t="n">
        <v>1000</v>
      </c>
      <c r="F7" s="7" t="n">
        <v>17877475</v>
      </c>
      <c r="G7" s="8" t="n">
        <v>17180984</v>
      </c>
      <c r="H7" s="7" t="n">
        <f aca="false">F7-J7</f>
        <v>17877475</v>
      </c>
      <c r="I7" s="7" t="n">
        <f aca="false">G7-K7</f>
        <v>17180984</v>
      </c>
      <c r="J7" s="6"/>
      <c r="K7" s="6"/>
      <c r="L7" s="7" t="n">
        <f aca="false">H7-I7</f>
        <v>696491</v>
      </c>
      <c r="M7" s="7" t="n">
        <f aca="false">J7-K7</f>
        <v>0</v>
      </c>
      <c r="N7" s="8" t="n">
        <v>2371185</v>
      </c>
      <c r="O7" s="9" t="n">
        <v>104523364.336654</v>
      </c>
      <c r="P7" s="5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9" t="n">
        <v>19687951.5296409</v>
      </c>
      <c r="U7" s="5" t="n">
        <f aca="false">R7/N7</f>
        <v>6.04753685474339</v>
      </c>
      <c r="V7" s="6"/>
      <c r="W7" s="6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6"/>
      <c r="C8" s="5" t="n">
        <v>2016</v>
      </c>
      <c r="D8" s="5" t="n">
        <v>2</v>
      </c>
      <c r="E8" s="5" t="n">
        <v>996</v>
      </c>
      <c r="F8" s="7" t="n">
        <v>18529945</v>
      </c>
      <c r="G8" s="8" t="n">
        <v>17797215</v>
      </c>
      <c r="H8" s="7" t="n">
        <f aca="false">F8-J8</f>
        <v>18529945</v>
      </c>
      <c r="I8" s="7" t="n">
        <f aca="false">G8-K8</f>
        <v>17797215</v>
      </c>
      <c r="J8" s="6"/>
      <c r="K8" s="6"/>
      <c r="L8" s="7" t="n">
        <f aca="false">H8-I8</f>
        <v>732730</v>
      </c>
      <c r="M8" s="7" t="n">
        <f aca="false">J8-K8</f>
        <v>0</v>
      </c>
      <c r="N8" s="6"/>
      <c r="O8" s="6"/>
      <c r="P8" s="6"/>
      <c r="Q8" s="7" t="n">
        <f aca="false">I8*5.5017049523</f>
        <v>97915025.9026478</v>
      </c>
      <c r="R8" s="7"/>
      <c r="S8" s="7"/>
      <c r="T8" s="6"/>
      <c r="U8" s="6"/>
      <c r="V8" s="6"/>
      <c r="W8" s="6"/>
      <c r="X8" s="7"/>
      <c r="Y8" s="7"/>
      <c r="Z8" s="7"/>
    </row>
    <row r="9" customFormat="false" ht="12" hidden="false" customHeight="false" outlineLevel="0" collapsed="false">
      <c r="B9" s="6"/>
      <c r="C9" s="5" t="n">
        <v>2016</v>
      </c>
      <c r="D9" s="5" t="n">
        <v>3</v>
      </c>
      <c r="E9" s="5" t="n">
        <v>995</v>
      </c>
      <c r="F9" s="7" t="n">
        <v>19118239</v>
      </c>
      <c r="G9" s="8" t="n">
        <v>18342944</v>
      </c>
      <c r="H9" s="7" t="n">
        <f aca="false">F9-J9</f>
        <v>19118239</v>
      </c>
      <c r="I9" s="7" t="n">
        <f aca="false">G9-K9</f>
        <v>18342944</v>
      </c>
      <c r="J9" s="6"/>
      <c r="K9" s="6"/>
      <c r="L9" s="7" t="n">
        <f aca="false">H9-I9</f>
        <v>775295</v>
      </c>
      <c r="M9" s="7" t="n">
        <f aca="false">J9-K9</f>
        <v>0</v>
      </c>
      <c r="N9" s="6"/>
      <c r="O9" s="6"/>
      <c r="P9" s="6"/>
      <c r="Q9" s="7" t="n">
        <f aca="false">I9*5.5017049523</f>
        <v>100917465.844562</v>
      </c>
      <c r="R9" s="7"/>
      <c r="S9" s="7"/>
      <c r="T9" s="6"/>
      <c r="U9" s="6"/>
      <c r="V9" s="6"/>
      <c r="W9" s="6"/>
      <c r="X9" s="7"/>
      <c r="Y9" s="7"/>
      <c r="Z9" s="7"/>
    </row>
    <row r="10" customFormat="false" ht="12" hidden="false" customHeight="false" outlineLevel="0" collapsed="false">
      <c r="B10" s="6"/>
      <c r="C10" s="5" t="n">
        <v>2016</v>
      </c>
      <c r="D10" s="5" t="n">
        <v>4</v>
      </c>
      <c r="E10" s="5" t="n">
        <v>994</v>
      </c>
      <c r="F10" s="7" t="n">
        <v>20592277</v>
      </c>
      <c r="G10" s="8" t="n">
        <v>19759371</v>
      </c>
      <c r="H10" s="7" t="n">
        <f aca="false">F10-J10</f>
        <v>20592277</v>
      </c>
      <c r="I10" s="7" t="n">
        <f aca="false">G10-K10</f>
        <v>19759371</v>
      </c>
      <c r="J10" s="6"/>
      <c r="K10" s="6"/>
      <c r="L10" s="7" t="n">
        <f aca="false">H10-I10</f>
        <v>832906</v>
      </c>
      <c r="M10" s="7" t="n">
        <f aca="false">J10-K10</f>
        <v>0</v>
      </c>
      <c r="N10" s="6"/>
      <c r="O10" s="6"/>
      <c r="P10" s="6" t="s">
        <v>26</v>
      </c>
      <c r="Q10" s="7" t="n">
        <f aca="false">I10*5.5017049523</f>
        <v>108710229.285033</v>
      </c>
      <c r="R10" s="7"/>
      <c r="S10" s="7"/>
      <c r="T10" s="6"/>
      <c r="U10" s="5" t="n">
        <f aca="false">AVERAGE(U2:U7)</f>
        <v>5.18900475376138</v>
      </c>
      <c r="V10" s="6"/>
      <c r="W10" s="6"/>
      <c r="X10" s="7"/>
      <c r="Y10" s="7"/>
      <c r="Z10" s="7"/>
    </row>
    <row r="11" customFormat="false" ht="12" hidden="false" customHeight="false" outlineLevel="0" collapsed="false">
      <c r="B11" s="6"/>
      <c r="C11" s="5" t="n">
        <v>2017</v>
      </c>
      <c r="D11" s="5" t="n">
        <v>1</v>
      </c>
      <c r="E11" s="5" t="n">
        <v>993</v>
      </c>
      <c r="F11" s="7" t="n">
        <v>20242858</v>
      </c>
      <c r="G11" s="8" t="n">
        <v>19409870</v>
      </c>
      <c r="H11" s="7" t="n">
        <f aca="false">F11-J11</f>
        <v>20242858</v>
      </c>
      <c r="I11" s="7" t="n">
        <f aca="false">G11-K11</f>
        <v>19409870</v>
      </c>
      <c r="J11" s="6"/>
      <c r="K11" s="6"/>
      <c r="L11" s="7" t="n">
        <f aca="false">H11-I11</f>
        <v>832988</v>
      </c>
      <c r="M11" s="7" t="n">
        <f aca="false">J11-K11</f>
        <v>0</v>
      </c>
      <c r="N11" s="6"/>
      <c r="O11" s="6"/>
      <c r="P11" s="5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6"/>
      <c r="U11" s="6"/>
      <c r="V11" s="6"/>
      <c r="W11" s="6"/>
      <c r="X11" s="7"/>
      <c r="Y11" s="7"/>
      <c r="Z11" s="7"/>
    </row>
    <row r="12" customFormat="false" ht="12.8" hidden="false" customHeight="false" outlineLevel="0" collapsed="false">
      <c r="A12" s="10" t="s">
        <v>27</v>
      </c>
      <c r="B12" s="10"/>
      <c r="C12" s="10" t="n">
        <v>2015</v>
      </c>
      <c r="D12" s="10" t="n">
        <v>3</v>
      </c>
      <c r="E12" s="10" t="n">
        <v>163</v>
      </c>
      <c r="F12" s="11" t="n">
        <v>19851768.1691699</v>
      </c>
      <c r="G12" s="11" t="n">
        <v>19079972.7090215</v>
      </c>
      <c r="H12" s="11" t="n">
        <f aca="false">F12-J12</f>
        <v>19851768.1691699</v>
      </c>
      <c r="I12" s="11" t="n">
        <f aca="false">G12-K12</f>
        <v>19079972.7090215</v>
      </c>
      <c r="J12" s="12" t="n">
        <v>0</v>
      </c>
      <c r="K12" s="12" t="n">
        <v>0</v>
      </c>
      <c r="L12" s="11" t="n">
        <f aca="false">H12-I12</f>
        <v>771795.460148439</v>
      </c>
      <c r="M12" s="11" t="n">
        <f aca="false">J12-K12</f>
        <v>0</v>
      </c>
      <c r="N12" s="11" t="n">
        <v>2869641.16935188</v>
      </c>
      <c r="O12" s="13" t="n">
        <v>94527377.1142455</v>
      </c>
      <c r="Q12" s="11" t="n">
        <f aca="false">I12*5.5017049523</f>
        <v>104972380.342972</v>
      </c>
      <c r="R12" s="11" t="n">
        <v>16695329.1346057</v>
      </c>
      <c r="S12" s="11" t="n">
        <v>3421891.05153569</v>
      </c>
      <c r="T12" s="13" t="n">
        <v>22190060.6351791</v>
      </c>
      <c r="U12" s="10" t="n">
        <f aca="false">R18/N12</f>
        <v>7.24059969367637</v>
      </c>
      <c r="V12" s="11" t="n">
        <f aca="false">K12*5.5017049523</f>
        <v>0</v>
      </c>
      <c r="W12" s="11" t="n">
        <f aca="false">M12*5.5017049523</f>
        <v>0</v>
      </c>
      <c r="X12" s="11" t="n">
        <f aca="false">N12*5.1890047538+L12*5.5017049523</f>
        <v>19136772.5747284</v>
      </c>
      <c r="Y12" s="11" t="n">
        <f aca="false">N12*5.1890047538</f>
        <v>14890581.6694671</v>
      </c>
      <c r="Z12" s="11" t="n">
        <f aca="false">L12*5.5017049523</f>
        <v>4246190.90526132</v>
      </c>
    </row>
    <row r="13" customFormat="false" ht="12.8" hidden="false" customHeight="false" outlineLevel="0" collapsed="false">
      <c r="B13" s="10"/>
      <c r="C13" s="10" t="n">
        <v>2015</v>
      </c>
      <c r="D13" s="10" t="n">
        <v>4</v>
      </c>
      <c r="E13" s="10" t="n">
        <v>164</v>
      </c>
      <c r="F13" s="11" t="n">
        <v>21421850.7360007</v>
      </c>
      <c r="G13" s="11" t="n">
        <v>20587229.4249922</v>
      </c>
      <c r="H13" s="11" t="n">
        <f aca="false">F13-J13</f>
        <v>21421850.7360007</v>
      </c>
      <c r="I13" s="11" t="n">
        <f aca="false">G13-K13</f>
        <v>20587229.4249922</v>
      </c>
      <c r="J13" s="12" t="n">
        <v>0</v>
      </c>
      <c r="K13" s="12" t="n">
        <v>0</v>
      </c>
      <c r="L13" s="11" t="n">
        <f aca="false">H13-I13</f>
        <v>834621.311008502</v>
      </c>
      <c r="M13" s="11" t="n">
        <f aca="false">J13-K13</f>
        <v>0</v>
      </c>
      <c r="N13" s="11" t="n">
        <v>2670776.19390505</v>
      </c>
      <c r="O13" s="13" t="n">
        <v>111875162.875528</v>
      </c>
      <c r="Q13" s="11" t="n">
        <f aca="false">I13*5.5017049523</f>
        <v>113264862.081616</v>
      </c>
      <c r="R13" s="11" t="n">
        <v>16337001.0457356</v>
      </c>
      <c r="S13" s="11" t="n">
        <v>4049880.89609411</v>
      </c>
      <c r="T13" s="13" t="n">
        <v>22729747.8617584</v>
      </c>
      <c r="U13" s="10" t="n">
        <f aca="false">R19/N13</f>
        <v>6.94006221993484</v>
      </c>
      <c r="V13" s="11" t="n">
        <f aca="false">K13*5.5017049523</f>
        <v>0</v>
      </c>
      <c r="W13" s="11" t="n">
        <f aca="false">M13*5.5017049523</f>
        <v>0</v>
      </c>
      <c r="X13" s="11" t="n">
        <f aca="false">N13*5.1890047538+L13*5.5017049523</f>
        <v>18450510.5665798</v>
      </c>
      <c r="Y13" s="11" t="n">
        <f aca="false">N13*5.1890047538</f>
        <v>13858670.3665092</v>
      </c>
      <c r="Z13" s="11" t="n">
        <f aca="false">L13*5.5017049523</f>
        <v>4591840.20007059</v>
      </c>
    </row>
    <row r="14" s="14" customFormat="true" ht="12.8" hidden="false" customHeight="false" outlineLevel="0" collapsed="false">
      <c r="B14" s="15"/>
      <c r="C14" s="14" t="n">
        <v>2016</v>
      </c>
      <c r="D14" s="14" t="n">
        <v>1</v>
      </c>
      <c r="E14" s="14" t="n">
        <v>165</v>
      </c>
      <c r="F14" s="16" t="n">
        <v>18813238.762129</v>
      </c>
      <c r="G14" s="16" t="n">
        <v>18082370.1393566</v>
      </c>
      <c r="H14" s="16" t="n">
        <f aca="false">F14-J14</f>
        <v>18813238.762129</v>
      </c>
      <c r="I14" s="16" t="n">
        <f aca="false">G14-K14</f>
        <v>18082370.1393566</v>
      </c>
      <c r="J14" s="17" t="n">
        <v>0</v>
      </c>
      <c r="K14" s="17" t="n">
        <v>0</v>
      </c>
      <c r="L14" s="16" t="n">
        <f aca="false">H14-I14</f>
        <v>730868.622772343</v>
      </c>
      <c r="M14" s="16" t="n">
        <f aca="false">J14-K14</f>
        <v>0</v>
      </c>
      <c r="N14" s="16" t="n">
        <v>2665572.18295643</v>
      </c>
      <c r="O14" s="18" t="n">
        <v>91414555.2301573</v>
      </c>
      <c r="P14" s="15"/>
      <c r="Q14" s="16" t="n">
        <f aca="false">I14*5.5017049523</f>
        <v>99483865.3450199</v>
      </c>
      <c r="R14" s="16" t="n">
        <v>17527446.3296216</v>
      </c>
      <c r="S14" s="16" t="n">
        <v>3309206.89933169</v>
      </c>
      <c r="T14" s="18" t="n">
        <v>22762488.8207359</v>
      </c>
      <c r="U14" s="15" t="n">
        <f aca="false">R20/N14</f>
        <v>6.94664219885771</v>
      </c>
      <c r="V14" s="16" t="n">
        <f aca="false">K14*5.5017049523</f>
        <v>0</v>
      </c>
      <c r="W14" s="16" t="n">
        <f aca="false">M14*5.5017049523</f>
        <v>0</v>
      </c>
      <c r="X14" s="16" t="n">
        <f aca="false">N14*5.1890047538+L14*5.5017049523</f>
        <v>17852690.2503452</v>
      </c>
      <c r="Y14" s="16" t="n">
        <f aca="false">N14*5.1890047538</f>
        <v>13831666.728958</v>
      </c>
      <c r="Z14" s="16" t="n">
        <f aca="false">L14*5.5017049523</f>
        <v>4021023.52138728</v>
      </c>
    </row>
    <row r="15" s="10" customFormat="true" ht="12.8" hidden="false" customHeight="false" outlineLevel="0" collapsed="false">
      <c r="C15" s="10" t="n">
        <v>2016</v>
      </c>
      <c r="D15" s="10" t="n">
        <v>2</v>
      </c>
      <c r="E15" s="10" t="n">
        <v>166</v>
      </c>
      <c r="F15" s="11" t="n">
        <v>19346572.7458376</v>
      </c>
      <c r="G15" s="11" t="n">
        <v>18594335.778652</v>
      </c>
      <c r="H15" s="11" t="n">
        <f aca="false">F15-J15</f>
        <v>19346572.7458376</v>
      </c>
      <c r="I15" s="11" t="n">
        <f aca="false">G15-K15</f>
        <v>18594335.778652</v>
      </c>
      <c r="J15" s="12" t="n">
        <v>0</v>
      </c>
      <c r="K15" s="12" t="n">
        <v>0</v>
      </c>
      <c r="L15" s="11" t="n">
        <f aca="false">H15-I15</f>
        <v>752236.967185598</v>
      </c>
      <c r="M15" s="11" t="n">
        <f aca="false">J15-K15</f>
        <v>0</v>
      </c>
      <c r="N15" s="11" t="n">
        <v>2618618.10159897</v>
      </c>
      <c r="O15" s="13" t="n">
        <v>104116643.411142</v>
      </c>
      <c r="Q15" s="11" t="n">
        <f aca="false">I15*5.5017049523</f>
        <v>102300549.238139</v>
      </c>
      <c r="R15" s="11" t="n">
        <v>18813591.3018501</v>
      </c>
      <c r="S15" s="11" t="n">
        <v>3769022.49148334</v>
      </c>
      <c r="T15" s="13" t="n">
        <v>24440890.5830178</v>
      </c>
      <c r="U15" s="10" t="n">
        <f aca="false">R15/N15</f>
        <v>7.18454947300725</v>
      </c>
      <c r="V15" s="11" t="n">
        <f aca="false">K15*5.5017049523</f>
        <v>0</v>
      </c>
      <c r="W15" s="11" t="n">
        <f aca="false">M15*5.5017049523</f>
        <v>0</v>
      </c>
      <c r="X15" s="11" t="n">
        <f aca="false">N15*5.1890047538+L15*5.5017049523</f>
        <v>17726607.6252519</v>
      </c>
      <c r="Y15" s="11" t="n">
        <f aca="false">N15*5.1890047538</f>
        <v>13588021.7775838</v>
      </c>
      <c r="Z15" s="11" t="n">
        <f aca="false">L15*5.5017049523</f>
        <v>4138585.84766814</v>
      </c>
    </row>
    <row r="16" s="10" customFormat="true" ht="12.8" hidden="false" customHeight="false" outlineLevel="0" collapsed="false">
      <c r="C16" s="10" t="n">
        <f aca="false">C12+1</f>
        <v>2016</v>
      </c>
      <c r="D16" s="10" t="n">
        <f aca="false">D12</f>
        <v>3</v>
      </c>
      <c r="E16" s="10" t="n">
        <v>167</v>
      </c>
      <c r="F16" s="11" t="n">
        <v>18474940.0141094</v>
      </c>
      <c r="G16" s="11" t="n">
        <v>17755011.2079804</v>
      </c>
      <c r="H16" s="11" t="n">
        <f aca="false">F16-J16</f>
        <v>18474940.0141094</v>
      </c>
      <c r="I16" s="11" t="n">
        <f aca="false">G16-K16</f>
        <v>17755011.2079804</v>
      </c>
      <c r="J16" s="12" t="n">
        <v>0</v>
      </c>
      <c r="K16" s="12" t="n">
        <v>0</v>
      </c>
      <c r="L16" s="11" t="n">
        <f aca="false">H16-I16</f>
        <v>719928.806128975</v>
      </c>
      <c r="M16" s="11" t="n">
        <f aca="false">J16-K16</f>
        <v>0</v>
      </c>
      <c r="N16" s="11" t="n">
        <v>2255815.81755566</v>
      </c>
      <c r="O16" s="13" t="n">
        <v>90764685.8571572</v>
      </c>
      <c r="Q16" s="11" t="n">
        <f aca="false">I16*5.5017049523</f>
        <v>97682833.0910879</v>
      </c>
      <c r="R16" s="11" t="n">
        <v>16989362.3248539</v>
      </c>
      <c r="S16" s="11" t="n">
        <v>3285681.62802909</v>
      </c>
      <c r="T16" s="13" t="n">
        <v>22167728.6392591</v>
      </c>
      <c r="U16" s="10" t="n">
        <f aca="false">R16/N16</f>
        <v>7.53136058034345</v>
      </c>
      <c r="V16" s="11" t="n">
        <f aca="false">K16*5.5017049523</f>
        <v>0</v>
      </c>
      <c r="W16" s="11" t="n">
        <f aca="false">M16*5.5017049523</f>
        <v>0</v>
      </c>
      <c r="X16" s="11" t="n">
        <f aca="false">N16*5.1890047538+L16*5.5017049523</f>
        <v>15666274.8789767</v>
      </c>
      <c r="Y16" s="11" t="n">
        <f aca="false">N16*5.1890047538</f>
        <v>11705439.0009935</v>
      </c>
      <c r="Z16" s="11" t="n">
        <f aca="false">L16*5.5017049523</f>
        <v>3960835.87798321</v>
      </c>
    </row>
    <row r="17" s="10" customFormat="true" ht="12.8" hidden="false" customHeight="false" outlineLevel="0" collapsed="false">
      <c r="C17" s="10" t="n">
        <f aca="false">C13+1</f>
        <v>2016</v>
      </c>
      <c r="D17" s="10" t="n">
        <f aca="false">D13</f>
        <v>4</v>
      </c>
      <c r="E17" s="10" t="n">
        <v>168</v>
      </c>
      <c r="F17" s="11" t="n">
        <v>20214431.8782337</v>
      </c>
      <c r="G17" s="11" t="n">
        <v>19425102.4567008</v>
      </c>
      <c r="H17" s="11" t="n">
        <f aca="false">F17-J17</f>
        <v>20178815.6901759</v>
      </c>
      <c r="I17" s="11" t="n">
        <f aca="false">G17-K17</f>
        <v>19390554.7542848</v>
      </c>
      <c r="J17" s="12" t="n">
        <v>35616.1880578108</v>
      </c>
      <c r="K17" s="12" t="n">
        <v>34547.7024160765</v>
      </c>
      <c r="L17" s="11" t="n">
        <f aca="false">H17-I17</f>
        <v>788260.935891159</v>
      </c>
      <c r="M17" s="11" t="n">
        <f aca="false">J17-K17</f>
        <v>1068.48564173432</v>
      </c>
      <c r="N17" s="11" t="n">
        <v>3729815.21146788</v>
      </c>
      <c r="O17" s="11" t="n">
        <f aca="false">E17*5.5017049523</f>
        <v>924.2864319864</v>
      </c>
      <c r="Q17" s="11" t="n">
        <f aca="false">I17*5.5017049523</f>
        <v>106681111.119493</v>
      </c>
      <c r="R17" s="11" t="n">
        <v>21412355.8556138</v>
      </c>
      <c r="S17" s="11" t="n">
        <v>4057434.36706539</v>
      </c>
      <c r="T17" s="13" t="n">
        <v>27652287.4723871</v>
      </c>
      <c r="U17" s="10" t="n">
        <f aca="false">R17/N17</f>
        <v>5.74086238636656</v>
      </c>
      <c r="V17" s="11" t="n">
        <f aca="false">K17*5.5017049523</f>
        <v>190071.265473115</v>
      </c>
      <c r="W17" s="11" t="n">
        <f aca="false">M17*5.5017049523</f>
        <v>5878.49274659114</v>
      </c>
      <c r="X17" s="11" t="n">
        <f aca="false">N17*5.1890047538+L17*5.5017049523</f>
        <v>23690807.9577994</v>
      </c>
      <c r="Y17" s="11" t="n">
        <f aca="false">N17*5.1890047538</f>
        <v>19354028.8631024</v>
      </c>
      <c r="Z17" s="11" t="n">
        <f aca="false">L17*5.5017049523</f>
        <v>4336779.09469702</v>
      </c>
    </row>
    <row r="18" s="14" customFormat="true" ht="12.8" hidden="false" customHeight="false" outlineLevel="0" collapsed="false">
      <c r="B18" s="15"/>
      <c r="C18" s="14" t="n">
        <f aca="false">C14+1</f>
        <v>2017</v>
      </c>
      <c r="D18" s="14" t="n">
        <f aca="false">D14</f>
        <v>1</v>
      </c>
      <c r="E18" s="14" t="n">
        <v>169</v>
      </c>
      <c r="F18" s="16" t="n">
        <v>19336912.5974347</v>
      </c>
      <c r="G18" s="16" t="n">
        <v>18580648.3349035</v>
      </c>
      <c r="H18" s="16" t="n">
        <f aca="false">F18-J18</f>
        <v>19276853.5347615</v>
      </c>
      <c r="I18" s="16" t="n">
        <f aca="false">G18-K18</f>
        <v>18522391.0441104</v>
      </c>
      <c r="J18" s="17" t="n">
        <v>60059.0626732205</v>
      </c>
      <c r="K18" s="17" t="n">
        <v>58257.2907930239</v>
      </c>
      <c r="L18" s="16" t="n">
        <f aca="false">H18-I18</f>
        <v>754462.490651049</v>
      </c>
      <c r="M18" s="16" t="n">
        <f aca="false">J18-K18</f>
        <v>1801.7718801966</v>
      </c>
      <c r="N18" s="16" t="n">
        <v>4087776.35108349</v>
      </c>
      <c r="O18" s="16" t="n">
        <f aca="false">E18*5.5017049523</f>
        <v>929.7881369387</v>
      </c>
      <c r="P18" s="15"/>
      <c r="Q18" s="16" t="n">
        <f aca="false">I18*5.5017049523</f>
        <v>101904730.53582</v>
      </c>
      <c r="R18" s="16" t="n">
        <v>20777922.9717703</v>
      </c>
      <c r="S18" s="16" t="n">
        <v>3586454.71090551</v>
      </c>
      <c r="T18" s="18" t="n">
        <v>25889654.8342129</v>
      </c>
      <c r="U18" s="15" t="n">
        <f aca="false">R18/N18</f>
        <v>5.08294025583444</v>
      </c>
      <c r="V18" s="16" t="n">
        <f aca="false">K18*5.5017049523</f>
        <v>320514.425263561</v>
      </c>
      <c r="W18" s="16" t="n">
        <f aca="false">M18*5.5017049523</f>
        <v>9912.8172761925</v>
      </c>
      <c r="X18" s="16" t="n">
        <f aca="false">N18*5.1890047538+L18*5.5017049523</f>
        <v>25362320.9393829</v>
      </c>
      <c r="Y18" s="16" t="n">
        <f aca="false">N18*5.1890047538</f>
        <v>21211490.9182434</v>
      </c>
      <c r="Z18" s="16" t="n">
        <f aca="false">L18*5.5017049523</f>
        <v>4150830.02113947</v>
      </c>
    </row>
    <row r="19" s="10" customFormat="true" ht="12.8" hidden="false" customHeight="false" outlineLevel="0" collapsed="false">
      <c r="C19" s="10" t="n">
        <f aca="false">C15+1</f>
        <v>2017</v>
      </c>
      <c r="D19" s="10" t="n">
        <f aca="false">D15</f>
        <v>2</v>
      </c>
      <c r="E19" s="10" t="n">
        <v>170</v>
      </c>
      <c r="F19" s="11" t="n">
        <v>20658949.2036157</v>
      </c>
      <c r="G19" s="11" t="n">
        <v>19848411.4378229</v>
      </c>
      <c r="H19" s="11" t="n">
        <f aca="false">F19-J19</f>
        <v>20561166.3373226</v>
      </c>
      <c r="I19" s="11" t="n">
        <f aca="false">G19-K19</f>
        <v>19753562.0575186</v>
      </c>
      <c r="J19" s="12" t="n">
        <v>97782.8662931335</v>
      </c>
      <c r="K19" s="12" t="n">
        <v>94849.3803043395</v>
      </c>
      <c r="L19" s="11" t="n">
        <f aca="false">H19-I19</f>
        <v>807604.27980404</v>
      </c>
      <c r="M19" s="11" t="n">
        <f aca="false">J19-K19</f>
        <v>2933.48598879403</v>
      </c>
      <c r="N19" s="11" t="n">
        <v>3770402.39382571</v>
      </c>
      <c r="O19" s="11" t="n">
        <f aca="false">E19*5.5017049523</f>
        <v>935.289841891</v>
      </c>
      <c r="Q19" s="11" t="n">
        <f aca="false">I19*5.5017049523</f>
        <v>108678270.197415</v>
      </c>
      <c r="R19" s="11" t="n">
        <v>18535352.9612218</v>
      </c>
      <c r="S19" s="11" t="n">
        <v>4282878.0554984</v>
      </c>
      <c r="T19" s="13" t="n">
        <v>24020927.7863425</v>
      </c>
      <c r="U19" s="10" t="n">
        <f aca="false">R19/N19</f>
        <v>4.91601453244743</v>
      </c>
      <c r="V19" s="11" t="n">
        <f aca="false">K19*5.5017049523</f>
        <v>521833.30534297</v>
      </c>
      <c r="W19" s="11" t="n">
        <f aca="false">M19*5.5017049523</f>
        <v>16139.1743920508</v>
      </c>
      <c r="X19" s="11" t="n">
        <f aca="false">N19*5.1890047538+L19*5.5017049523</f>
        <v>24007836.4109971</v>
      </c>
      <c r="Y19" s="11" t="n">
        <f aca="false">N19*5.1890047538</f>
        <v>19564635.9453005</v>
      </c>
      <c r="Z19" s="11" t="n">
        <f aca="false">L19*5.5017049523</f>
        <v>4443200.46569656</v>
      </c>
    </row>
    <row r="20" s="10" customFormat="true" ht="12.8" hidden="false" customHeight="false" outlineLevel="0" collapsed="false">
      <c r="C20" s="10" t="n">
        <f aca="false">C16+1</f>
        <v>2017</v>
      </c>
      <c r="D20" s="10" t="n">
        <f aca="false">D16</f>
        <v>3</v>
      </c>
      <c r="E20" s="10" t="n">
        <v>171</v>
      </c>
      <c r="F20" s="11" t="n">
        <v>19895679.2993146</v>
      </c>
      <c r="G20" s="11" t="n">
        <v>19113874.1850431</v>
      </c>
      <c r="H20" s="11" t="n">
        <f aca="false">F20-J20</f>
        <v>19762664.4612539</v>
      </c>
      <c r="I20" s="11" t="n">
        <f aca="false">G20-K20</f>
        <v>18984849.7921243</v>
      </c>
      <c r="J20" s="12" t="n">
        <v>133014.838060669</v>
      </c>
      <c r="K20" s="12" t="n">
        <v>129024.392918849</v>
      </c>
      <c r="L20" s="11" t="n">
        <f aca="false">H20-I20</f>
        <v>777814.669129659</v>
      </c>
      <c r="M20" s="11" t="n">
        <f aca="false">J20-K20</f>
        <v>3990.44514182006</v>
      </c>
      <c r="N20" s="11" t="n">
        <v>3360102.68413925</v>
      </c>
      <c r="O20" s="11" t="n">
        <f aca="false">E20*5.5017049523</f>
        <v>940.7915468433</v>
      </c>
      <c r="Q20" s="11" t="n">
        <f aca="false">I20*5.5017049523</f>
        <v>104449042.120002</v>
      </c>
      <c r="R20" s="11" t="n">
        <v>18516776.2102264</v>
      </c>
      <c r="S20" s="11" t="n">
        <v>3737815.71407136</v>
      </c>
      <c r="T20" s="13" t="n">
        <v>24278813.7103198</v>
      </c>
      <c r="U20" s="10" t="n">
        <f aca="false">R20/N20</f>
        <v>5.51077688715629</v>
      </c>
      <c r="V20" s="11" t="n">
        <f aca="false">K20*5.5017049523</f>
        <v>709854.141489134</v>
      </c>
      <c r="W20" s="11" t="n">
        <f aca="false">M20*5.5017049523</f>
        <v>21954.2517986329</v>
      </c>
      <c r="X20" s="11" t="n">
        <f aca="false">N20*5.1890047538+L20*5.5017049523</f>
        <v>21714895.618377</v>
      </c>
      <c r="Y20" s="11" t="n">
        <f aca="false">N20*5.1890047538</f>
        <v>17435588.8012547</v>
      </c>
      <c r="Z20" s="11" t="n">
        <f aca="false">L20*5.5017049523</f>
        <v>4279306.81712223</v>
      </c>
    </row>
    <row r="21" customFormat="false" ht="12.8" hidden="false" customHeight="false" outlineLevel="0" collapsed="false">
      <c r="A21" s="10"/>
      <c r="B21" s="10"/>
      <c r="C21" s="10" t="n">
        <f aca="false">C17+1</f>
        <v>2017</v>
      </c>
      <c r="D21" s="10" t="n">
        <f aca="false">D17</f>
        <v>4</v>
      </c>
      <c r="E21" s="10" t="n">
        <v>172</v>
      </c>
      <c r="F21" s="11" t="n">
        <v>21661895.5765095</v>
      </c>
      <c r="G21" s="11" t="n">
        <v>20809299.7584184</v>
      </c>
      <c r="H21" s="11" t="n">
        <f aca="false">F21-J21</f>
        <v>21489612.3793519</v>
      </c>
      <c r="I21" s="11" t="n">
        <f aca="false">G21-K21</f>
        <v>20642185.0571755</v>
      </c>
      <c r="J21" s="12" t="n">
        <v>172283.197157573</v>
      </c>
      <c r="K21" s="12" t="n">
        <v>167114.701242846</v>
      </c>
      <c r="L21" s="11" t="n">
        <f aca="false">H21-I21</f>
        <v>847427.322176423</v>
      </c>
      <c r="M21" s="11" t="n">
        <f aca="false">J21-K21</f>
        <v>5168.49591472722</v>
      </c>
      <c r="N21" s="11" t="n">
        <v>3781230.32375927</v>
      </c>
      <c r="O21" s="11" t="n">
        <f aca="false">E21*5.5017049523</f>
        <v>946.2932517956</v>
      </c>
      <c r="Q21" s="11" t="n">
        <f aca="false">I21*5.5017049523</f>
        <v>113567211.755356</v>
      </c>
      <c r="R21" s="11" t="n">
        <v>18747481.3987943</v>
      </c>
      <c r="S21" s="11" t="n">
        <v>4515169.04741912</v>
      </c>
      <c r="T21" s="19" t="n">
        <v>24785174.0476736</v>
      </c>
      <c r="V21" s="11" t="n">
        <f aca="false">K21*5.5017049523</f>
        <v>919415.779429899</v>
      </c>
      <c r="W21" s="11" t="n">
        <f aca="false">M21*5.5017049523</f>
        <v>28435.539569997</v>
      </c>
      <c r="X21" s="11" t="n">
        <f aca="false">N21*5.1890047538+L21*5.5017049523</f>
        <v>24283117.2203319</v>
      </c>
      <c r="Y21" s="11" t="n">
        <f aca="false">N21*5.1890047538</f>
        <v>19620822.1251996</v>
      </c>
      <c r="Z21" s="11" t="n">
        <f aca="false">L21*5.5017049523</f>
        <v>4662295.09513235</v>
      </c>
    </row>
    <row r="22" s="14" customFormat="true" ht="12.8" hidden="false" customHeight="false" outlineLevel="0" collapsed="false">
      <c r="B22" s="15"/>
      <c r="C22" s="14" t="n">
        <f aca="false">C18+1</f>
        <v>2018</v>
      </c>
      <c r="D22" s="14" t="n">
        <f aca="false">D18</f>
        <v>1</v>
      </c>
      <c r="E22" s="14" t="n">
        <v>173</v>
      </c>
      <c r="F22" s="16" t="n">
        <v>20427398.3811656</v>
      </c>
      <c r="G22" s="16" t="n">
        <v>19620562.2654324</v>
      </c>
      <c r="H22" s="16" t="n">
        <f aca="false">F22-J22</f>
        <v>20242648.793345</v>
      </c>
      <c r="I22" s="16" t="n">
        <f aca="false">G22-K22</f>
        <v>19441355.1652465</v>
      </c>
      <c r="J22" s="17" t="n">
        <v>184749.587820605</v>
      </c>
      <c r="K22" s="17" t="n">
        <v>179207.100185987</v>
      </c>
      <c r="L22" s="16" t="n">
        <f aca="false">H22-I22</f>
        <v>801293.628098506</v>
      </c>
      <c r="M22" s="16" t="n">
        <f aca="false">J22-K22</f>
        <v>5542.48763461813</v>
      </c>
      <c r="N22" s="16" t="n">
        <v>4023357.69615822</v>
      </c>
      <c r="O22" s="16" t="n">
        <f aca="false">E22*5.5017049523</f>
        <v>951.7949567479</v>
      </c>
      <c r="P22" s="15"/>
      <c r="Q22" s="16" t="n">
        <f aca="false">I22*5.5017049523</f>
        <v>106960599.99206</v>
      </c>
      <c r="R22" s="16"/>
      <c r="S22" s="16"/>
      <c r="T22" s="15"/>
      <c r="U22" s="15"/>
      <c r="V22" s="16" t="n">
        <f aca="false">K22*5.5017049523</f>
        <v>985944.590580564</v>
      </c>
      <c r="W22" s="16" t="n">
        <f aca="false">M22*5.5017049523</f>
        <v>30493.1316674401</v>
      </c>
      <c r="X22" s="16" t="n">
        <f aca="false">N22*5.1890047538+L22*5.5017049523</f>
        <v>25285703.3335588</v>
      </c>
      <c r="Y22" s="16" t="n">
        <f aca="false">N22*5.1890047538</f>
        <v>20877222.2116028</v>
      </c>
      <c r="Z22" s="16" t="n">
        <f aca="false">L22*5.5017049523</f>
        <v>4408481.12195599</v>
      </c>
    </row>
    <row r="23" s="10" customFormat="true" ht="12.8" hidden="false" customHeight="false" outlineLevel="0" collapsed="false">
      <c r="C23" s="10" t="n">
        <f aca="false">C19+1</f>
        <v>2018</v>
      </c>
      <c r="D23" s="10" t="n">
        <f aca="false">D19</f>
        <v>2</v>
      </c>
      <c r="E23" s="10" t="n">
        <v>174</v>
      </c>
      <c r="F23" s="11" t="n">
        <v>20234828.9653803</v>
      </c>
      <c r="G23" s="11" t="n">
        <v>19434971.5318924</v>
      </c>
      <c r="H23" s="11" t="n">
        <f aca="false">F23-J23</f>
        <v>20027492.8314684</v>
      </c>
      <c r="I23" s="11" t="n">
        <f aca="false">G23-K23</f>
        <v>19233855.4819978</v>
      </c>
      <c r="J23" s="12" t="n">
        <v>207336.133911887</v>
      </c>
      <c r="K23" s="12" t="n">
        <v>201116.049894531</v>
      </c>
      <c r="L23" s="11" t="n">
        <f aca="false">H23-I23</f>
        <v>793637.349470612</v>
      </c>
      <c r="M23" s="11" t="n">
        <f aca="false">J23-K23</f>
        <v>6220.08401735662</v>
      </c>
      <c r="N23" s="11" t="n">
        <v>3026005.33285218</v>
      </c>
      <c r="O23" s="11" t="n">
        <f aca="false">E23*5.5017049523</f>
        <v>957.2966617002</v>
      </c>
      <c r="Q23" s="11" t="n">
        <f aca="false">I23*5.5017049523</f>
        <v>105818997.95713</v>
      </c>
      <c r="R23" s="11"/>
      <c r="S23" s="11"/>
      <c r="V23" s="11" t="n">
        <f aca="false">K23*5.5017049523</f>
        <v>1106481.16769175</v>
      </c>
      <c r="W23" s="11" t="n">
        <f aca="false">M23*5.5017049523</f>
        <v>34221.067042013</v>
      </c>
      <c r="X23" s="11" t="n">
        <f aca="false">N23*5.1890047538+L23*5.5017049523</f>
        <v>20068314.5931068</v>
      </c>
      <c r="Y23" s="11" t="n">
        <f aca="false">N23*5.1890047538</f>
        <v>15701956.0571941</v>
      </c>
      <c r="Z23" s="11" t="n">
        <f aca="false">L23*5.5017049523</f>
        <v>4366358.53591271</v>
      </c>
    </row>
    <row r="24" s="10" customFormat="true" ht="12.8" hidden="false" customHeight="false" outlineLevel="0" collapsed="false">
      <c r="C24" s="10" t="n">
        <f aca="false">C20+1</f>
        <v>2018</v>
      </c>
      <c r="D24" s="10" t="n">
        <f aca="false">D20</f>
        <v>3</v>
      </c>
      <c r="E24" s="10" t="n">
        <v>175</v>
      </c>
      <c r="F24" s="11" t="n">
        <v>20137149.0060906</v>
      </c>
      <c r="G24" s="11" t="n">
        <v>19339995.6362776</v>
      </c>
      <c r="H24" s="11" t="n">
        <f aca="false">F24-J24</f>
        <v>19911071.1600807</v>
      </c>
      <c r="I24" s="11" t="n">
        <f aca="false">G24-K24</f>
        <v>19120700.125648</v>
      </c>
      <c r="J24" s="12" t="n">
        <v>226077.846009849</v>
      </c>
      <c r="K24" s="12" t="n">
        <v>219295.510629553</v>
      </c>
      <c r="L24" s="11" t="n">
        <f aca="false">H24-I24</f>
        <v>790371.034432717</v>
      </c>
      <c r="M24" s="11" t="n">
        <f aca="false">J24-K24</f>
        <v>6782.33538029544</v>
      </c>
      <c r="N24" s="11" t="n">
        <v>2875606.60241654</v>
      </c>
      <c r="O24" s="11" t="n">
        <f aca="false">E24*5.5017049523</f>
        <v>962.7983666525</v>
      </c>
      <c r="Q24" s="11" t="n">
        <f aca="false">I24*5.5017049523</f>
        <v>105196450.572721</v>
      </c>
      <c r="R24" s="11"/>
      <c r="S24" s="11"/>
      <c r="V24" s="11" t="n">
        <f aca="false">K24*5.5017049523</f>
        <v>1206499.19684777</v>
      </c>
      <c r="W24" s="11" t="n">
        <f aca="false">M24*5.5017049523</f>
        <v>37314.4081499309</v>
      </c>
      <c r="X24" s="11" t="n">
        <f aca="false">N24*5.1890047538+L24*5.5017049523</f>
        <v>19269924.5642911</v>
      </c>
      <c r="Y24" s="11" t="n">
        <f aca="false">N24*5.1890047538</f>
        <v>14921536.3299981</v>
      </c>
      <c r="Z24" s="11" t="n">
        <f aca="false">L24*5.5017049523</f>
        <v>4348388.23429295</v>
      </c>
    </row>
    <row r="25" s="10" customFormat="true" ht="12.8" hidden="false" customHeight="false" outlineLevel="0" collapsed="false">
      <c r="C25" s="10" t="n">
        <f aca="false">C21+1</f>
        <v>2018</v>
      </c>
      <c r="D25" s="10" t="n">
        <f aca="false">D21</f>
        <v>4</v>
      </c>
      <c r="E25" s="10" t="n">
        <v>176</v>
      </c>
      <c r="F25" s="11" t="n">
        <v>20177982.5130241</v>
      </c>
      <c r="G25" s="11" t="n">
        <v>19378037.7606501</v>
      </c>
      <c r="H25" s="11" t="n">
        <f aca="false">F25-J25</f>
        <v>19932531.2973028</v>
      </c>
      <c r="I25" s="11" t="n">
        <f aca="false">G25-K25</f>
        <v>19139950.0814005</v>
      </c>
      <c r="J25" s="12" t="n">
        <v>245451.215721234</v>
      </c>
      <c r="K25" s="12" t="n">
        <v>238087.679249597</v>
      </c>
      <c r="L25" s="11" t="n">
        <f aca="false">H25-I25</f>
        <v>792581.215902369</v>
      </c>
      <c r="M25" s="11" t="n">
        <f aca="false">J25-K25</f>
        <v>7363.53647163697</v>
      </c>
      <c r="N25" s="11" t="n">
        <v>2895071.66969506</v>
      </c>
      <c r="O25" s="11" t="n">
        <f aca="false">E25*5.5017049523</f>
        <v>968.3000716048</v>
      </c>
      <c r="Q25" s="11" t="n">
        <f aca="false">I25*5.5017049523</f>
        <v>105302358.149616</v>
      </c>
      <c r="R25" s="11"/>
      <c r="S25" s="11"/>
      <c r="V25" s="11" t="n">
        <f aca="false">K25*5.5017049523</f>
        <v>1309888.16400912</v>
      </c>
      <c r="W25" s="11" t="n">
        <f aca="false">M25*5.5017049523</f>
        <v>40512.0050724468</v>
      </c>
      <c r="X25" s="11" t="n">
        <f aca="false">N25*5.1890047538+L25*5.5017049523</f>
        <v>19383088.6572694</v>
      </c>
      <c r="Y25" s="11" t="n">
        <f aca="false">N25*5.1890047538</f>
        <v>15022540.6566393</v>
      </c>
      <c r="Z25" s="11" t="n">
        <f aca="false">L25*5.5017049523</f>
        <v>4360548.00063002</v>
      </c>
    </row>
    <row r="26" s="14" customFormat="true" ht="12.8" hidden="false" customHeight="false" outlineLevel="0" collapsed="false">
      <c r="B26" s="15"/>
      <c r="C26" s="14" t="n">
        <f aca="false">C22+1</f>
        <v>2019</v>
      </c>
      <c r="D26" s="14" t="n">
        <f aca="false">D22</f>
        <v>1</v>
      </c>
      <c r="E26" s="14" t="n">
        <v>177</v>
      </c>
      <c r="F26" s="16" t="n">
        <v>20408532.5667287</v>
      </c>
      <c r="G26" s="16" t="n">
        <v>19597832.715339</v>
      </c>
      <c r="H26" s="16" t="n">
        <f aca="false">F26-J26</f>
        <v>20134970.30028</v>
      </c>
      <c r="I26" s="16" t="n">
        <f aca="false">G26-K26</f>
        <v>19332477.3168838</v>
      </c>
      <c r="J26" s="17" t="n">
        <v>273562.266448721</v>
      </c>
      <c r="K26" s="17" t="n">
        <v>265355.39845526</v>
      </c>
      <c r="L26" s="16" t="n">
        <f aca="false">H26-I26</f>
        <v>802492.983396202</v>
      </c>
      <c r="M26" s="16" t="n">
        <f aca="false">J26-K26</f>
        <v>8206.86799346161</v>
      </c>
      <c r="N26" s="16" t="n">
        <v>3399235.00762131</v>
      </c>
      <c r="O26" s="16" t="n">
        <f aca="false">E26*5.5017049523</f>
        <v>973.8017765571</v>
      </c>
      <c r="P26" s="15"/>
      <c r="Q26" s="16" t="n">
        <f aca="false">I26*5.5017049523</f>
        <v>106361586.194527</v>
      </c>
      <c r="R26" s="16"/>
      <c r="S26" s="16"/>
      <c r="T26" s="15"/>
      <c r="U26" s="15"/>
      <c r="V26" s="16" t="n">
        <f aca="false">K26*5.5017049523</f>
        <v>1459907.10980084</v>
      </c>
      <c r="W26" s="16" t="n">
        <f aca="false">M26*5.5017049523</f>
        <v>45151.7662825001</v>
      </c>
      <c r="X26" s="16" t="n">
        <f aca="false">N26*5.1890047538+L26*5.5017049523</f>
        <v>22053726.2347673</v>
      </c>
      <c r="Y26" s="16" t="n">
        <f aca="false">N26*5.1890047538</f>
        <v>17638646.6138304</v>
      </c>
      <c r="Z26" s="16" t="n">
        <f aca="false">L26*5.5017049523</f>
        <v>4415079.62093689</v>
      </c>
    </row>
    <row r="27" s="10" customFormat="true" ht="12.8" hidden="false" customHeight="false" outlineLevel="0" collapsed="false">
      <c r="C27" s="10" t="n">
        <f aca="false">C23+1</f>
        <v>2019</v>
      </c>
      <c r="D27" s="10" t="n">
        <f aca="false">D23</f>
        <v>2</v>
      </c>
      <c r="E27" s="10" t="n">
        <v>178</v>
      </c>
      <c r="F27" s="11" t="n">
        <v>20445242.8274738</v>
      </c>
      <c r="G27" s="11" t="n">
        <v>19632567.7701468</v>
      </c>
      <c r="H27" s="11" t="n">
        <f aca="false">F27-J27</f>
        <v>20143959.2150388</v>
      </c>
      <c r="I27" s="11" t="n">
        <f aca="false">G27-K27</f>
        <v>19340322.6660849</v>
      </c>
      <c r="J27" s="12" t="n">
        <v>301283.612435011</v>
      </c>
      <c r="K27" s="12" t="n">
        <v>292245.104061961</v>
      </c>
      <c r="L27" s="11" t="n">
        <f aca="false">H27-I27</f>
        <v>803636.548953894</v>
      </c>
      <c r="M27" s="11" t="n">
        <f aca="false">J27-K27</f>
        <v>9038.50837305031</v>
      </c>
      <c r="N27" s="11" t="n">
        <v>2805745.25102595</v>
      </c>
      <c r="O27" s="11" t="n">
        <f aca="false">E27*5.5017049523</f>
        <v>979.3034815094</v>
      </c>
      <c r="Q27" s="11" t="n">
        <f aca="false">I27*5.5017049523</f>
        <v>106404748.991079</v>
      </c>
      <c r="R27" s="11"/>
      <c r="S27" s="11"/>
      <c r="V27" s="11" t="n">
        <f aca="false">K27*5.5017049523</f>
        <v>1607846.33630312</v>
      </c>
      <c r="W27" s="11" t="n">
        <f aca="false">M27*5.5017049523</f>
        <v>49727.2062774159</v>
      </c>
      <c r="X27" s="11" t="n">
        <f aca="false">N27*5.1890047538+L27*5.5017049523</f>
        <v>18980396.6267544</v>
      </c>
      <c r="Y27" s="11" t="n">
        <f aca="false">N27*5.1890047538</f>
        <v>14559025.4455254</v>
      </c>
      <c r="Z27" s="11" t="n">
        <f aca="false">L27*5.5017049523</f>
        <v>4421371.18122892</v>
      </c>
    </row>
    <row r="28" s="10" customFormat="true" ht="12.8" hidden="false" customHeight="false" outlineLevel="0" collapsed="false">
      <c r="C28" s="10" t="n">
        <f aca="false">C24+1</f>
        <v>2019</v>
      </c>
      <c r="D28" s="10" t="n">
        <f aca="false">D24</f>
        <v>3</v>
      </c>
      <c r="E28" s="10" t="n">
        <v>179</v>
      </c>
      <c r="F28" s="11" t="n">
        <v>20562977.5656807</v>
      </c>
      <c r="G28" s="11" t="n">
        <v>19744396.600838</v>
      </c>
      <c r="H28" s="11" t="n">
        <f aca="false">F28-J28</f>
        <v>20238034.4291592</v>
      </c>
      <c r="I28" s="11" t="n">
        <f aca="false">G28-K28</f>
        <v>19429201.7584122</v>
      </c>
      <c r="J28" s="12" t="n">
        <v>324943.136521432</v>
      </c>
      <c r="K28" s="12" t="n">
        <v>315194.842425789</v>
      </c>
      <c r="L28" s="11" t="n">
        <f aca="false">H28-I28</f>
        <v>808832.670747027</v>
      </c>
      <c r="M28" s="11" t="n">
        <f aca="false">J28-K28</f>
        <v>9748.29409564292</v>
      </c>
      <c r="N28" s="11" t="n">
        <v>2749779.9879027</v>
      </c>
      <c r="O28" s="11" t="n">
        <f aca="false">E28*5.5017049523</f>
        <v>984.8051864617</v>
      </c>
      <c r="Q28" s="11" t="n">
        <f aca="false">I28*5.5017049523</f>
        <v>106893735.533492</v>
      </c>
      <c r="R28" s="11"/>
      <c r="S28" s="11"/>
      <c r="V28" s="11" t="n">
        <f aca="false">K28*5.5017049523</f>
        <v>1734109.02551338</v>
      </c>
      <c r="W28" s="11" t="n">
        <f aca="false">M28*5.5017049523</f>
        <v>53632.2379024755</v>
      </c>
      <c r="X28" s="11" t="n">
        <f aca="false">N28*5.1890047538+L28*5.5017049523</f>
        <v>18718580.1393622</v>
      </c>
      <c r="Y28" s="11" t="n">
        <f aca="false">N28*5.1890047538</f>
        <v>14268621.4291312</v>
      </c>
      <c r="Z28" s="11" t="n">
        <f aca="false">L28*5.5017049523</f>
        <v>4449958.71023095</v>
      </c>
    </row>
    <row r="29" s="10" customFormat="true" ht="12.8" hidden="false" customHeight="false" outlineLevel="0" collapsed="false">
      <c r="C29" s="10" t="n">
        <f aca="false">C25+1</f>
        <v>2019</v>
      </c>
      <c r="D29" s="10" t="n">
        <f aca="false">D25</f>
        <v>4</v>
      </c>
      <c r="E29" s="10" t="n">
        <v>180</v>
      </c>
      <c r="F29" s="11" t="n">
        <v>20636349.564223</v>
      </c>
      <c r="G29" s="11" t="n">
        <v>19814304.1054319</v>
      </c>
      <c r="H29" s="11" t="n">
        <f aca="false">F29-J29</f>
        <v>20282319.8073871</v>
      </c>
      <c r="I29" s="11" t="n">
        <f aca="false">G29-K29</f>
        <v>19470895.241301</v>
      </c>
      <c r="J29" s="12" t="n">
        <v>354029.756835946</v>
      </c>
      <c r="K29" s="12" t="n">
        <v>343408.864130868</v>
      </c>
      <c r="L29" s="11" t="n">
        <f aca="false">H29-I29</f>
        <v>811424.566086061</v>
      </c>
      <c r="M29" s="11" t="n">
        <f aca="false">J29-K29</f>
        <v>10620.8927050784</v>
      </c>
      <c r="N29" s="11" t="n">
        <v>2857340.22939414</v>
      </c>
      <c r="O29" s="11" t="n">
        <f aca="false">E29*5.5017049523</f>
        <v>990.306891414</v>
      </c>
      <c r="Q29" s="11" t="n">
        <f aca="false">I29*5.5017049523</f>
        <v>107123120.77478</v>
      </c>
      <c r="R29" s="11"/>
      <c r="S29" s="11"/>
      <c r="V29" s="11" t="n">
        <f aca="false">K29*5.5017049523</f>
        <v>1889334.24845251</v>
      </c>
      <c r="W29" s="11" t="n">
        <f aca="false">M29*5.5017049523</f>
        <v>58433.0179933768</v>
      </c>
      <c r="X29" s="11" t="n">
        <f aca="false">N29*5.1890047538+L29*5.5017049523</f>
        <v>19290970.5872037</v>
      </c>
      <c r="Y29" s="11" t="n">
        <f aca="false">N29*5.1890047538</f>
        <v>14826752.0335502</v>
      </c>
      <c r="Z29" s="11" t="n">
        <f aca="false">L29*5.5017049523</f>
        <v>4464218.55365356</v>
      </c>
    </row>
    <row r="30" s="14" customFormat="true" ht="12.8" hidden="false" customHeight="false" outlineLevel="0" collapsed="false">
      <c r="B30" s="15"/>
      <c r="C30" s="14" t="n">
        <f aca="false">C26+1</f>
        <v>2020</v>
      </c>
      <c r="D30" s="14" t="n">
        <f aca="false">D26</f>
        <v>1</v>
      </c>
      <c r="E30" s="14" t="n">
        <v>181</v>
      </c>
      <c r="F30" s="16" t="n">
        <v>20688754.0759764</v>
      </c>
      <c r="G30" s="16" t="n">
        <v>19862977.9082102</v>
      </c>
      <c r="H30" s="16" t="n">
        <f aca="false">F30-J30</f>
        <v>20308292.3989086</v>
      </c>
      <c r="I30" s="16" t="n">
        <f aca="false">G30-K30</f>
        <v>19493930.0814544</v>
      </c>
      <c r="J30" s="17" t="n">
        <v>380461.677067802</v>
      </c>
      <c r="K30" s="17" t="n">
        <v>369047.826755768</v>
      </c>
      <c r="L30" s="16" t="n">
        <f aca="false">H30-I30</f>
        <v>814362.317454156</v>
      </c>
      <c r="M30" s="16" t="n">
        <f aca="false">J30-K30</f>
        <v>11413.850312034</v>
      </c>
      <c r="N30" s="16" t="n">
        <v>3386507.38761611</v>
      </c>
      <c r="O30" s="16" t="n">
        <f aca="false">E30*5.5017049523</f>
        <v>995.8085963663</v>
      </c>
      <c r="P30" s="15"/>
      <c r="Q30" s="16" t="n">
        <f aca="false">I30*5.5017049523</f>
        <v>107249851.668928</v>
      </c>
      <c r="R30" s="16"/>
      <c r="S30" s="16"/>
      <c r="T30" s="15"/>
      <c r="U30" s="15"/>
      <c r="V30" s="16" t="n">
        <f aca="false">K30*5.5017049523</f>
        <v>2030392.25609776</v>
      </c>
      <c r="W30" s="16" t="n">
        <f aca="false">M30*5.5017049523</f>
        <v>62795.6367865285</v>
      </c>
      <c r="X30" s="16" t="n">
        <f aca="false">N30*5.1890047538+L30*5.5017049523</f>
        <v>22052984.1280228</v>
      </c>
      <c r="Y30" s="16" t="n">
        <f aca="false">N30*5.1890047538</f>
        <v>17572602.9331188</v>
      </c>
      <c r="Z30" s="16" t="n">
        <f aca="false">L30*5.5017049523</f>
        <v>4480381.19490403</v>
      </c>
    </row>
    <row r="31" s="10" customFormat="true" ht="12.8" hidden="false" customHeight="false" outlineLevel="0" collapsed="false">
      <c r="C31" s="10" t="n">
        <f aca="false">C27+1</f>
        <v>2020</v>
      </c>
      <c r="D31" s="10" t="n">
        <f aca="false">D27</f>
        <v>2</v>
      </c>
      <c r="E31" s="10" t="n">
        <v>182</v>
      </c>
      <c r="F31" s="11" t="n">
        <v>20710090.5265696</v>
      </c>
      <c r="G31" s="11" t="n">
        <v>19881732.7624165</v>
      </c>
      <c r="H31" s="11" t="n">
        <f aca="false">F31-J31</f>
        <v>20302271.0535761</v>
      </c>
      <c r="I31" s="11" t="n">
        <f aca="false">G31-K31</f>
        <v>19486147.8736128</v>
      </c>
      <c r="J31" s="12" t="n">
        <v>407819.472993512</v>
      </c>
      <c r="K31" s="12" t="n">
        <v>395584.888803706</v>
      </c>
      <c r="L31" s="11" t="n">
        <f aca="false">H31-I31</f>
        <v>816123.179963291</v>
      </c>
      <c r="M31" s="11" t="n">
        <f aca="false">J31-K31</f>
        <v>12234.5841898053</v>
      </c>
      <c r="N31" s="11" t="n">
        <v>2795678.37594923</v>
      </c>
      <c r="O31" s="11" t="n">
        <f aca="false">E31*5.5017049523</f>
        <v>1001.3103013186</v>
      </c>
      <c r="Q31" s="11" t="n">
        <f aca="false">I31*5.5017049523</f>
        <v>107207036.257506</v>
      </c>
      <c r="R31" s="11"/>
      <c r="S31" s="11"/>
      <c r="V31" s="11" t="n">
        <f aca="false">K31*5.5017049523</f>
        <v>2176391.3417864</v>
      </c>
      <c r="W31" s="11" t="n">
        <f aca="false">M31*5.5017049523</f>
        <v>67311.0724263832</v>
      </c>
      <c r="X31" s="11" t="n">
        <f aca="false">N31*5.1890047538+L31*5.5017049523</f>
        <v>18996857.3237873</v>
      </c>
      <c r="Y31" s="11" t="n">
        <f aca="false">N31*5.1890047538</f>
        <v>14506788.3828964</v>
      </c>
      <c r="Z31" s="11" t="n">
        <f aca="false">L31*5.5017049523</f>
        <v>4490068.94089086</v>
      </c>
    </row>
    <row r="32" s="10" customFormat="true" ht="12.8" hidden="false" customHeight="false" outlineLevel="0" collapsed="false">
      <c r="C32" s="10" t="n">
        <f aca="false">C28+1</f>
        <v>2020</v>
      </c>
      <c r="D32" s="10" t="n">
        <f aca="false">D28</f>
        <v>3</v>
      </c>
      <c r="E32" s="10" t="n">
        <v>183</v>
      </c>
      <c r="F32" s="11" t="n">
        <v>21012903.8100155</v>
      </c>
      <c r="G32" s="11" t="n">
        <v>20171076.5225256</v>
      </c>
      <c r="H32" s="11" t="n">
        <f aca="false">F32-J32</f>
        <v>20577684.6936073</v>
      </c>
      <c r="I32" s="11" t="n">
        <f aca="false">G32-K32</f>
        <v>19748913.9796097</v>
      </c>
      <c r="J32" s="12" t="n">
        <v>435219.116408209</v>
      </c>
      <c r="K32" s="12" t="n">
        <v>422162.542915962</v>
      </c>
      <c r="L32" s="11" t="n">
        <f aca="false">H32-I32</f>
        <v>828770.713997669</v>
      </c>
      <c r="M32" s="11" t="n">
        <f aca="false">J32-K32</f>
        <v>13056.5734922463</v>
      </c>
      <c r="N32" s="11" t="n">
        <v>2665625.06449109</v>
      </c>
      <c r="O32" s="11" t="n">
        <f aca="false">E32*5.5017049523</f>
        <v>1006.8120062709</v>
      </c>
      <c r="Q32" s="11" t="n">
        <f aca="false">I32*5.5017049523</f>
        <v>108652697.844165</v>
      </c>
      <c r="R32" s="11"/>
      <c r="S32" s="11"/>
      <c r="V32" s="11" t="n">
        <f aca="false">K32*5.5017049523</f>
        <v>2322613.75303631</v>
      </c>
      <c r="W32" s="11" t="n">
        <f aca="false">M32*5.5017049523</f>
        <v>71833.4150423605</v>
      </c>
      <c r="X32" s="11" t="n">
        <f aca="false">N32*5.1890047538+L32*5.5017049523</f>
        <v>18391593.0730149</v>
      </c>
      <c r="Y32" s="11" t="n">
        <f aca="false">N32*5.1890047538</f>
        <v>13831941.1314927</v>
      </c>
      <c r="Z32" s="11" t="n">
        <f aca="false">L32*5.5017049523</f>
        <v>4559651.94152219</v>
      </c>
    </row>
    <row r="33" s="10" customFormat="true" ht="12.8" hidden="false" customHeight="false" outlineLevel="0" collapsed="false">
      <c r="C33" s="10" t="n">
        <f aca="false">C29+1</f>
        <v>2020</v>
      </c>
      <c r="D33" s="10" t="n">
        <f aca="false">D29</f>
        <v>4</v>
      </c>
      <c r="E33" s="10" t="n">
        <v>184</v>
      </c>
      <c r="F33" s="11" t="n">
        <v>21010733.0606973</v>
      </c>
      <c r="G33" s="11" t="n">
        <v>20168616.2941092</v>
      </c>
      <c r="H33" s="11" t="n">
        <f aca="false">F33-J33</f>
        <v>20541800.5609734</v>
      </c>
      <c r="I33" s="11" t="n">
        <f aca="false">G33-K33</f>
        <v>19713751.769377</v>
      </c>
      <c r="J33" s="12" t="n">
        <v>468932.499723925</v>
      </c>
      <c r="K33" s="12" t="n">
        <v>454864.524732207</v>
      </c>
      <c r="L33" s="11" t="n">
        <f aca="false">H33-I33</f>
        <v>828048.791596398</v>
      </c>
      <c r="M33" s="11" t="n">
        <f aca="false">J33-K33</f>
        <v>14067.9749917177</v>
      </c>
      <c r="N33" s="11" t="n">
        <v>2677895.13343355</v>
      </c>
      <c r="O33" s="11" t="n">
        <f aca="false">E33*5.5017049523</f>
        <v>1012.3137112232</v>
      </c>
      <c r="Q33" s="11" t="n">
        <f aca="false">I33*5.5017049523</f>
        <v>108459245.737994</v>
      </c>
      <c r="R33" s="11"/>
      <c r="S33" s="11"/>
      <c r="V33" s="11" t="n">
        <f aca="false">K33*5.5017049523</f>
        <v>2502530.40834477</v>
      </c>
      <c r="W33" s="11" t="n">
        <f aca="false">M33*5.5017049523</f>
        <v>77397.8476807656</v>
      </c>
      <c r="X33" s="11" t="n">
        <f aca="false">N33*5.1890047538+L33*5.5017049523</f>
        <v>18451290.7150365</v>
      </c>
      <c r="Y33" s="11" t="n">
        <f aca="false">N33*5.1890047538</f>
        <v>13895610.5775646</v>
      </c>
      <c r="Z33" s="11" t="n">
        <f aca="false">L33*5.5017049523</f>
        <v>4555680.13747193</v>
      </c>
    </row>
    <row r="34" s="14" customFormat="true" ht="12.8" hidden="false" customHeight="false" outlineLevel="0" collapsed="false">
      <c r="B34" s="15"/>
      <c r="C34" s="14" t="n">
        <f aca="false">C30+1</f>
        <v>2021</v>
      </c>
      <c r="D34" s="14" t="n">
        <f aca="false">D30</f>
        <v>1</v>
      </c>
      <c r="E34" s="14" t="n">
        <v>185</v>
      </c>
      <c r="F34" s="16" t="n">
        <v>21082802.8506039</v>
      </c>
      <c r="G34" s="16" t="n">
        <v>20236073.3935013</v>
      </c>
      <c r="H34" s="16" t="n">
        <f aca="false">F34-J34</f>
        <v>20576184.0715785</v>
      </c>
      <c r="I34" s="16" t="n">
        <f aca="false">G34-K34</f>
        <v>19744653.1778466</v>
      </c>
      <c r="J34" s="17" t="n">
        <v>506618.779025411</v>
      </c>
      <c r="K34" s="17" t="n">
        <v>491420.215654648</v>
      </c>
      <c r="L34" s="16" t="n">
        <f aca="false">H34-I34</f>
        <v>831530.8937319</v>
      </c>
      <c r="M34" s="16" t="n">
        <f aca="false">J34-K34</f>
        <v>15198.5633707623</v>
      </c>
      <c r="N34" s="16" t="n">
        <v>3231762.45513209</v>
      </c>
      <c r="O34" s="16" t="n">
        <f aca="false">E34*5.5017049523</f>
        <v>1017.8154161755</v>
      </c>
      <c r="P34" s="15"/>
      <c r="Q34" s="16" t="n">
        <f aca="false">I34*5.5017049523</f>
        <v>108629256.170005</v>
      </c>
      <c r="R34" s="16"/>
      <c r="S34" s="16"/>
      <c r="T34" s="15"/>
      <c r="U34" s="15"/>
      <c r="V34" s="16" t="n">
        <f aca="false">K34*5.5017049523</f>
        <v>2703649.03412751</v>
      </c>
      <c r="W34" s="16" t="n">
        <f aca="false">M34*5.5017049523</f>
        <v>83618.0113647685</v>
      </c>
      <c r="X34" s="16" t="n">
        <f aca="false">N34*5.1890047538+L34*5.5017049523</f>
        <v>21344468.378868</v>
      </c>
      <c r="Y34" s="16" t="n">
        <f aca="false">N34*5.1890047538</f>
        <v>16769630.7428328</v>
      </c>
      <c r="Z34" s="16" t="n">
        <f aca="false">L34*5.5017049523</f>
        <v>4574837.63603524</v>
      </c>
    </row>
    <row r="35" s="10" customFormat="true" ht="12.8" hidden="false" customHeight="false" outlineLevel="0" collapsed="false">
      <c r="C35" s="10" t="n">
        <f aca="false">C31+1</f>
        <v>2021</v>
      </c>
      <c r="D35" s="10" t="n">
        <f aca="false">D31</f>
        <v>2</v>
      </c>
      <c r="E35" s="10" t="n">
        <v>186</v>
      </c>
      <c r="F35" s="11" t="n">
        <v>21157484.9033474</v>
      </c>
      <c r="G35" s="11" t="n">
        <v>20306033.8103102</v>
      </c>
      <c r="H35" s="11" t="n">
        <f aca="false">F35-J35</f>
        <v>20619292.1938808</v>
      </c>
      <c r="I35" s="11" t="n">
        <f aca="false">G35-K35</f>
        <v>19783986.8821275</v>
      </c>
      <c r="J35" s="12" t="n">
        <v>538192.709466631</v>
      </c>
      <c r="K35" s="12" t="n">
        <v>522046.928182632</v>
      </c>
      <c r="L35" s="11" t="n">
        <f aca="false">H35-I35</f>
        <v>835305.311753273</v>
      </c>
      <c r="M35" s="11" t="n">
        <f aca="false">J35-K35</f>
        <v>16145.7812839989</v>
      </c>
      <c r="N35" s="11" t="n">
        <v>2703967.959192</v>
      </c>
      <c r="O35" s="11" t="n">
        <f aca="false">E35*5.5017049523</f>
        <v>1023.3171211278</v>
      </c>
      <c r="Q35" s="11" t="n">
        <f aca="false">I35*5.5017049523</f>
        <v>108845658.605639</v>
      </c>
      <c r="R35" s="11"/>
      <c r="S35" s="11"/>
      <c r="V35" s="11" t="n">
        <f aca="false">K35*5.5017049523</f>
        <v>2872148.17011539</v>
      </c>
      <c r="W35" s="11" t="n">
        <f aca="false">M35*5.5017049523</f>
        <v>88829.3248489295</v>
      </c>
      <c r="X35" s="11" t="n">
        <f aca="false">N35*5.1890047538+L35*5.5017049523</f>
        <v>18626505.9647257</v>
      </c>
      <c r="Y35" s="11" t="n">
        <f aca="false">N35*5.1890047538</f>
        <v>14030902.5943702</v>
      </c>
      <c r="Z35" s="11" t="n">
        <f aca="false">L35*5.5017049523</f>
        <v>4595603.37035548</v>
      </c>
    </row>
    <row r="36" s="10" customFormat="true" ht="12.8" hidden="false" customHeight="false" outlineLevel="0" collapsed="false">
      <c r="C36" s="10" t="n">
        <f aca="false">C32+1</f>
        <v>2021</v>
      </c>
      <c r="D36" s="10" t="n">
        <f aca="false">D32</f>
        <v>3</v>
      </c>
      <c r="E36" s="10" t="n">
        <v>187</v>
      </c>
      <c r="F36" s="11" t="n">
        <v>21228244.5120815</v>
      </c>
      <c r="G36" s="11" t="n">
        <v>20372179.9217427</v>
      </c>
      <c r="H36" s="11" t="n">
        <f aca="false">F36-J36</f>
        <v>20656432.5761494</v>
      </c>
      <c r="I36" s="11" t="n">
        <f aca="false">G36-K36</f>
        <v>19817522.3438885</v>
      </c>
      <c r="J36" s="12" t="n">
        <v>571811.935932125</v>
      </c>
      <c r="K36" s="12" t="n">
        <v>554657.577854161</v>
      </c>
      <c r="L36" s="11" t="n">
        <f aca="false">H36-I36</f>
        <v>838910.232260883</v>
      </c>
      <c r="M36" s="11" t="n">
        <f aca="false">J36-K36</f>
        <v>17154.3580779636</v>
      </c>
      <c r="N36" s="11" t="n">
        <v>2613465.75288763</v>
      </c>
      <c r="O36" s="11" t="n">
        <f aca="false">E36*5.5017049523</f>
        <v>1028.8188260801</v>
      </c>
      <c r="Q36" s="11" t="n">
        <f aca="false">I36*5.5017049523</f>
        <v>109030160.821687</v>
      </c>
      <c r="R36" s="11"/>
      <c r="S36" s="11"/>
      <c r="V36" s="11" t="n">
        <f aca="false">K36*5.5017049523</f>
        <v>3051562.34291096</v>
      </c>
      <c r="W36" s="11" t="n">
        <f aca="false">M36*5.5017049523</f>
        <v>94378.2167910597</v>
      </c>
      <c r="X36" s="11" t="n">
        <f aca="false">N36*5.1890047538+L36*5.5017049523</f>
        <v>18176722.7949923</v>
      </c>
      <c r="Y36" s="11" t="n">
        <f aca="false">N36*5.1890047538</f>
        <v>13561286.2156274</v>
      </c>
      <c r="Z36" s="11" t="n">
        <f aca="false">L36*5.5017049523</f>
        <v>4615436.57936484</v>
      </c>
    </row>
    <row r="37" s="10" customFormat="true" ht="12.8" hidden="false" customHeight="false" outlineLevel="0" collapsed="false">
      <c r="C37" s="10" t="n">
        <f aca="false">C33+1</f>
        <v>2021</v>
      </c>
      <c r="D37" s="10" t="n">
        <f aca="false">D33</f>
        <v>4</v>
      </c>
      <c r="E37" s="10" t="n">
        <v>188</v>
      </c>
      <c r="F37" s="11" t="n">
        <v>21357167.7486029</v>
      </c>
      <c r="G37" s="11" t="n">
        <v>20494491.8351828</v>
      </c>
      <c r="H37" s="11" t="n">
        <f aca="false">F37-J37</f>
        <v>20726928.8716397</v>
      </c>
      <c r="I37" s="11" t="n">
        <f aca="false">G37-K37</f>
        <v>19883160.1245286</v>
      </c>
      <c r="J37" s="12" t="n">
        <v>630238.87696314</v>
      </c>
      <c r="K37" s="12" t="n">
        <v>611331.710654245</v>
      </c>
      <c r="L37" s="11" t="n">
        <f aca="false">H37-I37</f>
        <v>843768.747111198</v>
      </c>
      <c r="M37" s="11" t="n">
        <f aca="false">J37-K37</f>
        <v>18907.1663088943</v>
      </c>
      <c r="N37" s="11" t="n">
        <v>2676026.08929229</v>
      </c>
      <c r="O37" s="11" t="n">
        <f aca="false">E37*5.5017049523</f>
        <v>1034.3205310324</v>
      </c>
      <c r="Q37" s="11" t="n">
        <f aca="false">I37*5.5017049523</f>
        <v>109391280.524493</v>
      </c>
      <c r="R37" s="11"/>
      <c r="S37" s="11"/>
      <c r="V37" s="11" t="n">
        <f aca="false">K37*5.5017049523</f>
        <v>3363366.70000449</v>
      </c>
      <c r="W37" s="11" t="n">
        <f aca="false">M37*5.5017049523</f>
        <v>104021.650515603</v>
      </c>
      <c r="X37" s="11" t="n">
        <f aca="false">N37*5.1890047538+L37*5.5017049523</f>
        <v>18528078.7932081</v>
      </c>
      <c r="Y37" s="11" t="n">
        <f aca="false">N37*5.1890047538</f>
        <v>13885912.0986305</v>
      </c>
      <c r="Z37" s="11" t="n">
        <f aca="false">L37*5.5017049523</f>
        <v>4642166.69457764</v>
      </c>
    </row>
    <row r="38" s="14" customFormat="true" ht="12.8" hidden="false" customHeight="false" outlineLevel="0" collapsed="false">
      <c r="B38" s="15"/>
      <c r="C38" s="14" t="n">
        <f aca="false">C34+1</f>
        <v>2022</v>
      </c>
      <c r="D38" s="14" t="n">
        <f aca="false">D34</f>
        <v>1</v>
      </c>
      <c r="E38" s="14" t="n">
        <v>189</v>
      </c>
      <c r="F38" s="16" t="n">
        <v>21483067.7310242</v>
      </c>
      <c r="G38" s="16" t="n">
        <v>20613736.8465322</v>
      </c>
      <c r="H38" s="16" t="n">
        <f aca="false">F38-J38</f>
        <v>20818040.513372</v>
      </c>
      <c r="I38" s="16" t="n">
        <f aca="false">G38-K38</f>
        <v>19968660.4454096</v>
      </c>
      <c r="J38" s="17" t="n">
        <v>665027.217652227</v>
      </c>
      <c r="K38" s="17" t="n">
        <v>645076.401122661</v>
      </c>
      <c r="L38" s="16" t="n">
        <f aca="false">H38-I38</f>
        <v>849380.067962415</v>
      </c>
      <c r="M38" s="16" t="n">
        <f aca="false">J38-K38</f>
        <v>19950.8165295668</v>
      </c>
      <c r="N38" s="16" t="n">
        <v>3273021.90100755</v>
      </c>
      <c r="O38" s="16" t="n">
        <f aca="false">E38*5.5017049523</f>
        <v>1039.8222359847</v>
      </c>
      <c r="P38" s="15"/>
      <c r="Q38" s="16" t="n">
        <f aca="false">I38*5.5017049523</f>
        <v>109861678.063307</v>
      </c>
      <c r="R38" s="16"/>
      <c r="S38" s="16"/>
      <c r="T38" s="15"/>
      <c r="U38" s="15"/>
      <c r="V38" s="16" t="n">
        <f aca="false">K38*5.5017049523</f>
        <v>3549020.0306684</v>
      </c>
      <c r="W38" s="16" t="n">
        <f aca="false">M38*5.5017049523</f>
        <v>109763.506103146</v>
      </c>
      <c r="X38" s="16" t="n">
        <f aca="false">N38*5.1890047538+L38*5.5017049523</f>
        <v>21656764.7299134</v>
      </c>
      <c r="Y38" s="16" t="n">
        <f aca="false">N38*5.1890047538</f>
        <v>16983726.2036197</v>
      </c>
      <c r="Z38" s="16" t="n">
        <f aca="false">L38*5.5017049523</f>
        <v>4673038.52629373</v>
      </c>
    </row>
    <row r="39" s="10" customFormat="true" ht="12.8" hidden="false" customHeight="false" outlineLevel="0" collapsed="false">
      <c r="C39" s="10" t="n">
        <f aca="false">C35+1</f>
        <v>2022</v>
      </c>
      <c r="D39" s="10" t="n">
        <f aca="false">D35</f>
        <v>2</v>
      </c>
      <c r="E39" s="10" t="n">
        <v>190</v>
      </c>
      <c r="F39" s="11" t="n">
        <v>21561446.2404338</v>
      </c>
      <c r="G39" s="11" t="n">
        <v>20687064.0859266</v>
      </c>
      <c r="H39" s="11" t="n">
        <f aca="false">F39-J39</f>
        <v>20873240.7448186</v>
      </c>
      <c r="I39" s="11" t="n">
        <f aca="false">G39-K39</f>
        <v>20019504.7551797</v>
      </c>
      <c r="J39" s="12" t="n">
        <v>688205.49561529</v>
      </c>
      <c r="K39" s="12" t="n">
        <v>667559.330746831</v>
      </c>
      <c r="L39" s="11" t="n">
        <f aca="false">H39-I39</f>
        <v>853735.98963882</v>
      </c>
      <c r="M39" s="11" t="n">
        <f aca="false">J39-K39</f>
        <v>20646.1648684586</v>
      </c>
      <c r="N39" s="11" t="n">
        <v>2658180.13250602</v>
      </c>
      <c r="O39" s="11" t="n">
        <f aca="false">E39*5.5017049523</f>
        <v>1045.323940937</v>
      </c>
      <c r="Q39" s="11" t="n">
        <f aca="false">I39*5.5017049523</f>
        <v>110141408.454166</v>
      </c>
      <c r="R39" s="11"/>
      <c r="S39" s="11"/>
      <c r="V39" s="11" t="n">
        <f aca="false">K39*5.5017049523</f>
        <v>3672714.47592391</v>
      </c>
      <c r="W39" s="11" t="n">
        <f aca="false">M39*5.5017049523</f>
        <v>113589.107502801</v>
      </c>
      <c r="X39" s="11" t="n">
        <f aca="false">N39*5.1890047538+L39*5.5017049523</f>
        <v>18490312.8661831</v>
      </c>
      <c r="Y39" s="11" t="n">
        <f aca="false">N39*5.1890047538</f>
        <v>13793309.3440305</v>
      </c>
      <c r="Z39" s="11" t="n">
        <f aca="false">L39*5.5017049523</f>
        <v>4697003.52215264</v>
      </c>
    </row>
    <row r="40" s="10" customFormat="true" ht="12.8" hidden="false" customHeight="false" outlineLevel="0" collapsed="false">
      <c r="C40" s="10" t="n">
        <f aca="false">C36+1</f>
        <v>2022</v>
      </c>
      <c r="D40" s="10" t="n">
        <f aca="false">D36</f>
        <v>3</v>
      </c>
      <c r="E40" s="10" t="n">
        <v>191</v>
      </c>
      <c r="F40" s="11" t="n">
        <v>21578722.4648474</v>
      </c>
      <c r="G40" s="11" t="n">
        <v>20702731.1551078</v>
      </c>
      <c r="H40" s="11" t="n">
        <f aca="false">F40-J40</f>
        <v>20856432.1894517</v>
      </c>
      <c r="I40" s="11" t="n">
        <f aca="false">G40-K40</f>
        <v>20002109.5879739</v>
      </c>
      <c r="J40" s="12" t="n">
        <v>722290.275395772</v>
      </c>
      <c r="K40" s="12" t="n">
        <v>700621.567133899</v>
      </c>
      <c r="L40" s="11" t="n">
        <f aca="false">H40-I40</f>
        <v>854322.601477735</v>
      </c>
      <c r="M40" s="11" t="n">
        <f aca="false">J40-K40</f>
        <v>21668.7082618732</v>
      </c>
      <c r="N40" s="11" t="n">
        <v>2594294.71202408</v>
      </c>
      <c r="O40" s="11" t="n">
        <f aca="false">E40*5.5017049523</f>
        <v>1050.8256458893</v>
      </c>
      <c r="Q40" s="11" t="n">
        <f aca="false">I40*5.5017049523</f>
        <v>110045705.376604</v>
      </c>
      <c r="R40" s="11"/>
      <c r="S40" s="11"/>
      <c r="V40" s="11" t="n">
        <f aca="false">K40*5.5017049523</f>
        <v>3854613.14558876</v>
      </c>
      <c r="W40" s="11" t="n">
        <f aca="false">M40*5.5017049523</f>
        <v>119214.839554292</v>
      </c>
      <c r="X40" s="11" t="n">
        <f aca="false">N40*5.1890047538+L40*5.5017049523</f>
        <v>18162038.480863</v>
      </c>
      <c r="Y40" s="11" t="n">
        <f aca="false">N40*5.1890047538</f>
        <v>13461807.5934512</v>
      </c>
      <c r="Z40" s="11" t="n">
        <f aca="false">L40*5.5017049523</f>
        <v>4700230.88741187</v>
      </c>
    </row>
    <row r="41" s="10" customFormat="true" ht="12.8" hidden="false" customHeight="false" outlineLevel="0" collapsed="false">
      <c r="C41" s="10" t="n">
        <f aca="false">C37+1</f>
        <v>2022</v>
      </c>
      <c r="D41" s="10" t="n">
        <f aca="false">D37</f>
        <v>4</v>
      </c>
      <c r="E41" s="10" t="n">
        <v>192</v>
      </c>
      <c r="F41" s="11" t="n">
        <v>21617141.2872938</v>
      </c>
      <c r="G41" s="11" t="n">
        <v>20738017.7240133</v>
      </c>
      <c r="H41" s="11" t="n">
        <f aca="false">F41-J41</f>
        <v>20864767.898252</v>
      </c>
      <c r="I41" s="11" t="n">
        <f aca="false">G41-K41</f>
        <v>20008215.5366428</v>
      </c>
      <c r="J41" s="12" t="n">
        <v>752373.389041805</v>
      </c>
      <c r="K41" s="12" t="n">
        <v>729802.187370551</v>
      </c>
      <c r="L41" s="11" t="n">
        <f aca="false">H41-I41</f>
        <v>856552.361609217</v>
      </c>
      <c r="M41" s="11" t="n">
        <f aca="false">J41-K41</f>
        <v>22571.2016712541</v>
      </c>
      <c r="N41" s="11" t="n">
        <v>2645137.6165872</v>
      </c>
      <c r="O41" s="11" t="n">
        <f aca="false">E41*5.5017049523</f>
        <v>1056.3273508416</v>
      </c>
      <c r="Q41" s="11" t="n">
        <f aca="false">I41*5.5017049523</f>
        <v>110079298.504633</v>
      </c>
      <c r="R41" s="11"/>
      <c r="S41" s="11"/>
      <c r="V41" s="11" t="n">
        <f aca="false">K41*5.5017049523</f>
        <v>4015156.30845593</v>
      </c>
      <c r="W41" s="11" t="n">
        <f aca="false">M41*5.5017049523</f>
        <v>124180.092014101</v>
      </c>
      <c r="X41" s="11" t="n">
        <f aca="false">N41*5.1890047538+L41*5.5017049523</f>
        <v>18438130.0366959</v>
      </c>
      <c r="Y41" s="11" t="n">
        <f aca="false">N41*5.1890047538</f>
        <v>13725631.6669262</v>
      </c>
      <c r="Z41" s="11" t="n">
        <f aca="false">L41*5.5017049523</f>
        <v>4712498.36976969</v>
      </c>
    </row>
    <row r="42" s="14" customFormat="true" ht="12.8" hidden="false" customHeight="false" outlineLevel="0" collapsed="false">
      <c r="B42" s="15"/>
      <c r="C42" s="14" t="n">
        <f aca="false">C38+1</f>
        <v>2023</v>
      </c>
      <c r="D42" s="14" t="n">
        <f aca="false">D38</f>
        <v>1</v>
      </c>
      <c r="E42" s="14" t="n">
        <v>193</v>
      </c>
      <c r="F42" s="16" t="n">
        <v>21715602.8089218</v>
      </c>
      <c r="G42" s="16" t="n">
        <v>20830654.1614374</v>
      </c>
      <c r="H42" s="16" t="n">
        <f aca="false">F42-J42</f>
        <v>20925796.8409805</v>
      </c>
      <c r="I42" s="16" t="n">
        <f aca="false">G42-K42</f>
        <v>20064542.3725343</v>
      </c>
      <c r="J42" s="17" t="n">
        <v>789805.967941303</v>
      </c>
      <c r="K42" s="17" t="n">
        <v>766111.788903064</v>
      </c>
      <c r="L42" s="16" t="n">
        <f aca="false">H42-I42</f>
        <v>861254.468446158</v>
      </c>
      <c r="M42" s="16" t="n">
        <f aca="false">J42-K42</f>
        <v>23694.1790382391</v>
      </c>
      <c r="N42" s="16" t="n">
        <v>3149214.41650024</v>
      </c>
      <c r="O42" s="16" t="n">
        <f aca="false">E42*5.5017049523</f>
        <v>1061.8290557939</v>
      </c>
      <c r="P42" s="15"/>
      <c r="Q42" s="16" t="n">
        <f aca="false">I42*5.5017049523</f>
        <v>110389192.136605</v>
      </c>
      <c r="R42" s="16"/>
      <c r="S42" s="16"/>
      <c r="T42" s="15"/>
      <c r="U42" s="15"/>
      <c r="V42" s="16" t="n">
        <f aca="false">K42*5.5017049523</f>
        <v>4214921.0230234</v>
      </c>
      <c r="W42" s="16" t="n">
        <f aca="false">M42*5.5017049523</f>
        <v>130358.382155363</v>
      </c>
      <c r="X42" s="16" t="n">
        <f aca="false">N42*5.1890047538+L42*5.5017049523</f>
        <v>21079656.5521959</v>
      </c>
      <c r="Y42" s="16" t="n">
        <f aca="false">N42*5.1890047538</f>
        <v>16341288.5779552</v>
      </c>
      <c r="Z42" s="16" t="n">
        <f aca="false">L42*5.5017049523</f>
        <v>4738367.97424073</v>
      </c>
    </row>
    <row r="43" s="10" customFormat="true" ht="12.8" hidden="false" customHeight="false" outlineLevel="0" collapsed="false">
      <c r="C43" s="10" t="n">
        <f aca="false">C39+1</f>
        <v>2023</v>
      </c>
      <c r="D43" s="10" t="n">
        <f aca="false">D39</f>
        <v>2</v>
      </c>
      <c r="E43" s="10" t="n">
        <v>194</v>
      </c>
      <c r="F43" s="11" t="n">
        <v>21814201.9730323</v>
      </c>
      <c r="G43" s="11" t="n">
        <v>20923285.059229</v>
      </c>
      <c r="H43" s="11" t="n">
        <f aca="false">F43-J43</f>
        <v>20993622.4078766</v>
      </c>
      <c r="I43" s="11" t="n">
        <f aca="false">G43-K43</f>
        <v>20127322.8810281</v>
      </c>
      <c r="J43" s="12" t="n">
        <v>820579.565155633</v>
      </c>
      <c r="K43" s="12" t="n">
        <v>795962.178200965</v>
      </c>
      <c r="L43" s="11" t="n">
        <f aca="false">H43-I43</f>
        <v>866299.526848566</v>
      </c>
      <c r="M43" s="11" t="n">
        <f aca="false">J43-K43</f>
        <v>24617.3869546689</v>
      </c>
      <c r="N43" s="11" t="n">
        <v>2547413.62470949</v>
      </c>
      <c r="O43" s="11" t="n">
        <f aca="false">E43*5.5017049523</f>
        <v>1067.3307607462</v>
      </c>
      <c r="Q43" s="11" t="n">
        <f aca="false">I43*5.5017049523</f>
        <v>110734591.971093</v>
      </c>
      <c r="R43" s="11"/>
      <c r="S43" s="11"/>
      <c r="V43" s="11" t="n">
        <f aca="false">K43*5.5017049523</f>
        <v>4379149.05765174</v>
      </c>
      <c r="W43" s="11" t="n">
        <f aca="false">M43*5.5017049523</f>
        <v>135437.599721187</v>
      </c>
      <c r="X43" s="11" t="n">
        <f aca="false">N43*5.1890047538+L43*5.5017049523</f>
        <v>17984665.8055503</v>
      </c>
      <c r="Y43" s="11" t="n">
        <f aca="false">N43*5.1890047538</f>
        <v>13218541.4085124</v>
      </c>
      <c r="Z43" s="11" t="n">
        <f aca="false">L43*5.5017049523</f>
        <v>4766124.3970379</v>
      </c>
    </row>
    <row r="44" s="10" customFormat="true" ht="12.8" hidden="false" customHeight="false" outlineLevel="0" collapsed="false">
      <c r="C44" s="10" t="n">
        <f aca="false">C40+1</f>
        <v>2023</v>
      </c>
      <c r="D44" s="10" t="n">
        <f aca="false">D40</f>
        <v>3</v>
      </c>
      <c r="E44" s="10" t="n">
        <v>195</v>
      </c>
      <c r="F44" s="11" t="n">
        <v>21909697.2198247</v>
      </c>
      <c r="G44" s="11" t="n">
        <v>21012517.1362632</v>
      </c>
      <c r="H44" s="11" t="n">
        <f aca="false">F44-J44</f>
        <v>21082160.5096249</v>
      </c>
      <c r="I44" s="11" t="n">
        <f aca="false">G44-K44</f>
        <v>20209806.5273694</v>
      </c>
      <c r="J44" s="12" t="n">
        <v>827536.710199839</v>
      </c>
      <c r="K44" s="12" t="n">
        <v>802710.608893844</v>
      </c>
      <c r="L44" s="11" t="n">
        <f aca="false">H44-I44</f>
        <v>872353.982255548</v>
      </c>
      <c r="M44" s="11" t="n">
        <f aca="false">J44-K44</f>
        <v>24826.1013059951</v>
      </c>
      <c r="N44" s="11" t="n">
        <v>2516283.1644944</v>
      </c>
      <c r="O44" s="11" t="n">
        <f aca="false">E44*5.5017049523</f>
        <v>1072.8324656985</v>
      </c>
      <c r="Q44" s="11" t="n">
        <f aca="false">I44*5.5017049523</f>
        <v>111188392.656653</v>
      </c>
      <c r="R44" s="11"/>
      <c r="S44" s="11"/>
      <c r="V44" s="11" t="n">
        <f aca="false">K44*5.5017049523</f>
        <v>4416276.93221501</v>
      </c>
      <c r="W44" s="11" t="n">
        <f aca="false">M44*5.5017049523</f>
        <v>136585.884501495</v>
      </c>
      <c r="X44" s="11" t="n">
        <f aca="false">N44*5.1890047538+L44*5.5017049523</f>
        <v>17856439.5268023</v>
      </c>
      <c r="Y44" s="11" t="n">
        <f aca="false">N44*5.1890047538</f>
        <v>13057005.3024684</v>
      </c>
      <c r="Z44" s="11" t="n">
        <f aca="false">L44*5.5017049523</f>
        <v>4799434.22433398</v>
      </c>
    </row>
    <row r="45" s="10" customFormat="true" ht="12.8" hidden="false" customHeight="false" outlineLevel="0" collapsed="false">
      <c r="C45" s="10" t="n">
        <f aca="false">C41+1</f>
        <v>2023</v>
      </c>
      <c r="D45" s="10" t="n">
        <f aca="false">D41</f>
        <v>4</v>
      </c>
      <c r="E45" s="10" t="n">
        <v>196</v>
      </c>
      <c r="F45" s="11" t="n">
        <v>22016113.6382879</v>
      </c>
      <c r="G45" s="11" t="n">
        <v>21112402.7111758</v>
      </c>
      <c r="H45" s="11" t="n">
        <f aca="false">F45-J45</f>
        <v>21145892.4893206</v>
      </c>
      <c r="I45" s="11" t="n">
        <f aca="false">G45-K45</f>
        <v>20268288.1966775</v>
      </c>
      <c r="J45" s="12" t="n">
        <v>870221.148967293</v>
      </c>
      <c r="K45" s="12" t="n">
        <v>844114.514498274</v>
      </c>
      <c r="L45" s="11" t="n">
        <f aca="false">H45-I45</f>
        <v>877604.292643134</v>
      </c>
      <c r="M45" s="11" t="n">
        <f aca="false">J45-K45</f>
        <v>26106.6344690187</v>
      </c>
      <c r="N45" s="11" t="n">
        <v>2563971.74199982</v>
      </c>
      <c r="O45" s="11" t="n">
        <f aca="false">E45*5.5017049523</f>
        <v>1078.3341706508</v>
      </c>
      <c r="Q45" s="11" t="n">
        <f aca="false">I45*5.5017049523</f>
        <v>111510141.546304</v>
      </c>
      <c r="R45" s="11"/>
      <c r="S45" s="11"/>
      <c r="V45" s="11" t="n">
        <f aca="false">K45*5.5017049523</f>
        <v>4644069.00472347</v>
      </c>
      <c r="W45" s="11" t="n">
        <f aca="false">M45*5.5017049523</f>
        <v>143631.000146086</v>
      </c>
      <c r="X45" s="11" t="n">
        <f aca="false">N45*5.1890047538+L45*5.5017049523</f>
        <v>18132781.4408404</v>
      </c>
      <c r="Y45" s="11" t="n">
        <f aca="false">N45*5.1890047538</f>
        <v>13304461.5578459</v>
      </c>
      <c r="Z45" s="11" t="n">
        <f aca="false">L45*5.5017049523</f>
        <v>4828319.88299447</v>
      </c>
    </row>
    <row r="46" s="14" customFormat="true" ht="12.8" hidden="false" customHeight="false" outlineLevel="0" collapsed="false">
      <c r="B46" s="15"/>
      <c r="C46" s="14" t="n">
        <f aca="false">C42+1</f>
        <v>2024</v>
      </c>
      <c r="D46" s="14" t="n">
        <f aca="false">D42</f>
        <v>1</v>
      </c>
      <c r="E46" s="14" t="n">
        <v>197</v>
      </c>
      <c r="F46" s="16" t="n">
        <v>22047279.2695188</v>
      </c>
      <c r="G46" s="16" t="n">
        <v>21139983.5202305</v>
      </c>
      <c r="H46" s="16" t="n">
        <f aca="false">F46-J46</f>
        <v>21170213.440634</v>
      </c>
      <c r="I46" s="16" t="n">
        <f aca="false">G46-K46</f>
        <v>20289229.6662122</v>
      </c>
      <c r="J46" s="17" t="n">
        <v>877065.828884844</v>
      </c>
      <c r="K46" s="17" t="n">
        <v>850753.854018299</v>
      </c>
      <c r="L46" s="16" t="n">
        <f aca="false">H46-I46</f>
        <v>880983.774421726</v>
      </c>
      <c r="M46" s="16" t="n">
        <f aca="false">J46-K46</f>
        <v>26311.9748665454</v>
      </c>
      <c r="N46" s="16" t="n">
        <v>3071290.94309214</v>
      </c>
      <c r="O46" s="16" t="n">
        <f aca="false">E46*5.5017049523</f>
        <v>1083.8358756031</v>
      </c>
      <c r="P46" s="15"/>
      <c r="Q46" s="16" t="n">
        <f aca="false">I46*5.5017049523</f>
        <v>111625355.332952</v>
      </c>
      <c r="R46" s="16"/>
      <c r="S46" s="16"/>
      <c r="T46" s="15"/>
      <c r="U46" s="15"/>
      <c r="V46" s="16" t="n">
        <f aca="false">K46*5.5017049523</f>
        <v>4680596.69184078</v>
      </c>
      <c r="W46" s="16" t="n">
        <f aca="false">M46*5.5017049523</f>
        <v>144760.722428066</v>
      </c>
      <c r="X46" s="16" t="n">
        <f aca="false">N46*5.1890047538+L46*5.5017049523</f>
        <v>20783856.0986399</v>
      </c>
      <c r="Y46" s="16" t="n">
        <f aca="false">N46*5.1890047538</f>
        <v>15936943.304008</v>
      </c>
      <c r="Z46" s="16" t="n">
        <f aca="false">L46*5.5017049523</f>
        <v>4846912.79463195</v>
      </c>
    </row>
    <row r="47" s="10" customFormat="true" ht="12.8" hidden="false" customHeight="false" outlineLevel="0" collapsed="false">
      <c r="C47" s="10" t="n">
        <f aca="false">C43+1</f>
        <v>2024</v>
      </c>
      <c r="D47" s="10" t="n">
        <f aca="false">D43</f>
        <v>2</v>
      </c>
      <c r="E47" s="10" t="n">
        <v>198</v>
      </c>
      <c r="F47" s="11" t="n">
        <v>22122335.6585034</v>
      </c>
      <c r="G47" s="11" t="n">
        <v>21210842.5564662</v>
      </c>
      <c r="H47" s="11" t="n">
        <f aca="false">F47-J47</f>
        <v>21213837.1344527</v>
      </c>
      <c r="I47" s="11" t="n">
        <f aca="false">G47-K47</f>
        <v>20329598.988137</v>
      </c>
      <c r="J47" s="12" t="n">
        <v>908498.52405073</v>
      </c>
      <c r="K47" s="12" t="n">
        <v>881243.568329209</v>
      </c>
      <c r="L47" s="11" t="n">
        <f aca="false">H47-I47</f>
        <v>884238.146315698</v>
      </c>
      <c r="M47" s="11" t="n">
        <f aca="false">J47-K47</f>
        <v>27254.9557215217</v>
      </c>
      <c r="N47" s="11" t="n">
        <v>2517197.16208912</v>
      </c>
      <c r="O47" s="11" t="n">
        <f aca="false">E47*5.5017049523</f>
        <v>1089.3375805554</v>
      </c>
      <c r="Q47" s="11" t="n">
        <f aca="false">I47*5.5017049523</f>
        <v>111847455.431307</v>
      </c>
      <c r="R47" s="11"/>
      <c r="S47" s="11"/>
      <c r="V47" s="11" t="n">
        <f aca="false">K47*5.5017049523</f>
        <v>4848342.10405933</v>
      </c>
      <c r="W47" s="11" t="n">
        <f aca="false">M47*5.5017049523</f>
        <v>149948.724867813</v>
      </c>
      <c r="X47" s="11" t="n">
        <f aca="false">N47*5.1890047538+L47*5.5017049523</f>
        <v>17926565.4289299</v>
      </c>
      <c r="Y47" s="11" t="n">
        <f aca="false">N47*5.1890047538</f>
        <v>13061748.0403323</v>
      </c>
      <c r="Z47" s="11" t="n">
        <f aca="false">L47*5.5017049523</f>
        <v>4864817.38859765</v>
      </c>
    </row>
    <row r="48" s="10" customFormat="true" ht="12.8" hidden="false" customHeight="false" outlineLevel="0" collapsed="false">
      <c r="C48" s="10" t="n">
        <f aca="false">C44+1</f>
        <v>2024</v>
      </c>
      <c r="D48" s="10" t="n">
        <f aca="false">D44</f>
        <v>3</v>
      </c>
      <c r="E48" s="10" t="n">
        <v>199</v>
      </c>
      <c r="F48" s="11" t="n">
        <v>22178154.5991389</v>
      </c>
      <c r="G48" s="11" t="n">
        <v>21263479.4502587</v>
      </c>
      <c r="H48" s="11" t="n">
        <f aca="false">F48-J48</f>
        <v>21233525.9992834</v>
      </c>
      <c r="I48" s="11" t="n">
        <f aca="false">G48-K48</f>
        <v>20347189.7083988</v>
      </c>
      <c r="J48" s="12" t="n">
        <v>944628.599855487</v>
      </c>
      <c r="K48" s="12" t="n">
        <v>916289.741859822</v>
      </c>
      <c r="L48" s="11" t="n">
        <f aca="false">H48-I48</f>
        <v>886336.290884551</v>
      </c>
      <c r="M48" s="11" t="n">
        <f aca="false">J48-K48</f>
        <v>28338.8579956645</v>
      </c>
      <c r="N48" s="11" t="n">
        <v>2444591.74476939</v>
      </c>
      <c r="O48" s="11" t="n">
        <f aca="false">E48*5.5017049523</f>
        <v>1094.8392855077</v>
      </c>
      <c r="Q48" s="11" t="n">
        <f aca="false">I48*5.5017049523</f>
        <v>111944234.384086</v>
      </c>
      <c r="R48" s="11"/>
      <c r="S48" s="11"/>
      <c r="V48" s="11" t="n">
        <f aca="false">K48*5.5017049523</f>
        <v>5041155.81053187</v>
      </c>
      <c r="W48" s="11" t="n">
        <f aca="false">M48*5.5017049523</f>
        <v>155912.035377274</v>
      </c>
      <c r="X48" s="11" t="n">
        <f aca="false">N48*5.1890047538+L48*5.5017049523</f>
        <v>17561358.9456714</v>
      </c>
      <c r="Y48" s="11" t="n">
        <f aca="false">N48*5.1890047538</f>
        <v>12684998.1847086</v>
      </c>
      <c r="Z48" s="11" t="n">
        <f aca="false">L48*5.5017049523</f>
        <v>4876360.76096275</v>
      </c>
    </row>
    <row r="49" s="10" customFormat="true" ht="12.8" hidden="false" customHeight="false" outlineLevel="0" collapsed="false">
      <c r="C49" s="10" t="n">
        <f aca="false">C45+1</f>
        <v>2024</v>
      </c>
      <c r="D49" s="10" t="n">
        <f aca="false">D45</f>
        <v>4</v>
      </c>
      <c r="E49" s="10" t="n">
        <v>200</v>
      </c>
      <c r="F49" s="11" t="n">
        <v>22255540.9315245</v>
      </c>
      <c r="G49" s="11" t="n">
        <v>21336076.8206245</v>
      </c>
      <c r="H49" s="11" t="n">
        <f aca="false">F49-J49</f>
        <v>21234606.050968</v>
      </c>
      <c r="I49" s="11" t="n">
        <f aca="false">G49-K49</f>
        <v>20345769.9864847</v>
      </c>
      <c r="J49" s="12" t="n">
        <v>1020934.8805565</v>
      </c>
      <c r="K49" s="12" t="n">
        <v>990306.834139802</v>
      </c>
      <c r="L49" s="11" t="n">
        <f aca="false">H49-I49</f>
        <v>888836.064483248</v>
      </c>
      <c r="M49" s="11" t="n">
        <f aca="false">J49-K49</f>
        <v>30628.0464166949</v>
      </c>
      <c r="N49" s="11" t="n">
        <v>2490765.49128502</v>
      </c>
      <c r="O49" s="11" t="n">
        <f aca="false">E49*5.5017049523</f>
        <v>1100.34099046</v>
      </c>
      <c r="Q49" s="11" t="n">
        <f aca="false">I49*5.5017049523</f>
        <v>111936423.493</v>
      </c>
      <c r="R49" s="11"/>
      <c r="S49" s="11"/>
      <c r="V49" s="11" t="n">
        <f aca="false">K49*5.5017049523</f>
        <v>5448376.01368348</v>
      </c>
      <c r="W49" s="11" t="n">
        <f aca="false">M49*5.5017049523</f>
        <v>168506.474650005</v>
      </c>
      <c r="X49" s="11" t="n">
        <f aca="false">N49*5.1890047538+L49*5.5017049523</f>
        <v>17814707.7526293</v>
      </c>
      <c r="Y49" s="11" t="n">
        <f aca="false">N49*5.1890047538</f>
        <v>12924593.974879</v>
      </c>
      <c r="Z49" s="11" t="n">
        <f aca="false">L49*5.5017049523</f>
        <v>4890113.77775033</v>
      </c>
    </row>
    <row r="50" s="14" customFormat="true" ht="12.8" hidden="false" customHeight="false" outlineLevel="0" collapsed="false">
      <c r="B50" s="15"/>
      <c r="C50" s="14" t="n">
        <f aca="false">C46+1</f>
        <v>2025</v>
      </c>
      <c r="D50" s="14" t="n">
        <f aca="false">D46</f>
        <v>1</v>
      </c>
      <c r="E50" s="14" t="n">
        <v>201</v>
      </c>
      <c r="F50" s="16" t="n">
        <v>22391501.3482941</v>
      </c>
      <c r="G50" s="16" t="n">
        <v>21465100.0773646</v>
      </c>
      <c r="H50" s="16" t="n">
        <f aca="false">F50-J50</f>
        <v>21263795.2150535</v>
      </c>
      <c r="I50" s="16" t="n">
        <f aca="false">G50-K50</f>
        <v>20371225.1281212</v>
      </c>
      <c r="J50" s="17" t="n">
        <v>1127706.13324055</v>
      </c>
      <c r="K50" s="17" t="n">
        <v>1093874.94924334</v>
      </c>
      <c r="L50" s="16" t="n">
        <f aca="false">H50-I50</f>
        <v>892570.086932313</v>
      </c>
      <c r="M50" s="16" t="n">
        <f aca="false">J50-K50</f>
        <v>33831.1839972162</v>
      </c>
      <c r="N50" s="16" t="n">
        <v>2977069.09997488</v>
      </c>
      <c r="O50" s="16" t="n">
        <f aca="false">E50*5.5017049523</f>
        <v>1105.8426954123</v>
      </c>
      <c r="P50" s="15"/>
      <c r="Q50" s="16" t="n">
        <f aca="false">I50*5.5017049523</f>
        <v>112076470.171803</v>
      </c>
      <c r="R50" s="16"/>
      <c r="S50" s="16"/>
      <c r="T50" s="15"/>
      <c r="U50" s="15"/>
      <c r="V50" s="16" t="n">
        <f aca="false">K50*5.5017049523</f>
        <v>6018177.22544897</v>
      </c>
      <c r="W50" s="16" t="n">
        <f aca="false">M50*5.5017049523</f>
        <v>186129.192539657</v>
      </c>
      <c r="X50" s="16" t="n">
        <f aca="false">N50*5.1890047538+L50*5.5017049523</f>
        <v>20358682.9797111</v>
      </c>
      <c r="Y50" s="16" t="n">
        <f aca="false">N50*5.1890047538</f>
        <v>15448025.7121608</v>
      </c>
      <c r="Z50" s="16" t="n">
        <f aca="false">L50*5.5017049523</f>
        <v>4910657.26755035</v>
      </c>
    </row>
    <row r="51" s="10" customFormat="true" ht="12.8" hidden="false" customHeight="false" outlineLevel="0" collapsed="false">
      <c r="C51" s="10" t="n">
        <f aca="false">C47+1</f>
        <v>2025</v>
      </c>
      <c r="D51" s="10" t="n">
        <f aca="false">D47</f>
        <v>2</v>
      </c>
      <c r="E51" s="10" t="n">
        <v>202</v>
      </c>
      <c r="F51" s="11" t="n">
        <v>22515431.3270702</v>
      </c>
      <c r="G51" s="11" t="n">
        <v>21582207.7038375</v>
      </c>
      <c r="H51" s="11" t="n">
        <f aca="false">F51-J51</f>
        <v>21306501.8331726</v>
      </c>
      <c r="I51" s="11" t="n">
        <f aca="false">G51-K51</f>
        <v>20409546.0947568</v>
      </c>
      <c r="J51" s="12" t="n">
        <v>1208929.49389762</v>
      </c>
      <c r="K51" s="12" t="n">
        <v>1172661.60908069</v>
      </c>
      <c r="L51" s="11" t="n">
        <f aca="false">H51-I51</f>
        <v>896955.738415763</v>
      </c>
      <c r="M51" s="11" t="n">
        <f aca="false">J51-K51</f>
        <v>36267.8848169285</v>
      </c>
      <c r="N51" s="11" t="n">
        <v>2428419.8735615</v>
      </c>
      <c r="O51" s="11" t="n">
        <f aca="false">E51*5.5017049523</f>
        <v>1111.3444003646</v>
      </c>
      <c r="Q51" s="11" t="n">
        <f aca="false">I51*5.5017049523</f>
        <v>112287300.823719</v>
      </c>
      <c r="R51" s="11"/>
      <c r="S51" s="11"/>
      <c r="V51" s="11" t="n">
        <f aca="false">K51*5.5017049523</f>
        <v>6451638.18205131</v>
      </c>
      <c r="W51" s="11" t="n">
        <f aca="false">M51*5.5017049523</f>
        <v>199535.201506742</v>
      </c>
      <c r="X51" s="11" t="n">
        <f aca="false">N51*5.1890047538+L51*5.5017049523</f>
        <v>17535868.0961689</v>
      </c>
      <c r="Y51" s="11" t="n">
        <f aca="false">N51*5.1890047538</f>
        <v>12601082.268133</v>
      </c>
      <c r="Z51" s="11" t="n">
        <f aca="false">L51*5.5017049523</f>
        <v>4934785.82803591</v>
      </c>
    </row>
    <row r="52" s="10" customFormat="true" ht="12.8" hidden="false" customHeight="false" outlineLevel="0" collapsed="false">
      <c r="C52" s="10" t="n">
        <f aca="false">C48+1</f>
        <v>2025</v>
      </c>
      <c r="D52" s="10" t="n">
        <f aca="false">D48</f>
        <v>3</v>
      </c>
      <c r="E52" s="10" t="n">
        <v>203</v>
      </c>
      <c r="F52" s="11" t="n">
        <v>22658516.4482635</v>
      </c>
      <c r="G52" s="11" t="n">
        <v>21717491.4391879</v>
      </c>
      <c r="H52" s="11" t="n">
        <f aca="false">F52-J52</f>
        <v>21376978.9455041</v>
      </c>
      <c r="I52" s="11" t="n">
        <f aca="false">G52-K52</f>
        <v>20474400.0615114</v>
      </c>
      <c r="J52" s="12" t="n">
        <v>1281537.50275934</v>
      </c>
      <c r="K52" s="12" t="n">
        <v>1243091.37767656</v>
      </c>
      <c r="L52" s="11" t="n">
        <f aca="false">H52-I52</f>
        <v>902578.883992739</v>
      </c>
      <c r="M52" s="11" t="n">
        <f aca="false">J52-K52</f>
        <v>38446.1250827801</v>
      </c>
      <c r="N52" s="11" t="n">
        <v>2407625.46068058</v>
      </c>
      <c r="O52" s="11" t="n">
        <f aca="false">E52*5.5017049523</f>
        <v>1116.8461053169</v>
      </c>
      <c r="Q52" s="11" t="n">
        <f aca="false">I52*5.5017049523</f>
        <v>112644108.213789</v>
      </c>
      <c r="R52" s="11"/>
      <c r="S52" s="11"/>
      <c r="V52" s="11" t="n">
        <f aca="false">K52*5.5017049523</f>
        <v>6839121.98872456</v>
      </c>
      <c r="W52" s="11" t="n">
        <f aca="false">M52*5.5017049523</f>
        <v>211519.236764677</v>
      </c>
      <c r="X52" s="11" t="n">
        <f aca="false">N52*5.1890047538+L52*5.5017049523</f>
        <v>17458902.6767457</v>
      </c>
      <c r="Y52" s="11" t="n">
        <f aca="false">N52*5.1890047538</f>
        <v>12493179.9608414</v>
      </c>
      <c r="Z52" s="11" t="n">
        <f aca="false">L52*5.5017049523</f>
        <v>4965722.71590426</v>
      </c>
    </row>
    <row r="53" s="10" customFormat="true" ht="12.8" hidden="false" customHeight="false" outlineLevel="0" collapsed="false">
      <c r="C53" s="10" t="n">
        <f aca="false">C49+1</f>
        <v>2025</v>
      </c>
      <c r="D53" s="10" t="n">
        <f aca="false">D49</f>
        <v>4</v>
      </c>
      <c r="E53" s="10" t="n">
        <v>204</v>
      </c>
      <c r="F53" s="11" t="n">
        <v>22820975.5460343</v>
      </c>
      <c r="G53" s="11" t="n">
        <v>21871647.8719291</v>
      </c>
      <c r="H53" s="11" t="n">
        <f aca="false">F53-J53</f>
        <v>21445307.3477332</v>
      </c>
      <c r="I53" s="11" t="n">
        <f aca="false">G53-K53</f>
        <v>20537249.7195771</v>
      </c>
      <c r="J53" s="12" t="n">
        <v>1375668.19830105</v>
      </c>
      <c r="K53" s="12" t="n">
        <v>1334398.15235202</v>
      </c>
      <c r="L53" s="11" t="n">
        <f aca="false">H53-I53</f>
        <v>908057.628156111</v>
      </c>
      <c r="M53" s="11" t="n">
        <f aca="false">J53-K53</f>
        <v>41270.0459490316</v>
      </c>
      <c r="N53" s="11" t="n">
        <v>2444822.80476976</v>
      </c>
      <c r="O53" s="11" t="n">
        <f aca="false">E53*5.5017049523</f>
        <v>1122.3478102692</v>
      </c>
      <c r="Q53" s="11" t="n">
        <f aca="false">I53*5.5017049523</f>
        <v>112989888.488819</v>
      </c>
      <c r="R53" s="11"/>
      <c r="S53" s="11"/>
      <c r="V53" s="11" t="n">
        <f aca="false">K53*5.5017049523</f>
        <v>7341464.92313506</v>
      </c>
      <c r="W53" s="11" t="n">
        <f aca="false">M53*5.5017049523</f>
        <v>227055.616179436</v>
      </c>
      <c r="X53" s="11" t="n">
        <f aca="false">N53*5.1890047538+L53*5.5017049523</f>
        <v>17682062.3059492</v>
      </c>
      <c r="Y53" s="11" t="n">
        <f aca="false">N53*5.1890047538</f>
        <v>12686197.1561489</v>
      </c>
      <c r="Z53" s="11" t="n">
        <f aca="false">L53*5.5017049523</f>
        <v>4995865.14980027</v>
      </c>
    </row>
    <row r="54" s="14" customFormat="true" ht="12.8" hidden="false" customHeight="false" outlineLevel="0" collapsed="false">
      <c r="B54" s="15"/>
      <c r="C54" s="14" t="n">
        <f aca="false">C50+1</f>
        <v>2026</v>
      </c>
      <c r="D54" s="14" t="n">
        <f aca="false">D50</f>
        <v>1</v>
      </c>
      <c r="E54" s="14" t="n">
        <v>205</v>
      </c>
      <c r="F54" s="16" t="n">
        <v>22901526.7436559</v>
      </c>
      <c r="G54" s="16" t="n">
        <v>21947923.2236208</v>
      </c>
      <c r="H54" s="16" t="n">
        <f aca="false">F54-J54</f>
        <v>21435677.2065864</v>
      </c>
      <c r="I54" s="16" t="n">
        <f aca="false">G54-K54</f>
        <v>20526049.1726633</v>
      </c>
      <c r="J54" s="17" t="n">
        <v>1465849.53706954</v>
      </c>
      <c r="K54" s="17" t="n">
        <v>1421874.05095746</v>
      </c>
      <c r="L54" s="16" t="n">
        <f aca="false">H54-I54</f>
        <v>909628.033923064</v>
      </c>
      <c r="M54" s="16" t="n">
        <f aca="false">J54-K54</f>
        <v>43975.4861120861</v>
      </c>
      <c r="N54" s="16" t="n">
        <v>2965092.35676839</v>
      </c>
      <c r="O54" s="16" t="n">
        <f aca="false">E54*5.5017049523</f>
        <v>1127.8495152215</v>
      </c>
      <c r="P54" s="15"/>
      <c r="Q54" s="16" t="n">
        <f aca="false">I54*5.5017049523</f>
        <v>112928266.384395</v>
      </c>
      <c r="R54" s="16"/>
      <c r="S54" s="16"/>
      <c r="T54" s="15"/>
      <c r="U54" s="15"/>
      <c r="V54" s="16" t="n">
        <f aca="false">K54*5.5017049523</f>
        <v>7822731.5076995</v>
      </c>
      <c r="W54" s="16" t="n">
        <f aca="false">M54*5.5017049523</f>
        <v>241940.149722664</v>
      </c>
      <c r="X54" s="16" t="n">
        <f aca="false">N54*5.1890047538+L54*5.5017049523</f>
        <v>20390383.3937126</v>
      </c>
      <c r="Y54" s="16" t="n">
        <f aca="false">N54*5.1890047538</f>
        <v>15385878.3347272</v>
      </c>
      <c r="Z54" s="16" t="n">
        <f aca="false">L54*5.5017049523</f>
        <v>5004505.05898543</v>
      </c>
    </row>
    <row r="55" s="10" customFormat="true" ht="12.8" hidden="false" customHeight="false" outlineLevel="0" collapsed="false">
      <c r="C55" s="10" t="n">
        <f aca="false">C51+1</f>
        <v>2026</v>
      </c>
      <c r="D55" s="10" t="n">
        <f aca="false">D51</f>
        <v>2</v>
      </c>
      <c r="E55" s="10" t="n">
        <v>206</v>
      </c>
      <c r="F55" s="11" t="n">
        <v>22988561.0669122</v>
      </c>
      <c r="G55" s="11" t="n">
        <v>22030849.1077606</v>
      </c>
      <c r="H55" s="11" t="n">
        <f aca="false">F55-J55</f>
        <v>21440925.8435523</v>
      </c>
      <c r="I55" s="11" t="n">
        <f aca="false">G55-K55</f>
        <v>20529642.9411015</v>
      </c>
      <c r="J55" s="12" t="n">
        <v>1547635.22335988</v>
      </c>
      <c r="K55" s="12" t="n">
        <v>1501206.16665908</v>
      </c>
      <c r="L55" s="11" t="n">
        <f aca="false">H55-I55</f>
        <v>911282.9024508</v>
      </c>
      <c r="M55" s="11" t="n">
        <f aca="false">J55-K55</f>
        <v>46429.0567007966</v>
      </c>
      <c r="N55" s="11" t="n">
        <v>2456312.38429696</v>
      </c>
      <c r="O55" s="11" t="n">
        <f aca="false">E55*5.5017049523</f>
        <v>1133.3512201738</v>
      </c>
      <c r="Q55" s="11" t="n">
        <f aca="false">I55*5.5017049523</f>
        <v>112948038.238009</v>
      </c>
      <c r="R55" s="11"/>
      <c r="S55" s="11"/>
      <c r="V55" s="11" t="n">
        <f aca="false">K55*5.5017049523</f>
        <v>8259193.40153158</v>
      </c>
      <c r="W55" s="11" t="n">
        <f aca="false">M55*5.5017049523</f>
        <v>255438.97118139</v>
      </c>
      <c r="X55" s="11" t="n">
        <f aca="false">N55*5.1890047538+L55*5.5017049523</f>
        <v>17759426.2962946</v>
      </c>
      <c r="Y55" s="11" t="n">
        <f aca="false">N55*5.1890047538</f>
        <v>12745816.6389347</v>
      </c>
      <c r="Z55" s="11" t="n">
        <f aca="false">L55*5.5017049523</f>
        <v>5013609.65735988</v>
      </c>
    </row>
    <row r="56" s="10" customFormat="true" ht="12.8" hidden="false" customHeight="false" outlineLevel="0" collapsed="false">
      <c r="C56" s="10" t="n">
        <f aca="false">C52+1</f>
        <v>2026</v>
      </c>
      <c r="D56" s="10" t="n">
        <f aca="false">D52</f>
        <v>3</v>
      </c>
      <c r="E56" s="10" t="n">
        <v>207</v>
      </c>
      <c r="F56" s="11" t="n">
        <v>23076614.2769839</v>
      </c>
      <c r="G56" s="11" t="n">
        <v>22114234.5412706</v>
      </c>
      <c r="H56" s="11" t="n">
        <f aca="false">F56-J56</f>
        <v>21415444.2005323</v>
      </c>
      <c r="I56" s="11" t="n">
        <f aca="false">G56-K56</f>
        <v>20502899.5671125</v>
      </c>
      <c r="J56" s="12" t="n">
        <v>1661170.07645157</v>
      </c>
      <c r="K56" s="12" t="n">
        <v>1611334.97415803</v>
      </c>
      <c r="L56" s="11" t="n">
        <f aca="false">H56-I56</f>
        <v>912544.633419786</v>
      </c>
      <c r="M56" s="11" t="n">
        <f aca="false">J56-K56</f>
        <v>49835.102293547</v>
      </c>
      <c r="N56" s="11" t="n">
        <v>2465238.58310726</v>
      </c>
      <c r="O56" s="11" t="n">
        <f aca="false">E56*5.5017049523</f>
        <v>1138.8529251261</v>
      </c>
      <c r="Q56" s="11" t="n">
        <f aca="false">I56*5.5017049523</f>
        <v>112800904.084893</v>
      </c>
      <c r="R56" s="11"/>
      <c r="S56" s="11"/>
      <c r="V56" s="11" t="n">
        <f aca="false">K56*5.5017049523</f>
        <v>8865089.60713941</v>
      </c>
      <c r="W56" s="11" t="n">
        <f aca="false">M56*5.5017049523</f>
        <v>274178.029086785</v>
      </c>
      <c r="X56" s="11" t="n">
        <f aca="false">N56*5.1890047538+L56*5.5017049523</f>
        <v>17812686.0558752</v>
      </c>
      <c r="Y56" s="11" t="n">
        <f aca="false">N56*5.1890047538</f>
        <v>12792134.7269948</v>
      </c>
      <c r="Z56" s="11" t="n">
        <f aca="false">L56*5.5017049523</f>
        <v>5020551.32888042</v>
      </c>
    </row>
    <row r="57" s="10" customFormat="true" ht="12.8" hidden="false" customHeight="false" outlineLevel="0" collapsed="false">
      <c r="C57" s="10" t="n">
        <f aca="false">C53+1</f>
        <v>2026</v>
      </c>
      <c r="D57" s="10" t="n">
        <f aca="false">D53</f>
        <v>4</v>
      </c>
      <c r="E57" s="10" t="n">
        <v>208</v>
      </c>
      <c r="F57" s="11" t="n">
        <v>23201260.7027261</v>
      </c>
      <c r="G57" s="11" t="n">
        <v>22232234.1227869</v>
      </c>
      <c r="H57" s="11" t="n">
        <f aca="false">F57-J57</f>
        <v>21462845.3925393</v>
      </c>
      <c r="I57" s="11" t="n">
        <f aca="false">G57-K57</f>
        <v>20545971.2719057</v>
      </c>
      <c r="J57" s="12" t="n">
        <v>1738415.31018675</v>
      </c>
      <c r="K57" s="12" t="n">
        <v>1686262.85088114</v>
      </c>
      <c r="L57" s="11" t="n">
        <f aca="false">H57-I57</f>
        <v>916874.120633602</v>
      </c>
      <c r="M57" s="11" t="n">
        <f aca="false">J57-K57</f>
        <v>52152.4593056024</v>
      </c>
      <c r="N57" s="11" t="n">
        <v>2410256.29527983</v>
      </c>
      <c r="O57" s="11" t="n">
        <f aca="false">E57*5.5017049523</f>
        <v>1144.3546300784</v>
      </c>
      <c r="Q57" s="11" t="n">
        <f aca="false">I57*5.5017049523</f>
        <v>113037871.896457</v>
      </c>
      <c r="R57" s="11"/>
      <c r="S57" s="11"/>
      <c r="V57" s="11" t="n">
        <f aca="false">K57*5.5017049523</f>
        <v>9277320.6775723</v>
      </c>
      <c r="W57" s="11" t="n">
        <f aca="false">M57*5.5017049523</f>
        <v>286927.443636257</v>
      </c>
      <c r="X57" s="11" t="n">
        <f aca="false">N57*5.1890047538+L57*5.5017049523</f>
        <v>17551202.264209</v>
      </c>
      <c r="Y57" s="11" t="n">
        <f aca="false">N57*5.1890047538</f>
        <v>12506831.3740834</v>
      </c>
      <c r="Z57" s="11" t="n">
        <f aca="false">L57*5.5017049523</f>
        <v>5044370.8901256</v>
      </c>
    </row>
    <row r="58" s="14" customFormat="true" ht="12.8" hidden="false" customHeight="false" outlineLevel="0" collapsed="false">
      <c r="B58" s="15"/>
      <c r="C58" s="14" t="n">
        <f aca="false">C54+1</f>
        <v>2027</v>
      </c>
      <c r="D58" s="14" t="n">
        <f aca="false">D54</f>
        <v>1</v>
      </c>
      <c r="E58" s="14" t="n">
        <v>209</v>
      </c>
      <c r="F58" s="16" t="n">
        <v>23231156.7427434</v>
      </c>
      <c r="G58" s="16" t="n">
        <v>22260860.8607283</v>
      </c>
      <c r="H58" s="16" t="n">
        <f aca="false">F58-J58</f>
        <v>21393162.7170423</v>
      </c>
      <c r="I58" s="16" t="n">
        <f aca="false">G58-K58</f>
        <v>20478006.6557983</v>
      </c>
      <c r="J58" s="17" t="n">
        <v>1837994.02570104</v>
      </c>
      <c r="K58" s="17" t="n">
        <v>1782854.20493001</v>
      </c>
      <c r="L58" s="16" t="n">
        <f aca="false">H58-I58</f>
        <v>915156.061244018</v>
      </c>
      <c r="M58" s="16" t="n">
        <f aca="false">J58-K58</f>
        <v>55139.8207710309</v>
      </c>
      <c r="N58" s="16" t="n">
        <v>2979733.79337348</v>
      </c>
      <c r="O58" s="16" t="n">
        <f aca="false">E58*5.5017049523</f>
        <v>1149.8563350307</v>
      </c>
      <c r="P58" s="15"/>
      <c r="Q58" s="16" t="n">
        <f aca="false">I58*5.5017049523</f>
        <v>112663950.631438</v>
      </c>
      <c r="R58" s="16"/>
      <c r="S58" s="16"/>
      <c r="T58" s="15"/>
      <c r="U58" s="15"/>
      <c r="V58" s="16" t="n">
        <f aca="false">K58*5.5017049523</f>
        <v>9808737.80849231</v>
      </c>
      <c r="W58" s="16" t="n">
        <f aca="false">M58*5.5017049523</f>
        <v>303363.025004915</v>
      </c>
      <c r="X58" s="16" t="n">
        <f aca="false">N58*5.1890047538+L58*5.5017049523</f>
        <v>20496771.4531471</v>
      </c>
      <c r="Y58" s="16" t="n">
        <f aca="false">N58*5.1890047538</f>
        <v>15461852.8188735</v>
      </c>
      <c r="Z58" s="16" t="n">
        <f aca="false">L58*5.5017049523</f>
        <v>5034918.63427358</v>
      </c>
    </row>
    <row r="59" s="10" customFormat="true" ht="12.8" hidden="false" customHeight="false" outlineLevel="0" collapsed="false">
      <c r="C59" s="10" t="n">
        <f aca="false">C55+1</f>
        <v>2027</v>
      </c>
      <c r="D59" s="10" t="n">
        <f aca="false">D55</f>
        <v>2</v>
      </c>
      <c r="E59" s="10" t="n">
        <v>210</v>
      </c>
      <c r="F59" s="11" t="n">
        <v>23398851.0194267</v>
      </c>
      <c r="G59" s="11" t="n">
        <v>22420634.1871343</v>
      </c>
      <c r="H59" s="11" t="n">
        <f aca="false">F59-J59</f>
        <v>21465915.5030848</v>
      </c>
      <c r="I59" s="11" t="n">
        <f aca="false">G59-K59</f>
        <v>20545686.7362827</v>
      </c>
      <c r="J59" s="12" t="n">
        <v>1932935.51634189</v>
      </c>
      <c r="K59" s="12" t="n">
        <v>1874947.45085163</v>
      </c>
      <c r="L59" s="11" t="n">
        <f aca="false">H59-I59</f>
        <v>920228.766802091</v>
      </c>
      <c r="M59" s="11" t="n">
        <f aca="false">J59-K59</f>
        <v>57988.0654902563</v>
      </c>
      <c r="N59" s="11" t="n">
        <v>2398919.87170856</v>
      </c>
      <c r="O59" s="11" t="n">
        <f aca="false">E59*5.5017049523</f>
        <v>1155.358039983</v>
      </c>
      <c r="Q59" s="11" t="n">
        <f aca="false">I59*5.5017049523</f>
        <v>113036306.465411</v>
      </c>
      <c r="R59" s="11"/>
      <c r="S59" s="11"/>
      <c r="V59" s="11" t="n">
        <f aca="false">K59*5.5017049523</f>
        <v>10315407.6756527</v>
      </c>
      <c r="W59" s="11" t="n">
        <f aca="false">M59*5.5017049523</f>
        <v>319033.22708204</v>
      </c>
      <c r="X59" s="11" t="n">
        <f aca="false">N59*5.1890047538+L59*5.5017049523</f>
        <v>17510833.781845</v>
      </c>
      <c r="Y59" s="11" t="n">
        <f aca="false">N59*5.1890047538</f>
        <v>12448006.618281</v>
      </c>
      <c r="Z59" s="11" t="n">
        <f aca="false">L59*5.5017049523</f>
        <v>5062827.16356399</v>
      </c>
    </row>
    <row r="60" s="10" customFormat="true" ht="12.8" hidden="false" customHeight="false" outlineLevel="0" collapsed="false">
      <c r="C60" s="10" t="n">
        <f aca="false">C56+1</f>
        <v>2027</v>
      </c>
      <c r="D60" s="10" t="n">
        <f aca="false">D56</f>
        <v>3</v>
      </c>
      <c r="E60" s="10" t="n">
        <v>211</v>
      </c>
      <c r="F60" s="11" t="n">
        <v>23571625.0816777</v>
      </c>
      <c r="G60" s="11" t="n">
        <v>22585775.0531618</v>
      </c>
      <c r="H60" s="11" t="n">
        <f aca="false">F60-J60</f>
        <v>21497485.6756191</v>
      </c>
      <c r="I60" s="11" t="n">
        <f aca="false">G60-K60</f>
        <v>20573859.8292849</v>
      </c>
      <c r="J60" s="12" t="n">
        <v>2074139.40605863</v>
      </c>
      <c r="K60" s="12" t="n">
        <v>2011915.22387687</v>
      </c>
      <c r="L60" s="11" t="n">
        <f aca="false">H60-I60</f>
        <v>923625.846334178</v>
      </c>
      <c r="M60" s="11" t="n">
        <f aca="false">J60-K60</f>
        <v>62224.1821817593</v>
      </c>
      <c r="N60" s="11" t="n">
        <v>2387327.05010337</v>
      </c>
      <c r="O60" s="11" t="n">
        <f aca="false">E60*5.5017049523</f>
        <v>1160.8597449353</v>
      </c>
      <c r="Q60" s="11" t="n">
        <f aca="false">I60*5.5017049523</f>
        <v>113191306.510703</v>
      </c>
      <c r="R60" s="11"/>
      <c r="S60" s="11"/>
      <c r="V60" s="11" t="n">
        <f aca="false">K60*5.5017049523</f>
        <v>11068963.9508112</v>
      </c>
      <c r="W60" s="11" t="n">
        <f aca="false">M60*5.5017049523</f>
        <v>342339.091262202</v>
      </c>
      <c r="X60" s="11" t="n">
        <f aca="false">N60*5.1890047538+L60*5.5017049523</f>
        <v>17469368.3047108</v>
      </c>
      <c r="Y60" s="11" t="n">
        <f aca="false">N60*5.1890047538</f>
        <v>12387851.4118617</v>
      </c>
      <c r="Z60" s="11" t="n">
        <f aca="false">L60*5.5017049523</f>
        <v>5081516.89284903</v>
      </c>
    </row>
    <row r="61" s="10" customFormat="true" ht="12.8" hidden="false" customHeight="false" outlineLevel="0" collapsed="false">
      <c r="C61" s="10" t="n">
        <f aca="false">C57+1</f>
        <v>2027</v>
      </c>
      <c r="D61" s="10" t="n">
        <f aca="false">D57</f>
        <v>4</v>
      </c>
      <c r="E61" s="10" t="n">
        <v>212</v>
      </c>
      <c r="F61" s="11" t="n">
        <v>23652716.9252835</v>
      </c>
      <c r="G61" s="11" t="n">
        <v>22662698.5702643</v>
      </c>
      <c r="H61" s="11" t="n">
        <f aca="false">F61-J61</f>
        <v>21483411.0983307</v>
      </c>
      <c r="I61" s="11" t="n">
        <f aca="false">G61-K61</f>
        <v>20558471.9181201</v>
      </c>
      <c r="J61" s="12" t="n">
        <v>2169305.82695279</v>
      </c>
      <c r="K61" s="12" t="n">
        <v>2104226.6521442</v>
      </c>
      <c r="L61" s="11" t="n">
        <f aca="false">H61-I61</f>
        <v>924939.180210631</v>
      </c>
      <c r="M61" s="11" t="n">
        <f aca="false">J61-K61</f>
        <v>65079.1748085832</v>
      </c>
      <c r="N61" s="11" t="n">
        <v>2361918.26641889</v>
      </c>
      <c r="O61" s="11" t="n">
        <f aca="false">E61*5.5017049523</f>
        <v>1166.3614498876</v>
      </c>
      <c r="Q61" s="11" t="n">
        <f aca="false">I61*5.5017049523</f>
        <v>113106646.763642</v>
      </c>
      <c r="R61" s="11"/>
      <c r="S61" s="11"/>
      <c r="V61" s="11" t="n">
        <f aca="false">K61*5.5017049523</f>
        <v>11576834.1928634</v>
      </c>
      <c r="W61" s="11" t="n">
        <f aca="false">M61*5.5017049523</f>
        <v>358046.41833598</v>
      </c>
      <c r="X61" s="11" t="n">
        <f aca="false">N61*5.1890047538+L61*5.5017049523</f>
        <v>17344747.5808758</v>
      </c>
      <c r="Y61" s="11" t="n">
        <f aca="false">N61*5.1890047538</f>
        <v>12256005.1125347</v>
      </c>
      <c r="Z61" s="11" t="n">
        <f aca="false">L61*5.5017049523</f>
        <v>5088742.46834113</v>
      </c>
    </row>
    <row r="62" s="14" customFormat="true" ht="12.8" hidden="false" customHeight="false" outlineLevel="0" collapsed="false">
      <c r="B62" s="15"/>
      <c r="C62" s="14" t="n">
        <f aca="false">C58+1</f>
        <v>2028</v>
      </c>
      <c r="D62" s="14" t="n">
        <f aca="false">D58</f>
        <v>1</v>
      </c>
      <c r="E62" s="14" t="n">
        <v>213</v>
      </c>
      <c r="F62" s="16" t="n">
        <v>23777152.9417231</v>
      </c>
      <c r="G62" s="16" t="n">
        <v>22780800.7696015</v>
      </c>
      <c r="H62" s="16" t="n">
        <f aca="false">F62-J62</f>
        <v>21494584.2703571</v>
      </c>
      <c r="I62" s="16" t="n">
        <f aca="false">G62-K62</f>
        <v>20566709.1583764</v>
      </c>
      <c r="J62" s="17" t="n">
        <v>2282568.67136606</v>
      </c>
      <c r="K62" s="17" t="n">
        <v>2214091.61122508</v>
      </c>
      <c r="L62" s="16" t="n">
        <f aca="false">H62-I62</f>
        <v>927875.111980692</v>
      </c>
      <c r="M62" s="16" t="n">
        <f aca="false">J62-K62</f>
        <v>68477.0601409813</v>
      </c>
      <c r="N62" s="16" t="n">
        <v>2915838.45729717</v>
      </c>
      <c r="O62" s="16" t="n">
        <f aca="false">E62*5.5017049523</f>
        <v>1171.8631548399</v>
      </c>
      <c r="P62" s="15"/>
      <c r="Q62" s="16" t="n">
        <f aca="false">I62*5.5017049523</f>
        <v>113151965.629153</v>
      </c>
      <c r="R62" s="16"/>
      <c r="S62" s="16"/>
      <c r="T62" s="15"/>
      <c r="U62" s="15"/>
      <c r="V62" s="16" t="n">
        <f aca="false">K62*5.5017049523</f>
        <v>12181278.7823229</v>
      </c>
      <c r="W62" s="16" t="n">
        <f aca="false">M62*5.5017049523</f>
        <v>376740.580896582</v>
      </c>
      <c r="X62" s="16" t="n">
        <f aca="false">N62*5.1890047538+L62*5.5017049523</f>
        <v>20235194.7149279</v>
      </c>
      <c r="Y62" s="16" t="n">
        <f aca="false">N62*5.1890047538</f>
        <v>15130299.6162279</v>
      </c>
      <c r="Z62" s="16" t="n">
        <f aca="false">L62*5.5017049523</f>
        <v>5104895.09870009</v>
      </c>
    </row>
    <row r="63" s="10" customFormat="true" ht="12.8" hidden="false" customHeight="false" outlineLevel="0" collapsed="false">
      <c r="C63" s="10" t="n">
        <f aca="false">C59+1</f>
        <v>2028</v>
      </c>
      <c r="D63" s="10" t="n">
        <f aca="false">D59</f>
        <v>2</v>
      </c>
      <c r="E63" s="10" t="n">
        <v>214</v>
      </c>
      <c r="F63" s="11" t="n">
        <v>23915275.3125868</v>
      </c>
      <c r="G63" s="11" t="n">
        <v>22911561.6826794</v>
      </c>
      <c r="H63" s="11" t="n">
        <f aca="false">F63-J63</f>
        <v>21572880.4247767</v>
      </c>
      <c r="I63" s="11" t="n">
        <f aca="false">G63-K63</f>
        <v>20639438.6415036</v>
      </c>
      <c r="J63" s="12" t="n">
        <v>2342394.8878101</v>
      </c>
      <c r="K63" s="12" t="n">
        <v>2272123.0411758</v>
      </c>
      <c r="L63" s="11" t="n">
        <f aca="false">H63-I63</f>
        <v>933441.783273071</v>
      </c>
      <c r="M63" s="11" t="n">
        <f aca="false">J63-K63</f>
        <v>70271.8466343032</v>
      </c>
      <c r="N63" s="11" t="n">
        <v>2383061.23465162</v>
      </c>
      <c r="O63" s="11" t="n">
        <f aca="false">E63*5.5017049523</f>
        <v>1177.3648597922</v>
      </c>
      <c r="Q63" s="11" t="n">
        <f aca="false">I63*5.5017049523</f>
        <v>113552101.786652</v>
      </c>
      <c r="R63" s="11"/>
      <c r="S63" s="11"/>
      <c r="V63" s="11" t="n">
        <f aca="false">K63*5.5017049523</f>
        <v>12500550.5878718</v>
      </c>
      <c r="W63" s="11" t="n">
        <f aca="false">M63*5.5017049523</f>
        <v>386614.966635212</v>
      </c>
      <c r="X63" s="11" t="n">
        <f aca="false">N63*5.1890047538+L63*5.5017049523</f>
        <v>17501237.3569209</v>
      </c>
      <c r="Y63" s="11" t="n">
        <f aca="false">N63*5.1890047538</f>
        <v>12365716.0752037</v>
      </c>
      <c r="Z63" s="11" t="n">
        <f aca="false">L63*5.5017049523</f>
        <v>5135521.2817172</v>
      </c>
    </row>
    <row r="64" s="10" customFormat="true" ht="12.8" hidden="false" customHeight="false" outlineLevel="0" collapsed="false">
      <c r="C64" s="10" t="n">
        <f aca="false">C60+1</f>
        <v>2028</v>
      </c>
      <c r="D64" s="10" t="n">
        <f aca="false">D60</f>
        <v>3</v>
      </c>
      <c r="E64" s="10" t="n">
        <v>215</v>
      </c>
      <c r="F64" s="11" t="n">
        <v>24058710.4150161</v>
      </c>
      <c r="G64" s="11" t="n">
        <v>23048031.4024073</v>
      </c>
      <c r="H64" s="11" t="n">
        <f aca="false">F64-J64</f>
        <v>21621449.8851389</v>
      </c>
      <c r="I64" s="11" t="n">
        <f aca="false">G64-K64</f>
        <v>20683888.6884264</v>
      </c>
      <c r="J64" s="12" t="n">
        <v>2437260.52987716</v>
      </c>
      <c r="K64" s="12" t="n">
        <v>2364142.71398084</v>
      </c>
      <c r="L64" s="11" t="n">
        <f aca="false">H64-I64</f>
        <v>937561.19671249</v>
      </c>
      <c r="M64" s="11" t="n">
        <f aca="false">J64-K64</f>
        <v>73117.815896315</v>
      </c>
      <c r="N64" s="11" t="n">
        <v>2357855.43476092</v>
      </c>
      <c r="O64" s="11" t="n">
        <f aca="false">E64*5.5017049523</f>
        <v>1182.8665647445</v>
      </c>
      <c r="Q64" s="11" t="n">
        <f aca="false">I64*5.5017049523</f>
        <v>113796652.829938</v>
      </c>
      <c r="R64" s="11"/>
      <c r="S64" s="11"/>
      <c r="V64" s="11" t="n">
        <f aca="false">K64*5.5017049523</f>
        <v>13006815.6774524</v>
      </c>
      <c r="W64" s="11" t="n">
        <f aca="false">M64*5.5017049523</f>
        <v>402272.649818116</v>
      </c>
      <c r="X64" s="11" t="n">
        <f aca="false">N64*5.1890047538+L64*5.5017049523</f>
        <v>17393108.138785</v>
      </c>
      <c r="Y64" s="11" t="n">
        <f aca="false">N64*5.1890047538</f>
        <v>12234923.0597476</v>
      </c>
      <c r="Z64" s="11" t="n">
        <f aca="false">L64*5.5017049523</f>
        <v>5158185.07903742</v>
      </c>
    </row>
    <row r="65" s="10" customFormat="true" ht="12.8" hidden="false" customHeight="false" outlineLevel="0" collapsed="false">
      <c r="C65" s="10" t="n">
        <f aca="false">C61+1</f>
        <v>2028</v>
      </c>
      <c r="D65" s="10" t="n">
        <f aca="false">D61</f>
        <v>4</v>
      </c>
      <c r="E65" s="10" t="n">
        <v>216</v>
      </c>
      <c r="F65" s="11" t="n">
        <v>24230676.8737009</v>
      </c>
      <c r="G65" s="11" t="n">
        <v>23211358.7966651</v>
      </c>
      <c r="H65" s="11" t="n">
        <f aca="false">F65-J65</f>
        <v>21705641.2356721</v>
      </c>
      <c r="I65" s="11" t="n">
        <f aca="false">G65-K65</f>
        <v>20762074.2277771</v>
      </c>
      <c r="J65" s="12" t="n">
        <v>2525035.63802886</v>
      </c>
      <c r="K65" s="12" t="n">
        <v>2449284.56888799</v>
      </c>
      <c r="L65" s="11" t="n">
        <f aca="false">H65-I65</f>
        <v>943567.007894989</v>
      </c>
      <c r="M65" s="11" t="n">
        <f aca="false">J65-K65</f>
        <v>75751.0691408655</v>
      </c>
      <c r="N65" s="11" t="n">
        <v>2279278.63399669</v>
      </c>
      <c r="O65" s="11" t="n">
        <f aca="false">E65*5.5017049523</f>
        <v>1188.3682696968</v>
      </c>
      <c r="Q65" s="11" t="n">
        <f aca="false">I65*5.5017049523</f>
        <v>114226806.598981</v>
      </c>
      <c r="R65" s="11"/>
      <c r="S65" s="11"/>
      <c r="V65" s="11" t="n">
        <f aca="false">K65*5.5017049523</f>
        <v>13475241.042243</v>
      </c>
      <c r="W65" s="11" t="n">
        <f aca="false">M65*5.5017049523</f>
        <v>416760.032234319</v>
      </c>
      <c r="X65" s="11" t="n">
        <f aca="false">N65*5.1890047538+L65*5.5017049523</f>
        <v>17018414.9472064</v>
      </c>
      <c r="Y65" s="11" t="n">
        <f aca="false">N65*5.1890047538</f>
        <v>11827187.6670436</v>
      </c>
      <c r="Z65" s="11" t="n">
        <f aca="false">L65*5.5017049523</f>
        <v>5191227.28016276</v>
      </c>
    </row>
    <row r="66" s="14" customFormat="true" ht="12.8" hidden="false" customHeight="false" outlineLevel="0" collapsed="false">
      <c r="B66" s="15"/>
      <c r="C66" s="14" t="n">
        <f aca="false">C62+1</f>
        <v>2029</v>
      </c>
      <c r="D66" s="14" t="n">
        <f aca="false">D62</f>
        <v>1</v>
      </c>
      <c r="E66" s="14" t="n">
        <v>217</v>
      </c>
      <c r="F66" s="16" t="n">
        <v>24281972.206929</v>
      </c>
      <c r="G66" s="16" t="n">
        <v>23259395.0938034</v>
      </c>
      <c r="H66" s="16" t="n">
        <f aca="false">F66-J66</f>
        <v>21695980.4702534</v>
      </c>
      <c r="I66" s="16" t="n">
        <f aca="false">G66-K66</f>
        <v>20750983.1092281</v>
      </c>
      <c r="J66" s="17" t="n">
        <v>2585991.73667557</v>
      </c>
      <c r="K66" s="17" t="n">
        <v>2508411.9845753</v>
      </c>
      <c r="L66" s="16" t="n">
        <f aca="false">H66-I66</f>
        <v>944997.361025326</v>
      </c>
      <c r="M66" s="16" t="n">
        <f aca="false">J66-K66</f>
        <v>77579.7521002674</v>
      </c>
      <c r="N66" s="16" t="n">
        <v>2806488.50033673</v>
      </c>
      <c r="O66" s="16" t="n">
        <f aca="false">E66*5.5017049523</f>
        <v>1193.8699746491</v>
      </c>
      <c r="P66" s="15"/>
      <c r="Q66" s="16" t="n">
        <f aca="false">I66*5.5017049523</f>
        <v>114165786.537134</v>
      </c>
      <c r="R66" s="16"/>
      <c r="S66" s="16"/>
      <c r="T66" s="15"/>
      <c r="U66" s="15"/>
      <c r="V66" s="16" t="n">
        <f aca="false">K66*5.5017049523</f>
        <v>13800542.6379466</v>
      </c>
      <c r="W66" s="16" t="n">
        <f aca="false">M66*5.5017049523</f>
        <v>426820.906328248</v>
      </c>
      <c r="X66" s="16" t="n">
        <f aca="false">N66*5.1890047538+L66*5.5017049523</f>
        <v>19761978.8307958</v>
      </c>
      <c r="Y66" s="16" t="n">
        <f aca="false">N66*5.1890047538</f>
        <v>14562882.1697323</v>
      </c>
      <c r="Z66" s="16" t="n">
        <f aca="false">L66*5.5017049523</f>
        <v>5199096.66106347</v>
      </c>
    </row>
    <row r="67" s="10" customFormat="true" ht="12.8" hidden="false" customHeight="false" outlineLevel="0" collapsed="false">
      <c r="C67" s="10" t="n">
        <f aca="false">C63+1</f>
        <v>2029</v>
      </c>
      <c r="D67" s="10" t="n">
        <f aca="false">D63</f>
        <v>2</v>
      </c>
      <c r="E67" s="10" t="n">
        <v>218</v>
      </c>
      <c r="F67" s="11" t="n">
        <v>24377838.7134297</v>
      </c>
      <c r="G67" s="11" t="n">
        <v>23349810.4891894</v>
      </c>
      <c r="H67" s="11" t="n">
        <f aca="false">F67-J67</f>
        <v>21713189.3902656</v>
      </c>
      <c r="I67" s="11" t="n">
        <f aca="false">G67-K67</f>
        <v>20765100.6457202</v>
      </c>
      <c r="J67" s="12" t="n">
        <v>2664649.32316407</v>
      </c>
      <c r="K67" s="12" t="n">
        <v>2584709.84346915</v>
      </c>
      <c r="L67" s="11" t="n">
        <f aca="false">H67-I67</f>
        <v>948088.744545382</v>
      </c>
      <c r="M67" s="11" t="n">
        <f aca="false">J67-K67</f>
        <v>79939.4796949215</v>
      </c>
      <c r="N67" s="11" t="n">
        <v>2320747.30066225</v>
      </c>
      <c r="O67" s="11" t="n">
        <f aca="false">E67*5.5017049523</f>
        <v>1199.3716796014</v>
      </c>
      <c r="Q67" s="11" t="n">
        <f aca="false">I67*5.5017049523</f>
        <v>114243457.057567</v>
      </c>
      <c r="R67" s="11"/>
      <c r="S67" s="11"/>
      <c r="V67" s="11" t="n">
        <f aca="false">K67*5.5017049523</f>
        <v>14220310.9460728</v>
      </c>
      <c r="W67" s="11" t="n">
        <f aca="false">M67*5.5017049523</f>
        <v>439803.431321835</v>
      </c>
      <c r="X67" s="11" t="n">
        <f aca="false">N67*5.1890047538+L67*5.5017049523</f>
        <v>17258473.3165901</v>
      </c>
      <c r="Y67" s="11" t="n">
        <f aca="false">N67*5.1890047538</f>
        <v>12042368.7755049</v>
      </c>
      <c r="Z67" s="11" t="n">
        <f aca="false">L67*5.5017049523</f>
        <v>5216104.54108522</v>
      </c>
    </row>
    <row r="68" s="10" customFormat="true" ht="12.8" hidden="false" customHeight="false" outlineLevel="0" collapsed="false">
      <c r="C68" s="10" t="n">
        <f aca="false">C64+1</f>
        <v>2029</v>
      </c>
      <c r="D68" s="10" t="n">
        <f aca="false">D64</f>
        <v>3</v>
      </c>
      <c r="E68" s="10" t="n">
        <v>219</v>
      </c>
      <c r="F68" s="11" t="n">
        <v>24478026.2410969</v>
      </c>
      <c r="G68" s="11" t="n">
        <v>23444849.9116713</v>
      </c>
      <c r="H68" s="11" t="n">
        <f aca="false">F68-J68</f>
        <v>21695181.3007551</v>
      </c>
      <c r="I68" s="11" t="n">
        <f aca="false">G68-K68</f>
        <v>20745490.3195397</v>
      </c>
      <c r="J68" s="12" t="n">
        <v>2782844.94034177</v>
      </c>
      <c r="K68" s="12" t="n">
        <v>2699359.59213152</v>
      </c>
      <c r="L68" s="11" t="n">
        <f aca="false">H68-I68</f>
        <v>949690.981215343</v>
      </c>
      <c r="M68" s="11" t="n">
        <f aca="false">J68-K68</f>
        <v>83485.3482102533</v>
      </c>
      <c r="N68" s="11" t="n">
        <v>2249663.53304347</v>
      </c>
      <c r="O68" s="11" t="n">
        <f aca="false">E68*5.5017049523</f>
        <v>1204.8733845537</v>
      </c>
      <c r="Q68" s="11" t="n">
        <f aca="false">I68*5.5017049523</f>
        <v>114135566.828904</v>
      </c>
      <c r="R68" s="11"/>
      <c r="S68" s="11"/>
      <c r="V68" s="11" t="n">
        <f aca="false">K68*5.5017049523</f>
        <v>14851080.0360685</v>
      </c>
      <c r="W68" s="11" t="n">
        <f aca="false">M68*5.5017049523</f>
        <v>459311.75369284</v>
      </c>
      <c r="X68" s="11" t="n">
        <f aca="false">N68*5.1890047538+L68*5.5017049523</f>
        <v>16898434.3419202</v>
      </c>
      <c r="Y68" s="11" t="n">
        <f aca="false">N68*5.1890047538</f>
        <v>11673514.7674131</v>
      </c>
      <c r="Z68" s="11" t="n">
        <f aca="false">L68*5.5017049523</f>
        <v>5224919.5745071</v>
      </c>
    </row>
    <row r="69" s="10" customFormat="true" ht="12.8" hidden="false" customHeight="false" outlineLevel="0" collapsed="false">
      <c r="C69" s="10" t="n">
        <f aca="false">C65+1</f>
        <v>2029</v>
      </c>
      <c r="D69" s="10" t="n">
        <f aca="false">D65</f>
        <v>4</v>
      </c>
      <c r="E69" s="10" t="n">
        <v>220</v>
      </c>
      <c r="F69" s="11" t="n">
        <v>24603043.2727488</v>
      </c>
      <c r="G69" s="11" t="n">
        <v>23563760.3501607</v>
      </c>
      <c r="H69" s="11" t="n">
        <f aca="false">F69-J69</f>
        <v>21711729.6409509</v>
      </c>
      <c r="I69" s="11" t="n">
        <f aca="false">G69-K69</f>
        <v>20759186.1273167</v>
      </c>
      <c r="J69" s="12" t="n">
        <v>2891313.63179789</v>
      </c>
      <c r="K69" s="12" t="n">
        <v>2804574.22284396</v>
      </c>
      <c r="L69" s="11" t="n">
        <f aca="false">H69-I69</f>
        <v>952543.513634186</v>
      </c>
      <c r="M69" s="11" t="n">
        <f aca="false">J69-K69</f>
        <v>86739.4089539368</v>
      </c>
      <c r="N69" s="11" t="n">
        <v>2242025.28858912</v>
      </c>
      <c r="O69" s="11" t="n">
        <f aca="false">E69*5.5017049523</f>
        <v>1210.375089506</v>
      </c>
      <c r="Q69" s="11" t="n">
        <f aca="false">I69*5.5017049523</f>
        <v>114210917.122376</v>
      </c>
      <c r="R69" s="11"/>
      <c r="S69" s="11"/>
      <c r="V69" s="11" t="n">
        <f aca="false">K69*5.5017049523</f>
        <v>15429939.8909135</v>
      </c>
      <c r="W69" s="11" t="n">
        <f aca="false">M69*5.5017049523</f>
        <v>477214.635801449</v>
      </c>
      <c r="X69" s="11" t="n">
        <f aca="false">N69*5.1890047538+L69*5.5017049523</f>
        <v>16874493.2468712</v>
      </c>
      <c r="Y69" s="11" t="n">
        <f aca="false">N69*5.1890047538</f>
        <v>11633879.8806287</v>
      </c>
      <c r="Z69" s="11" t="n">
        <f aca="false">L69*5.5017049523</f>
        <v>5240613.36624245</v>
      </c>
    </row>
    <row r="70" s="14" customFormat="true" ht="12.8" hidden="false" customHeight="false" outlineLevel="0" collapsed="false">
      <c r="B70" s="15"/>
      <c r="C70" s="14" t="n">
        <f aca="false">C66+1</f>
        <v>2030</v>
      </c>
      <c r="D70" s="14" t="n">
        <f aca="false">D66</f>
        <v>1</v>
      </c>
      <c r="E70" s="14" t="n">
        <v>221</v>
      </c>
      <c r="F70" s="16" t="n">
        <v>24623282.8199712</v>
      </c>
      <c r="G70" s="16" t="n">
        <v>23582688.659166</v>
      </c>
      <c r="H70" s="16" t="n">
        <f aca="false">F70-J70</f>
        <v>21659112.7098457</v>
      </c>
      <c r="I70" s="16" t="n">
        <f aca="false">G70-K70</f>
        <v>20707443.6523443</v>
      </c>
      <c r="J70" s="17" t="n">
        <v>2964170.11012548</v>
      </c>
      <c r="K70" s="17" t="n">
        <v>2875245.00682171</v>
      </c>
      <c r="L70" s="16" t="n">
        <f aca="false">H70-I70</f>
        <v>951669.057501406</v>
      </c>
      <c r="M70" s="16" t="n">
        <f aca="false">J70-K70</f>
        <v>88925.1033037649</v>
      </c>
      <c r="N70" s="16" t="n">
        <v>2760764.10743287</v>
      </c>
      <c r="O70" s="16" t="n">
        <f aca="false">E70*5.5017049523</f>
        <v>1215.8767944583</v>
      </c>
      <c r="P70" s="15"/>
      <c r="Q70" s="16" t="n">
        <f aca="false">I70*5.5017049523</f>
        <v>113926245.291576</v>
      </c>
      <c r="R70" s="16"/>
      <c r="S70" s="16"/>
      <c r="T70" s="15"/>
      <c r="U70" s="15"/>
      <c r="V70" s="16" t="n">
        <f aca="false">K70*5.5017049523</f>
        <v>15818749.6931069</v>
      </c>
      <c r="W70" s="16" t="n">
        <f aca="false">M70*5.5017049523</f>
        <v>489239.681230113</v>
      </c>
      <c r="X70" s="16" t="n">
        <f aca="false">N70*5.1890047538+L70*5.5017049523</f>
        <v>19561420.4441958</v>
      </c>
      <c r="Y70" s="16" t="n">
        <f aca="false">N70*5.1890047538</f>
        <v>14325618.0775896</v>
      </c>
      <c r="Z70" s="16" t="n">
        <f aca="false">L70*5.5017049523</f>
        <v>5235802.36660616</v>
      </c>
    </row>
    <row r="71" s="10" customFormat="true" ht="12.8" hidden="false" customHeight="false" outlineLevel="0" collapsed="false">
      <c r="C71" s="10" t="n">
        <f aca="false">C67+1</f>
        <v>2030</v>
      </c>
      <c r="D71" s="10" t="n">
        <f aca="false">D67</f>
        <v>2</v>
      </c>
      <c r="E71" s="10" t="n">
        <v>222</v>
      </c>
      <c r="F71" s="11" t="n">
        <v>24813557.4801077</v>
      </c>
      <c r="G71" s="11" t="n">
        <v>23763384.5791202</v>
      </c>
      <c r="H71" s="11" t="n">
        <f aca="false">F71-J71</f>
        <v>21767737.6880311</v>
      </c>
      <c r="I71" s="11" t="n">
        <f aca="false">G71-K71</f>
        <v>20808939.3808058</v>
      </c>
      <c r="J71" s="12" t="n">
        <v>3045819.79207661</v>
      </c>
      <c r="K71" s="12" t="n">
        <v>2954445.19831431</v>
      </c>
      <c r="L71" s="11" t="n">
        <f aca="false">H71-I71</f>
        <v>958798.307225246</v>
      </c>
      <c r="M71" s="11" t="n">
        <f aca="false">J71-K71</f>
        <v>91374.5937622981</v>
      </c>
      <c r="N71" s="11" t="n">
        <v>2245376.1384603</v>
      </c>
      <c r="O71" s="11" t="n">
        <f aca="false">E71*5.5017049523</f>
        <v>1221.3784994106</v>
      </c>
      <c r="Q71" s="11" t="n">
        <f aca="false">I71*5.5017049523</f>
        <v>114484644.84349</v>
      </c>
      <c r="R71" s="11"/>
      <c r="S71" s="11"/>
      <c r="V71" s="11" t="n">
        <f aca="false">K71*5.5017049523</f>
        <v>16254485.7788648</v>
      </c>
      <c r="W71" s="11" t="n">
        <f aca="false">M71*5.5017049523</f>
        <v>502716.055016436</v>
      </c>
      <c r="X71" s="11" t="n">
        <f aca="false">N71*5.1890047538+L71*5.5017049523</f>
        <v>16926292.8516576</v>
      </c>
      <c r="Y71" s="11" t="n">
        <f aca="false">N71*5.1890047538</f>
        <v>11651267.4565396</v>
      </c>
      <c r="Z71" s="11" t="n">
        <f aca="false">L71*5.5017049523</f>
        <v>5275025.39511799</v>
      </c>
    </row>
    <row r="72" s="10" customFormat="true" ht="12.8" hidden="false" customHeight="false" outlineLevel="0" collapsed="false">
      <c r="C72" s="10" t="n">
        <f aca="false">C68+1</f>
        <v>2030</v>
      </c>
      <c r="D72" s="10" t="n">
        <f aca="false">D68</f>
        <v>3</v>
      </c>
      <c r="E72" s="10" t="n">
        <v>223</v>
      </c>
      <c r="F72" s="11" t="n">
        <v>24822258.4637903</v>
      </c>
      <c r="G72" s="11" t="n">
        <v>23771891.555366</v>
      </c>
      <c r="H72" s="11" t="n">
        <f aca="false">F72-J72</f>
        <v>21702494.1586724</v>
      </c>
      <c r="I72" s="11" t="n">
        <f aca="false">G72-K72</f>
        <v>20745720.1794017</v>
      </c>
      <c r="J72" s="12" t="n">
        <v>3119764.30511787</v>
      </c>
      <c r="K72" s="12" t="n">
        <v>3026171.37596434</v>
      </c>
      <c r="L72" s="11" t="n">
        <f aca="false">H72-I72</f>
        <v>956773.979270715</v>
      </c>
      <c r="M72" s="11" t="n">
        <f aca="false">J72-K72</f>
        <v>93592.9291535351</v>
      </c>
      <c r="N72" s="11" t="n">
        <v>2288701.54945322</v>
      </c>
      <c r="O72" s="11" t="n">
        <f aca="false">E72*5.5017049523</f>
        <v>1226.8802043629</v>
      </c>
      <c r="Q72" s="11" t="n">
        <f aca="false">I72*5.5017049523</f>
        <v>114136831.450044</v>
      </c>
      <c r="R72" s="11"/>
      <c r="S72" s="11"/>
      <c r="V72" s="11" t="n">
        <f aca="false">K72*5.5017049523</f>
        <v>16649102.0456515</v>
      </c>
      <c r="W72" s="11" t="n">
        <f aca="false">M72*5.5017049523</f>
        <v>514920.681824267</v>
      </c>
      <c r="X72" s="11" t="n">
        <f aca="false">N72*5.1890047538+L72*5.5017049523</f>
        <v>17139971.3601276</v>
      </c>
      <c r="Y72" s="11" t="n">
        <f aca="false">N72*5.1890047538</f>
        <v>11876083.2201422</v>
      </c>
      <c r="Z72" s="11" t="n">
        <f aca="false">L72*5.5017049523</f>
        <v>5263888.13998547</v>
      </c>
    </row>
    <row r="73" s="10" customFormat="true" ht="12.8" hidden="false" customHeight="false" outlineLevel="0" collapsed="false">
      <c r="C73" s="10" t="n">
        <f aca="false">C69+1</f>
        <v>2030</v>
      </c>
      <c r="D73" s="10" t="n">
        <f aca="false">D69</f>
        <v>4</v>
      </c>
      <c r="E73" s="10" t="n">
        <v>224</v>
      </c>
      <c r="F73" s="11" t="n">
        <v>24979817.5094685</v>
      </c>
      <c r="G73" s="11" t="n">
        <v>23922614.9815317</v>
      </c>
      <c r="H73" s="11" t="n">
        <f aca="false">F73-J73</f>
        <v>21775006.0293873</v>
      </c>
      <c r="I73" s="11" t="n">
        <f aca="false">G73-K73</f>
        <v>20813947.845853</v>
      </c>
      <c r="J73" s="12" t="n">
        <v>3204811.48008119</v>
      </c>
      <c r="K73" s="12" t="n">
        <v>3108667.13567875</v>
      </c>
      <c r="L73" s="11" t="n">
        <f aca="false">H73-I73</f>
        <v>961058.183534376</v>
      </c>
      <c r="M73" s="11" t="n">
        <f aca="false">J73-K73</f>
        <v>96144.3444024352</v>
      </c>
      <c r="N73" s="11" t="n">
        <v>2244700.26720467</v>
      </c>
      <c r="O73" s="11" t="n">
        <f aca="false">E73*5.5017049523</f>
        <v>1232.3819093152</v>
      </c>
      <c r="Q73" s="11" t="n">
        <f aca="false">I73*5.5017049523</f>
        <v>114512199.940443</v>
      </c>
      <c r="R73" s="11"/>
      <c r="S73" s="11"/>
      <c r="V73" s="11" t="n">
        <f aca="false">K73*5.5017049523</f>
        <v>17102969.3754161</v>
      </c>
      <c r="W73" s="11" t="n">
        <f aca="false">M73*5.5017049523</f>
        <v>528957.815734515</v>
      </c>
      <c r="X73" s="11" t="n">
        <f aca="false">N73*5.1890047538+L73*5.5017049523</f>
        <v>16935218.9251807</v>
      </c>
      <c r="Y73" s="11" t="n">
        <f aca="false">N73*5.1890047538</f>
        <v>11647760.3573812</v>
      </c>
      <c r="Z73" s="11" t="n">
        <f aca="false">L73*5.5017049523</f>
        <v>5287458.56779952</v>
      </c>
    </row>
    <row r="74" s="14" customFormat="true" ht="12.8" hidden="false" customHeight="false" outlineLevel="0" collapsed="false">
      <c r="B74" s="15"/>
      <c r="C74" s="14" t="n">
        <f aca="false">C70+1</f>
        <v>2031</v>
      </c>
      <c r="D74" s="14" t="n">
        <f aca="false">D70</f>
        <v>1</v>
      </c>
      <c r="E74" s="14" t="n">
        <v>225</v>
      </c>
      <c r="F74" s="16" t="n">
        <v>25097088.9070015</v>
      </c>
      <c r="G74" s="16" t="n">
        <v>24034202.0251095</v>
      </c>
      <c r="H74" s="16" t="n">
        <f aca="false">F74-J74</f>
        <v>21799883.4021716</v>
      </c>
      <c r="I74" s="16" t="n">
        <f aca="false">G74-K74</f>
        <v>20835912.6854245</v>
      </c>
      <c r="J74" s="17" t="n">
        <v>3297205.50482991</v>
      </c>
      <c r="K74" s="17" t="n">
        <v>3198289.33968501</v>
      </c>
      <c r="L74" s="16" t="n">
        <f aca="false">H74-I74</f>
        <v>963970.716747053</v>
      </c>
      <c r="M74" s="16" t="n">
        <f aca="false">J74-K74</f>
        <v>98916.1651448971</v>
      </c>
      <c r="N74" s="16" t="n">
        <v>2754395.10452682</v>
      </c>
      <c r="O74" s="16" t="n">
        <f aca="false">E74*5.5017049523</f>
        <v>1237.8836142675</v>
      </c>
      <c r="P74" s="15"/>
      <c r="Q74" s="16" t="n">
        <f aca="false">I74*5.5017049523</f>
        <v>114633044.007091</v>
      </c>
      <c r="R74" s="16"/>
      <c r="S74" s="16"/>
      <c r="T74" s="15"/>
      <c r="U74" s="15"/>
      <c r="V74" s="16" t="n">
        <f aca="false">K74*5.5017049523</f>
        <v>17596044.2990333</v>
      </c>
      <c r="W74" s="16" t="n">
        <f aca="false">M74*5.5017049523</f>
        <v>544207.555640205</v>
      </c>
      <c r="X74" s="16" t="n">
        <f aca="false">N74*5.1890047538+L74*5.5017049523</f>
        <v>19596051.7574326</v>
      </c>
      <c r="Y74" s="16" t="n">
        <f aca="false">N74*5.1890047538</f>
        <v>14292569.2912331</v>
      </c>
      <c r="Z74" s="16" t="n">
        <f aca="false">L74*5.5017049523</f>
        <v>5303482.46619944</v>
      </c>
    </row>
    <row r="75" s="10" customFormat="true" ht="12.8" hidden="false" customHeight="false" outlineLevel="0" collapsed="false">
      <c r="C75" s="10" t="n">
        <f aca="false">C71+1</f>
        <v>2031</v>
      </c>
      <c r="D75" s="10" t="n">
        <f aca="false">D71</f>
        <v>2</v>
      </c>
      <c r="E75" s="10" t="n">
        <v>226</v>
      </c>
      <c r="F75" s="11" t="n">
        <v>25176179.6459666</v>
      </c>
      <c r="G75" s="11" t="n">
        <v>24109671.3895655</v>
      </c>
      <c r="H75" s="11" t="n">
        <f aca="false">F75-J75</f>
        <v>21765248.3588765</v>
      </c>
      <c r="I75" s="11" t="n">
        <f aca="false">G75-K75</f>
        <v>20801068.0410881</v>
      </c>
      <c r="J75" s="12" t="n">
        <v>3410931.28709011</v>
      </c>
      <c r="K75" s="12" t="n">
        <v>3308603.34847741</v>
      </c>
      <c r="L75" s="11" t="n">
        <f aca="false">H75-I75</f>
        <v>964180.317788374</v>
      </c>
      <c r="M75" s="11" t="n">
        <f aca="false">J75-K75</f>
        <v>102327.938612703</v>
      </c>
      <c r="N75" s="11" t="n">
        <v>2279061.98004336</v>
      </c>
      <c r="O75" s="11" t="n">
        <f aca="false">E75*5.5017049523</f>
        <v>1243.3853192198</v>
      </c>
      <c r="Q75" s="11" t="n">
        <f aca="false">I75*5.5017049523</f>
        <v>114441339.054784</v>
      </c>
      <c r="R75" s="11"/>
      <c r="S75" s="11"/>
      <c r="V75" s="11" t="n">
        <f aca="false">K75*5.5017049523</f>
        <v>18202959.4275145</v>
      </c>
      <c r="W75" s="11" t="n">
        <f aca="false">M75*5.5017049523</f>
        <v>562978.12662416</v>
      </c>
      <c r="X75" s="11" t="n">
        <f aca="false">N75*5.1890047538+L75*5.5017049523</f>
        <v>17130699.0779363</v>
      </c>
      <c r="Y75" s="11" t="n">
        <f aca="false">N75*5.1890047538</f>
        <v>11826063.4486498</v>
      </c>
      <c r="Z75" s="11" t="n">
        <f aca="false">L75*5.5017049523</f>
        <v>5304635.62928648</v>
      </c>
    </row>
    <row r="76" s="10" customFormat="true" ht="12.8" hidden="false" customHeight="false" outlineLevel="0" collapsed="false">
      <c r="C76" s="10" t="n">
        <f aca="false">C72+1</f>
        <v>2031</v>
      </c>
      <c r="D76" s="10" t="n">
        <f aca="false">D72</f>
        <v>3</v>
      </c>
      <c r="E76" s="10" t="n">
        <v>227</v>
      </c>
      <c r="F76" s="11" t="n">
        <v>25318993.6240227</v>
      </c>
      <c r="G76" s="11" t="n">
        <v>24245969.1635133</v>
      </c>
      <c r="H76" s="11" t="n">
        <f aca="false">F76-J76</f>
        <v>21776674.2988516</v>
      </c>
      <c r="I76" s="11" t="n">
        <f aca="false">G76-K76</f>
        <v>20809919.4180973</v>
      </c>
      <c r="J76" s="12" t="n">
        <v>3542319.32517118</v>
      </c>
      <c r="K76" s="12" t="n">
        <v>3436049.74541604</v>
      </c>
      <c r="L76" s="11" t="n">
        <f aca="false">H76-I76</f>
        <v>966754.880754307</v>
      </c>
      <c r="M76" s="11" t="n">
        <f aca="false">J76-K76</f>
        <v>106269.579755135</v>
      </c>
      <c r="N76" s="11" t="n">
        <v>2208695.08996177</v>
      </c>
      <c r="O76" s="11" t="n">
        <f aca="false">E76*5.5017049523</f>
        <v>1248.8870241721</v>
      </c>
      <c r="Q76" s="11" t="n">
        <f aca="false">I76*5.5017049523</f>
        <v>114490036.71951</v>
      </c>
      <c r="R76" s="11"/>
      <c r="S76" s="11"/>
      <c r="V76" s="11" t="n">
        <f aca="false">K76*5.5017049523</f>
        <v>18904131.9007046</v>
      </c>
      <c r="W76" s="11" t="n">
        <f aca="false">M76*5.5017049523</f>
        <v>584663.873217668</v>
      </c>
      <c r="X76" s="11" t="n">
        <f aca="false">N76*5.1890047538+L76*5.5017049523</f>
        <v>16779729.4366125</v>
      </c>
      <c r="Y76" s="11" t="n">
        <f aca="false">N76*5.1890047538</f>
        <v>11460929.3215063</v>
      </c>
      <c r="Z76" s="11" t="n">
        <f aca="false">L76*5.5017049523</f>
        <v>5318800.11510617</v>
      </c>
    </row>
    <row r="77" s="10" customFormat="true" ht="12.8" hidden="false" customHeight="false" outlineLevel="0" collapsed="false">
      <c r="C77" s="10" t="n">
        <f aca="false">C73+1</f>
        <v>2031</v>
      </c>
      <c r="D77" s="10" t="n">
        <f aca="false">D73</f>
        <v>4</v>
      </c>
      <c r="E77" s="10" t="n">
        <v>228</v>
      </c>
      <c r="F77" s="11" t="n">
        <v>25407289.6467533</v>
      </c>
      <c r="G77" s="11" t="n">
        <v>24330708.6659014</v>
      </c>
      <c r="H77" s="11" t="n">
        <f aca="false">F77-J77</f>
        <v>21752445.0391623</v>
      </c>
      <c r="I77" s="11" t="n">
        <f aca="false">G77-K77</f>
        <v>20785509.3965381</v>
      </c>
      <c r="J77" s="12" t="n">
        <v>3654844.60759104</v>
      </c>
      <c r="K77" s="12" t="n">
        <v>3545199.26936331</v>
      </c>
      <c r="L77" s="11" t="n">
        <f aca="false">H77-I77</f>
        <v>966935.642624159</v>
      </c>
      <c r="M77" s="11" t="n">
        <f aca="false">J77-K77</f>
        <v>109645.338227732</v>
      </c>
      <c r="N77" s="11" t="n">
        <v>2193748.73781232</v>
      </c>
      <c r="O77" s="11" t="n">
        <f aca="false">E77*5.5017049523</f>
        <v>1254.3887291244</v>
      </c>
      <c r="Q77" s="11" t="n">
        <f aca="false">I77*5.5017049523</f>
        <v>114355739.983012</v>
      </c>
      <c r="R77" s="11"/>
      <c r="S77" s="11"/>
      <c r="V77" s="11" t="n">
        <f aca="false">K77*5.5017049523</f>
        <v>19504640.3771465</v>
      </c>
      <c r="W77" s="11" t="n">
        <f aca="false">M77*5.5017049523</f>
        <v>603236.300324122</v>
      </c>
      <c r="X77" s="11" t="n">
        <f aca="false">N77*5.1890047538+L77*5.5017049523</f>
        <v>16703167.2427316</v>
      </c>
      <c r="Y77" s="11" t="n">
        <f aca="false">N77*5.1890047538</f>
        <v>11383372.6291509</v>
      </c>
      <c r="Z77" s="11" t="n">
        <f aca="false">L77*5.5017049523</f>
        <v>5319794.61358072</v>
      </c>
    </row>
    <row r="78" s="14" customFormat="true" ht="12.8" hidden="false" customHeight="false" outlineLevel="0" collapsed="false">
      <c r="B78" s="15"/>
      <c r="C78" s="14" t="n">
        <f aca="false">C74+1</f>
        <v>2032</v>
      </c>
      <c r="D78" s="14" t="n">
        <f aca="false">D74</f>
        <v>1</v>
      </c>
      <c r="E78" s="14" t="n">
        <v>229</v>
      </c>
      <c r="F78" s="16" t="n">
        <v>25418157.0224871</v>
      </c>
      <c r="G78" s="16" t="n">
        <v>24340134.0369021</v>
      </c>
      <c r="H78" s="16" t="n">
        <f aca="false">F78-J78</f>
        <v>21718153.7433422</v>
      </c>
      <c r="I78" s="16" t="n">
        <f aca="false">G78-K78</f>
        <v>20751130.8561316</v>
      </c>
      <c r="J78" s="17" t="n">
        <v>3700003.2791449</v>
      </c>
      <c r="K78" s="17" t="n">
        <v>3589003.18077055</v>
      </c>
      <c r="L78" s="16" t="n">
        <f aca="false">H78-I78</f>
        <v>967022.887210611</v>
      </c>
      <c r="M78" s="16" t="n">
        <f aca="false">J78-K78</f>
        <v>111000.098374348</v>
      </c>
      <c r="N78" s="16" t="n">
        <v>2743949.35063679</v>
      </c>
      <c r="O78" s="16" t="n">
        <f aca="false">E78*5.5017049523</f>
        <v>1259.8904340767</v>
      </c>
      <c r="P78" s="15"/>
      <c r="Q78" s="16" t="n">
        <f aca="false">I78*5.5017049523</f>
        <v>114166599.397004</v>
      </c>
      <c r="R78" s="16"/>
      <c r="S78" s="16"/>
      <c r="T78" s="15"/>
      <c r="U78" s="15"/>
      <c r="V78" s="16" t="n">
        <f aca="false">K78*5.5017049523</f>
        <v>19745636.5734658</v>
      </c>
      <c r="W78" s="16" t="n">
        <f aca="false">M78*5.5017049523</f>
        <v>610689.790931936</v>
      </c>
      <c r="X78" s="16" t="n">
        <f aca="false">N78*5.1890047538+L78*5.5017049523</f>
        <v>19558640.8321948</v>
      </c>
      <c r="Y78" s="16" t="n">
        <f aca="false">N78*5.1890047538</f>
        <v>14238366.2246407</v>
      </c>
      <c r="Z78" s="16" t="n">
        <f aca="false">L78*5.5017049523</f>
        <v>5320274.60755406</v>
      </c>
    </row>
    <row r="79" s="10" customFormat="true" ht="12.8" hidden="false" customHeight="false" outlineLevel="0" collapsed="false">
      <c r="C79" s="10" t="n">
        <f aca="false">C75+1</f>
        <v>2032</v>
      </c>
      <c r="D79" s="10" t="n">
        <f aca="false">D75</f>
        <v>2</v>
      </c>
      <c r="E79" s="10" t="n">
        <v>230</v>
      </c>
      <c r="F79" s="11" t="n">
        <v>25457066.9462744</v>
      </c>
      <c r="G79" s="11" t="n">
        <v>24377116.4118325</v>
      </c>
      <c r="H79" s="11" t="n">
        <f aca="false">F79-J79</f>
        <v>21688946.4169298</v>
      </c>
      <c r="I79" s="11" t="n">
        <f aca="false">G79-K79</f>
        <v>20722039.4983682</v>
      </c>
      <c r="J79" s="12" t="n">
        <v>3768120.52934463</v>
      </c>
      <c r="K79" s="12" t="n">
        <v>3655076.91346429</v>
      </c>
      <c r="L79" s="11" t="n">
        <f aca="false">H79-I79</f>
        <v>966906.918561585</v>
      </c>
      <c r="M79" s="11" t="n">
        <f aca="false">J79-K79</f>
        <v>113043.615880338</v>
      </c>
      <c r="N79" s="11" t="n">
        <v>2206906.51651742</v>
      </c>
      <c r="O79" s="11" t="n">
        <f aca="false">E79*5.5017049523</f>
        <v>1265.392139029</v>
      </c>
      <c r="Q79" s="11" t="n">
        <f aca="false">I79*5.5017049523</f>
        <v>114006547.329929</v>
      </c>
      <c r="R79" s="11"/>
      <c r="S79" s="11"/>
      <c r="V79" s="11" t="n">
        <f aca="false">K79*5.5017049523</f>
        <v>20109154.7558439</v>
      </c>
      <c r="W79" s="11" t="n">
        <f aca="false">M79*5.5017049523</f>
        <v>621932.621314757</v>
      </c>
      <c r="X79" s="11" t="n">
        <f aca="false">N79*5.1890047538+L79*5.5017049523</f>
        <v>16771284.9876645</v>
      </c>
      <c r="Y79" s="11" t="n">
        <f aca="false">N79*5.1890047538</f>
        <v>11451648.4054011</v>
      </c>
      <c r="Z79" s="11" t="n">
        <f aca="false">L79*5.5017049523</f>
        <v>5319636.58226341</v>
      </c>
    </row>
    <row r="80" s="10" customFormat="true" ht="12.8" hidden="false" customHeight="false" outlineLevel="0" collapsed="false">
      <c r="C80" s="10" t="n">
        <f aca="false">C76+1</f>
        <v>2032</v>
      </c>
      <c r="D80" s="10" t="n">
        <f aca="false">D76</f>
        <v>3</v>
      </c>
      <c r="E80" s="10" t="n">
        <v>231</v>
      </c>
      <c r="F80" s="11" t="n">
        <v>25667017.0523639</v>
      </c>
      <c r="G80" s="11" t="n">
        <v>24576499.0819897</v>
      </c>
      <c r="H80" s="11" t="n">
        <f aca="false">F80-J80</f>
        <v>21823780.2802864</v>
      </c>
      <c r="I80" s="11" t="n">
        <f aca="false">G80-K80</f>
        <v>20848559.4130744</v>
      </c>
      <c r="J80" s="12" t="n">
        <v>3843236.77207755</v>
      </c>
      <c r="K80" s="12" t="n">
        <v>3727939.66891522</v>
      </c>
      <c r="L80" s="11" t="n">
        <f aca="false">H80-I80</f>
        <v>975220.867211942</v>
      </c>
      <c r="M80" s="11" t="n">
        <f aca="false">J80-K80</f>
        <v>115297.103162327</v>
      </c>
      <c r="N80" s="11" t="n">
        <v>2162002.43447555</v>
      </c>
      <c r="O80" s="11" t="n">
        <f aca="false">E80*5.5017049523</f>
        <v>1270.8938439813</v>
      </c>
      <c r="Q80" s="11" t="n">
        <f aca="false">I80*5.5017049523</f>
        <v>114702622.571232</v>
      </c>
      <c r="R80" s="11"/>
      <c r="S80" s="11"/>
      <c r="V80" s="11" t="n">
        <f aca="false">K80*5.5017049523</f>
        <v>20510024.1383465</v>
      </c>
      <c r="W80" s="11" t="n">
        <f aca="false">M80*5.5017049523</f>
        <v>634330.64345402</v>
      </c>
      <c r="X80" s="11" t="n">
        <f aca="false">N80*5.1890047538+L80*5.5017049523</f>
        <v>16584018.384947</v>
      </c>
      <c r="Y80" s="11" t="n">
        <f aca="false">N80*5.1890047538</f>
        <v>11218640.9102208</v>
      </c>
      <c r="Z80" s="11" t="n">
        <f aca="false">L80*5.5017049523</f>
        <v>5365377.47472624</v>
      </c>
    </row>
    <row r="81" s="10" customFormat="true" ht="12.8" hidden="false" customHeight="false" outlineLevel="0" collapsed="false">
      <c r="C81" s="10" t="n">
        <f aca="false">C77+1</f>
        <v>2032</v>
      </c>
      <c r="D81" s="10" t="n">
        <f aca="false">D77</f>
        <v>4</v>
      </c>
      <c r="E81" s="10" t="n">
        <v>232</v>
      </c>
      <c r="F81" s="11" t="n">
        <v>25782938.0603915</v>
      </c>
      <c r="G81" s="11" t="n">
        <v>24686419.2111001</v>
      </c>
      <c r="H81" s="11" t="n">
        <f aca="false">F81-J81</f>
        <v>21845418.8956246</v>
      </c>
      <c r="I81" s="11" t="n">
        <f aca="false">G81-K81</f>
        <v>20867025.6212763</v>
      </c>
      <c r="J81" s="12" t="n">
        <v>3937519.16476684</v>
      </c>
      <c r="K81" s="12" t="n">
        <v>3819393.58982383</v>
      </c>
      <c r="L81" s="11" t="n">
        <f aca="false">H81-I81</f>
        <v>978393.27434836</v>
      </c>
      <c r="M81" s="11" t="n">
        <f aca="false">J81-K81</f>
        <v>118125.574943005</v>
      </c>
      <c r="N81" s="11" t="n">
        <v>2150265.43264336</v>
      </c>
      <c r="O81" s="11" t="n">
        <f aca="false">E81*5.5017049523</f>
        <v>1276.3955489336</v>
      </c>
      <c r="Q81" s="11" t="n">
        <f aca="false">I81*5.5017049523</f>
        <v>114804218.200347</v>
      </c>
      <c r="R81" s="11"/>
      <c r="S81" s="11"/>
      <c r="V81" s="11" t="n">
        <f aca="false">K81*5.5017049523</f>
        <v>21013176.6279166</v>
      </c>
      <c r="W81" s="11" t="n">
        <f aca="false">M81*5.5017049523</f>
        <v>649892.060657216</v>
      </c>
      <c r="X81" s="11" t="n">
        <f aca="false">N81*5.1890047538+L81*5.5017049523</f>
        <v>16540568.6746976</v>
      </c>
      <c r="Y81" s="11" t="n">
        <f aca="false">N81*5.1890047538</f>
        <v>11157737.5519182</v>
      </c>
      <c r="Z81" s="11" t="n">
        <f aca="false">L81*5.5017049523</f>
        <v>5382831.12277938</v>
      </c>
    </row>
    <row r="82" s="14" customFormat="true" ht="12.8" hidden="false" customHeight="false" outlineLevel="0" collapsed="false">
      <c r="B82" s="15"/>
      <c r="C82" s="14" t="n">
        <f aca="false">C78+1</f>
        <v>2033</v>
      </c>
      <c r="D82" s="14" t="n">
        <f aca="false">D78</f>
        <v>1</v>
      </c>
      <c r="E82" s="14" t="n">
        <v>233</v>
      </c>
      <c r="F82" s="16" t="n">
        <v>25740359.3045062</v>
      </c>
      <c r="G82" s="16" t="n">
        <v>24646103.0190249</v>
      </c>
      <c r="H82" s="16" t="n">
        <f aca="false">F82-J82</f>
        <v>21759831.3829323</v>
      </c>
      <c r="I82" s="16" t="n">
        <f aca="false">G82-K82</f>
        <v>20784990.9350982</v>
      </c>
      <c r="J82" s="17" t="n">
        <v>3980527.92157395</v>
      </c>
      <c r="K82" s="17" t="n">
        <v>3861112.08392673</v>
      </c>
      <c r="L82" s="16" t="n">
        <f aca="false">H82-I82</f>
        <v>974840.447834075</v>
      </c>
      <c r="M82" s="16" t="n">
        <f aca="false">J82-K82</f>
        <v>119415.837647218</v>
      </c>
      <c r="N82" s="16" t="n">
        <v>2668658.32042765</v>
      </c>
      <c r="O82" s="16" t="n">
        <f aca="false">E82*5.5017049523</f>
        <v>1281.8972538859</v>
      </c>
      <c r="P82" s="15"/>
      <c r="Q82" s="16" t="n">
        <f aca="false">I82*5.5017049523</f>
        <v>114352887.56114</v>
      </c>
      <c r="R82" s="16"/>
      <c r="S82" s="16"/>
      <c r="T82" s="15"/>
      <c r="U82" s="15"/>
      <c r="V82" s="16" t="n">
        <f aca="false">K82*5.5017049523</f>
        <v>21242699.4735251</v>
      </c>
      <c r="W82" s="16" t="n">
        <f aca="false">M82*5.5017049523</f>
        <v>656990.705366751</v>
      </c>
      <c r="X82" s="16" t="n">
        <f aca="false">N82*5.1890047538+L82*5.5017049523</f>
        <v>19210965.2305181</v>
      </c>
      <c r="Y82" s="16" t="n">
        <f aca="false">N82*5.1890047538</f>
        <v>13847680.710967</v>
      </c>
      <c r="Z82" s="16" t="n">
        <f aca="false">L82*5.5017049523</f>
        <v>5363284.51955108</v>
      </c>
    </row>
    <row r="83" s="10" customFormat="true" ht="12.8" hidden="false" customHeight="false" outlineLevel="0" collapsed="false">
      <c r="C83" s="10" t="n">
        <f aca="false">C79+1</f>
        <v>2033</v>
      </c>
      <c r="D83" s="10" t="n">
        <f aca="false">D79</f>
        <v>2</v>
      </c>
      <c r="E83" s="10" t="n">
        <v>234</v>
      </c>
      <c r="F83" s="11" t="n">
        <v>25868236.7277365</v>
      </c>
      <c r="G83" s="11" t="n">
        <v>24767773.6861481</v>
      </c>
      <c r="H83" s="11" t="n">
        <f aca="false">F83-J83</f>
        <v>21800621.5661111</v>
      </c>
      <c r="I83" s="11" t="n">
        <f aca="false">G83-K83</f>
        <v>20822186.9793715</v>
      </c>
      <c r="J83" s="12" t="n">
        <v>4067615.16162541</v>
      </c>
      <c r="K83" s="12" t="n">
        <v>3945586.70677665</v>
      </c>
      <c r="L83" s="11" t="n">
        <f aca="false">H83-I83</f>
        <v>978434.586739637</v>
      </c>
      <c r="M83" s="11" t="n">
        <f aca="false">J83-K83</f>
        <v>122028.454848763</v>
      </c>
      <c r="N83" s="11" t="n">
        <v>2139037.30624951</v>
      </c>
      <c r="O83" s="11" t="n">
        <f aca="false">E83*5.5017049523</f>
        <v>1287.3989588382</v>
      </c>
      <c r="Q83" s="11" t="n">
        <f aca="false">I83*5.5017049523</f>
        <v>114557529.222125</v>
      </c>
      <c r="R83" s="11"/>
      <c r="S83" s="11"/>
      <c r="V83" s="11" t="n">
        <f aca="false">K83*5.5017049523</f>
        <v>21707453.9244021</v>
      </c>
      <c r="W83" s="11" t="n">
        <f aca="false">M83*5.5017049523</f>
        <v>671364.554362957</v>
      </c>
      <c r="X83" s="11" t="n">
        <f aca="false">N83*5.1890047538+L83*5.5017049523</f>
        <v>16482533.1620513</v>
      </c>
      <c r="Y83" s="11" t="n">
        <f aca="false">N83*5.1890047538</f>
        <v>11099474.7506843</v>
      </c>
      <c r="Z83" s="11" t="n">
        <f aca="false">L83*5.5017049523</f>
        <v>5383058.41136706</v>
      </c>
    </row>
    <row r="84" s="10" customFormat="true" ht="12.8" hidden="false" customHeight="false" outlineLevel="0" collapsed="false">
      <c r="C84" s="10" t="n">
        <f aca="false">C80+1</f>
        <v>2033</v>
      </c>
      <c r="D84" s="10" t="n">
        <f aca="false">D80</f>
        <v>3</v>
      </c>
      <c r="E84" s="10" t="n">
        <v>235</v>
      </c>
      <c r="F84" s="11" t="n">
        <v>25956331.7170051</v>
      </c>
      <c r="G84" s="11" t="n">
        <v>24852368.407378</v>
      </c>
      <c r="H84" s="11" t="n">
        <f aca="false">F84-J84</f>
        <v>21785753.4241935</v>
      </c>
      <c r="I84" s="11" t="n">
        <f aca="false">G84-K84</f>
        <v>20806907.4633508</v>
      </c>
      <c r="J84" s="12" t="n">
        <v>4170578.29281159</v>
      </c>
      <c r="K84" s="12" t="n">
        <v>4045460.94402724</v>
      </c>
      <c r="L84" s="11" t="n">
        <f aca="false">H84-I84</f>
        <v>978845.96084268</v>
      </c>
      <c r="M84" s="11" t="n">
        <f aca="false">J84-K84</f>
        <v>125117.348784348</v>
      </c>
      <c r="N84" s="11" t="n">
        <v>2153258.05373971</v>
      </c>
      <c r="O84" s="11" t="n">
        <f aca="false">E84*5.5017049523</f>
        <v>1292.9006637905</v>
      </c>
      <c r="Q84" s="11" t="n">
        <f aca="false">I84*5.5017049523</f>
        <v>114473465.833165</v>
      </c>
      <c r="R84" s="11"/>
      <c r="S84" s="11"/>
      <c r="V84" s="11" t="n">
        <f aca="false">K84*5.5017049523</f>
        <v>22256932.5100909</v>
      </c>
      <c r="W84" s="11" t="n">
        <f aca="false">M84*5.5017049523</f>
        <v>688358.737425491</v>
      </c>
      <c r="X84" s="11" t="n">
        <f aca="false">N84*5.1890047538+L84*5.5017049523</f>
        <v>16558587.9473205</v>
      </c>
      <c r="Y84" s="11" t="n">
        <f aca="false">N84*5.1890047538</f>
        <v>11173266.2770135</v>
      </c>
      <c r="Z84" s="11" t="n">
        <f aca="false">L84*5.5017049523</f>
        <v>5385321.67030703</v>
      </c>
    </row>
    <row r="85" s="10" customFormat="true" ht="12.8" hidden="false" customHeight="false" outlineLevel="0" collapsed="false">
      <c r="C85" s="10" t="n">
        <f aca="false">C81+1</f>
        <v>2033</v>
      </c>
      <c r="D85" s="10" t="n">
        <f aca="false">D81</f>
        <v>4</v>
      </c>
      <c r="E85" s="10" t="n">
        <v>236</v>
      </c>
      <c r="F85" s="11" t="n">
        <v>26079288.7999838</v>
      </c>
      <c r="G85" s="11" t="n">
        <v>24969497.1153897</v>
      </c>
      <c r="H85" s="11" t="n">
        <f aca="false">F85-J85</f>
        <v>21842084.0737677</v>
      </c>
      <c r="I85" s="11" t="n">
        <f aca="false">G85-K85</f>
        <v>20859408.5309601</v>
      </c>
      <c r="J85" s="12" t="n">
        <v>4237204.72621613</v>
      </c>
      <c r="K85" s="12" t="n">
        <v>4110088.58442965</v>
      </c>
      <c r="L85" s="11" t="n">
        <f aca="false">H85-I85</f>
        <v>982675.54280762</v>
      </c>
      <c r="M85" s="11" t="n">
        <f aca="false">J85-K85</f>
        <v>127116.141786483</v>
      </c>
      <c r="N85" s="11" t="n">
        <v>2180933.91947559</v>
      </c>
      <c r="O85" s="11" t="n">
        <f aca="false">E85*5.5017049523</f>
        <v>1298.4023687428</v>
      </c>
      <c r="Q85" s="11" t="n">
        <f aca="false">I85*5.5017049523</f>
        <v>114762311.216832</v>
      </c>
      <c r="R85" s="11"/>
      <c r="S85" s="11"/>
      <c r="V85" s="11" t="n">
        <f aca="false">K85*5.5017049523</f>
        <v>22612494.7193483</v>
      </c>
      <c r="W85" s="11" t="n">
        <f aca="false">M85*5.5017049523</f>
        <v>699355.506783961</v>
      </c>
      <c r="X85" s="11" t="n">
        <f aca="false">N85*5.1890047538+L85*5.5017049523</f>
        <v>16723267.3762513</v>
      </c>
      <c r="Y85" s="11" t="n">
        <f aca="false">N85*5.1890047538</f>
        <v>11316876.4758825</v>
      </c>
      <c r="Z85" s="11" t="n">
        <f aca="false">L85*5.5017049523</f>
        <v>5406390.90036877</v>
      </c>
    </row>
    <row r="86" s="14" customFormat="true" ht="12.8" hidden="false" customHeight="false" outlineLevel="0" collapsed="false">
      <c r="B86" s="15"/>
      <c r="C86" s="14" t="n">
        <f aca="false">C82+1</f>
        <v>2034</v>
      </c>
      <c r="D86" s="14" t="n">
        <f aca="false">D82</f>
        <v>1</v>
      </c>
      <c r="E86" s="14" t="n">
        <v>237</v>
      </c>
      <c r="F86" s="16" t="n">
        <v>26079743.2261554</v>
      </c>
      <c r="G86" s="16" t="n">
        <v>24969174.4761435</v>
      </c>
      <c r="H86" s="16" t="n">
        <f aca="false">F86-J86</f>
        <v>21774146.625593</v>
      </c>
      <c r="I86" s="16" t="n">
        <f aca="false">G86-K86</f>
        <v>20792745.7735981</v>
      </c>
      <c r="J86" s="17" t="n">
        <v>4305596.60056234</v>
      </c>
      <c r="K86" s="17" t="n">
        <v>4176428.70254547</v>
      </c>
      <c r="L86" s="16" t="n">
        <f aca="false">H86-I86</f>
        <v>981400.851994976</v>
      </c>
      <c r="M86" s="16" t="n">
        <f aca="false">J86-K86</f>
        <v>129167.89801687</v>
      </c>
      <c r="N86" s="16" t="n">
        <v>2700567.13528475</v>
      </c>
      <c r="O86" s="16" t="n">
        <f aca="false">E86*5.5017049523</f>
        <v>1303.9040736951</v>
      </c>
      <c r="P86" s="15"/>
      <c r="Q86" s="16" t="n">
        <f aca="false">I86*5.5017049523</f>
        <v>114395552.394519</v>
      </c>
      <c r="R86" s="16"/>
      <c r="S86" s="16"/>
      <c r="T86" s="15"/>
      <c r="U86" s="15"/>
      <c r="V86" s="16" t="n">
        <f aca="false">K86*5.5017049523</f>
        <v>22977478.4757223</v>
      </c>
      <c r="W86" s="16" t="n">
        <f aca="false">M86*5.5017049523</f>
        <v>710643.664197593</v>
      </c>
      <c r="X86" s="16" t="n">
        <f aca="false">N86*5.1890047538+L86*5.5017049523</f>
        <v>19412633.6305608</v>
      </c>
      <c r="Y86" s="16" t="n">
        <f aca="false">N86*5.1890047538</f>
        <v>14013255.7029486</v>
      </c>
      <c r="Z86" s="16" t="n">
        <f aca="false">L86*5.5017049523</f>
        <v>5399377.9276122</v>
      </c>
    </row>
    <row r="87" s="10" customFormat="true" ht="12.8" hidden="false" customHeight="false" outlineLevel="0" collapsed="false">
      <c r="C87" s="10" t="n">
        <f aca="false">C83+1</f>
        <v>2034</v>
      </c>
      <c r="D87" s="10" t="n">
        <f aca="false">D83</f>
        <v>2</v>
      </c>
      <c r="E87" s="10" t="n">
        <v>238</v>
      </c>
      <c r="F87" s="11" t="n">
        <v>26155418.7235652</v>
      </c>
      <c r="G87" s="11" t="n">
        <v>25040474.8827317</v>
      </c>
      <c r="H87" s="11" t="n">
        <f aca="false">F87-J87</f>
        <v>21807475.0796153</v>
      </c>
      <c r="I87" s="11" t="n">
        <f aca="false">G87-K87</f>
        <v>20822969.5481004</v>
      </c>
      <c r="J87" s="12" t="n">
        <v>4347943.64394983</v>
      </c>
      <c r="K87" s="12" t="n">
        <v>4217505.33463134</v>
      </c>
      <c r="L87" s="11" t="n">
        <f aca="false">H87-I87</f>
        <v>984505.531514946</v>
      </c>
      <c r="M87" s="11" t="n">
        <f aca="false">J87-K87</f>
        <v>130438.309318495</v>
      </c>
      <c r="N87" s="11" t="n">
        <v>2214671.10879798</v>
      </c>
      <c r="O87" s="11" t="n">
        <f aca="false">E87*5.5017049523</f>
        <v>1309.4057786474</v>
      </c>
      <c r="Q87" s="11" t="n">
        <f aca="false">I87*5.5017049523</f>
        <v>114561834.684376</v>
      </c>
      <c r="R87" s="11"/>
      <c r="S87" s="11"/>
      <c r="V87" s="11" t="n">
        <f aca="false">K87*5.5017049523</f>
        <v>23203469.9858929</v>
      </c>
      <c r="W87" s="11" t="n">
        <f aca="false">M87*5.5017049523</f>
        <v>717633.092347203</v>
      </c>
      <c r="X87" s="11" t="n">
        <f aca="false">N87*5.1890047538+L87*5.5017049523</f>
        <v>16908397.8699588</v>
      </c>
      <c r="Y87" s="11" t="n">
        <f aca="false">N87*5.1890047538</f>
        <v>11491938.9116562</v>
      </c>
      <c r="Z87" s="11" t="n">
        <f aca="false">L87*5.5017049523</f>
        <v>5416458.95830252</v>
      </c>
    </row>
    <row r="88" s="10" customFormat="true" ht="12.8" hidden="false" customHeight="false" outlineLevel="0" collapsed="false">
      <c r="C88" s="10" t="n">
        <f aca="false">C84+1</f>
        <v>2034</v>
      </c>
      <c r="D88" s="10" t="n">
        <f aca="false">D84</f>
        <v>3</v>
      </c>
      <c r="E88" s="10" t="n">
        <v>239</v>
      </c>
      <c r="F88" s="11" t="n">
        <v>26260249.3731411</v>
      </c>
      <c r="G88" s="11" t="n">
        <v>25141212.7953869</v>
      </c>
      <c r="H88" s="11" t="n">
        <f aca="false">F88-J88</f>
        <v>21798315.7846569</v>
      </c>
      <c r="I88" s="11" t="n">
        <f aca="false">G88-K88</f>
        <v>20813137.2145571</v>
      </c>
      <c r="J88" s="12" t="n">
        <v>4461933.58848427</v>
      </c>
      <c r="K88" s="12" t="n">
        <v>4328075.58082974</v>
      </c>
      <c r="L88" s="11" t="n">
        <f aca="false">H88-I88</f>
        <v>985178.570099738</v>
      </c>
      <c r="M88" s="11" t="n">
        <f aca="false">J88-K88</f>
        <v>133858.007654529</v>
      </c>
      <c r="N88" s="11" t="n">
        <v>2138297.86592598</v>
      </c>
      <c r="O88" s="11" t="n">
        <f aca="false">E88*5.5017049523</f>
        <v>1314.9074835997</v>
      </c>
      <c r="Q88" s="11" t="n">
        <f aca="false">I88*5.5017049523</f>
        <v>114507740.086228</v>
      </c>
      <c r="R88" s="11"/>
      <c r="S88" s="11"/>
      <c r="V88" s="11" t="n">
        <f aca="false">K88*5.5017049523</f>
        <v>23811794.8569797</v>
      </c>
      <c r="W88" s="11" t="n">
        <f aca="false">M88*5.5017049523</f>
        <v>736447.263617934</v>
      </c>
      <c r="X88" s="11" t="n">
        <f aca="false">N88*5.1890047538+L88*5.5017049523</f>
        <v>16515799.6093479</v>
      </c>
      <c r="Y88" s="11" t="n">
        <f aca="false">N88*5.1890047538</f>
        <v>11095637.7913303</v>
      </c>
      <c r="Z88" s="11" t="n">
        <f aca="false">L88*5.5017049523</f>
        <v>5420161.81801756</v>
      </c>
    </row>
    <row r="89" s="10" customFormat="true" ht="12.8" hidden="false" customHeight="false" outlineLevel="0" collapsed="false">
      <c r="C89" s="10" t="n">
        <f aca="false">C85+1</f>
        <v>2034</v>
      </c>
      <c r="D89" s="10" t="n">
        <f aca="false">D85</f>
        <v>4</v>
      </c>
      <c r="E89" s="10" t="n">
        <v>240</v>
      </c>
      <c r="F89" s="11" t="n">
        <v>26345986.1583062</v>
      </c>
      <c r="G89" s="11" t="n">
        <v>25223377.6004728</v>
      </c>
      <c r="H89" s="11" t="n">
        <f aca="false">F89-J89</f>
        <v>21765501.2489878</v>
      </c>
      <c r="I89" s="11" t="n">
        <f aca="false">G89-K89</f>
        <v>20780307.238434</v>
      </c>
      <c r="J89" s="12" t="n">
        <v>4580484.90931836</v>
      </c>
      <c r="K89" s="12" t="n">
        <v>4443070.36203881</v>
      </c>
      <c r="L89" s="11" t="n">
        <f aca="false">H89-I89</f>
        <v>985194.010553777</v>
      </c>
      <c r="M89" s="11" t="n">
        <f aca="false">J89-K89</f>
        <v>137414.547279552</v>
      </c>
      <c r="N89" s="11" t="n">
        <v>2136854.2036514</v>
      </c>
      <c r="O89" s="11" t="n">
        <f aca="false">E89*5.5017049523</f>
        <v>1320.409188552</v>
      </c>
      <c r="Q89" s="11" t="n">
        <f aca="false">I89*5.5017049523</f>
        <v>114327119.244008</v>
      </c>
      <c r="R89" s="11"/>
      <c r="S89" s="11"/>
      <c r="V89" s="11" t="n">
        <f aca="false">K89*5.5017049523</f>
        <v>24444462.2142463</v>
      </c>
      <c r="W89" s="11" t="n">
        <f aca="false">M89*5.5017049523</f>
        <v>756014.295285972</v>
      </c>
      <c r="X89" s="11" t="n">
        <f aca="false">N89*5.1890047538+L89*5.5017049523</f>
        <v>16508393.3877646</v>
      </c>
      <c r="Y89" s="11" t="n">
        <f aca="false">N89*5.1890047538</f>
        <v>11088146.6209246</v>
      </c>
      <c r="Z89" s="11" t="n">
        <f aca="false">L89*5.5017049523</f>
        <v>5420246.76684001</v>
      </c>
    </row>
    <row r="90" s="14" customFormat="true" ht="12.8" hidden="false" customHeight="false" outlineLevel="0" collapsed="false">
      <c r="B90" s="15"/>
      <c r="C90" s="14" t="n">
        <f aca="false">C86+1</f>
        <v>2035</v>
      </c>
      <c r="D90" s="14" t="n">
        <f aca="false">D86</f>
        <v>1</v>
      </c>
      <c r="E90" s="14" t="n">
        <v>241</v>
      </c>
      <c r="F90" s="16" t="n">
        <v>26426890.4658999</v>
      </c>
      <c r="G90" s="16" t="n">
        <v>25300398.8647701</v>
      </c>
      <c r="H90" s="16" t="n">
        <f aca="false">F90-J90</f>
        <v>21736851.4458798</v>
      </c>
      <c r="I90" s="16" t="n">
        <f aca="false">G90-K90</f>
        <v>20751061.0153506</v>
      </c>
      <c r="J90" s="17" t="n">
        <v>4690039.0200201</v>
      </c>
      <c r="K90" s="17" t="n">
        <v>4549337.8494195</v>
      </c>
      <c r="L90" s="16" t="n">
        <f aca="false">H90-I90</f>
        <v>985790.430529159</v>
      </c>
      <c r="M90" s="16" t="n">
        <f aca="false">J90-K90</f>
        <v>140701.170600601</v>
      </c>
      <c r="N90" s="16" t="n">
        <v>2595649.95475762</v>
      </c>
      <c r="O90" s="16" t="n">
        <f aca="false">E90*5.5017049523</f>
        <v>1325.9108935043</v>
      </c>
      <c r="P90" s="15"/>
      <c r="Q90" s="16" t="n">
        <f aca="false">I90*5.5017049523</f>
        <v>114166215.153634</v>
      </c>
      <c r="R90" s="16"/>
      <c r="S90" s="16"/>
      <c r="T90" s="15"/>
      <c r="U90" s="15"/>
      <c r="V90" s="16" t="n">
        <f aca="false">K90*5.5017049523</f>
        <v>25029114.5758371</v>
      </c>
      <c r="W90" s="16" t="n">
        <f aca="false">M90*5.5017049523</f>
        <v>774096.327087736</v>
      </c>
      <c r="X90" s="16" t="n">
        <f aca="false">N90*5.1890047538+L90*5.5017049523</f>
        <v>18892368.0480103</v>
      </c>
      <c r="Y90" s="16" t="n">
        <f aca="false">N90*5.1890047538</f>
        <v>13468839.954438</v>
      </c>
      <c r="Z90" s="16" t="n">
        <f aca="false">L90*5.5017049523</f>
        <v>5423528.09357222</v>
      </c>
    </row>
    <row r="91" s="10" customFormat="true" ht="12.8" hidden="false" customHeight="false" outlineLevel="0" collapsed="false">
      <c r="C91" s="10" t="n">
        <f aca="false">C87+1</f>
        <v>2035</v>
      </c>
      <c r="D91" s="10" t="n">
        <f aca="false">D87</f>
        <v>2</v>
      </c>
      <c r="E91" s="10" t="n">
        <v>242</v>
      </c>
      <c r="F91" s="11" t="n">
        <v>26568662.03258</v>
      </c>
      <c r="G91" s="11" t="n">
        <v>25435503.6414475</v>
      </c>
      <c r="H91" s="11" t="n">
        <f aca="false">F91-J91</f>
        <v>21785745.1262197</v>
      </c>
      <c r="I91" s="11" t="n">
        <f aca="false">G91-K91</f>
        <v>20796074.2422781</v>
      </c>
      <c r="J91" s="12" t="n">
        <v>4782916.90636024</v>
      </c>
      <c r="K91" s="12" t="n">
        <v>4639429.39916943</v>
      </c>
      <c r="L91" s="11" t="n">
        <f aca="false">H91-I91</f>
        <v>989670.883941665</v>
      </c>
      <c r="M91" s="11" t="n">
        <f aca="false">J91-K91</f>
        <v>143487.507190806</v>
      </c>
      <c r="N91" s="11" t="n">
        <v>2085555.03079215</v>
      </c>
      <c r="O91" s="11" t="n">
        <f aca="false">E91*5.5017049523</f>
        <v>1331.4125984566</v>
      </c>
      <c r="Q91" s="11" t="n">
        <f aca="false">I91*5.5017049523</f>
        <v>114413864.64714</v>
      </c>
      <c r="R91" s="11"/>
      <c r="S91" s="11"/>
      <c r="V91" s="11" t="n">
        <f aca="false">K91*5.5017049523</f>
        <v>25524771.7012567</v>
      </c>
      <c r="W91" s="11" t="n">
        <f aca="false">M91*5.5017049523</f>
        <v>789425.928904838</v>
      </c>
      <c r="X91" s="11" t="n">
        <f aca="false">N91*5.1890047538+L91*5.5017049523</f>
        <v>16266832.172421</v>
      </c>
      <c r="Y91" s="11" t="n">
        <f aca="false">N91*5.1890047538</f>
        <v>10821954.969092</v>
      </c>
      <c r="Z91" s="11" t="n">
        <f aca="false">L91*5.5017049523</f>
        <v>5444877.20332898</v>
      </c>
    </row>
    <row r="92" s="10" customFormat="true" ht="12.8" hidden="false" customHeight="false" outlineLevel="0" collapsed="false">
      <c r="C92" s="10" t="n">
        <f aca="false">C88+1</f>
        <v>2035</v>
      </c>
      <c r="D92" s="10" t="n">
        <f aca="false">D88</f>
        <v>3</v>
      </c>
      <c r="E92" s="10" t="n">
        <v>243</v>
      </c>
      <c r="F92" s="11" t="n">
        <v>26605721.5911786</v>
      </c>
      <c r="G92" s="11" t="n">
        <v>25470584.3367757</v>
      </c>
      <c r="H92" s="11" t="n">
        <f aca="false">F92-J92</f>
        <v>21738416.6078066</v>
      </c>
      <c r="I92" s="11" t="n">
        <f aca="false">G92-K92</f>
        <v>20749298.5029048</v>
      </c>
      <c r="J92" s="12" t="n">
        <v>4867304.983372</v>
      </c>
      <c r="K92" s="12" t="n">
        <v>4721285.83387084</v>
      </c>
      <c r="L92" s="11" t="n">
        <f aca="false">H92-I92</f>
        <v>989118.104901746</v>
      </c>
      <c r="M92" s="11" t="n">
        <f aca="false">J92-K92</f>
        <v>146019.14950116</v>
      </c>
      <c r="N92" s="11" t="n">
        <v>2104897.51917265</v>
      </c>
      <c r="O92" s="11" t="n">
        <f aca="false">E92*5.5017049523</f>
        <v>1336.9143034089</v>
      </c>
      <c r="Q92" s="11" t="n">
        <f aca="false">I92*5.5017049523</f>
        <v>114156518.330182</v>
      </c>
      <c r="R92" s="11"/>
      <c r="S92" s="11"/>
      <c r="V92" s="11" t="n">
        <f aca="false">K92*5.5017049523</f>
        <v>25975121.653431</v>
      </c>
      <c r="W92" s="11" t="n">
        <f aca="false">M92*5.5017049523</f>
        <v>803354.277941165</v>
      </c>
      <c r="X92" s="11" t="n">
        <f aca="false">N92*5.1890047538+L92*5.5017049523</f>
        <v>16364159.2093962</v>
      </c>
      <c r="Y92" s="11" t="n">
        <f aca="false">N92*5.1890047538</f>
        <v>10922323.2332487</v>
      </c>
      <c r="Z92" s="11" t="n">
        <f aca="false">L92*5.5017049523</f>
        <v>5441835.97614753</v>
      </c>
    </row>
    <row r="93" s="10" customFormat="true" ht="12.8" hidden="false" customHeight="false" outlineLevel="0" collapsed="false">
      <c r="C93" s="10" t="n">
        <f aca="false">C89+1</f>
        <v>2035</v>
      </c>
      <c r="D93" s="10" t="n">
        <f aca="false">D89</f>
        <v>4</v>
      </c>
      <c r="E93" s="10" t="n">
        <v>244</v>
      </c>
      <c r="F93" s="11" t="n">
        <v>26763409.7082481</v>
      </c>
      <c r="G93" s="11" t="n">
        <v>25620633.6852399</v>
      </c>
      <c r="H93" s="11" t="n">
        <f aca="false">F93-J93</f>
        <v>21805274.7500283</v>
      </c>
      <c r="I93" s="11" t="n">
        <f aca="false">G93-K93</f>
        <v>20811242.7757667</v>
      </c>
      <c r="J93" s="12" t="n">
        <v>4958134.9582198</v>
      </c>
      <c r="K93" s="12" t="n">
        <v>4809390.90947321</v>
      </c>
      <c r="L93" s="11" t="n">
        <f aca="false">H93-I93</f>
        <v>994031.974261589</v>
      </c>
      <c r="M93" s="11" t="n">
        <f aca="false">J93-K93</f>
        <v>148744.048746593</v>
      </c>
      <c r="N93" s="11" t="n">
        <v>2123953.41336905</v>
      </c>
      <c r="O93" s="11" t="n">
        <f aca="false">E93*5.5017049523</f>
        <v>1342.4160083612</v>
      </c>
      <c r="Q93" s="11" t="n">
        <f aca="false">I93*5.5017049523</f>
        <v>114497317.442953</v>
      </c>
      <c r="R93" s="11"/>
      <c r="S93" s="11"/>
      <c r="V93" s="11" t="n">
        <f aca="false">K93*5.5017049523</f>
        <v>26459849.7841954</v>
      </c>
      <c r="W93" s="11" t="n">
        <f aca="false">M93*5.5017049523</f>
        <v>818345.869614285</v>
      </c>
      <c r="X93" s="11" t="n">
        <f aca="false">N93*5.1890047538+L93*5.5017049523</f>
        <v>16490074.9943612</v>
      </c>
      <c r="Y93" s="11" t="n">
        <f aca="false">N93*5.1890047538</f>
        <v>11021204.3588217</v>
      </c>
      <c r="Z93" s="11" t="n">
        <f aca="false">L93*5.5017049523</f>
        <v>5468870.63553953</v>
      </c>
    </row>
    <row r="94" s="14" customFormat="true" ht="12.8" hidden="false" customHeight="false" outlineLevel="0" collapsed="false">
      <c r="B94" s="15"/>
      <c r="C94" s="14" t="n">
        <f aca="false">C90+1</f>
        <v>2036</v>
      </c>
      <c r="D94" s="14" t="n">
        <f aca="false">D90</f>
        <v>1</v>
      </c>
      <c r="E94" s="14" t="n">
        <v>245</v>
      </c>
      <c r="F94" s="16" t="n">
        <v>26852288.7287911</v>
      </c>
      <c r="G94" s="16" t="n">
        <v>25705180.1972945</v>
      </c>
      <c r="H94" s="16" t="n">
        <f aca="false">F94-J94</f>
        <v>21828327.6703936</v>
      </c>
      <c r="I94" s="16" t="n">
        <f aca="false">G94-K94</f>
        <v>20831937.970649</v>
      </c>
      <c r="J94" s="17" t="n">
        <v>5023961.05839746</v>
      </c>
      <c r="K94" s="17" t="n">
        <v>4873242.22664553</v>
      </c>
      <c r="L94" s="16" t="n">
        <f aca="false">H94-I94</f>
        <v>996389.69974466</v>
      </c>
      <c r="M94" s="16" t="n">
        <f aca="false">J94-K94</f>
        <v>150718.831751923</v>
      </c>
      <c r="N94" s="16" t="n">
        <v>2660757.11552969</v>
      </c>
      <c r="O94" s="16" t="n">
        <f aca="false">E94*5.5017049523</f>
        <v>1347.9177133135</v>
      </c>
      <c r="P94" s="15"/>
      <c r="Q94" s="16" t="n">
        <f aca="false">I94*5.5017049523</f>
        <v>114611176.299126</v>
      </c>
      <c r="R94" s="16"/>
      <c r="S94" s="16"/>
      <c r="T94" s="15"/>
      <c r="U94" s="15"/>
      <c r="V94" s="16" t="n">
        <f aca="false">K94*5.5017049523</f>
        <v>26811140.8920932</v>
      </c>
      <c r="W94" s="16" t="n">
        <f aca="false">M94*5.5017049523</f>
        <v>829210.543054426</v>
      </c>
      <c r="X94" s="16" t="n">
        <f aca="false">N94*5.1890047538+L94*5.5017049523</f>
        <v>19288523.4666966</v>
      </c>
      <c r="Y94" s="16" t="n">
        <f aca="false">N94*5.1890047538</f>
        <v>13806681.3211907</v>
      </c>
      <c r="Z94" s="16" t="n">
        <f aca="false">L94*5.5017049523</f>
        <v>5481842.14550591</v>
      </c>
    </row>
    <row r="95" s="10" customFormat="true" ht="12.8" hidden="false" customHeight="false" outlineLevel="0" collapsed="false">
      <c r="C95" s="10" t="n">
        <f aca="false">C91+1</f>
        <v>2036</v>
      </c>
      <c r="D95" s="10" t="n">
        <f aca="false">D91</f>
        <v>2</v>
      </c>
      <c r="E95" s="10" t="n">
        <v>246</v>
      </c>
      <c r="F95" s="11" t="n">
        <v>26937716.8400518</v>
      </c>
      <c r="G95" s="11" t="n">
        <v>25785670.7285427</v>
      </c>
      <c r="H95" s="11" t="n">
        <f aca="false">F95-J95</f>
        <v>21877361.5435754</v>
      </c>
      <c r="I95" s="11" t="n">
        <f aca="false">G95-K95</f>
        <v>20877126.0909606</v>
      </c>
      <c r="J95" s="12" t="n">
        <v>5060355.29647645</v>
      </c>
      <c r="K95" s="12" t="n">
        <v>4908544.63758215</v>
      </c>
      <c r="L95" s="11" t="n">
        <f aca="false">H95-I95</f>
        <v>1000235.45261481</v>
      </c>
      <c r="M95" s="11" t="n">
        <f aca="false">J95-K95</f>
        <v>151810.658894294</v>
      </c>
      <c r="N95" s="11" t="n">
        <v>2121557.61368187</v>
      </c>
      <c r="O95" s="11" t="n">
        <f aca="false">E95*5.5017049523</f>
        <v>1353.4194182658</v>
      </c>
      <c r="Q95" s="11" t="n">
        <f aca="false">I95*5.5017049523</f>
        <v>114859788.004429</v>
      </c>
      <c r="R95" s="11"/>
      <c r="S95" s="11"/>
      <c r="V95" s="11" t="n">
        <f aca="false">K95*5.5017049523</f>
        <v>27005364.3411713</v>
      </c>
      <c r="W95" s="11" t="n">
        <f aca="false">M95*5.5017049523</f>
        <v>835217.453850663</v>
      </c>
      <c r="X95" s="11" t="n">
        <f aca="false">N95*5.1890047538+L95*5.5017049523</f>
        <v>16511772.8859728</v>
      </c>
      <c r="Y95" s="11" t="n">
        <f aca="false">N95*5.1890047538</f>
        <v>11008772.5428558</v>
      </c>
      <c r="Z95" s="11" t="n">
        <f aca="false">L95*5.5017049523</f>
        <v>5503000.34311695</v>
      </c>
    </row>
    <row r="96" s="10" customFormat="true" ht="12.8" hidden="false" customHeight="false" outlineLevel="0" collapsed="false">
      <c r="C96" s="10" t="n">
        <f aca="false">C92+1</f>
        <v>2036</v>
      </c>
      <c r="D96" s="10" t="n">
        <f aca="false">D92</f>
        <v>3</v>
      </c>
      <c r="E96" s="10" t="n">
        <v>247</v>
      </c>
      <c r="F96" s="11" t="n">
        <v>27056531.5541475</v>
      </c>
      <c r="G96" s="11" t="n">
        <v>25900356.7558174</v>
      </c>
      <c r="H96" s="11" t="n">
        <f aca="false">F96-J96</f>
        <v>21893147.7397834</v>
      </c>
      <c r="I96" s="11" t="n">
        <f aca="false">G96-K96</f>
        <v>20891874.4558841</v>
      </c>
      <c r="J96" s="12" t="n">
        <v>5163383.81436417</v>
      </c>
      <c r="K96" s="12" t="n">
        <v>5008482.29993324</v>
      </c>
      <c r="L96" s="11" t="n">
        <f aca="false">H96-I96</f>
        <v>1001273.28389924</v>
      </c>
      <c r="M96" s="11" t="n">
        <f aca="false">J96-K96</f>
        <v>154901.514430925</v>
      </c>
      <c r="N96" s="11" t="n">
        <v>2126599.08225709</v>
      </c>
      <c r="O96" s="11" t="n">
        <f aca="false">E96*5.5017049523</f>
        <v>1358.9211232181</v>
      </c>
      <c r="Q96" s="11" t="n">
        <f aca="false">I96*5.5017049523</f>
        <v>114940929.156768</v>
      </c>
      <c r="R96" s="11"/>
      <c r="S96" s="11"/>
      <c r="V96" s="11" t="n">
        <f aca="false">K96*5.5017049523</f>
        <v>27555191.8730496</v>
      </c>
      <c r="W96" s="11" t="n">
        <f aca="false">M96*5.5017049523</f>
        <v>852222.429063392</v>
      </c>
      <c r="X96" s="11" t="n">
        <f aca="false">N96*5.1890047538+L96*5.5017049523</f>
        <v>16543642.9318929</v>
      </c>
      <c r="Y96" s="11" t="n">
        <f aca="false">N96*5.1890047538</f>
        <v>11034932.7472588</v>
      </c>
      <c r="Z96" s="11" t="n">
        <f aca="false">L96*5.5017049523</f>
        <v>5508710.18463413</v>
      </c>
    </row>
    <row r="97" s="10" customFormat="true" ht="12.8" hidden="false" customHeight="false" outlineLevel="0" collapsed="false">
      <c r="C97" s="10" t="n">
        <f aca="false">C93+1</f>
        <v>2036</v>
      </c>
      <c r="D97" s="10" t="n">
        <f aca="false">D93</f>
        <v>4</v>
      </c>
      <c r="E97" s="10" t="n">
        <v>248</v>
      </c>
      <c r="F97" s="11" t="n">
        <v>27201668.9408157</v>
      </c>
      <c r="G97" s="11" t="n">
        <v>26039601.194507</v>
      </c>
      <c r="H97" s="11" t="n">
        <f aca="false">F97-J97</f>
        <v>21906214.4512063</v>
      </c>
      <c r="I97" s="11" t="n">
        <f aca="false">G97-K97</f>
        <v>20903010.339586</v>
      </c>
      <c r="J97" s="12" t="n">
        <v>5295454.48960935</v>
      </c>
      <c r="K97" s="12" t="n">
        <v>5136590.85492107</v>
      </c>
      <c r="L97" s="11" t="n">
        <f aca="false">H97-I97</f>
        <v>1003204.11162038</v>
      </c>
      <c r="M97" s="11" t="n">
        <f aca="false">J97-K97</f>
        <v>158863.634688282</v>
      </c>
      <c r="N97" s="11" t="n">
        <v>2113511.72155002</v>
      </c>
      <c r="O97" s="11" t="n">
        <f aca="false">E97*5.5017049523</f>
        <v>1364.4228281704</v>
      </c>
      <c r="Q97" s="11" t="n">
        <f aca="false">I97*5.5017049523</f>
        <v>115002195.503278</v>
      </c>
      <c r="R97" s="11"/>
      <c r="S97" s="11"/>
      <c r="V97" s="11" t="n">
        <f aca="false">K97*5.5017049523</f>
        <v>28260007.3444581</v>
      </c>
      <c r="W97" s="11" t="n">
        <f aca="false">M97*5.5017049523</f>
        <v>874020.845704901</v>
      </c>
      <c r="X97" s="11" t="n">
        <f aca="false">N97*5.1890047538+L97*5.5017049523</f>
        <v>16486355.3994046</v>
      </c>
      <c r="Y97" s="11" t="n">
        <f aca="false">N97*5.1890047538</f>
        <v>10967022.3703351</v>
      </c>
      <c r="Z97" s="11" t="n">
        <f aca="false">L97*5.5017049523</f>
        <v>5519333.02906955</v>
      </c>
    </row>
    <row r="98" s="14" customFormat="true" ht="12.8" hidden="false" customHeight="false" outlineLevel="0" collapsed="false">
      <c r="B98" s="15"/>
      <c r="C98" s="14" t="n">
        <f aca="false">C94+1</f>
        <v>2037</v>
      </c>
      <c r="D98" s="14" t="n">
        <f aca="false">D94</f>
        <v>1</v>
      </c>
      <c r="E98" s="14" t="n">
        <v>249</v>
      </c>
      <c r="F98" s="16" t="n">
        <v>27421699.6775472</v>
      </c>
      <c r="G98" s="16" t="n">
        <v>26248762.5271248</v>
      </c>
      <c r="H98" s="16" t="n">
        <f aca="false">F98-J98</f>
        <v>22045136.9078755</v>
      </c>
      <c r="I98" s="16" t="n">
        <f aca="false">G98-K98</f>
        <v>21033496.6405433</v>
      </c>
      <c r="J98" s="17" t="n">
        <v>5376562.7696717</v>
      </c>
      <c r="K98" s="17" t="n">
        <v>5215265.88658155</v>
      </c>
      <c r="L98" s="16" t="n">
        <f aca="false">H98-I98</f>
        <v>1011640.26733221</v>
      </c>
      <c r="M98" s="16" t="n">
        <f aca="false">J98-K98</f>
        <v>161296.88309015</v>
      </c>
      <c r="N98" s="16" t="n">
        <v>2634085.25090639</v>
      </c>
      <c r="O98" s="16" t="n">
        <f aca="false">E98*5.5017049523</f>
        <v>1369.9245331227</v>
      </c>
      <c r="P98" s="15"/>
      <c r="Q98" s="16" t="n">
        <f aca="false">I98*5.5017049523</f>
        <v>115720092.631462</v>
      </c>
      <c r="R98" s="16"/>
      <c r="S98" s="16"/>
      <c r="T98" s="15"/>
      <c r="U98" s="15"/>
      <c r="V98" s="16" t="n">
        <f aca="false">K98*5.5017049523</f>
        <v>28692854.1557669</v>
      </c>
      <c r="W98" s="16" t="n">
        <f aca="false">M98*5.5017049523</f>
        <v>887407.86048763</v>
      </c>
      <c r="X98" s="16" t="n">
        <f aca="false">N98*5.1890047538+L98*5.5017049523</f>
        <v>19234027.1575954</v>
      </c>
      <c r="Y98" s="16" t="n">
        <f aca="false">N98*5.1890047538</f>
        <v>13668280.8888677</v>
      </c>
      <c r="Z98" s="16" t="n">
        <f aca="false">L98*5.5017049523</f>
        <v>5565746.2687277</v>
      </c>
    </row>
    <row r="99" s="10" customFormat="true" ht="12.8" hidden="false" customHeight="false" outlineLevel="0" collapsed="false">
      <c r="C99" s="10" t="n">
        <f aca="false">C95+1</f>
        <v>2037</v>
      </c>
      <c r="D99" s="10" t="n">
        <f aca="false">D95</f>
        <v>2</v>
      </c>
      <c r="E99" s="10" t="n">
        <v>250</v>
      </c>
      <c r="F99" s="11" t="n">
        <v>27605682.3586268</v>
      </c>
      <c r="G99" s="11" t="n">
        <v>26423582.4074739</v>
      </c>
      <c r="H99" s="11" t="n">
        <f aca="false">F99-J99</f>
        <v>22147859.6117452</v>
      </c>
      <c r="I99" s="11" t="n">
        <f aca="false">G99-K99</f>
        <v>21129494.3429987</v>
      </c>
      <c r="J99" s="12" t="n">
        <v>5457822.74688163</v>
      </c>
      <c r="K99" s="12" t="n">
        <v>5294088.06447518</v>
      </c>
      <c r="L99" s="11" t="n">
        <f aca="false">H99-I99</f>
        <v>1018365.26874645</v>
      </c>
      <c r="M99" s="11" t="n">
        <f aca="false">J99-K99</f>
        <v>163734.68240645</v>
      </c>
      <c r="N99" s="11" t="n">
        <v>2152034.21686972</v>
      </c>
      <c r="O99" s="11" t="n">
        <f aca="false">E99*5.5017049523</f>
        <v>1375.426238075</v>
      </c>
      <c r="Q99" s="11" t="n">
        <f aca="false">I99*5.5017049523</f>
        <v>116248243.666471</v>
      </c>
      <c r="R99" s="11"/>
      <c r="S99" s="11"/>
      <c r="V99" s="11" t="n">
        <f aca="false">K99*5.5017049523</f>
        <v>29126510.5222354</v>
      </c>
      <c r="W99" s="11" t="n">
        <f aca="false">M99*5.5017049523</f>
        <v>900819.913058832</v>
      </c>
      <c r="X99" s="11" t="n">
        <f aca="false">N99*5.1890047538+L99*5.5017049523</f>
        <v>16769661.0239899</v>
      </c>
      <c r="Y99" s="11" t="n">
        <f aca="false">N99*5.1890047538</f>
        <v>11166915.7816772</v>
      </c>
      <c r="Z99" s="11" t="n">
        <f aca="false">L99*5.5017049523</f>
        <v>5602745.24231265</v>
      </c>
    </row>
    <row r="100" s="10" customFormat="true" ht="12.8" hidden="false" customHeight="false" outlineLevel="0" collapsed="false">
      <c r="C100" s="10" t="n">
        <f aca="false">C96+1</f>
        <v>2037</v>
      </c>
      <c r="D100" s="10" t="n">
        <f aca="false">D96</f>
        <v>3</v>
      </c>
      <c r="E100" s="10" t="n">
        <v>251</v>
      </c>
      <c r="F100" s="11" t="n">
        <v>27754576.281745</v>
      </c>
      <c r="G100" s="11" t="n">
        <v>26565536.8993343</v>
      </c>
      <c r="H100" s="11" t="n">
        <f aca="false">F100-J100</f>
        <v>22193795.6346133</v>
      </c>
      <c r="I100" s="11" t="n">
        <f aca="false">G100-K100</f>
        <v>21171579.6716165</v>
      </c>
      <c r="J100" s="12" t="n">
        <v>5560780.64713168</v>
      </c>
      <c r="K100" s="12" t="n">
        <v>5393957.22771773</v>
      </c>
      <c r="L100" s="11" t="n">
        <f aca="false">H100-I100</f>
        <v>1022215.96299674</v>
      </c>
      <c r="M100" s="11" t="n">
        <f aca="false">J100-K100</f>
        <v>166823.41941395</v>
      </c>
      <c r="N100" s="11" t="n">
        <v>2111333.5474395</v>
      </c>
      <c r="O100" s="11" t="n">
        <f aca="false">E100*5.5017049523</f>
        <v>1380.9279430273</v>
      </c>
      <c r="Q100" s="11" t="n">
        <f aca="false">I100*5.5017049523</f>
        <v>116479784.727347</v>
      </c>
      <c r="R100" s="11"/>
      <c r="S100" s="11"/>
      <c r="V100" s="11" t="n">
        <f aca="false">K100*5.5017049523</f>
        <v>29675961.192229</v>
      </c>
      <c r="W100" s="11" t="n">
        <f aca="false">M100*5.5017049523</f>
        <v>917813.23274935</v>
      </c>
      <c r="X100" s="11" t="n">
        <f aca="false">N100*5.1890047538+L100*5.5017049523</f>
        <v>16579650.4404603</v>
      </c>
      <c r="Y100" s="11" t="n">
        <f aca="false">N100*5.1890047538</f>
        <v>10955719.814521</v>
      </c>
      <c r="Z100" s="11" t="n">
        <f aca="false">L100*5.5017049523</f>
        <v>5623930.6259393</v>
      </c>
    </row>
    <row r="101" s="10" customFormat="true" ht="12.8" hidden="false" customHeight="false" outlineLevel="0" collapsed="false">
      <c r="C101" s="10" t="n">
        <f aca="false">C97+1</f>
        <v>2037</v>
      </c>
      <c r="D101" s="10" t="n">
        <f aca="false">D97</f>
        <v>4</v>
      </c>
      <c r="E101" s="10" t="n">
        <v>252</v>
      </c>
      <c r="F101" s="11" t="n">
        <v>27823129.7544548</v>
      </c>
      <c r="G101" s="11" t="n">
        <v>26631214.5359741</v>
      </c>
      <c r="H101" s="11" t="n">
        <f aca="false">F101-J101</f>
        <v>22178845.0585162</v>
      </c>
      <c r="I101" s="11" t="n">
        <f aca="false">G101-K101</f>
        <v>21156258.3809137</v>
      </c>
      <c r="J101" s="12" t="n">
        <v>5644284.69593857</v>
      </c>
      <c r="K101" s="12" t="n">
        <v>5474956.15506041</v>
      </c>
      <c r="L101" s="11" t="n">
        <f aca="false">H101-I101</f>
        <v>1022586.67760253</v>
      </c>
      <c r="M101" s="11" t="n">
        <f aca="false">J101-K101</f>
        <v>169328.540878158</v>
      </c>
      <c r="N101" s="11" t="n">
        <v>2088565.78605913</v>
      </c>
      <c r="O101" s="11" t="n">
        <f aca="false">E101*5.5017049523</f>
        <v>1386.4296479796</v>
      </c>
      <c r="Q101" s="11" t="n">
        <f aca="false">I101*5.5017049523</f>
        <v>116395491.506411</v>
      </c>
      <c r="R101" s="11"/>
      <c r="S101" s="11"/>
      <c r="V101" s="11" t="n">
        <f aca="false">K101*5.5017049523</f>
        <v>30121593.3919212</v>
      </c>
      <c r="W101" s="11" t="n">
        <f aca="false">M101*5.5017049523</f>
        <v>931595.671915095</v>
      </c>
      <c r="X101" s="11" t="n">
        <f aca="false">N101*5.1890047538+L101*5.5017049523</f>
        <v>16463547.9808067</v>
      </c>
      <c r="Y101" s="11" t="n">
        <f aca="false">N101*5.1890047538</f>
        <v>10837577.7924848</v>
      </c>
      <c r="Z101" s="11" t="n">
        <f aca="false">L101*5.5017049523</f>
        <v>5625970.18832182</v>
      </c>
    </row>
    <row r="102" s="14" customFormat="true" ht="12.8" hidden="false" customHeight="false" outlineLevel="0" collapsed="false">
      <c r="B102" s="15"/>
      <c r="C102" s="14" t="n">
        <f aca="false">C98+1</f>
        <v>2038</v>
      </c>
      <c r="D102" s="14" t="n">
        <f aca="false">D98</f>
        <v>1</v>
      </c>
      <c r="E102" s="14" t="n">
        <v>253</v>
      </c>
      <c r="F102" s="16" t="n">
        <v>27899983.0451544</v>
      </c>
      <c r="G102" s="16" t="n">
        <v>26705864.3930865</v>
      </c>
      <c r="H102" s="16" t="n">
        <f aca="false">F102-J102</f>
        <v>22156870.2730352</v>
      </c>
      <c r="I102" s="16" t="n">
        <f aca="false">G102-K102</f>
        <v>21135045.0041309</v>
      </c>
      <c r="J102" s="17" t="n">
        <v>5743112.77211915</v>
      </c>
      <c r="K102" s="17" t="n">
        <v>5570819.38895558</v>
      </c>
      <c r="L102" s="16" t="n">
        <f aca="false">H102-I102</f>
        <v>1021825.26890427</v>
      </c>
      <c r="M102" s="16" t="n">
        <f aca="false">J102-K102</f>
        <v>172293.383163574</v>
      </c>
      <c r="N102" s="16" t="n">
        <v>2561104.45051877</v>
      </c>
      <c r="O102" s="16" t="n">
        <f aca="false">E102*5.5017049523</f>
        <v>1391.9313529319</v>
      </c>
      <c r="P102" s="15"/>
      <c r="Q102" s="16" t="n">
        <f aca="false">I102*5.5017049523</f>
        <v>116278781.766311</v>
      </c>
      <c r="R102" s="16"/>
      <c r="S102" s="16"/>
      <c r="T102" s="15"/>
      <c r="U102" s="15"/>
      <c r="V102" s="16" t="n">
        <f aca="false">K102*5.5017049523</f>
        <v>30649004.6205857</v>
      </c>
      <c r="W102" s="16" t="n">
        <f aca="false">M102*5.5017049523</f>
        <v>947907.359399557</v>
      </c>
      <c r="X102" s="16" t="n">
        <f aca="false">N102*5.1890047538+L102*5.5017049523</f>
        <v>18911364.3110361</v>
      </c>
      <c r="Y102" s="16" t="n">
        <f aca="false">N102*5.1890047538</f>
        <v>13289583.1687202</v>
      </c>
      <c r="Z102" s="16" t="n">
        <f aca="false">L102*5.5017049523</f>
        <v>5621781.14231589</v>
      </c>
    </row>
    <row r="103" s="10" customFormat="true" ht="12.8" hidden="false" customHeight="false" outlineLevel="0" collapsed="false">
      <c r="C103" s="10" t="n">
        <f aca="false">C99+1</f>
        <v>2038</v>
      </c>
      <c r="D103" s="10" t="n">
        <f aca="false">D99</f>
        <v>2</v>
      </c>
      <c r="E103" s="10" t="n">
        <v>254</v>
      </c>
      <c r="F103" s="11" t="n">
        <v>28029286.7515943</v>
      </c>
      <c r="G103" s="11" t="n">
        <v>26829467.1990041</v>
      </c>
      <c r="H103" s="11" t="n">
        <f aca="false">F103-J103</f>
        <v>22210524.1812576</v>
      </c>
      <c r="I103" s="11" t="n">
        <f aca="false">G103-K103</f>
        <v>21185267.5057775</v>
      </c>
      <c r="J103" s="12" t="n">
        <v>5818762.57033667</v>
      </c>
      <c r="K103" s="12" t="n">
        <v>5644199.69322657</v>
      </c>
      <c r="L103" s="11" t="n">
        <f aca="false">H103-I103</f>
        <v>1025256.67548011</v>
      </c>
      <c r="M103" s="11" t="n">
        <f aca="false">J103-K103</f>
        <v>174562.8771101</v>
      </c>
      <c r="N103" s="11" t="n">
        <v>2053524.04280141</v>
      </c>
      <c r="O103" s="11" t="n">
        <f aca="false">E103*5.5017049523</f>
        <v>1397.4330578842</v>
      </c>
      <c r="Q103" s="11" t="n">
        <f aca="false">I103*5.5017049523</f>
        <v>116555091.152336</v>
      </c>
      <c r="R103" s="11"/>
      <c r="S103" s="11"/>
      <c r="V103" s="11" t="n">
        <f aca="false">K103*5.5017049523</f>
        <v>31052721.4039947</v>
      </c>
      <c r="W103" s="11" t="n">
        <f aca="false">M103*5.5017049523</f>
        <v>960393.445484375</v>
      </c>
      <c r="X103" s="11" t="n">
        <f aca="false">N103*5.1890047538+L103*5.5017049523</f>
        <v>16296405.7490067</v>
      </c>
      <c r="Y103" s="11" t="n">
        <f aca="false">N103*5.1890047538</f>
        <v>10655746.0201391</v>
      </c>
      <c r="Z103" s="11" t="n">
        <f aca="false">L103*5.5017049523</f>
        <v>5640659.72886753</v>
      </c>
    </row>
    <row r="104" s="10" customFormat="true" ht="12.8" hidden="false" customHeight="false" outlineLevel="0" collapsed="false">
      <c r="C104" s="10" t="n">
        <f aca="false">C100+1</f>
        <v>2038</v>
      </c>
      <c r="D104" s="10" t="n">
        <f aca="false">D100</f>
        <v>3</v>
      </c>
      <c r="E104" s="10" t="n">
        <v>255</v>
      </c>
      <c r="F104" s="11" t="n">
        <v>28049222.1821396</v>
      </c>
      <c r="G104" s="11" t="n">
        <v>26848736.5831766</v>
      </c>
      <c r="H104" s="11" t="n">
        <f aca="false">F104-J104</f>
        <v>22158217.7684698</v>
      </c>
      <c r="I104" s="11" t="n">
        <f aca="false">G104-K104</f>
        <v>21134462.3019169</v>
      </c>
      <c r="J104" s="12" t="n">
        <v>5891004.41366975</v>
      </c>
      <c r="K104" s="12" t="n">
        <v>5714274.28125965</v>
      </c>
      <c r="L104" s="11" t="n">
        <f aca="false">H104-I104</f>
        <v>1023755.4665529</v>
      </c>
      <c r="M104" s="11" t="n">
        <f aca="false">J104-K104</f>
        <v>176730.132410092</v>
      </c>
      <c r="N104" s="11" t="n">
        <v>2060020.05289447</v>
      </c>
      <c r="O104" s="11" t="n">
        <f aca="false">E104*5.5017049523</f>
        <v>1402.9347628365</v>
      </c>
      <c r="Q104" s="11" t="n">
        <f aca="false">I104*5.5017049523</f>
        <v>116275575.910654</v>
      </c>
      <c r="R104" s="11"/>
      <c r="S104" s="11"/>
      <c r="V104" s="11" t="n">
        <f aca="false">K104*5.5017049523</f>
        <v>31438251.1120068</v>
      </c>
      <c r="W104" s="11" t="n">
        <f aca="false">M104*5.5017049523</f>
        <v>972317.04470124</v>
      </c>
      <c r="X104" s="11" t="n">
        <f aca="false">N104*5.1890047538+L104*5.5017049523</f>
        <v>16321854.367671</v>
      </c>
      <c r="Y104" s="11" t="n">
        <f aca="false">N104*5.1890047538</f>
        <v>10689453.8473927</v>
      </c>
      <c r="Z104" s="11" t="n">
        <f aca="false">L104*5.5017049523</f>
        <v>5632400.5202783</v>
      </c>
    </row>
    <row r="105" s="10" customFormat="true" ht="12.8" hidden="false" customHeight="false" outlineLevel="0" collapsed="false">
      <c r="C105" s="10" t="n">
        <f aca="false">C101+1</f>
        <v>2038</v>
      </c>
      <c r="D105" s="10" t="n">
        <f aca="false">D101</f>
        <v>4</v>
      </c>
      <c r="E105" s="10" t="n">
        <v>256</v>
      </c>
      <c r="F105" s="11" t="n">
        <v>28155196.5034871</v>
      </c>
      <c r="G105" s="11" t="n">
        <v>26951034.4841354</v>
      </c>
      <c r="H105" s="11" t="n">
        <f aca="false">F105-J105</f>
        <v>22161485.2745013</v>
      </c>
      <c r="I105" s="11" t="n">
        <f aca="false">G105-K105</f>
        <v>21137134.5920191</v>
      </c>
      <c r="J105" s="12" t="n">
        <v>5993711.22898587</v>
      </c>
      <c r="K105" s="12" t="n">
        <v>5813899.8921163</v>
      </c>
      <c r="L105" s="11" t="n">
        <f aca="false">H105-I105</f>
        <v>1024350.68248211</v>
      </c>
      <c r="M105" s="11" t="n">
        <f aca="false">J105-K105</f>
        <v>179811.336869576</v>
      </c>
      <c r="N105" s="11" t="n">
        <v>2080813.38446846</v>
      </c>
      <c r="O105" s="11" t="n">
        <f aca="false">E105*5.5017049523</f>
        <v>1408.4364677888</v>
      </c>
      <c r="Q105" s="11" t="n">
        <f aca="false">I105*5.5017049523</f>
        <v>116290278.062343</v>
      </c>
      <c r="R105" s="11"/>
      <c r="S105" s="11"/>
      <c r="V105" s="11" t="n">
        <f aca="false">K105*5.5017049523</f>
        <v>31986361.8286327</v>
      </c>
      <c r="W105" s="11" t="n">
        <f aca="false">M105*5.5017049523</f>
        <v>989268.92253503</v>
      </c>
      <c r="X105" s="11" t="n">
        <f aca="false">N105*5.1890047538+L105*5.5017049523</f>
        <v>16433025.7664812</v>
      </c>
      <c r="Y105" s="11" t="n">
        <f aca="false">N105*5.1890047538</f>
        <v>10797350.5437775</v>
      </c>
      <c r="Z105" s="11" t="n">
        <f aca="false">L105*5.5017049523</f>
        <v>5635675.22270372</v>
      </c>
    </row>
    <row r="106" s="14" customFormat="true" ht="12.8" hidden="false" customHeight="false" outlineLevel="0" collapsed="false">
      <c r="B106" s="15"/>
      <c r="C106" s="14" t="n">
        <f aca="false">C102+1</f>
        <v>2039</v>
      </c>
      <c r="D106" s="14" t="n">
        <f aca="false">D102</f>
        <v>1</v>
      </c>
      <c r="E106" s="14" t="n">
        <v>257</v>
      </c>
      <c r="F106" s="16" t="n">
        <v>28157096.067032</v>
      </c>
      <c r="G106" s="16" t="n">
        <v>26953298.4611744</v>
      </c>
      <c r="H106" s="16" t="n">
        <f aca="false">F106-J106</f>
        <v>22088375.8295038</v>
      </c>
      <c r="I106" s="16" t="n">
        <f aca="false">G106-K106</f>
        <v>21066639.830772</v>
      </c>
      <c r="J106" s="17" t="n">
        <v>6068720.23752826</v>
      </c>
      <c r="K106" s="17" t="n">
        <v>5886658.63040241</v>
      </c>
      <c r="L106" s="16" t="n">
        <f aca="false">H106-I106</f>
        <v>1021735.9987318</v>
      </c>
      <c r="M106" s="16" t="n">
        <f aca="false">J106-K106</f>
        <v>182061.607125849</v>
      </c>
      <c r="N106" s="16" t="n">
        <v>2614937.15000651</v>
      </c>
      <c r="O106" s="16" t="n">
        <f aca="false">E106*5.5017049523</f>
        <v>1413.9381727411</v>
      </c>
      <c r="P106" s="15"/>
      <c r="Q106" s="16" t="n">
        <f aca="false">I106*5.5017049523</f>
        <v>115902436.685279</v>
      </c>
      <c r="R106" s="16"/>
      <c r="S106" s="16"/>
      <c r="T106" s="15"/>
      <c r="U106" s="15"/>
      <c r="V106" s="16" t="n">
        <f aca="false">K106*5.5017049523</f>
        <v>32386658.9393845</v>
      </c>
      <c r="W106" s="16" t="n">
        <f aca="false">M106*5.5017049523</f>
        <v>1001649.24554798</v>
      </c>
      <c r="X106" s="16" t="n">
        <f aca="false">N106*5.1890047538+L106*5.5017049523</f>
        <v>19190211.3064379</v>
      </c>
      <c r="Y106" s="16" t="n">
        <f aca="false">N106*5.1890047538</f>
        <v>13568921.302272</v>
      </c>
      <c r="Z106" s="16" t="n">
        <f aca="false">L106*5.5017049523</f>
        <v>5621290.00416593</v>
      </c>
    </row>
    <row r="107" s="10" customFormat="true" ht="12.8" hidden="false" customHeight="false" outlineLevel="0" collapsed="false">
      <c r="C107" s="10" t="n">
        <f aca="false">C103+1</f>
        <v>2039</v>
      </c>
      <c r="D107" s="10" t="n">
        <f aca="false">D103</f>
        <v>2</v>
      </c>
      <c r="E107" s="10" t="n">
        <v>258</v>
      </c>
      <c r="F107" s="11" t="n">
        <v>28314338.4210464</v>
      </c>
      <c r="G107" s="11" t="n">
        <v>27103150.4636542</v>
      </c>
      <c r="H107" s="11" t="n">
        <f aca="false">F107-J107</f>
        <v>22170739.9483788</v>
      </c>
      <c r="I107" s="11" t="n">
        <f aca="false">G107-K107</f>
        <v>21143859.9451667</v>
      </c>
      <c r="J107" s="12" t="n">
        <v>6143598.47266757</v>
      </c>
      <c r="K107" s="12" t="n">
        <v>5959290.51848754</v>
      </c>
      <c r="L107" s="11" t="n">
        <f aca="false">H107-I107</f>
        <v>1026880.00321218</v>
      </c>
      <c r="M107" s="11" t="n">
        <f aca="false">J107-K107</f>
        <v>184307.954180027</v>
      </c>
      <c r="N107" s="11" t="n">
        <v>2085692.74304371</v>
      </c>
      <c r="O107" s="11" t="n">
        <f aca="false">E107*5.5017049523</f>
        <v>1419.4398776934</v>
      </c>
      <c r="Q107" s="11" t="n">
        <f aca="false">I107*5.5017049523</f>
        <v>116327278.971061</v>
      </c>
      <c r="R107" s="11"/>
      <c r="S107" s="11"/>
      <c r="V107" s="11" t="n">
        <f aca="false">K107*5.5017049523</f>
        <v>32786258.1577573</v>
      </c>
      <c r="W107" s="11" t="n">
        <f aca="false">M107*5.5017049523</f>
        <v>1014007.98426054</v>
      </c>
      <c r="X107" s="11" t="n">
        <f aca="false">N107*5.1890047538+L107*5.5017049523</f>
        <v>16472260.3577103</v>
      </c>
      <c r="Y107" s="11" t="n">
        <f aca="false">N107*5.1890047538</f>
        <v>10822669.55862</v>
      </c>
      <c r="Z107" s="11" t="n">
        <f aca="false">L107*5.5017049523</f>
        <v>5649590.79909029</v>
      </c>
    </row>
    <row r="108" s="10" customFormat="true" ht="12.8" hidden="false" customHeight="false" outlineLevel="0" collapsed="false">
      <c r="C108" s="10" t="n">
        <f aca="false">C104+1</f>
        <v>2039</v>
      </c>
      <c r="D108" s="10" t="n">
        <f aca="false">D104</f>
        <v>3</v>
      </c>
      <c r="E108" s="10" t="n">
        <v>259</v>
      </c>
      <c r="F108" s="11" t="n">
        <v>28426221.2066402</v>
      </c>
      <c r="G108" s="11" t="n">
        <v>27210898.0784333</v>
      </c>
      <c r="H108" s="11" t="n">
        <f aca="false">F108-J108</f>
        <v>22163966.7944161</v>
      </c>
      <c r="I108" s="11" t="n">
        <f aca="false">G108-K108</f>
        <v>21136511.2985759</v>
      </c>
      <c r="J108" s="12" t="n">
        <v>6262254.41222413</v>
      </c>
      <c r="K108" s="12" t="n">
        <v>6074386.77985741</v>
      </c>
      <c r="L108" s="11" t="n">
        <f aca="false">H108-I108</f>
        <v>1027455.49584015</v>
      </c>
      <c r="M108" s="11" t="n">
        <f aca="false">J108-K108</f>
        <v>187867.632366723</v>
      </c>
      <c r="N108" s="11" t="n">
        <v>2064294.02102837</v>
      </c>
      <c r="O108" s="11" t="n">
        <f aca="false">E108*5.5017049523</f>
        <v>1424.9415826457</v>
      </c>
      <c r="Q108" s="11" t="n">
        <f aca="false">I108*5.5017049523</f>
        <v>116286848.88572</v>
      </c>
      <c r="R108" s="11"/>
      <c r="S108" s="11"/>
      <c r="V108" s="11" t="n">
        <f aca="false">K108*5.5017049523</f>
        <v>33419483.8289271</v>
      </c>
      <c r="W108" s="11" t="n">
        <f aca="false">M108*5.5017049523</f>
        <v>1033592.28336888</v>
      </c>
      <c r="X108" s="11" t="n">
        <f aca="false">N108*5.1890047538+L108*5.5017049523</f>
        <v>16364388.4780887</v>
      </c>
      <c r="Y108" s="11" t="n">
        <f aca="false">N108*5.1890047538</f>
        <v>10711631.4883571</v>
      </c>
      <c r="Z108" s="11" t="n">
        <f aca="false">L108*5.5017049523</f>
        <v>5652756.98973159</v>
      </c>
    </row>
    <row r="109" s="10" customFormat="true" ht="12.8" hidden="false" customHeight="false" outlineLevel="0" collapsed="false">
      <c r="C109" s="10" t="n">
        <f aca="false">C105+1</f>
        <v>2039</v>
      </c>
      <c r="D109" s="10" t="n">
        <f aca="false">D105</f>
        <v>4</v>
      </c>
      <c r="E109" s="10" t="n">
        <v>260</v>
      </c>
      <c r="F109" s="11" t="n">
        <v>28507623.337761</v>
      </c>
      <c r="G109" s="11" t="n">
        <v>27289110.0725948</v>
      </c>
      <c r="H109" s="11" t="n">
        <f aca="false">F109-J109</f>
        <v>22133047.6496258</v>
      </c>
      <c r="I109" s="11" t="n">
        <f aca="false">G109-K109</f>
        <v>21105771.6551037</v>
      </c>
      <c r="J109" s="12" t="n">
        <v>6374575.68813518</v>
      </c>
      <c r="K109" s="12" t="n">
        <v>6183338.41749112</v>
      </c>
      <c r="L109" s="11" t="n">
        <f aca="false">H109-I109</f>
        <v>1027275.9945221</v>
      </c>
      <c r="M109" s="11" t="n">
        <f aca="false">J109-K109</f>
        <v>191237.270644057</v>
      </c>
      <c r="N109" s="11" t="n">
        <v>2034244.36661594</v>
      </c>
      <c r="O109" s="11" t="n">
        <f aca="false">E109*5.5017049523</f>
        <v>1430.443287598</v>
      </c>
      <c r="Q109" s="11" t="n">
        <f aca="false">I109*5.5017049523</f>
        <v>116117728.436997</v>
      </c>
      <c r="R109" s="11"/>
      <c r="S109" s="11"/>
      <c r="V109" s="11" t="n">
        <f aca="false">K109*5.5017049523</f>
        <v>34018903.5932578</v>
      </c>
      <c r="W109" s="11" t="n">
        <f aca="false">M109*5.5017049523</f>
        <v>1052131.03896674</v>
      </c>
      <c r="X109" s="11" t="n">
        <f aca="false">N109*5.1890047538+L109*5.5017049523</f>
        <v>16207473.1152022</v>
      </c>
      <c r="Y109" s="11" t="n">
        <f aca="false">N109*5.1890047538</f>
        <v>10555703.688761</v>
      </c>
      <c r="Z109" s="11" t="n">
        <f aca="false">L109*5.5017049523</f>
        <v>5651769.42644116</v>
      </c>
    </row>
    <row r="110" s="14" customFormat="true" ht="12.8" hidden="false" customHeight="false" outlineLevel="0" collapsed="false">
      <c r="B110" s="15"/>
      <c r="C110" s="14" t="n">
        <f aca="false">C106+1</f>
        <v>2040</v>
      </c>
      <c r="D110" s="14" t="n">
        <f aca="false">D106</f>
        <v>1</v>
      </c>
      <c r="E110" s="14" t="n">
        <v>261</v>
      </c>
      <c r="F110" s="16" t="n">
        <v>28645928.3204047</v>
      </c>
      <c r="G110" s="16" t="n">
        <v>27421215.5958719</v>
      </c>
      <c r="H110" s="16" t="n">
        <f aca="false">F110-J110</f>
        <v>22155874.486408</v>
      </c>
      <c r="I110" s="16" t="n">
        <f aca="false">G110-K110</f>
        <v>21125863.376895</v>
      </c>
      <c r="J110" s="17" t="n">
        <v>6490053.83399674</v>
      </c>
      <c r="K110" s="17" t="n">
        <v>6295352.21897684</v>
      </c>
      <c r="L110" s="16" t="n">
        <f aca="false">H110-I110</f>
        <v>1030011.10951295</v>
      </c>
      <c r="M110" s="16" t="n">
        <f aca="false">J110-K110</f>
        <v>194701.615019901</v>
      </c>
      <c r="N110" s="16" t="n">
        <v>2516517.23114079</v>
      </c>
      <c r="O110" s="16" t="n">
        <f aca="false">E110*5.5017049523</f>
        <v>1435.9449925503</v>
      </c>
      <c r="P110" s="15"/>
      <c r="Q110" s="16" t="n">
        <f aca="false">I110*5.5017049523</f>
        <v>116228267.162277</v>
      </c>
      <c r="R110" s="16"/>
      <c r="S110" s="16"/>
      <c r="T110" s="15"/>
      <c r="U110" s="15"/>
      <c r="V110" s="16" t="n">
        <f aca="false">K110*5.5017049523</f>
        <v>34635170.4796177</v>
      </c>
      <c r="W110" s="16" t="n">
        <f aca="false">M110*5.5017049523</f>
        <v>1071190.8395758</v>
      </c>
      <c r="X110" s="16" t="n">
        <f aca="false">N110*5.1890047538+L110*5.5017049523</f>
        <v>18725037.0975406</v>
      </c>
      <c r="Y110" s="16" t="n">
        <f aca="false">N110*5.1890047538</f>
        <v>13058219.8754092</v>
      </c>
      <c r="Z110" s="16" t="n">
        <f aca="false">L110*5.5017049523</f>
        <v>5666817.22213142</v>
      </c>
    </row>
    <row r="111" s="10" customFormat="true" ht="12.8" hidden="false" customHeight="false" outlineLevel="0" collapsed="false">
      <c r="C111" s="10" t="n">
        <f aca="false">C107+1</f>
        <v>2040</v>
      </c>
      <c r="D111" s="10" t="n">
        <f aca="false">D107</f>
        <v>2</v>
      </c>
      <c r="E111" s="10" t="n">
        <v>262</v>
      </c>
      <c r="F111" s="11" t="n">
        <v>28733049.0447465</v>
      </c>
      <c r="G111" s="11" t="n">
        <v>27504940.8796085</v>
      </c>
      <c r="H111" s="11" t="n">
        <f aca="false">F111-J111</f>
        <v>22159470.2381984</v>
      </c>
      <c r="I111" s="11" t="n">
        <f aca="false">G111-K111</f>
        <v>21128569.4372569</v>
      </c>
      <c r="J111" s="12" t="n">
        <v>6573578.80654813</v>
      </c>
      <c r="K111" s="12" t="n">
        <v>6376371.44235168</v>
      </c>
      <c r="L111" s="11" t="n">
        <f aca="false">H111-I111</f>
        <v>1030900.8009415</v>
      </c>
      <c r="M111" s="11" t="n">
        <f aca="false">J111-K111</f>
        <v>197207.364196444</v>
      </c>
      <c r="N111" s="11" t="n">
        <v>2064512.48364208</v>
      </c>
      <c r="O111" s="11" t="n">
        <f aca="false">E111*5.5017049523</f>
        <v>1441.4466975026</v>
      </c>
      <c r="Q111" s="11" t="n">
        <f aca="false">I111*5.5017049523</f>
        <v>116243155.10797</v>
      </c>
      <c r="R111" s="11"/>
      <c r="S111" s="11"/>
      <c r="V111" s="11" t="n">
        <f aca="false">K111*5.5017049523</f>
        <v>35080914.3420906</v>
      </c>
      <c r="W111" s="11" t="n">
        <f aca="false">M111*5.5017049523</f>
        <v>1084976.73222961</v>
      </c>
      <c r="X111" s="11" t="n">
        <f aca="false">N111*5.1890047538+L111*5.5017049523</f>
        <v>16384477.1337681</v>
      </c>
      <c r="Y111" s="11" t="n">
        <f aca="false">N111*5.1890047538</f>
        <v>10712765.0918982</v>
      </c>
      <c r="Z111" s="11" t="n">
        <f aca="false">L111*5.5017049523</f>
        <v>5671712.04186989</v>
      </c>
    </row>
    <row r="112" s="10" customFormat="true" ht="12.8" hidden="false" customHeight="false" outlineLevel="0" collapsed="false">
      <c r="C112" s="10" t="n">
        <f aca="false">C108+1</f>
        <v>2040</v>
      </c>
      <c r="D112" s="10" t="n">
        <f aca="false">D108</f>
        <v>3</v>
      </c>
      <c r="E112" s="10" t="n">
        <v>263</v>
      </c>
      <c r="F112" s="11" t="n">
        <v>28745665.8145314</v>
      </c>
      <c r="G112" s="11" t="n">
        <v>27517821.1463826</v>
      </c>
      <c r="H112" s="11" t="n">
        <f aca="false">F112-J112</f>
        <v>22116921.5556252</v>
      </c>
      <c r="I112" s="11" t="n">
        <f aca="false">G112-K112</f>
        <v>21087939.2152436</v>
      </c>
      <c r="J112" s="12" t="n">
        <v>6628744.25890616</v>
      </c>
      <c r="K112" s="12" t="n">
        <v>6429881.93113898</v>
      </c>
      <c r="L112" s="11" t="n">
        <f aca="false">H112-I112</f>
        <v>1028982.34038163</v>
      </c>
      <c r="M112" s="11" t="n">
        <f aca="false">J112-K112</f>
        <v>198862.327767185</v>
      </c>
      <c r="N112" s="11" t="n">
        <v>2068125.33240653</v>
      </c>
      <c r="O112" s="11" t="n">
        <f aca="false">E112*5.5017049523</f>
        <v>1446.9484024549</v>
      </c>
      <c r="Q112" s="11" t="n">
        <f aca="false">I112*5.5017049523</f>
        <v>116019619.614307</v>
      </c>
      <c r="R112" s="11"/>
      <c r="S112" s="11"/>
      <c r="V112" s="11" t="n">
        <f aca="false">K112*5.5017049523</f>
        <v>35375313.2632516</v>
      </c>
      <c r="W112" s="11" t="n">
        <f aca="false">M112*5.5017049523</f>
        <v>1094081.85350263</v>
      </c>
      <c r="X112" s="11" t="n">
        <f aca="false">N112*5.1890047538+L112*5.5017049523</f>
        <v>16392669.4192185</v>
      </c>
      <c r="Y112" s="11" t="n">
        <f aca="false">N112*5.1890047538</f>
        <v>10731512.1813117</v>
      </c>
      <c r="Z112" s="11" t="n">
        <f aca="false">L112*5.5017049523</f>
        <v>5661157.23790686</v>
      </c>
    </row>
    <row r="113" s="10" customFormat="true" ht="12.8" hidden="false" customHeight="false" outlineLevel="0" collapsed="false">
      <c r="C113" s="10" t="n">
        <f aca="false">C109+1</f>
        <v>2040</v>
      </c>
      <c r="D113" s="10" t="n">
        <f aca="false">D109</f>
        <v>4</v>
      </c>
      <c r="E113" s="10" t="n">
        <v>264</v>
      </c>
      <c r="F113" s="11" t="n">
        <v>28798884.3071821</v>
      </c>
      <c r="G113" s="11" t="n">
        <v>27568505.5863501</v>
      </c>
      <c r="H113" s="11" t="n">
        <f aca="false">F113-J113</f>
        <v>22074369.4542595</v>
      </c>
      <c r="I113" s="11" t="n">
        <f aca="false">G113-K113</f>
        <v>21045726.1790152</v>
      </c>
      <c r="J113" s="12" t="n">
        <v>6724514.85292258</v>
      </c>
      <c r="K113" s="12" t="n">
        <v>6522779.4073349</v>
      </c>
      <c r="L113" s="11" t="n">
        <f aca="false">H113-I113</f>
        <v>1028643.27524425</v>
      </c>
      <c r="M113" s="11" t="n">
        <f aca="false">J113-K113</f>
        <v>201735.445587676</v>
      </c>
      <c r="N113" s="11" t="n">
        <v>1955289.02826077</v>
      </c>
      <c r="O113" s="11" t="n">
        <f aca="false">E113*5.5017049523</f>
        <v>1452.4501074072</v>
      </c>
      <c r="Q113" s="11" t="n">
        <f aca="false">I113*5.5017049523</f>
        <v>115787375.943838</v>
      </c>
      <c r="R113" s="11"/>
      <c r="S113" s="11"/>
      <c r="V113" s="11" t="n">
        <f aca="false">K113*5.5017049523</f>
        <v>35886407.7680949</v>
      </c>
      <c r="W113" s="11" t="n">
        <f aca="false">M113*5.5017049523</f>
        <v>1109888.90004416</v>
      </c>
      <c r="X113" s="11" t="n">
        <f aca="false">N113*5.1890047538+L113*5.5017049523</f>
        <v>15805295.8642595</v>
      </c>
      <c r="Y113" s="11" t="n">
        <f aca="false">N113*5.1890047538</f>
        <v>10146004.0626981</v>
      </c>
      <c r="Z113" s="11" t="n">
        <f aca="false">L113*5.5017049523</f>
        <v>5659291.80156141</v>
      </c>
    </row>
    <row r="118" customFormat="false" ht="12" hidden="false" customHeight="false" outlineLevel="0" collapsed="false">
      <c r="N118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3"/>
  <sheetViews>
    <sheetView windowProtection="false" showFormulas="false" showGridLines="true" showRowColHeaders="true" showZeros="true" rightToLeft="false" tabSelected="false" showOutlineSymbols="true" defaultGridColor="true" view="normal" topLeftCell="X98" colorId="64" zoomScale="125" zoomScaleNormal="125" zoomScalePageLayoutView="100" workbookViewId="0">
      <selection pane="topLeft" activeCell="Y107" activeCellId="0" sqref="Y107"/>
    </sheetView>
  </sheetViews>
  <sheetFormatPr defaultRowHeight="12"/>
  <cols>
    <col collapsed="false" hidden="false" max="5" min="1" style="0" width="9.31632653061224"/>
    <col collapsed="false" hidden="false" max="9" min="6" style="0" width="26.4591836734694"/>
    <col collapsed="false" hidden="false" max="14" min="10" style="0" width="9.31632653061224"/>
    <col collapsed="false" hidden="false" max="20" min="15" style="0" width="21.5255102040816"/>
    <col collapsed="false" hidden="false" max="23" min="21" style="0" width="9.31632653061224"/>
    <col collapsed="false" hidden="false" max="26" min="24" style="0" width="23.7602040816327"/>
    <col collapsed="false" hidden="false" max="1025" min="27" style="0" width="9.31632653061224"/>
  </cols>
  <sheetData>
    <row r="1" s="4" customFormat="true" ht="73.75" hidden="false" customHeight="true" outlineLevel="0" collapsed="false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="5" customFormat="true" ht="12" hidden="false" customHeight="false" outlineLevel="0" collapsed="false">
      <c r="A2" s="5" t="s">
        <v>25</v>
      </c>
      <c r="B2" s="6"/>
      <c r="C2" s="5" t="n">
        <v>2014</v>
      </c>
      <c r="D2" s="5" t="n">
        <v>1</v>
      </c>
      <c r="E2" s="5" t="n">
        <v>1005</v>
      </c>
      <c r="F2" s="7" t="n">
        <v>13919743</v>
      </c>
      <c r="G2" s="8" t="n">
        <v>13367098</v>
      </c>
      <c r="H2" s="7" t="n">
        <f aca="false">F2-J2</f>
        <v>13919743</v>
      </c>
      <c r="I2" s="7" t="n">
        <f aca="false">G2-K2</f>
        <v>13367098</v>
      </c>
      <c r="J2" s="6"/>
      <c r="K2" s="6"/>
      <c r="L2" s="7" t="n">
        <f aca="false">H2-I2</f>
        <v>552645</v>
      </c>
      <c r="M2" s="7" t="n">
        <f aca="false">J2-K2</f>
        <v>0</v>
      </c>
      <c r="N2" s="5" t="n">
        <v>2431521</v>
      </c>
      <c r="O2" s="9" t="n">
        <v>68064666.1181856</v>
      </c>
      <c r="P2" s="5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9" t="n">
        <v>13733232.3112091</v>
      </c>
      <c r="U2" s="5" t="n">
        <f aca="false">R2/N2</f>
        <v>4.53162765422445</v>
      </c>
      <c r="V2" s="6"/>
      <c r="W2" s="6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6"/>
      <c r="C3" s="5" t="n">
        <v>2014</v>
      </c>
      <c r="D3" s="5" t="n">
        <v>2</v>
      </c>
      <c r="E3" s="5" t="n">
        <v>1004</v>
      </c>
      <c r="F3" s="7" t="n">
        <v>14482790</v>
      </c>
      <c r="G3" s="8" t="n">
        <v>13911325</v>
      </c>
      <c r="H3" s="7" t="n">
        <f aca="false">F3-J3</f>
        <v>14482790</v>
      </c>
      <c r="I3" s="7" t="n">
        <f aca="false">G3-K3</f>
        <v>13911325</v>
      </c>
      <c r="J3" s="6"/>
      <c r="K3" s="6"/>
      <c r="L3" s="7" t="n">
        <f aca="false">H3-I3</f>
        <v>571465</v>
      </c>
      <c r="M3" s="7" t="n">
        <f aca="false">J3-K3</f>
        <v>0</v>
      </c>
      <c r="N3" s="5" t="n">
        <v>2156056</v>
      </c>
      <c r="O3" s="9" t="n">
        <v>80470827.8892677</v>
      </c>
      <c r="P3" s="5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9" t="n">
        <v>16270046.9661959</v>
      </c>
      <c r="U3" s="5" t="n">
        <f aca="false">R3/N3</f>
        <v>6.07133061363759</v>
      </c>
      <c r="V3" s="6"/>
      <c r="W3" s="6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6"/>
      <c r="C4" s="5" t="n">
        <v>2014</v>
      </c>
      <c r="D4" s="5" t="n">
        <v>3</v>
      </c>
      <c r="E4" s="5" t="n">
        <v>1003</v>
      </c>
      <c r="F4" s="7" t="n">
        <v>15149966</v>
      </c>
      <c r="G4" s="8" t="n">
        <v>14531608</v>
      </c>
      <c r="H4" s="7" t="n">
        <f aca="false">F4-J4</f>
        <v>15149966</v>
      </c>
      <c r="I4" s="7" t="n">
        <f aca="false">G4-K4</f>
        <v>14531608</v>
      </c>
      <c r="J4" s="6"/>
      <c r="K4" s="6"/>
      <c r="L4" s="7" t="n">
        <f aca="false">H4-I4</f>
        <v>618358</v>
      </c>
      <c r="M4" s="7" t="n">
        <f aca="false">J4-K4</f>
        <v>0</v>
      </c>
      <c r="N4" s="5" t="n">
        <v>2697106</v>
      </c>
      <c r="O4" s="9" t="n">
        <v>71025009.1540406</v>
      </c>
      <c r="P4" s="5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9" t="n">
        <v>17670963.688597</v>
      </c>
      <c r="U4" s="5" t="n">
        <f aca="false">R4/N4</f>
        <v>4.93250282519716</v>
      </c>
      <c r="V4" s="6"/>
      <c r="W4" s="6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6"/>
      <c r="C5" s="5" t="n">
        <v>2014</v>
      </c>
      <c r="D5" s="5" t="n">
        <v>4</v>
      </c>
      <c r="E5" s="5" t="n">
        <v>160</v>
      </c>
      <c r="F5" s="7" t="n">
        <v>15745971</v>
      </c>
      <c r="G5" s="8" t="n">
        <v>15148486</v>
      </c>
      <c r="H5" s="7" t="n">
        <f aca="false">F5-J5</f>
        <v>15745971</v>
      </c>
      <c r="I5" s="7" t="n">
        <f aca="false">G5-K5</f>
        <v>15148486</v>
      </c>
      <c r="J5" s="6"/>
      <c r="K5" s="6"/>
      <c r="L5" s="7" t="n">
        <f aca="false">H5-I5</f>
        <v>597485</v>
      </c>
      <c r="M5" s="7" t="n">
        <f aca="false">J5-K5</f>
        <v>0</v>
      </c>
      <c r="N5" s="5" t="n">
        <v>2598761</v>
      </c>
      <c r="O5" s="9" t="n">
        <v>90838150.786</v>
      </c>
      <c r="P5" s="5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9" t="n">
        <v>17161490.7544532</v>
      </c>
      <c r="U5" s="5" t="n">
        <f aca="false">R5/N5</f>
        <v>4.89221058342803</v>
      </c>
      <c r="V5" s="6"/>
      <c r="W5" s="6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6"/>
      <c r="C6" s="5" t="n">
        <f aca="false">C2+1</f>
        <v>2015</v>
      </c>
      <c r="D6" s="5" t="n">
        <f aca="false">D2</f>
        <v>1</v>
      </c>
      <c r="E6" s="5" t="n">
        <v>1001</v>
      </c>
      <c r="F6" s="7" t="n">
        <v>16507879</v>
      </c>
      <c r="G6" s="8" t="n">
        <v>15853349</v>
      </c>
      <c r="H6" s="7" t="n">
        <f aca="false">F6-J6</f>
        <v>16507879</v>
      </c>
      <c r="I6" s="7" t="n">
        <f aca="false">G6-K6</f>
        <v>15853349</v>
      </c>
      <c r="J6" s="6"/>
      <c r="K6" s="6"/>
      <c r="L6" s="7" t="n">
        <f aca="false">H6-I6</f>
        <v>654530</v>
      </c>
      <c r="M6" s="7" t="n">
        <f aca="false">J6-K6</f>
        <v>0</v>
      </c>
      <c r="N6" s="5" t="n">
        <v>3002195</v>
      </c>
      <c r="O6" s="9" t="n">
        <v>81897043.9675653</v>
      </c>
      <c r="P6" s="5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9" t="n">
        <v>18231627.4986104</v>
      </c>
      <c r="U6" s="5" t="n">
        <f aca="false">R6/N6</f>
        <v>4.65881999133767</v>
      </c>
      <c r="V6" s="6"/>
      <c r="W6" s="6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6"/>
      <c r="C7" s="5" t="n">
        <f aca="false">C3+1</f>
        <v>2015</v>
      </c>
      <c r="D7" s="5" t="n">
        <f aca="false">D3</f>
        <v>2</v>
      </c>
      <c r="E7" s="5" t="n">
        <v>1000</v>
      </c>
      <c r="F7" s="7" t="n">
        <v>17877475</v>
      </c>
      <c r="G7" s="8" t="n">
        <v>17180984</v>
      </c>
      <c r="H7" s="7" t="n">
        <f aca="false">F7-J7</f>
        <v>17877475</v>
      </c>
      <c r="I7" s="7" t="n">
        <f aca="false">G7-K7</f>
        <v>17180984</v>
      </c>
      <c r="J7" s="6"/>
      <c r="K7" s="6"/>
      <c r="L7" s="7" t="n">
        <f aca="false">H7-I7</f>
        <v>696491</v>
      </c>
      <c r="M7" s="7" t="n">
        <f aca="false">J7-K7</f>
        <v>0</v>
      </c>
      <c r="N7" s="5" t="n">
        <v>2371185</v>
      </c>
      <c r="O7" s="9" t="n">
        <v>104523364.336654</v>
      </c>
      <c r="P7" s="5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9" t="n">
        <v>19687951.5296409</v>
      </c>
      <c r="U7" s="5" t="n">
        <f aca="false">R7/N7</f>
        <v>6.04753685474339</v>
      </c>
      <c r="V7" s="6"/>
      <c r="W7" s="6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6"/>
      <c r="C8" s="5" t="n">
        <v>2016</v>
      </c>
      <c r="D8" s="5" t="n">
        <v>2</v>
      </c>
      <c r="E8" s="5" t="n">
        <v>996</v>
      </c>
      <c r="F8" s="7" t="n">
        <v>18529945</v>
      </c>
      <c r="G8" s="8" t="n">
        <v>17797215</v>
      </c>
      <c r="H8" s="7" t="n">
        <f aca="false">F8-J8</f>
        <v>18529945</v>
      </c>
      <c r="I8" s="7" t="n">
        <f aca="false">G8-K8</f>
        <v>17797215</v>
      </c>
      <c r="J8" s="6"/>
      <c r="K8" s="6"/>
      <c r="L8" s="7" t="n">
        <f aca="false">H8-I8</f>
        <v>732730</v>
      </c>
      <c r="M8" s="7" t="n">
        <f aca="false">J8-K8</f>
        <v>0</v>
      </c>
      <c r="N8" s="6"/>
      <c r="O8" s="6"/>
      <c r="P8" s="6"/>
      <c r="Q8" s="7" t="n">
        <f aca="false">I8*5.5017049523</f>
        <v>97915025.9026478</v>
      </c>
      <c r="R8" s="7"/>
      <c r="S8" s="7"/>
      <c r="T8" s="6"/>
      <c r="U8" s="6"/>
      <c r="V8" s="6"/>
      <c r="W8" s="6"/>
      <c r="X8" s="7"/>
      <c r="Y8" s="7"/>
      <c r="Z8" s="7"/>
    </row>
    <row r="9" customFormat="false" ht="12" hidden="false" customHeight="false" outlineLevel="0" collapsed="false">
      <c r="B9" s="6"/>
      <c r="C9" s="5" t="n">
        <v>2016</v>
      </c>
      <c r="D9" s="5" t="n">
        <v>3</v>
      </c>
      <c r="E9" s="5" t="n">
        <v>995</v>
      </c>
      <c r="F9" s="7" t="n">
        <v>19118239</v>
      </c>
      <c r="G9" s="8" t="n">
        <v>18342944</v>
      </c>
      <c r="H9" s="7" t="n">
        <f aca="false">F9-J9</f>
        <v>19118239</v>
      </c>
      <c r="I9" s="7" t="n">
        <f aca="false">G9-K9</f>
        <v>18342944</v>
      </c>
      <c r="J9" s="6"/>
      <c r="K9" s="6"/>
      <c r="L9" s="7" t="n">
        <f aca="false">H9-I9</f>
        <v>775295</v>
      </c>
      <c r="M9" s="7" t="n">
        <f aca="false">J9-K9</f>
        <v>0</v>
      </c>
      <c r="N9" s="6"/>
      <c r="O9" s="6"/>
      <c r="P9" s="6"/>
      <c r="Q9" s="7" t="n">
        <f aca="false">I9*5.5017049523</f>
        <v>100917465.844562</v>
      </c>
      <c r="R9" s="7"/>
      <c r="S9" s="7"/>
      <c r="T9" s="6"/>
      <c r="U9" s="6"/>
      <c r="V9" s="6"/>
      <c r="W9" s="6"/>
      <c r="X9" s="7"/>
      <c r="Y9" s="7"/>
      <c r="Z9" s="7"/>
    </row>
    <row r="10" customFormat="false" ht="12" hidden="false" customHeight="false" outlineLevel="0" collapsed="false">
      <c r="B10" s="6"/>
      <c r="C10" s="5" t="n">
        <v>2016</v>
      </c>
      <c r="D10" s="5" t="n">
        <v>4</v>
      </c>
      <c r="E10" s="5" t="n">
        <v>994</v>
      </c>
      <c r="F10" s="7" t="n">
        <v>20592277</v>
      </c>
      <c r="G10" s="8" t="n">
        <v>19759371</v>
      </c>
      <c r="H10" s="7" t="n">
        <f aca="false">F10-J10</f>
        <v>20592277</v>
      </c>
      <c r="I10" s="7" t="n">
        <f aca="false">G10-K10</f>
        <v>19759371</v>
      </c>
      <c r="J10" s="6"/>
      <c r="K10" s="6"/>
      <c r="L10" s="7" t="n">
        <f aca="false">H10-I10</f>
        <v>832906</v>
      </c>
      <c r="M10" s="7" t="n">
        <f aca="false">J10-K10</f>
        <v>0</v>
      </c>
      <c r="N10" s="6"/>
      <c r="O10" s="6"/>
      <c r="P10" s="6" t="s">
        <v>26</v>
      </c>
      <c r="Q10" s="7" t="n">
        <f aca="false">I10*5.5017049523</f>
        <v>108710229.285033</v>
      </c>
      <c r="R10" s="7"/>
      <c r="S10" s="7"/>
      <c r="T10" s="6"/>
      <c r="U10" s="5" t="n">
        <f aca="false">AVERAGE(U2:U7)</f>
        <v>5.18900475376138</v>
      </c>
      <c r="V10" s="6"/>
      <c r="W10" s="6"/>
      <c r="X10" s="7"/>
      <c r="Y10" s="7"/>
      <c r="Z10" s="7"/>
    </row>
    <row r="11" customFormat="false" ht="12" hidden="false" customHeight="false" outlineLevel="0" collapsed="false">
      <c r="B11" s="6"/>
      <c r="C11" s="5" t="n">
        <v>2017</v>
      </c>
      <c r="D11" s="5" t="n">
        <v>1</v>
      </c>
      <c r="E11" s="5" t="n">
        <v>993</v>
      </c>
      <c r="F11" s="7" t="n">
        <v>20242858</v>
      </c>
      <c r="G11" s="8" t="n">
        <v>19409870</v>
      </c>
      <c r="H11" s="7" t="n">
        <f aca="false">F11-J11</f>
        <v>20242858</v>
      </c>
      <c r="I11" s="7" t="n">
        <f aca="false">G11-K11</f>
        <v>19409870</v>
      </c>
      <c r="J11" s="6"/>
      <c r="K11" s="6"/>
      <c r="L11" s="7" t="n">
        <f aca="false">H11-I11</f>
        <v>832988</v>
      </c>
      <c r="M11" s="7" t="n">
        <f aca="false">J11-K11</f>
        <v>0</v>
      </c>
      <c r="N11" s="6"/>
      <c r="O11" s="6"/>
      <c r="P11" s="5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6"/>
      <c r="U11" s="6"/>
      <c r="V11" s="6"/>
      <c r="W11" s="6"/>
      <c r="X11" s="7"/>
      <c r="Y11" s="7"/>
      <c r="Z11" s="7"/>
    </row>
    <row r="12" customFormat="false" ht="12.8" hidden="false" customHeight="false" outlineLevel="0" collapsed="false">
      <c r="A12" s="10" t="s">
        <v>27</v>
      </c>
      <c r="B12" s="10"/>
      <c r="C12" s="10" t="n">
        <v>2015</v>
      </c>
      <c r="D12" s="10" t="n">
        <v>3</v>
      </c>
      <c r="E12" s="10" t="n">
        <v>163</v>
      </c>
      <c r="F12" s="11" t="n">
        <v>19851768.1691699</v>
      </c>
      <c r="G12" s="11" t="n">
        <v>19079972.7090215</v>
      </c>
      <c r="H12" s="11" t="n">
        <f aca="false">F12-J12</f>
        <v>19851768.1691699</v>
      </c>
      <c r="I12" s="11" t="n">
        <f aca="false">G12-K12</f>
        <v>19079972.7090215</v>
      </c>
      <c r="J12" s="12" t="n">
        <v>0</v>
      </c>
      <c r="K12" s="12" t="n">
        <v>0</v>
      </c>
      <c r="L12" s="11" t="n">
        <f aca="false">H12-I12</f>
        <v>771795.460148439</v>
      </c>
      <c r="M12" s="11" t="n">
        <f aca="false">J12-K12</f>
        <v>0</v>
      </c>
      <c r="N12" s="11" t="n">
        <v>2869641.16935188</v>
      </c>
      <c r="O12" s="13" t="n">
        <v>94527377.1142455</v>
      </c>
      <c r="Q12" s="11" t="n">
        <f aca="false">I12*5.5017049523</f>
        <v>104972380.342972</v>
      </c>
      <c r="R12" s="11" t="n">
        <v>16695329.1346057</v>
      </c>
      <c r="S12" s="11" t="n">
        <v>3421891.05153569</v>
      </c>
      <c r="T12" s="13" t="n">
        <v>22190060.6351791</v>
      </c>
      <c r="U12" s="10" t="n">
        <f aca="false">R18/N12</f>
        <v>7.24059969367637</v>
      </c>
      <c r="V12" s="11" t="n">
        <f aca="false">K12*5.5017049523</f>
        <v>0</v>
      </c>
      <c r="W12" s="11" t="n">
        <f aca="false">M12*5.5017049523</f>
        <v>0</v>
      </c>
      <c r="X12" s="11" t="n">
        <f aca="false">N12*5.1890047538+L12*5.5017049523</f>
        <v>19136772.5747284</v>
      </c>
      <c r="Y12" s="11" t="n">
        <f aca="false">N12*5.1890047538</f>
        <v>14890581.6694671</v>
      </c>
      <c r="Z12" s="11" t="n">
        <f aca="false">L12*5.5017049523</f>
        <v>4246190.90526132</v>
      </c>
    </row>
    <row r="13" customFormat="false" ht="12.8" hidden="false" customHeight="false" outlineLevel="0" collapsed="false">
      <c r="A13" s="10"/>
      <c r="B13" s="10"/>
      <c r="C13" s="10" t="n">
        <v>2015</v>
      </c>
      <c r="D13" s="10" t="n">
        <v>4</v>
      </c>
      <c r="E13" s="10" t="n">
        <v>164</v>
      </c>
      <c r="F13" s="11" t="n">
        <v>21421850.7360007</v>
      </c>
      <c r="G13" s="11" t="n">
        <v>20587229.4249922</v>
      </c>
      <c r="H13" s="11" t="n">
        <f aca="false">F13-J13</f>
        <v>21421850.7360007</v>
      </c>
      <c r="I13" s="11" t="n">
        <f aca="false">G13-K13</f>
        <v>20587229.4249922</v>
      </c>
      <c r="J13" s="12" t="n">
        <v>0</v>
      </c>
      <c r="K13" s="12" t="n">
        <v>0</v>
      </c>
      <c r="L13" s="11" t="n">
        <f aca="false">H13-I13</f>
        <v>834621.311008502</v>
      </c>
      <c r="M13" s="11" t="n">
        <f aca="false">J13-K13</f>
        <v>0</v>
      </c>
      <c r="N13" s="11" t="n">
        <v>2670776.19390505</v>
      </c>
      <c r="O13" s="13" t="n">
        <v>111875162.875528</v>
      </c>
      <c r="Q13" s="11" t="n">
        <f aca="false">I13*5.5017049523</f>
        <v>113264862.081616</v>
      </c>
      <c r="R13" s="11" t="n">
        <v>16337001.0457356</v>
      </c>
      <c r="S13" s="11" t="n">
        <v>4049880.89609411</v>
      </c>
      <c r="T13" s="13" t="n">
        <v>22729747.8617584</v>
      </c>
      <c r="U13" s="10" t="n">
        <f aca="false">R19/N13</f>
        <v>6.94006221993484</v>
      </c>
      <c r="V13" s="11" t="n">
        <f aca="false">K13*5.5017049523</f>
        <v>0</v>
      </c>
      <c r="W13" s="11" t="n">
        <f aca="false">M13*5.5017049523</f>
        <v>0</v>
      </c>
      <c r="X13" s="11" t="n">
        <f aca="false">N13*5.1890047538+L13*5.5017049523</f>
        <v>18450510.5665798</v>
      </c>
      <c r="Y13" s="11" t="n">
        <f aca="false">N13*5.1890047538</f>
        <v>13858670.3665092</v>
      </c>
      <c r="Z13" s="11" t="n">
        <f aca="false">L13*5.5017049523</f>
        <v>4591840.20007059</v>
      </c>
    </row>
    <row r="14" s="14" customFormat="true" ht="12.8" hidden="false" customHeight="false" outlineLevel="0" collapsed="false">
      <c r="B14" s="15"/>
      <c r="C14" s="14" t="n">
        <v>2016</v>
      </c>
      <c r="D14" s="14" t="n">
        <v>1</v>
      </c>
      <c r="E14" s="14" t="n">
        <v>165</v>
      </c>
      <c r="F14" s="16" t="n">
        <v>18813238.762129</v>
      </c>
      <c r="G14" s="16" t="n">
        <v>18082370.1393566</v>
      </c>
      <c r="H14" s="16" t="n">
        <f aca="false">F14-J14</f>
        <v>18813238.762129</v>
      </c>
      <c r="I14" s="16" t="n">
        <f aca="false">G14-K14</f>
        <v>18082370.1393566</v>
      </c>
      <c r="J14" s="17" t="n">
        <v>0</v>
      </c>
      <c r="K14" s="17" t="n">
        <v>0</v>
      </c>
      <c r="L14" s="16" t="n">
        <f aca="false">H14-I14</f>
        <v>730868.622772343</v>
      </c>
      <c r="M14" s="16" t="n">
        <f aca="false">J14-K14</f>
        <v>0</v>
      </c>
      <c r="N14" s="16" t="n">
        <v>2665572.18295643</v>
      </c>
      <c r="O14" s="18" t="n">
        <v>91414555.2301573</v>
      </c>
      <c r="P14" s="15"/>
      <c r="Q14" s="16" t="n">
        <f aca="false">I14*5.5017049523</f>
        <v>99483865.3450199</v>
      </c>
      <c r="R14" s="16" t="n">
        <v>17527446.3296216</v>
      </c>
      <c r="S14" s="16" t="n">
        <v>3309206.89933169</v>
      </c>
      <c r="T14" s="18" t="n">
        <v>22762488.8207359</v>
      </c>
      <c r="U14" s="15" t="n">
        <f aca="false">R20/N14</f>
        <v>6.94664219885771</v>
      </c>
      <c r="V14" s="16" t="n">
        <f aca="false">K14*5.5017049523</f>
        <v>0</v>
      </c>
      <c r="W14" s="16" t="n">
        <f aca="false">M14*5.5017049523</f>
        <v>0</v>
      </c>
      <c r="X14" s="16" t="n">
        <f aca="false">N14*5.1890047538+L14*5.5017049523</f>
        <v>17852690.2503452</v>
      </c>
      <c r="Y14" s="16" t="n">
        <f aca="false">N14*5.1890047538</f>
        <v>13831666.728958</v>
      </c>
      <c r="Z14" s="16" t="n">
        <f aca="false">L14*5.5017049523</f>
        <v>4021023.52138728</v>
      </c>
    </row>
    <row r="15" s="10" customFormat="true" ht="12.8" hidden="false" customHeight="false" outlineLevel="0" collapsed="false">
      <c r="C15" s="10" t="n">
        <v>2016</v>
      </c>
      <c r="D15" s="10" t="n">
        <v>2</v>
      </c>
      <c r="E15" s="10" t="n">
        <v>166</v>
      </c>
      <c r="F15" s="11" t="n">
        <v>19346572.7458376</v>
      </c>
      <c r="G15" s="11" t="n">
        <v>18594335.778652</v>
      </c>
      <c r="H15" s="11" t="n">
        <f aca="false">F15-J15</f>
        <v>19346572.7458376</v>
      </c>
      <c r="I15" s="11" t="n">
        <f aca="false">G15-K15</f>
        <v>18594335.778652</v>
      </c>
      <c r="J15" s="12" t="n">
        <v>0</v>
      </c>
      <c r="K15" s="12" t="n">
        <v>0</v>
      </c>
      <c r="L15" s="11" t="n">
        <f aca="false">H15-I15</f>
        <v>752236.967185598</v>
      </c>
      <c r="M15" s="11" t="n">
        <f aca="false">J15-K15</f>
        <v>0</v>
      </c>
      <c r="N15" s="11" t="n">
        <v>2618618.10159897</v>
      </c>
      <c r="O15" s="13" t="n">
        <v>104116643.411142</v>
      </c>
      <c r="P15" s="10" t="n">
        <v>5.91</v>
      </c>
      <c r="Q15" s="11" t="n">
        <f aca="false">I15*5.5017049523</f>
        <v>102300549.238139</v>
      </c>
      <c r="R15" s="11" t="n">
        <v>18813591.3018501</v>
      </c>
      <c r="S15" s="11" t="n">
        <v>3769022.49148334</v>
      </c>
      <c r="T15" s="13" t="n">
        <v>24440890.5830178</v>
      </c>
      <c r="U15" s="10" t="n">
        <f aca="false">R15/N15</f>
        <v>7.18454947300725</v>
      </c>
      <c r="V15" s="11" t="n">
        <f aca="false">K15*5.5017049523</f>
        <v>0</v>
      </c>
      <c r="W15" s="11" t="n">
        <f aca="false">M15*5.5017049523</f>
        <v>0</v>
      </c>
      <c r="X15" s="11" t="n">
        <f aca="false">N15*5.1890047538+L15*5.5017049523</f>
        <v>17726607.6252519</v>
      </c>
      <c r="Y15" s="11" t="n">
        <f aca="false">N15*5.1890047538</f>
        <v>13588021.7775838</v>
      </c>
      <c r="Z15" s="11" t="n">
        <f aca="false">L15*5.5017049523</f>
        <v>4138585.84766814</v>
      </c>
    </row>
    <row r="16" s="10" customFormat="true" ht="12.8" hidden="false" customHeight="false" outlineLevel="0" collapsed="false">
      <c r="C16" s="10" t="n">
        <f aca="false">C12+1</f>
        <v>2016</v>
      </c>
      <c r="D16" s="10" t="n">
        <f aca="false">D12</f>
        <v>3</v>
      </c>
      <c r="E16" s="10" t="n">
        <v>167</v>
      </c>
      <c r="F16" s="11" t="n">
        <v>18474940.0141094</v>
      </c>
      <c r="G16" s="11" t="n">
        <v>17755011.2079804</v>
      </c>
      <c r="H16" s="11" t="n">
        <f aca="false">F16-J16</f>
        <v>18474940.0141094</v>
      </c>
      <c r="I16" s="11" t="n">
        <f aca="false">G16-K16</f>
        <v>17755011.2079804</v>
      </c>
      <c r="J16" s="12" t="n">
        <v>0</v>
      </c>
      <c r="K16" s="12" t="n">
        <v>0</v>
      </c>
      <c r="L16" s="11" t="n">
        <f aca="false">H16-I16</f>
        <v>719928.806128975</v>
      </c>
      <c r="M16" s="11" t="n">
        <f aca="false">J16-K16</f>
        <v>0</v>
      </c>
      <c r="N16" s="11" t="n">
        <v>2255815.81755566</v>
      </c>
      <c r="O16" s="13" t="n">
        <v>90764685.8571572</v>
      </c>
      <c r="P16" s="10" t="n">
        <v>5.43</v>
      </c>
      <c r="Q16" s="11" t="n">
        <f aca="false">I16*5.5017049523</f>
        <v>97682833.0910879</v>
      </c>
      <c r="R16" s="11" t="n">
        <v>16989362.3248539</v>
      </c>
      <c r="S16" s="11" t="n">
        <v>3285681.62802909</v>
      </c>
      <c r="T16" s="13" t="n">
        <v>22167728.6392591</v>
      </c>
      <c r="U16" s="10" t="n">
        <f aca="false">R16/N16</f>
        <v>7.53136058034345</v>
      </c>
      <c r="V16" s="11" t="n">
        <f aca="false">K16*5.5017049523</f>
        <v>0</v>
      </c>
      <c r="W16" s="11" t="n">
        <f aca="false">M16*5.5017049523</f>
        <v>0</v>
      </c>
      <c r="X16" s="11" t="n">
        <f aca="false">N16*5.1890047538+L16*5.5017049523</f>
        <v>15666274.8789767</v>
      </c>
      <c r="Y16" s="11" t="n">
        <f aca="false">N16*5.1890047538</f>
        <v>11705439.0009935</v>
      </c>
      <c r="Z16" s="11" t="n">
        <f aca="false">L16*5.5017049523</f>
        <v>3960835.87798321</v>
      </c>
    </row>
    <row r="17" s="10" customFormat="true" ht="12.8" hidden="false" customHeight="false" outlineLevel="0" collapsed="false">
      <c r="C17" s="10" t="n">
        <f aca="false">C13+1</f>
        <v>2016</v>
      </c>
      <c r="D17" s="10" t="n">
        <f aca="false">D13</f>
        <v>4</v>
      </c>
      <c r="E17" s="10" t="n">
        <v>168</v>
      </c>
      <c r="F17" s="11" t="n">
        <v>20214431.8782337</v>
      </c>
      <c r="G17" s="11" t="n">
        <v>19425102.4567008</v>
      </c>
      <c r="H17" s="11" t="n">
        <f aca="false">F17-J17</f>
        <v>20178815.6901759</v>
      </c>
      <c r="I17" s="11" t="n">
        <f aca="false">G17-K17</f>
        <v>19390554.7542848</v>
      </c>
      <c r="J17" s="12" t="n">
        <v>35616.1880578108</v>
      </c>
      <c r="K17" s="12" t="n">
        <v>34547.7024160765</v>
      </c>
      <c r="L17" s="11" t="n">
        <f aca="false">H17-I17</f>
        <v>788260.935891159</v>
      </c>
      <c r="M17" s="11" t="n">
        <f aca="false">J17-K17</f>
        <v>1068.48564173432</v>
      </c>
      <c r="N17" s="11" t="n">
        <v>3729815.21146788</v>
      </c>
      <c r="O17" s="13" t="n">
        <v>112083822.294624</v>
      </c>
      <c r="P17" s="10" t="n">
        <v>6.14</v>
      </c>
      <c r="Q17" s="11" t="n">
        <f aca="false">I17*5.5017049523</f>
        <v>106681111.119493</v>
      </c>
      <c r="R17" s="11" t="n">
        <v>21412355.8556138</v>
      </c>
      <c r="S17" s="11" t="n">
        <v>4057434.36706539</v>
      </c>
      <c r="T17" s="13" t="n">
        <v>27652287.4723871</v>
      </c>
      <c r="U17" s="10" t="n">
        <f aca="false">R17/N17</f>
        <v>5.74086238636656</v>
      </c>
      <c r="V17" s="11" t="n">
        <f aca="false">K17*5.5017049523</f>
        <v>190071.265473115</v>
      </c>
      <c r="W17" s="11" t="n">
        <f aca="false">M17*5.5017049523</f>
        <v>5878.49274659114</v>
      </c>
      <c r="X17" s="11" t="n">
        <f aca="false">N17*5.1890047538+L17*5.5017049523</f>
        <v>23690807.9577994</v>
      </c>
      <c r="Y17" s="11" t="n">
        <f aca="false">N17*5.1890047538</f>
        <v>19354028.8631024</v>
      </c>
      <c r="Z17" s="11" t="n">
        <f aca="false">L17*5.5017049523</f>
        <v>4336779.09469702</v>
      </c>
    </row>
    <row r="18" s="14" customFormat="true" ht="12.8" hidden="false" customHeight="false" outlineLevel="0" collapsed="false">
      <c r="B18" s="15"/>
      <c r="C18" s="14" t="n">
        <f aca="false">C14+1</f>
        <v>2017</v>
      </c>
      <c r="D18" s="14" t="n">
        <f aca="false">D14</f>
        <v>1</v>
      </c>
      <c r="E18" s="14" t="n">
        <v>169</v>
      </c>
      <c r="F18" s="16" t="n">
        <v>19336912.5974347</v>
      </c>
      <c r="G18" s="16" t="n">
        <v>18580648.3349035</v>
      </c>
      <c r="H18" s="16" t="n">
        <f aca="false">F18-J18</f>
        <v>19276853.5347615</v>
      </c>
      <c r="I18" s="16" t="n">
        <f aca="false">G18-K18</f>
        <v>18522391.0441104</v>
      </c>
      <c r="J18" s="17" t="n">
        <v>60059.0626732205</v>
      </c>
      <c r="K18" s="17" t="n">
        <v>58257.2907930239</v>
      </c>
      <c r="L18" s="16" t="n">
        <f aca="false">H18-I18</f>
        <v>754462.490651049</v>
      </c>
      <c r="M18" s="16" t="n">
        <f aca="false">J18-K18</f>
        <v>1801.7718801966</v>
      </c>
      <c r="N18" s="16" t="n">
        <v>4087776.35108349</v>
      </c>
      <c r="O18" s="18" t="n">
        <v>99073334.5554007</v>
      </c>
      <c r="P18" s="15" t="n">
        <v>5.69</v>
      </c>
      <c r="Q18" s="16" t="n">
        <f aca="false">I18*5.5017049523</f>
        <v>101904730.53582</v>
      </c>
      <c r="R18" s="16" t="n">
        <v>20777922.9717703</v>
      </c>
      <c r="S18" s="16" t="n">
        <v>3586454.71090551</v>
      </c>
      <c r="T18" s="18" t="n">
        <v>25889654.8342129</v>
      </c>
      <c r="U18" s="15" t="n">
        <f aca="false">R18/N18</f>
        <v>5.08294025583444</v>
      </c>
      <c r="V18" s="16" t="n">
        <f aca="false">K18*5.5017049523</f>
        <v>320514.425263561</v>
      </c>
      <c r="W18" s="16" t="n">
        <f aca="false">M18*5.5017049523</f>
        <v>9912.8172761925</v>
      </c>
      <c r="X18" s="16" t="n">
        <f aca="false">N18*5.1890047538+L18*5.5017049523</f>
        <v>25362320.9393829</v>
      </c>
      <c r="Y18" s="16" t="n">
        <f aca="false">N18*5.1890047538</f>
        <v>21211490.9182434</v>
      </c>
      <c r="Z18" s="16" t="n">
        <f aca="false">L18*5.5017049523</f>
        <v>4150830.02113947</v>
      </c>
    </row>
    <row r="19" s="10" customFormat="true" ht="12.8" hidden="false" customHeight="false" outlineLevel="0" collapsed="false">
      <c r="C19" s="10" t="n">
        <f aca="false">C15+1</f>
        <v>2017</v>
      </c>
      <c r="D19" s="10" t="n">
        <f aca="false">D15</f>
        <v>2</v>
      </c>
      <c r="E19" s="10" t="n">
        <v>170</v>
      </c>
      <c r="F19" s="11" t="n">
        <v>20658949.2036157</v>
      </c>
      <c r="G19" s="11" t="n">
        <v>19848411.4378229</v>
      </c>
      <c r="H19" s="11" t="n">
        <f aca="false">F19-J19</f>
        <v>20561166.3373226</v>
      </c>
      <c r="I19" s="11" t="n">
        <f aca="false">G19-K19</f>
        <v>19753562.0575186</v>
      </c>
      <c r="J19" s="12" t="n">
        <v>97782.8662931335</v>
      </c>
      <c r="K19" s="12" t="n">
        <v>94849.3803043395</v>
      </c>
      <c r="L19" s="11" t="n">
        <f aca="false">H19-I19</f>
        <v>807604.27980404</v>
      </c>
      <c r="M19" s="11" t="n">
        <f aca="false">J19-K19</f>
        <v>2933.48598879403</v>
      </c>
      <c r="N19" s="11" t="n">
        <v>3770402.39382571</v>
      </c>
      <c r="O19" s="13" t="n">
        <v>118311548.494431</v>
      </c>
      <c r="Q19" s="11" t="n">
        <f aca="false">I19*5.5017049523</f>
        <v>108678270.197415</v>
      </c>
      <c r="R19" s="11" t="n">
        <v>18535352.9612218</v>
      </c>
      <c r="S19" s="11" t="n">
        <v>4282878.0554984</v>
      </c>
      <c r="T19" s="13" t="n">
        <v>24020927.7863425</v>
      </c>
      <c r="U19" s="10" t="n">
        <f aca="false">R19/N19</f>
        <v>4.91601453244743</v>
      </c>
      <c r="V19" s="11" t="n">
        <f aca="false">K19*5.5017049523</f>
        <v>521833.30534297</v>
      </c>
      <c r="W19" s="11" t="n">
        <f aca="false">M19*5.5017049523</f>
        <v>16139.1743920508</v>
      </c>
      <c r="X19" s="11" t="n">
        <f aca="false">N19*5.1890047538+L19*5.5017049523</f>
        <v>24007836.4109971</v>
      </c>
      <c r="Y19" s="11" t="n">
        <f aca="false">N19*5.1890047538</f>
        <v>19564635.9453005</v>
      </c>
      <c r="Z19" s="11" t="n">
        <f aca="false">L19*5.5017049523</f>
        <v>4443200.46569656</v>
      </c>
    </row>
    <row r="20" s="10" customFormat="true" ht="12.8" hidden="false" customHeight="false" outlineLevel="0" collapsed="false">
      <c r="C20" s="10" t="n">
        <f aca="false">C16+1</f>
        <v>2017</v>
      </c>
      <c r="D20" s="10" t="n">
        <f aca="false">D16</f>
        <v>3</v>
      </c>
      <c r="E20" s="10" t="n">
        <v>171</v>
      </c>
      <c r="F20" s="11" t="n">
        <v>19895689.7369596</v>
      </c>
      <c r="G20" s="11" t="n">
        <v>19113883.9964295</v>
      </c>
      <c r="H20" s="11" t="n">
        <f aca="false">F20-J20</f>
        <v>19762674.898899</v>
      </c>
      <c r="I20" s="11" t="n">
        <f aca="false">G20-K20</f>
        <v>18984859.6035106</v>
      </c>
      <c r="J20" s="12" t="n">
        <v>133014.838060669</v>
      </c>
      <c r="K20" s="12" t="n">
        <v>129024.392918849</v>
      </c>
      <c r="L20" s="11" t="n">
        <f aca="false">H20-I20</f>
        <v>777815.295388356</v>
      </c>
      <c r="M20" s="11" t="n">
        <f aca="false">J20-K20</f>
        <v>3990.44514182006</v>
      </c>
      <c r="N20" s="11" t="n">
        <v>3356989.52666945</v>
      </c>
      <c r="O20" s="13" t="n">
        <v>103254577.736778</v>
      </c>
      <c r="Q20" s="11" t="n">
        <f aca="false">I20*5.5017049523</f>
        <v>104449096.099355</v>
      </c>
      <c r="R20" s="11" t="n">
        <v>18516776.2102264</v>
      </c>
      <c r="S20" s="11" t="n">
        <v>3737815.71407136</v>
      </c>
      <c r="T20" s="13" t="n">
        <v>24278813.7103198</v>
      </c>
      <c r="U20" s="10" t="n">
        <f aca="false">R20/N20</f>
        <v>5.51588739348774</v>
      </c>
      <c r="V20" s="11" t="n">
        <f aca="false">K20*5.5017049523</f>
        <v>709854.141489134</v>
      </c>
      <c r="W20" s="11" t="n">
        <f aca="false">M20*5.5017049523</f>
        <v>21954.2517986329</v>
      </c>
      <c r="X20" s="11" t="n">
        <f aca="false">N20*5.1890047538+L20*5.5017049523</f>
        <v>21698744.8749574</v>
      </c>
      <c r="Y20" s="11" t="n">
        <f aca="false">N20*5.1890047538</f>
        <v>17419434.6123446</v>
      </c>
      <c r="Z20" s="11" t="n">
        <f aca="false">L20*5.5017049523</f>
        <v>4279310.26261281</v>
      </c>
    </row>
    <row r="21" customFormat="false" ht="12.8" hidden="false" customHeight="false" outlineLevel="0" collapsed="false">
      <c r="A21" s="10"/>
      <c r="B21" s="10"/>
      <c r="C21" s="10" t="n">
        <f aca="false">C17+1</f>
        <v>2017</v>
      </c>
      <c r="D21" s="10" t="n">
        <f aca="false">D17</f>
        <v>4</v>
      </c>
      <c r="E21" s="10" t="n">
        <v>172</v>
      </c>
      <c r="F21" s="11" t="n">
        <v>21661906.8940784</v>
      </c>
      <c r="G21" s="11" t="n">
        <v>20809310.3969331</v>
      </c>
      <c r="H21" s="11" t="n">
        <f aca="false">F21-J21</f>
        <v>21489623.6969208</v>
      </c>
      <c r="I21" s="11" t="n">
        <f aca="false">G21-K21</f>
        <v>20642195.6956903</v>
      </c>
      <c r="J21" s="12" t="n">
        <v>172283.197157573</v>
      </c>
      <c r="K21" s="12" t="n">
        <v>167114.701242846</v>
      </c>
      <c r="L21" s="11" t="n">
        <f aca="false">H21-I21</f>
        <v>847428.001230564</v>
      </c>
      <c r="M21" s="11" t="n">
        <f aca="false">J21-K21</f>
        <v>5168.49591472722</v>
      </c>
      <c r="N21" s="11" t="n">
        <v>3773591.07074813</v>
      </c>
      <c r="O21" s="19" t="n">
        <v>124728426.724285</v>
      </c>
      <c r="Q21" s="11" t="n">
        <f aca="false">I21*5.5017049523</f>
        <v>113567270.285325</v>
      </c>
      <c r="R21" s="11" t="n">
        <v>18747481.3987943</v>
      </c>
      <c r="S21" s="11" t="n">
        <v>4515169.04741912</v>
      </c>
      <c r="T21" s="19" t="n">
        <v>24785174.0476736</v>
      </c>
      <c r="V21" s="11" t="n">
        <f aca="false">K21*5.5017049523</f>
        <v>919415.779429899</v>
      </c>
      <c r="W21" s="11" t="n">
        <f aca="false">M21*5.5017049523</f>
        <v>28435.539569997</v>
      </c>
      <c r="X21" s="11" t="n">
        <f aca="false">N21*5.1890047538+L21*5.5017049523</f>
        <v>24243480.8360972</v>
      </c>
      <c r="Y21" s="11" t="n">
        <f aca="false">N21*5.1890047538</f>
        <v>19581182.0050093</v>
      </c>
      <c r="Z21" s="11" t="n">
        <f aca="false">L21*5.5017049523</f>
        <v>4662298.83108788</v>
      </c>
    </row>
    <row r="22" s="14" customFormat="true" ht="12.8" hidden="false" customHeight="false" outlineLevel="0" collapsed="false">
      <c r="B22" s="15"/>
      <c r="C22" s="14" t="n">
        <f aca="false">C18+1</f>
        <v>2018</v>
      </c>
      <c r="D22" s="14" t="n">
        <f aca="false">D18</f>
        <v>1</v>
      </c>
      <c r="E22" s="14" t="n">
        <v>173</v>
      </c>
      <c r="F22" s="16" t="n">
        <v>20427418.4111887</v>
      </c>
      <c r="G22" s="16" t="n">
        <v>19620581.0936542</v>
      </c>
      <c r="H22" s="16" t="n">
        <f aca="false">F22-J22</f>
        <v>20242668.8233681</v>
      </c>
      <c r="I22" s="16" t="n">
        <f aca="false">G22-K22</f>
        <v>19441373.9934682</v>
      </c>
      <c r="J22" s="17" t="n">
        <v>184749.587820605</v>
      </c>
      <c r="K22" s="17" t="n">
        <v>179207.100185987</v>
      </c>
      <c r="L22" s="16" t="n">
        <f aca="false">H22-I22</f>
        <v>801294.829899911</v>
      </c>
      <c r="M22" s="16" t="n">
        <f aca="false">J22-K22</f>
        <v>5542.48763461813</v>
      </c>
      <c r="N22" s="16" t="n">
        <v>4010848.94687418</v>
      </c>
      <c r="O22" s="15"/>
      <c r="P22" s="15"/>
      <c r="Q22" s="16" t="n">
        <f aca="false">I22*5.5017049523</f>
        <v>106960703.579381</v>
      </c>
      <c r="R22" s="16"/>
      <c r="S22" s="16"/>
      <c r="T22" s="15"/>
      <c r="U22" s="15"/>
      <c r="V22" s="16" t="n">
        <f aca="false">K22*5.5017049523</f>
        <v>985944.590580564</v>
      </c>
      <c r="W22" s="16" t="n">
        <f aca="false">M22*5.5017049523</f>
        <v>30493.1316674401</v>
      </c>
      <c r="X22" s="16" t="n">
        <f aca="false">N22*5.1890047538+L22*5.5017049523</f>
        <v>25220801.9860166</v>
      </c>
      <c r="Y22" s="16" t="n">
        <f aca="false">N22*5.1890047538</f>
        <v>20812314.2521038</v>
      </c>
      <c r="Z22" s="16" t="n">
        <f aca="false">L22*5.5017049523</f>
        <v>4408487.73391273</v>
      </c>
    </row>
    <row r="23" s="10" customFormat="true" ht="12.8" hidden="false" customHeight="false" outlineLevel="0" collapsed="false">
      <c r="C23" s="10" t="n">
        <f aca="false">C19+1</f>
        <v>2018</v>
      </c>
      <c r="D23" s="10" t="n">
        <f aca="false">D19</f>
        <v>2</v>
      </c>
      <c r="E23" s="10" t="n">
        <v>174</v>
      </c>
      <c r="F23" s="11" t="n">
        <v>20234977.0306551</v>
      </c>
      <c r="G23" s="11" t="n">
        <v>19435116.1216145</v>
      </c>
      <c r="H23" s="11" t="n">
        <f aca="false">F23-J23</f>
        <v>20027640.8967432</v>
      </c>
      <c r="I23" s="11" t="n">
        <f aca="false">G23-K23</f>
        <v>19234000.07172</v>
      </c>
      <c r="J23" s="12" t="n">
        <v>207336.133911887</v>
      </c>
      <c r="K23" s="12" t="n">
        <v>201116.049894531</v>
      </c>
      <c r="L23" s="11" t="n">
        <f aca="false">H23-I23</f>
        <v>793640.825023186</v>
      </c>
      <c r="M23" s="11" t="n">
        <f aca="false">J23-K23</f>
        <v>6220.08401735662</v>
      </c>
      <c r="N23" s="11" t="n">
        <v>3009106.57851354</v>
      </c>
      <c r="Q23" s="11" t="n">
        <f aca="false">I23*5.5017049523</f>
        <v>105819793.44712</v>
      </c>
      <c r="R23" s="11"/>
      <c r="S23" s="11"/>
      <c r="V23" s="11" t="n">
        <f aca="false">K23*5.5017049523</f>
        <v>1106481.16769175</v>
      </c>
      <c r="W23" s="11" t="n">
        <f aca="false">M23*5.5017049523</f>
        <v>34221.067042013</v>
      </c>
      <c r="X23" s="11" t="n">
        <f aca="false">N23*5.1890047538+L23*5.5017049523</f>
        <v>19980645.9979751</v>
      </c>
      <c r="Y23" s="11" t="n">
        <f aca="false">N23*5.1890047538</f>
        <v>15614268.3405976</v>
      </c>
      <c r="Z23" s="11" t="n">
        <f aca="false">L23*5.5017049523</f>
        <v>4366377.65737752</v>
      </c>
    </row>
    <row r="24" s="10" customFormat="true" ht="12.8" hidden="false" customHeight="false" outlineLevel="0" collapsed="false">
      <c r="C24" s="10" t="n">
        <f aca="false">C20+1</f>
        <v>2018</v>
      </c>
      <c r="D24" s="10" t="n">
        <f aca="false">D20</f>
        <v>3</v>
      </c>
      <c r="E24" s="10" t="n">
        <v>175</v>
      </c>
      <c r="F24" s="11" t="n">
        <v>20130586.720905</v>
      </c>
      <c r="G24" s="11" t="n">
        <v>19333811.2672777</v>
      </c>
      <c r="H24" s="11" t="n">
        <f aca="false">F24-J24</f>
        <v>19900464.3377536</v>
      </c>
      <c r="I24" s="11" t="n">
        <f aca="false">G24-K24</f>
        <v>19110592.5556208</v>
      </c>
      <c r="J24" s="12" t="n">
        <v>230122.383151443</v>
      </c>
      <c r="K24" s="12" t="n">
        <v>223218.711656899</v>
      </c>
      <c r="L24" s="11" t="n">
        <f aca="false">H24-I24</f>
        <v>789871.78213279</v>
      </c>
      <c r="M24" s="11" t="n">
        <f aca="false">J24-K24</f>
        <v>6903.67149454332</v>
      </c>
      <c r="N24" s="11" t="n">
        <v>2862821.04779971</v>
      </c>
      <c r="Q24" s="11" t="n">
        <f aca="false">I24*5.5017049523</f>
        <v>105140841.704647</v>
      </c>
      <c r="R24" s="11"/>
      <c r="S24" s="11"/>
      <c r="V24" s="11" t="n">
        <f aca="false">K24*5.5017049523</f>
        <v>1228083.49136879</v>
      </c>
      <c r="W24" s="11" t="n">
        <f aca="false">M24*5.5017049523</f>
        <v>37981.9636505813</v>
      </c>
      <c r="X24" s="11" t="n">
        <f aca="false">N24*5.1890047538+L24*5.5017049523</f>
        <v>19200833.5217534</v>
      </c>
      <c r="Y24" s="11" t="n">
        <f aca="false">N24*5.1890047538</f>
        <v>14855192.0263114</v>
      </c>
      <c r="Z24" s="11" t="n">
        <f aca="false">L24*5.5017049523</f>
        <v>4345641.49544199</v>
      </c>
    </row>
    <row r="25" s="10" customFormat="true" ht="12.8" hidden="false" customHeight="false" outlineLevel="0" collapsed="false">
      <c r="C25" s="10" t="n">
        <f aca="false">C21+1</f>
        <v>2018</v>
      </c>
      <c r="D25" s="10" t="n">
        <f aca="false">D21</f>
        <v>4</v>
      </c>
      <c r="E25" s="10" t="n">
        <v>176</v>
      </c>
      <c r="F25" s="11" t="n">
        <v>20256658.2535464</v>
      </c>
      <c r="G25" s="11" t="n">
        <v>19452886.3994351</v>
      </c>
      <c r="H25" s="11" t="n">
        <f aca="false">F25-J25</f>
        <v>20007166.1396698</v>
      </c>
      <c r="I25" s="11" t="n">
        <f aca="false">G25-K25</f>
        <v>19210879.0489748</v>
      </c>
      <c r="J25" s="12" t="n">
        <v>249492.113876608</v>
      </c>
      <c r="K25" s="12" t="n">
        <v>242007.35046031</v>
      </c>
      <c r="L25" s="11" t="n">
        <f aca="false">H25-I25</f>
        <v>796287.090695009</v>
      </c>
      <c r="M25" s="11" t="n">
        <f aca="false">J25-K25</f>
        <v>7484.76341629823</v>
      </c>
      <c r="N25" s="11" t="n">
        <v>2879852.06055679</v>
      </c>
      <c r="Q25" s="11" t="n">
        <f aca="false">I25*5.5017049523</f>
        <v>105692588.401781</v>
      </c>
      <c r="R25" s="11"/>
      <c r="S25" s="11"/>
      <c r="V25" s="11" t="n">
        <f aca="false">K25*5.5017049523</f>
        <v>1331453.03852049</v>
      </c>
      <c r="W25" s="11" t="n">
        <f aca="false">M25*5.5017049523</f>
        <v>41178.9599542418</v>
      </c>
      <c r="X25" s="11" t="n">
        <f aca="false">N25*5.1890047538+L25*5.5017049523</f>
        <v>19324502.6627992</v>
      </c>
      <c r="Y25" s="11" t="n">
        <f aca="false">N25*5.1890047538</f>
        <v>14943566.0324699</v>
      </c>
      <c r="Z25" s="11" t="n">
        <f aca="false">L25*5.5017049523</f>
        <v>4380936.63032929</v>
      </c>
    </row>
    <row r="26" s="14" customFormat="true" ht="12.8" hidden="false" customHeight="false" outlineLevel="0" collapsed="false">
      <c r="B26" s="15"/>
      <c r="C26" s="14" t="n">
        <f aca="false">C22+1</f>
        <v>2019</v>
      </c>
      <c r="D26" s="14" t="n">
        <f aca="false">D22</f>
        <v>1</v>
      </c>
      <c r="E26" s="14" t="n">
        <v>177</v>
      </c>
      <c r="F26" s="16" t="n">
        <v>20518880.4146343</v>
      </c>
      <c r="G26" s="16" t="n">
        <v>19702969.2041812</v>
      </c>
      <c r="H26" s="16" t="n">
        <f aca="false">F26-J26</f>
        <v>20245012.1067791</v>
      </c>
      <c r="I26" s="16" t="n">
        <f aca="false">G26-K26</f>
        <v>19437316.9455616</v>
      </c>
      <c r="J26" s="17" t="n">
        <v>273868.307855234</v>
      </c>
      <c r="K26" s="17" t="n">
        <v>265652.258619577</v>
      </c>
      <c r="L26" s="16" t="n">
        <f aca="false">H26-I26</f>
        <v>807695.161217474</v>
      </c>
      <c r="M26" s="16" t="n">
        <f aca="false">J26-K26</f>
        <v>8216.04923565698</v>
      </c>
      <c r="N26" s="16" t="n">
        <v>3361416.48424677</v>
      </c>
      <c r="O26" s="15"/>
      <c r="P26" s="15"/>
      <c r="Q26" s="16" t="n">
        <f aca="false">I26*5.5017049523</f>
        <v>106938382.898821</v>
      </c>
      <c r="R26" s="16"/>
      <c r="S26" s="16"/>
      <c r="T26" s="15"/>
      <c r="U26" s="15"/>
      <c r="V26" s="16" t="n">
        <f aca="false">K26*5.5017049523</f>
        <v>1461540.34683701</v>
      </c>
      <c r="W26" s="16" t="n">
        <f aca="false">M26*5.5017049523</f>
        <v>45202.2787681546</v>
      </c>
      <c r="X26" s="16" t="n">
        <f aca="false">N26*5.1890047538+L26*5.5017049523</f>
        <v>21886106.5846771</v>
      </c>
      <c r="Y26" s="16" t="n">
        <f aca="false">N26*5.1890047538</f>
        <v>17442406.1162582</v>
      </c>
      <c r="Z26" s="16" t="n">
        <f aca="false">L26*5.5017049523</f>
        <v>4443700.46841892</v>
      </c>
    </row>
    <row r="27" s="10" customFormat="true" ht="12.8" hidden="false" customHeight="false" outlineLevel="0" collapsed="false">
      <c r="C27" s="10" t="n">
        <f aca="false">C23+1</f>
        <v>2019</v>
      </c>
      <c r="D27" s="10" t="n">
        <f aca="false">D23</f>
        <v>2</v>
      </c>
      <c r="E27" s="10" t="n">
        <v>178</v>
      </c>
      <c r="F27" s="11" t="n">
        <v>20578966.8206312</v>
      </c>
      <c r="G27" s="11" t="n">
        <v>19760140.4955099</v>
      </c>
      <c r="H27" s="11" t="n">
        <f aca="false">F27-J27</f>
        <v>20277008.723093</v>
      </c>
      <c r="I27" s="11" t="n">
        <f aca="false">G27-K27</f>
        <v>19467241.1408979</v>
      </c>
      <c r="J27" s="12" t="n">
        <v>301958.097538146</v>
      </c>
      <c r="K27" s="12" t="n">
        <v>292899.354612002</v>
      </c>
      <c r="L27" s="11" t="n">
        <f aca="false">H27-I27</f>
        <v>809767.582195103</v>
      </c>
      <c r="M27" s="11" t="n">
        <f aca="false">J27-K27</f>
        <v>9058.74292614445</v>
      </c>
      <c r="N27" s="11" t="n">
        <v>2776169.63923949</v>
      </c>
      <c r="Q27" s="11" t="n">
        <f aca="false">I27*5.5017049523</f>
        <v>107103016.992496</v>
      </c>
      <c r="R27" s="11"/>
      <c r="S27" s="11"/>
      <c r="V27" s="11" t="n">
        <f aca="false">K27*5.5017049523</f>
        <v>1611445.82979433</v>
      </c>
      <c r="W27" s="11" t="n">
        <f aca="false">M27*5.5017049523</f>
        <v>49838.5308183815</v>
      </c>
      <c r="X27" s="11" t="n">
        <f aca="false">N27*5.1890047538+L27*5.5017049523</f>
        <v>18860659.7725437</v>
      </c>
      <c r="Y27" s="11" t="n">
        <f aca="false">N27*5.1890047538</f>
        <v>14405557.4553689</v>
      </c>
      <c r="Z27" s="11" t="n">
        <f aca="false">L27*5.5017049523</f>
        <v>4455102.3171748</v>
      </c>
    </row>
    <row r="28" s="10" customFormat="true" ht="12.8" hidden="false" customHeight="false" outlineLevel="0" collapsed="false">
      <c r="C28" s="10" t="n">
        <f aca="false">C24+1</f>
        <v>2019</v>
      </c>
      <c r="D28" s="10" t="n">
        <f aca="false">D24</f>
        <v>3</v>
      </c>
      <c r="E28" s="10" t="n">
        <v>179</v>
      </c>
      <c r="F28" s="11" t="n">
        <v>20719914.7778886</v>
      </c>
      <c r="G28" s="11" t="n">
        <v>19894256.4116768</v>
      </c>
      <c r="H28" s="11" t="n">
        <f aca="false">F28-J28</f>
        <v>20393570.1910024</v>
      </c>
      <c r="I28" s="11" t="n">
        <f aca="false">G28-K28</f>
        <v>19577702.1623972</v>
      </c>
      <c r="J28" s="12" t="n">
        <v>326344.586886205</v>
      </c>
      <c r="K28" s="12" t="n">
        <v>316554.249279619</v>
      </c>
      <c r="L28" s="11" t="n">
        <f aca="false">H28-I28</f>
        <v>815868.028605227</v>
      </c>
      <c r="M28" s="11" t="n">
        <f aca="false">J28-K28</f>
        <v>9790.33760658605</v>
      </c>
      <c r="N28" s="11" t="n">
        <v>2716795.45345141</v>
      </c>
      <c r="Q28" s="11" t="n">
        <f aca="false">I28*5.5017049523</f>
        <v>107710740.941515</v>
      </c>
      <c r="R28" s="11"/>
      <c r="S28" s="11"/>
      <c r="V28" s="11" t="n">
        <f aca="false">K28*5.5017049523</f>
        <v>1741588.08093329</v>
      </c>
      <c r="W28" s="11" t="n">
        <f aca="false">M28*5.5017049523</f>
        <v>53863.5488948434</v>
      </c>
      <c r="X28" s="11" t="n">
        <f aca="false">N28*5.1890047538+L28*5.5017049523</f>
        <v>18586129.6964622</v>
      </c>
      <c r="Y28" s="11" t="n">
        <f aca="false">N28*5.1890047538</f>
        <v>14097464.5230616</v>
      </c>
      <c r="Z28" s="11" t="n">
        <f aca="false">L28*5.5017049523</f>
        <v>4488665.17340061</v>
      </c>
    </row>
    <row r="29" s="10" customFormat="true" ht="12.8" hidden="false" customHeight="false" outlineLevel="0" collapsed="false">
      <c r="C29" s="10" t="n">
        <f aca="false">C25+1</f>
        <v>2019</v>
      </c>
      <c r="D29" s="10" t="n">
        <f aca="false">D25</f>
        <v>4</v>
      </c>
      <c r="E29" s="10" t="n">
        <v>180</v>
      </c>
      <c r="F29" s="11" t="n">
        <v>20813656.4423951</v>
      </c>
      <c r="G29" s="11" t="n">
        <v>19983786.9340165</v>
      </c>
      <c r="H29" s="11" t="n">
        <f aca="false">F29-J29</f>
        <v>20454049.0707408</v>
      </c>
      <c r="I29" s="11" t="n">
        <f aca="false">G29-K29</f>
        <v>19634967.7835119</v>
      </c>
      <c r="J29" s="12" t="n">
        <v>359607.37165423</v>
      </c>
      <c r="K29" s="12" t="n">
        <v>348819.150504603</v>
      </c>
      <c r="L29" s="11" t="n">
        <f aca="false">H29-I29</f>
        <v>819081.287228934</v>
      </c>
      <c r="M29" s="11" t="n">
        <f aca="false">J29-K29</f>
        <v>10788.2211496269</v>
      </c>
      <c r="N29" s="11" t="n">
        <v>2820471.30019922</v>
      </c>
      <c r="Q29" s="11" t="n">
        <f aca="false">I29*5.5017049523</f>
        <v>108025799.492798</v>
      </c>
      <c r="R29" s="11"/>
      <c r="S29" s="11"/>
      <c r="V29" s="11" t="n">
        <f aca="false">K29*5.5017049523</f>
        <v>1919100.04778825</v>
      </c>
      <c r="W29" s="11" t="n">
        <f aca="false">M29*5.5017049523</f>
        <v>59353.6097254098</v>
      </c>
      <c r="X29" s="11" t="n">
        <f aca="false">N29*5.1890047538+L29*5.5017049523</f>
        <v>19141782.5589739</v>
      </c>
      <c r="Y29" s="11" t="n">
        <f aca="false">N29*5.1890047538</f>
        <v>14635438.9846902</v>
      </c>
      <c r="Z29" s="11" t="n">
        <f aca="false">L29*5.5017049523</f>
        <v>4506343.57428369</v>
      </c>
    </row>
    <row r="30" s="14" customFormat="true" ht="12.8" hidden="false" customHeight="false" outlineLevel="0" collapsed="false">
      <c r="B30" s="15"/>
      <c r="C30" s="14" t="n">
        <f aca="false">C26+1</f>
        <v>2020</v>
      </c>
      <c r="D30" s="14" t="n">
        <f aca="false">D26</f>
        <v>1</v>
      </c>
      <c r="E30" s="14" t="n">
        <v>181</v>
      </c>
      <c r="F30" s="16" t="n">
        <v>20898404.7659134</v>
      </c>
      <c r="G30" s="16" t="n">
        <v>20063369.7401114</v>
      </c>
      <c r="H30" s="16" t="n">
        <f aca="false">F30-J30</f>
        <v>20515810.1587029</v>
      </c>
      <c r="I30" s="16" t="n">
        <f aca="false">G30-K30</f>
        <v>19692252.9711171</v>
      </c>
      <c r="J30" s="17" t="n">
        <v>382594.607210554</v>
      </c>
      <c r="K30" s="17" t="n">
        <v>371116.768994237</v>
      </c>
      <c r="L30" s="16" t="n">
        <f aca="false">H30-I30</f>
        <v>823557.187585771</v>
      </c>
      <c r="M30" s="16" t="n">
        <f aca="false">J30-K30</f>
        <v>11477.8382163167</v>
      </c>
      <c r="N30" s="16" t="n">
        <v>3355057.23454569</v>
      </c>
      <c r="O30" s="15"/>
      <c r="P30" s="15"/>
      <c r="Q30" s="16" t="n">
        <f aca="false">I30*5.5017049523</f>
        <v>108340965.693139</v>
      </c>
      <c r="R30" s="16"/>
      <c r="S30" s="16"/>
      <c r="T30" s="15"/>
      <c r="U30" s="15"/>
      <c r="V30" s="16" t="n">
        <f aca="false">K30*5.5017049523</f>
        <v>2041774.96585717</v>
      </c>
      <c r="W30" s="16" t="n">
        <f aca="false">M30*5.5017049523</f>
        <v>63147.6793564079</v>
      </c>
      <c r="X30" s="16" t="n">
        <f aca="false">N30*5.1890047538+L30*5.5017049523</f>
        <v>21940376.5967716</v>
      </c>
      <c r="Y30" s="16" t="n">
        <f aca="false">N30*5.1890047538</f>
        <v>17409407.9393287</v>
      </c>
      <c r="Z30" s="16" t="n">
        <f aca="false">L30*5.5017049523</f>
        <v>4530968.6574429</v>
      </c>
    </row>
    <row r="31" s="10" customFormat="true" ht="12.8" hidden="false" customHeight="false" outlineLevel="0" collapsed="false">
      <c r="C31" s="10" t="n">
        <f aca="false">C27+1</f>
        <v>2020</v>
      </c>
      <c r="D31" s="10" t="n">
        <f aca="false">D27</f>
        <v>2</v>
      </c>
      <c r="E31" s="10" t="n">
        <v>182</v>
      </c>
      <c r="F31" s="11" t="n">
        <v>20953270.4624096</v>
      </c>
      <c r="G31" s="11" t="n">
        <v>20114148.9383197</v>
      </c>
      <c r="H31" s="11" t="n">
        <f aca="false">F31-J31</f>
        <v>20546049.8937025</v>
      </c>
      <c r="I31" s="11" t="n">
        <f aca="false">G31-K31</f>
        <v>19719144.9866737</v>
      </c>
      <c r="J31" s="12" t="n">
        <v>407220.568707155</v>
      </c>
      <c r="K31" s="12" t="n">
        <v>395003.95164594</v>
      </c>
      <c r="L31" s="11" t="n">
        <f aca="false">H31-I31</f>
        <v>826904.907028779</v>
      </c>
      <c r="M31" s="11" t="n">
        <f aca="false">J31-K31</f>
        <v>12216.6170612147</v>
      </c>
      <c r="N31" s="11" t="n">
        <v>2746769.60886972</v>
      </c>
      <c r="Q31" s="11" t="n">
        <f aca="false">I31*5.5017049523</f>
        <v>108488917.628304</v>
      </c>
      <c r="R31" s="11"/>
      <c r="S31" s="11"/>
      <c r="V31" s="11" t="n">
        <f aca="false">K31*5.5017049523</f>
        <v>2173195.19694854</v>
      </c>
      <c r="W31" s="11" t="n">
        <f aca="false">M31*5.5017049523</f>
        <v>67212.2225860376</v>
      </c>
      <c r="X31" s="11" t="n">
        <f aca="false">N31*5.1890047538+L31*5.5017049523</f>
        <v>18802387.3800997</v>
      </c>
      <c r="Y31" s="11" t="n">
        <f aca="false">N31*5.1890047538</f>
        <v>14253000.5580183</v>
      </c>
      <c r="Z31" s="11" t="n">
        <f aca="false">L31*5.5017049523</f>
        <v>4549386.82208141</v>
      </c>
    </row>
    <row r="32" s="10" customFormat="true" ht="12.8" hidden="false" customHeight="false" outlineLevel="0" collapsed="false">
      <c r="C32" s="10" t="n">
        <f aca="false">C28+1</f>
        <v>2020</v>
      </c>
      <c r="D32" s="10" t="n">
        <f aca="false">D28</f>
        <v>3</v>
      </c>
      <c r="E32" s="10" t="n">
        <v>183</v>
      </c>
      <c r="F32" s="11" t="n">
        <v>21288121.8810171</v>
      </c>
      <c r="G32" s="11" t="n">
        <v>20435256.2912572</v>
      </c>
      <c r="H32" s="11" t="n">
        <f aca="false">F32-J32</f>
        <v>20849628.0469688</v>
      </c>
      <c r="I32" s="11" t="n">
        <f aca="false">G32-K32</f>
        <v>20009917.2722304</v>
      </c>
      <c r="J32" s="12" t="n">
        <v>438493.834048251</v>
      </c>
      <c r="K32" s="12" t="n">
        <v>425339.019026803</v>
      </c>
      <c r="L32" s="11" t="n">
        <f aca="false">H32-I32</f>
        <v>839710.774738394</v>
      </c>
      <c r="M32" s="11" t="n">
        <f aca="false">J32-K32</f>
        <v>13154.8150214476</v>
      </c>
      <c r="N32" s="11" t="n">
        <v>2664758.85356215</v>
      </c>
      <c r="Q32" s="11" t="n">
        <f aca="false">I32*5.5017049523</f>
        <v>110088660.951743</v>
      </c>
      <c r="R32" s="11"/>
      <c r="S32" s="11"/>
      <c r="V32" s="11" t="n">
        <f aca="false">K32*5.5017049523</f>
        <v>2340089.78738619</v>
      </c>
      <c r="W32" s="11" t="n">
        <f aca="false">M32*5.5017049523</f>
        <v>72373.9109500887</v>
      </c>
      <c r="X32" s="11" t="n">
        <f aca="false">N32*5.1890047538+L32*5.5017049523</f>
        <v>18447287.2867425</v>
      </c>
      <c r="Y32" s="11" t="n">
        <f aca="false">N32*5.1890047538</f>
        <v>13827446.3588646</v>
      </c>
      <c r="Z32" s="11" t="n">
        <f aca="false">L32*5.5017049523</f>
        <v>4619840.92787789</v>
      </c>
    </row>
    <row r="33" s="10" customFormat="true" ht="12.8" hidden="false" customHeight="false" outlineLevel="0" collapsed="false">
      <c r="C33" s="10" t="n">
        <f aca="false">C29+1</f>
        <v>2020</v>
      </c>
      <c r="D33" s="10" t="n">
        <f aca="false">D29</f>
        <v>4</v>
      </c>
      <c r="E33" s="10" t="n">
        <v>184</v>
      </c>
      <c r="F33" s="11" t="n">
        <v>21353450.3108682</v>
      </c>
      <c r="G33" s="11" t="n">
        <v>20496525.2392981</v>
      </c>
      <c r="H33" s="11" t="n">
        <f aca="false">F33-J33</f>
        <v>20879948.222287</v>
      </c>
      <c r="I33" s="11" t="n">
        <f aca="false">G33-K33</f>
        <v>20037228.2133743</v>
      </c>
      <c r="J33" s="12" t="n">
        <v>473502.088581254</v>
      </c>
      <c r="K33" s="12" t="n">
        <v>459297.025923817</v>
      </c>
      <c r="L33" s="11" t="n">
        <f aca="false">H33-I33</f>
        <v>842720.008912645</v>
      </c>
      <c r="M33" s="11" t="n">
        <f aca="false">J33-K33</f>
        <v>14205.0626574376</v>
      </c>
      <c r="N33" s="11" t="n">
        <v>2695402.84284956</v>
      </c>
      <c r="Q33" s="11" t="n">
        <f aca="false">I33*5.5017049523</f>
        <v>110238917.691887</v>
      </c>
      <c r="R33" s="11"/>
      <c r="S33" s="11"/>
      <c r="V33" s="11" t="n">
        <f aca="false">K33*5.5017049523</f>
        <v>2526916.72210172</v>
      </c>
      <c r="W33" s="11" t="n">
        <f aca="false">M33*5.5017049523</f>
        <v>78152.0635701561</v>
      </c>
      <c r="X33" s="11" t="n">
        <f aca="false">N33*5.1890047538+L33*5.5017049523</f>
        <v>18622855.0113894</v>
      </c>
      <c r="Y33" s="11" t="n">
        <f aca="false">N33*5.1890047538</f>
        <v>13986458.1649524</v>
      </c>
      <c r="Z33" s="11" t="n">
        <f aca="false">L33*5.5017049523</f>
        <v>4636396.846437</v>
      </c>
    </row>
    <row r="34" s="14" customFormat="true" ht="12.8" hidden="false" customHeight="false" outlineLevel="0" collapsed="false">
      <c r="B34" s="15"/>
      <c r="C34" s="14" t="n">
        <f aca="false">C30+1</f>
        <v>2021</v>
      </c>
      <c r="D34" s="14" t="n">
        <f aca="false">D30</f>
        <v>1</v>
      </c>
      <c r="E34" s="14" t="n">
        <v>185</v>
      </c>
      <c r="F34" s="16" t="n">
        <v>21386373.4708508</v>
      </c>
      <c r="G34" s="16" t="n">
        <v>20527283.0324767</v>
      </c>
      <c r="H34" s="16" t="n">
        <f aca="false">F34-J34</f>
        <v>20877714.0153522</v>
      </c>
      <c r="I34" s="16" t="n">
        <f aca="false">G34-K34</f>
        <v>20033883.360643</v>
      </c>
      <c r="J34" s="17" t="n">
        <v>508659.455498643</v>
      </c>
      <c r="K34" s="17" t="n">
        <v>493399.671833683</v>
      </c>
      <c r="L34" s="16" t="n">
        <f aca="false">H34-I34</f>
        <v>843830.654709138</v>
      </c>
      <c r="M34" s="16" t="n">
        <f aca="false">J34-K34</f>
        <v>15259.7836649591</v>
      </c>
      <c r="N34" s="16" t="n">
        <v>3228247.04193797</v>
      </c>
      <c r="O34" s="15"/>
      <c r="P34" s="15"/>
      <c r="Q34" s="16" t="n">
        <f aca="false">I34*5.5017049523</f>
        <v>110220515.29905</v>
      </c>
      <c r="R34" s="16"/>
      <c r="S34" s="16"/>
      <c r="T34" s="15"/>
      <c r="U34" s="15"/>
      <c r="V34" s="16" t="n">
        <f aca="false">K34*5.5017049523</f>
        <v>2714539.41799057</v>
      </c>
      <c r="W34" s="16" t="n">
        <f aca="false">M34*5.5017049523</f>
        <v>83954.8273605323</v>
      </c>
      <c r="X34" s="16" t="n">
        <f aca="false">N34*5.1890047538+L34*5.5017049523</f>
        <v>21393896.5389727</v>
      </c>
      <c r="Y34" s="16" t="n">
        <f aca="false">N34*5.1890047538</f>
        <v>16751389.2470569</v>
      </c>
      <c r="Z34" s="16" t="n">
        <f aca="false">L34*5.5017049523</f>
        <v>4642507.29191582</v>
      </c>
    </row>
    <row r="35" s="10" customFormat="true" ht="12.8" hidden="false" customHeight="false" outlineLevel="0" collapsed="false">
      <c r="C35" s="10" t="n">
        <f aca="false">C31+1</f>
        <v>2021</v>
      </c>
      <c r="D35" s="10" t="n">
        <f aca="false">D31</f>
        <v>2</v>
      </c>
      <c r="E35" s="10" t="n">
        <v>186</v>
      </c>
      <c r="F35" s="11" t="n">
        <v>21520937.0631471</v>
      </c>
      <c r="G35" s="11" t="n">
        <v>20654128.4656849</v>
      </c>
      <c r="H35" s="11" t="n">
        <f aca="false">F35-J35</f>
        <v>20976283.0910351</v>
      </c>
      <c r="I35" s="11" t="n">
        <f aca="false">G35-K35</f>
        <v>20125814.1127363</v>
      </c>
      <c r="J35" s="12" t="n">
        <v>544653.972111998</v>
      </c>
      <c r="K35" s="12" t="n">
        <v>528314.352948639</v>
      </c>
      <c r="L35" s="11" t="n">
        <f aca="false">H35-I35</f>
        <v>850468.978298832</v>
      </c>
      <c r="M35" s="11" t="n">
        <f aca="false">J35-K35</f>
        <v>16339.61916336</v>
      </c>
      <c r="N35" s="11" t="n">
        <v>2690741.40986337</v>
      </c>
      <c r="Q35" s="11" t="n">
        <f aca="false">I35*5.5017049523</f>
        <v>110726291.17311</v>
      </c>
      <c r="R35" s="11"/>
      <c r="S35" s="11"/>
      <c r="V35" s="11" t="n">
        <f aca="false">K35*5.5017049523</f>
        <v>2906629.69198869</v>
      </c>
      <c r="W35" s="11" t="n">
        <f aca="false">M35*5.5017049523</f>
        <v>89895.7636697536</v>
      </c>
      <c r="X35" s="11" t="n">
        <f aca="false">N35*5.1890047538+L35*5.5017049523</f>
        <v>18641299.3567117</v>
      </c>
      <c r="Y35" s="11" t="n">
        <f aca="false">N35*5.1890047538</f>
        <v>13962269.9670275</v>
      </c>
      <c r="Z35" s="11" t="n">
        <f aca="false">L35*5.5017049523</f>
        <v>4679029.3896842</v>
      </c>
    </row>
    <row r="36" s="10" customFormat="true" ht="12.8" hidden="false" customHeight="false" outlineLevel="0" collapsed="false">
      <c r="C36" s="10" t="n">
        <f aca="false">C32+1</f>
        <v>2021</v>
      </c>
      <c r="D36" s="10" t="n">
        <f aca="false">D32</f>
        <v>3</v>
      </c>
      <c r="E36" s="10" t="n">
        <v>187</v>
      </c>
      <c r="F36" s="11" t="n">
        <v>21597956.0210905</v>
      </c>
      <c r="G36" s="11" t="n">
        <v>20725724.7790741</v>
      </c>
      <c r="H36" s="11" t="n">
        <f aca="false">F36-J36</f>
        <v>21023386.49629</v>
      </c>
      <c r="I36" s="11" t="n">
        <f aca="false">G36-K36</f>
        <v>20168392.3400177</v>
      </c>
      <c r="J36" s="12" t="n">
        <v>574569.524800477</v>
      </c>
      <c r="K36" s="12" t="n">
        <v>557332.439056462</v>
      </c>
      <c r="L36" s="11" t="n">
        <f aca="false">H36-I36</f>
        <v>854994.1562723</v>
      </c>
      <c r="M36" s="11" t="n">
        <f aca="false">J36-K36</f>
        <v>17237.0857440144</v>
      </c>
      <c r="N36" s="11" t="n">
        <v>2600151.89023725</v>
      </c>
      <c r="Q36" s="11" t="n">
        <f aca="false">I36*5.5017049523</f>
        <v>110960544.017005</v>
      </c>
      <c r="R36" s="11"/>
      <c r="S36" s="11"/>
      <c r="V36" s="11" t="n">
        <f aca="false">K36*5.5017049523</f>
        <v>3066278.64003438</v>
      </c>
      <c r="W36" s="11" t="n">
        <f aca="false">M36*5.5017049523</f>
        <v>94833.3600010635</v>
      </c>
      <c r="X36" s="11" t="n">
        <f aca="false">N36*5.1890047538+L36*5.5017049523</f>
        <v>18196126.102794</v>
      </c>
      <c r="Y36" s="11" t="n">
        <f aca="false">N36*5.1890047538</f>
        <v>13492200.5190431</v>
      </c>
      <c r="Z36" s="11" t="n">
        <f aca="false">L36*5.5017049523</f>
        <v>4703925.58375087</v>
      </c>
    </row>
    <row r="37" s="10" customFormat="true" ht="12.8" hidden="false" customHeight="false" outlineLevel="0" collapsed="false">
      <c r="C37" s="10" t="n">
        <f aca="false">C33+1</f>
        <v>2021</v>
      </c>
      <c r="D37" s="10" t="n">
        <f aca="false">D33</f>
        <v>4</v>
      </c>
      <c r="E37" s="10" t="n">
        <v>188</v>
      </c>
      <c r="F37" s="11" t="n">
        <v>21836293.5206393</v>
      </c>
      <c r="G37" s="11" t="n">
        <v>20952149.823514</v>
      </c>
      <c r="H37" s="11" t="n">
        <f aca="false">F37-J37</f>
        <v>21193902.065269</v>
      </c>
      <c r="I37" s="11" t="n">
        <f aca="false">G37-K37</f>
        <v>20329030.1118048</v>
      </c>
      <c r="J37" s="12" t="n">
        <v>642391.455370296</v>
      </c>
      <c r="K37" s="12" t="n">
        <v>623119.711709187</v>
      </c>
      <c r="L37" s="11" t="n">
        <f aca="false">H37-I37</f>
        <v>864871.953464173</v>
      </c>
      <c r="M37" s="11" t="n">
        <f aca="false">J37-K37</f>
        <v>19271.7436611091</v>
      </c>
      <c r="N37" s="11" t="n">
        <v>2656944.65355411</v>
      </c>
      <c r="Q37" s="11" t="n">
        <f aca="false">I37*5.5017049523</f>
        <v>111844325.641572</v>
      </c>
      <c r="R37" s="11"/>
      <c r="S37" s="11"/>
      <c r="V37" s="11" t="n">
        <f aca="false">K37*5.5017049523</f>
        <v>3428220.80378618</v>
      </c>
      <c r="W37" s="11" t="n">
        <f aca="false">M37*5.5017049523</f>
        <v>106027.44753978</v>
      </c>
      <c r="X37" s="11" t="n">
        <f aca="false">N37*5.1890047538+L37*5.5017049523</f>
        <v>18545168.747355</v>
      </c>
      <c r="Y37" s="11" t="n">
        <f aca="false">N37*5.1890047538</f>
        <v>13786898.4378757</v>
      </c>
      <c r="Z37" s="11" t="n">
        <f aca="false">L37*5.5017049523</f>
        <v>4758270.30947921</v>
      </c>
    </row>
    <row r="38" s="14" customFormat="true" ht="12.8" hidden="false" customHeight="false" outlineLevel="0" collapsed="false">
      <c r="B38" s="15"/>
      <c r="C38" s="14" t="n">
        <f aca="false">C34+1</f>
        <v>2022</v>
      </c>
      <c r="D38" s="14" t="n">
        <f aca="false">D34</f>
        <v>1</v>
      </c>
      <c r="E38" s="14" t="n">
        <v>189</v>
      </c>
      <c r="F38" s="16" t="n">
        <v>21963167.5441776</v>
      </c>
      <c r="G38" s="16" t="n">
        <v>21072506.8468433</v>
      </c>
      <c r="H38" s="16" t="n">
        <f aca="false">F38-J38</f>
        <v>21283586.7722741</v>
      </c>
      <c r="I38" s="16" t="n">
        <f aca="false">G38-K38</f>
        <v>20413313.498097</v>
      </c>
      <c r="J38" s="17" t="n">
        <v>679580.771903492</v>
      </c>
      <c r="K38" s="17" t="n">
        <v>659193.348746387</v>
      </c>
      <c r="L38" s="16" t="n">
        <f aca="false">H38-I38</f>
        <v>870273.27417719</v>
      </c>
      <c r="M38" s="16" t="n">
        <f aca="false">J38-K38</f>
        <v>20387.4231571048</v>
      </c>
      <c r="N38" s="16" t="n">
        <v>3165757.32900275</v>
      </c>
      <c r="O38" s="15"/>
      <c r="P38" s="15"/>
      <c r="Q38" s="16" t="n">
        <f aca="false">I38*5.5017049523</f>
        <v>112308027.965332</v>
      </c>
      <c r="R38" s="16"/>
      <c r="S38" s="16"/>
      <c r="T38" s="15"/>
      <c r="U38" s="15"/>
      <c r="V38" s="16" t="n">
        <f aca="false">K38*5.5017049523</f>
        <v>3626687.31132122</v>
      </c>
      <c r="W38" s="16" t="n">
        <f aca="false">M38*5.5017049523</f>
        <v>112165.586948079</v>
      </c>
      <c r="X38" s="16" t="n">
        <f aca="false">N38*5.1890047538+L38*5.5017049523</f>
        <v>21215116.6119674</v>
      </c>
      <c r="Y38" s="16" t="n">
        <f aca="false">N38*5.1890047538</f>
        <v>16427129.8295725</v>
      </c>
      <c r="Z38" s="16" t="n">
        <f aca="false">L38*5.5017049523</f>
        <v>4787986.78239498</v>
      </c>
    </row>
    <row r="39" s="10" customFormat="true" ht="12.8" hidden="false" customHeight="false" outlineLevel="0" collapsed="false">
      <c r="C39" s="10" t="n">
        <f aca="false">C35+1</f>
        <v>2022</v>
      </c>
      <c r="D39" s="10" t="n">
        <f aca="false">D35</f>
        <v>2</v>
      </c>
      <c r="E39" s="10" t="n">
        <v>190</v>
      </c>
      <c r="F39" s="11" t="n">
        <v>22024344.0211867</v>
      </c>
      <c r="G39" s="11" t="n">
        <v>21129624.1814442</v>
      </c>
      <c r="H39" s="11" t="n">
        <f aca="false">F39-J39</f>
        <v>21321500.4709474</v>
      </c>
      <c r="I39" s="11" t="n">
        <f aca="false">G39-K39</f>
        <v>20447865.9377121</v>
      </c>
      <c r="J39" s="12" t="n">
        <v>702843.550239317</v>
      </c>
      <c r="K39" s="12" t="n">
        <v>681758.243732137</v>
      </c>
      <c r="L39" s="11" t="n">
        <f aca="false">H39-I39</f>
        <v>873634.533235349</v>
      </c>
      <c r="M39" s="11" t="n">
        <f aca="false">J39-K39</f>
        <v>21085.3065071794</v>
      </c>
      <c r="N39" s="11" t="n">
        <v>2533633.96283743</v>
      </c>
      <c r="Q39" s="11" t="n">
        <f aca="false">I39*5.5017049523</f>
        <v>112498125.293477</v>
      </c>
      <c r="R39" s="11"/>
      <c r="S39" s="11"/>
      <c r="V39" s="11" t="n">
        <f aca="false">K39*5.5017049523</f>
        <v>3750832.70581245</v>
      </c>
      <c r="W39" s="11" t="n">
        <f aca="false">M39*5.5017049523</f>
        <v>116005.135231312</v>
      </c>
      <c r="X39" s="11" t="n">
        <f aca="false">N39*5.1890047538+L39*5.5017049523</f>
        <v>17953518.1155538</v>
      </c>
      <c r="Y39" s="11" t="n">
        <f aca="false">N39*5.1890047538</f>
        <v>13147038.6775525</v>
      </c>
      <c r="Z39" s="11" t="n">
        <f aca="false">L39*5.5017049523</f>
        <v>4806479.43800122</v>
      </c>
    </row>
    <row r="40" s="10" customFormat="true" ht="12.8" hidden="false" customHeight="false" outlineLevel="0" collapsed="false">
      <c r="C40" s="10" t="n">
        <f aca="false">C36+1</f>
        <v>2022</v>
      </c>
      <c r="D40" s="10" t="n">
        <f aca="false">D36</f>
        <v>3</v>
      </c>
      <c r="E40" s="10" t="n">
        <v>191</v>
      </c>
      <c r="F40" s="11" t="n">
        <v>22108576.4194413</v>
      </c>
      <c r="G40" s="11" t="n">
        <v>21209196.0647385</v>
      </c>
      <c r="H40" s="11" t="n">
        <f aca="false">F40-J40</f>
        <v>21373987.6324008</v>
      </c>
      <c r="I40" s="11" t="n">
        <f aca="false">G40-K40</f>
        <v>20496644.9413093</v>
      </c>
      <c r="J40" s="12" t="n">
        <v>734588.787040439</v>
      </c>
      <c r="K40" s="12" t="n">
        <v>712551.123429225</v>
      </c>
      <c r="L40" s="11" t="n">
        <f aca="false">H40-I40</f>
        <v>877342.691091504</v>
      </c>
      <c r="M40" s="11" t="n">
        <f aca="false">J40-K40</f>
        <v>22037.6636112133</v>
      </c>
      <c r="N40" s="11" t="n">
        <v>2486835.37929937</v>
      </c>
      <c r="Q40" s="11" t="n">
        <f aca="false">I40*5.5017049523</f>
        <v>112766492.979136</v>
      </c>
      <c r="R40" s="11"/>
      <c r="S40" s="11"/>
      <c r="V40" s="11" t="n">
        <f aca="false">K40*5.5017049523</f>
        <v>3920246.0445375</v>
      </c>
      <c r="W40" s="11" t="n">
        <f aca="false">M40*5.5017049523</f>
        <v>121244.723026934</v>
      </c>
      <c r="X40" s="11" t="n">
        <f aca="false">N40*5.1890047538+L40*5.5017049523</f>
        <v>17731081.2335448</v>
      </c>
      <c r="Y40" s="11" t="n">
        <f aca="false">N40*5.1890047538</f>
        <v>12904200.6051024</v>
      </c>
      <c r="Z40" s="11" t="n">
        <f aca="false">L40*5.5017049523</f>
        <v>4826880.62844234</v>
      </c>
    </row>
    <row r="41" s="10" customFormat="true" ht="12.8" hidden="false" customHeight="false" outlineLevel="0" collapsed="false">
      <c r="C41" s="10" t="n">
        <f aca="false">C37+1</f>
        <v>2022</v>
      </c>
      <c r="D41" s="10" t="n">
        <f aca="false">D37</f>
        <v>4</v>
      </c>
      <c r="E41" s="10" t="n">
        <v>192</v>
      </c>
      <c r="F41" s="11" t="n">
        <v>22264793.9890624</v>
      </c>
      <c r="G41" s="11" t="n">
        <v>21356594.8548902</v>
      </c>
      <c r="H41" s="11" t="n">
        <f aca="false">F41-J41</f>
        <v>21500112.5695797</v>
      </c>
      <c r="I41" s="11" t="n">
        <f aca="false">G41-K41</f>
        <v>20614853.877992</v>
      </c>
      <c r="J41" s="12" t="n">
        <v>764681.419482655</v>
      </c>
      <c r="K41" s="12" t="n">
        <v>741740.976898175</v>
      </c>
      <c r="L41" s="11" t="n">
        <f aca="false">H41-I41</f>
        <v>885258.691587742</v>
      </c>
      <c r="M41" s="11" t="n">
        <f aca="false">J41-K41</f>
        <v>22940.4425844796</v>
      </c>
      <c r="N41" s="11" t="n">
        <v>2535104.57247081</v>
      </c>
      <c r="Q41" s="11" t="n">
        <f aca="false">I41*5.5017049523</f>
        <v>113416843.671489</v>
      </c>
      <c r="R41" s="11"/>
      <c r="S41" s="11"/>
      <c r="V41" s="11" t="n">
        <f aca="false">K41*5.5017049523</f>
        <v>4080840.00592453</v>
      </c>
      <c r="W41" s="11" t="n">
        <f aca="false">M41*5.5017049523</f>
        <v>126211.546574985</v>
      </c>
      <c r="X41" s="11" t="n">
        <f aca="false">N41*5.1890047538+L41*5.5017049523</f>
        <v>18025101.8055061</v>
      </c>
      <c r="Y41" s="11" t="n">
        <f aca="false">N41*5.1890047538</f>
        <v>13154669.6779312</v>
      </c>
      <c r="Z41" s="11" t="n">
        <f aca="false">L41*5.5017049523</f>
        <v>4870432.1275749</v>
      </c>
    </row>
    <row r="42" s="14" customFormat="true" ht="12.8" hidden="false" customHeight="false" outlineLevel="0" collapsed="false">
      <c r="B42" s="15"/>
      <c r="C42" s="14" t="n">
        <f aca="false">C38+1</f>
        <v>2023</v>
      </c>
      <c r="D42" s="14" t="n">
        <f aca="false">D38</f>
        <v>1</v>
      </c>
      <c r="E42" s="14" t="n">
        <v>193</v>
      </c>
      <c r="F42" s="16" t="n">
        <v>22362953.5468616</v>
      </c>
      <c r="G42" s="16" t="n">
        <v>21449959.097174</v>
      </c>
      <c r="H42" s="16" t="n">
        <f aca="false">F42-J42</f>
        <v>21549008.3151521</v>
      </c>
      <c r="I42" s="16" t="n">
        <f aca="false">G42-K42</f>
        <v>20660432.2224158</v>
      </c>
      <c r="J42" s="17" t="n">
        <v>813945.231709444</v>
      </c>
      <c r="K42" s="17" t="n">
        <v>789526.874758161</v>
      </c>
      <c r="L42" s="16" t="n">
        <f aca="false">H42-I42</f>
        <v>888576.092736296</v>
      </c>
      <c r="M42" s="16" t="n">
        <f aca="false">J42-K42</f>
        <v>24418.3569512835</v>
      </c>
      <c r="N42" s="16" t="n">
        <v>3032084.42323572</v>
      </c>
      <c r="O42" s="15"/>
      <c r="P42" s="15"/>
      <c r="Q42" s="16" t="n">
        <f aca="false">I42*5.5017049523</f>
        <v>113667602.274724</v>
      </c>
      <c r="R42" s="16"/>
      <c r="S42" s="16"/>
      <c r="T42" s="15"/>
      <c r="U42" s="15"/>
      <c r="V42" s="16" t="n">
        <f aca="false">K42*5.5017049523</f>
        <v>4343743.91683091</v>
      </c>
      <c r="W42" s="16" t="n">
        <f aca="false">M42*5.5017049523</f>
        <v>134342.595365906</v>
      </c>
      <c r="X42" s="16" t="n">
        <f aca="false">N42*5.1890047538+L42*5.5017049523</f>
        <v>20622183.9759957</v>
      </c>
      <c r="Y42" s="16" t="n">
        <f aca="false">N42*5.1890047538</f>
        <v>15733500.4860931</v>
      </c>
      <c r="Z42" s="16" t="n">
        <f aca="false">L42*5.5017049523</f>
        <v>4888683.48990267</v>
      </c>
    </row>
    <row r="43" s="10" customFormat="true" ht="12.8" hidden="false" customHeight="false" outlineLevel="0" collapsed="false">
      <c r="C43" s="10" t="n">
        <f aca="false">C39+1</f>
        <v>2023</v>
      </c>
      <c r="D43" s="10" t="n">
        <f aca="false">D39</f>
        <v>2</v>
      </c>
      <c r="E43" s="10" t="n">
        <v>194</v>
      </c>
      <c r="F43" s="11" t="n">
        <v>22455508.3004692</v>
      </c>
      <c r="G43" s="11" t="n">
        <v>21537285.3180466</v>
      </c>
      <c r="H43" s="11" t="n">
        <f aca="false">F43-J43</f>
        <v>21611783.14136</v>
      </c>
      <c r="I43" s="11" t="n">
        <f aca="false">G43-K43</f>
        <v>20718871.9137106</v>
      </c>
      <c r="J43" s="12" t="n">
        <v>843725.159109238</v>
      </c>
      <c r="K43" s="12" t="n">
        <v>818413.404335961</v>
      </c>
      <c r="L43" s="11" t="n">
        <f aca="false">H43-I43</f>
        <v>892911.227649365</v>
      </c>
      <c r="M43" s="11" t="n">
        <f aca="false">J43-K43</f>
        <v>25311.7547732771</v>
      </c>
      <c r="N43" s="11" t="n">
        <v>2447103.76300895</v>
      </c>
      <c r="Q43" s="11" t="n">
        <f aca="false">I43*5.5017049523</f>
        <v>113989120.213731</v>
      </c>
      <c r="R43" s="11"/>
      <c r="S43" s="11"/>
      <c r="V43" s="11" t="n">
        <f aca="false">K43*5.5017049523</f>
        <v>4502669.07966386</v>
      </c>
      <c r="W43" s="11" t="n">
        <f aca="false">M43*5.5017049523</f>
        <v>139257.806587542</v>
      </c>
      <c r="X43" s="11" t="n">
        <f aca="false">N43*5.1890047538+L43*5.5017049523</f>
        <v>17610567.1824181</v>
      </c>
      <c r="Y43" s="11" t="n">
        <f aca="false">N43*5.1890047538</f>
        <v>12698033.0592953</v>
      </c>
      <c r="Z43" s="11" t="n">
        <f aca="false">L43*5.5017049523</f>
        <v>4912534.12312278</v>
      </c>
    </row>
    <row r="44" s="10" customFormat="true" ht="12.8" hidden="false" customHeight="false" outlineLevel="0" collapsed="false">
      <c r="C44" s="10" t="n">
        <f aca="false">C40+1</f>
        <v>2023</v>
      </c>
      <c r="D44" s="10" t="n">
        <f aca="false">D40</f>
        <v>3</v>
      </c>
      <c r="E44" s="10" t="n">
        <v>195</v>
      </c>
      <c r="F44" s="11" t="n">
        <v>22580243.084691</v>
      </c>
      <c r="G44" s="11" t="n">
        <v>21654129.3968398</v>
      </c>
      <c r="H44" s="11" t="n">
        <f aca="false">F44-J44</f>
        <v>21716578.7721386</v>
      </c>
      <c r="I44" s="11" t="n">
        <f aca="false">G44-K44</f>
        <v>20816375.013664</v>
      </c>
      <c r="J44" s="12" t="n">
        <v>863664.312552412</v>
      </c>
      <c r="K44" s="12" t="n">
        <v>837754.38317584</v>
      </c>
      <c r="L44" s="11" t="n">
        <f aca="false">H44-I44</f>
        <v>900203.758474573</v>
      </c>
      <c r="M44" s="11" t="n">
        <f aca="false">J44-K44</f>
        <v>25909.9293765723</v>
      </c>
      <c r="N44" s="11" t="n">
        <v>2458792.03018808</v>
      </c>
      <c r="Q44" s="11" t="n">
        <f aca="false">I44*5.5017049523</f>
        <v>114525553.501609</v>
      </c>
      <c r="R44" s="11"/>
      <c r="S44" s="11"/>
      <c r="V44" s="11" t="n">
        <f aca="false">K44*5.5017049523</f>
        <v>4609077.43872955</v>
      </c>
      <c r="W44" s="11" t="n">
        <f aca="false">M44*5.5017049523</f>
        <v>142548.786764831</v>
      </c>
      <c r="X44" s="11" t="n">
        <f aca="false">N44*5.1890047538+L44*5.5017049523</f>
        <v>17711339.0093301</v>
      </c>
      <c r="Y44" s="11" t="n">
        <f aca="false">N44*5.1890047538</f>
        <v>12758683.5332515</v>
      </c>
      <c r="Z44" s="11" t="n">
        <f aca="false">L44*5.5017049523</f>
        <v>4952655.47607863</v>
      </c>
    </row>
    <row r="45" s="10" customFormat="true" ht="12.8" hidden="false" customHeight="false" outlineLevel="0" collapsed="false">
      <c r="C45" s="10" t="n">
        <f aca="false">C41+1</f>
        <v>2023</v>
      </c>
      <c r="D45" s="10" t="n">
        <f aca="false">D41</f>
        <v>4</v>
      </c>
      <c r="E45" s="10" t="n">
        <v>196</v>
      </c>
      <c r="F45" s="11" t="n">
        <v>22684198.6649874</v>
      </c>
      <c r="G45" s="11" t="n">
        <v>21751803.4425848</v>
      </c>
      <c r="H45" s="11" t="n">
        <f aca="false">F45-J45</f>
        <v>21785514.9616826</v>
      </c>
      <c r="I45" s="11" t="n">
        <f aca="false">G45-K45</f>
        <v>20880080.2503792</v>
      </c>
      <c r="J45" s="12" t="n">
        <v>898683.70330476</v>
      </c>
      <c r="K45" s="12" t="n">
        <v>871723.192205617</v>
      </c>
      <c r="L45" s="11" t="n">
        <f aca="false">H45-I45</f>
        <v>905434.711303406</v>
      </c>
      <c r="M45" s="11" t="n">
        <f aca="false">J45-K45</f>
        <v>26960.5110991427</v>
      </c>
      <c r="N45" s="11" t="n">
        <v>2439443.70942104</v>
      </c>
      <c r="Q45" s="11" t="n">
        <f aca="false">I45*5.5017049523</f>
        <v>114876040.917933</v>
      </c>
      <c r="R45" s="11"/>
      <c r="S45" s="11"/>
      <c r="V45" s="11" t="n">
        <f aca="false">K45*5.5017049523</f>
        <v>4795963.80359241</v>
      </c>
      <c r="W45" s="11" t="n">
        <f aca="false">M45*5.5017049523</f>
        <v>148328.777430693</v>
      </c>
      <c r="X45" s="11" t="n">
        <f aca="false">N45*5.1890047538+L45*5.5017049523</f>
        <v>17639719.6399756</v>
      </c>
      <c r="Y45" s="11" t="n">
        <f aca="false">N45*5.1890047538</f>
        <v>12658285.0048133</v>
      </c>
      <c r="Z45" s="11" t="n">
        <f aca="false">L45*5.5017049523</f>
        <v>4981434.63516227</v>
      </c>
    </row>
    <row r="46" s="14" customFormat="true" ht="12.8" hidden="false" customHeight="false" outlineLevel="0" collapsed="false">
      <c r="B46" s="15"/>
      <c r="C46" s="14" t="n">
        <f aca="false">C42+1</f>
        <v>2024</v>
      </c>
      <c r="D46" s="14" t="n">
        <f aca="false">D42</f>
        <v>1</v>
      </c>
      <c r="E46" s="14" t="n">
        <v>197</v>
      </c>
      <c r="F46" s="16" t="n">
        <v>22752654.3893873</v>
      </c>
      <c r="G46" s="16" t="n">
        <v>21815559.9717752</v>
      </c>
      <c r="H46" s="16" t="n">
        <f aca="false">F46-J46</f>
        <v>21840843.7811961</v>
      </c>
      <c r="I46" s="16" t="n">
        <f aca="false">G46-K46</f>
        <v>20931103.6818297</v>
      </c>
      <c r="J46" s="17" t="n">
        <v>911810.608191219</v>
      </c>
      <c r="K46" s="17" t="n">
        <v>884456.289945482</v>
      </c>
      <c r="L46" s="16" t="n">
        <f aca="false">H46-I46</f>
        <v>909740.099366423</v>
      </c>
      <c r="M46" s="16" t="n">
        <f aca="false">J46-K46</f>
        <v>27354.3182457368</v>
      </c>
      <c r="N46" s="16" t="n">
        <v>2965225.65674539</v>
      </c>
      <c r="O46" s="15"/>
      <c r="P46" s="15"/>
      <c r="Q46" s="16" t="n">
        <f aca="false">I46*5.5017049523</f>
        <v>115156756.783427</v>
      </c>
      <c r="R46" s="16"/>
      <c r="S46" s="16"/>
      <c r="T46" s="15"/>
      <c r="U46" s="15"/>
      <c r="V46" s="16" t="n">
        <f aca="false">K46*5.5017049523</f>
        <v>4866017.55048595</v>
      </c>
      <c r="W46" s="16" t="n">
        <f aca="false">M46*5.5017049523</f>
        <v>150495.38815936</v>
      </c>
      <c r="X46" s="16" t="n">
        <f aca="false">N46*5.1890047538+L46*5.5017049523</f>
        <v>20391691.6389317</v>
      </c>
      <c r="Y46" s="16" t="n">
        <f aca="false">N46*5.1890047538</f>
        <v>15386570.0289415</v>
      </c>
      <c r="Z46" s="16" t="n">
        <f aca="false">L46*5.5017049523</f>
        <v>5005121.60999014</v>
      </c>
    </row>
    <row r="47" s="10" customFormat="true" ht="12.8" hidden="false" customHeight="false" outlineLevel="0" collapsed="false">
      <c r="C47" s="10" t="n">
        <f aca="false">C43+1</f>
        <v>2024</v>
      </c>
      <c r="D47" s="10" t="n">
        <f aca="false">D43</f>
        <v>2</v>
      </c>
      <c r="E47" s="10" t="n">
        <v>198</v>
      </c>
      <c r="F47" s="11" t="n">
        <v>22907238.9398363</v>
      </c>
      <c r="G47" s="11" t="n">
        <v>21962127.6376171</v>
      </c>
      <c r="H47" s="11" t="n">
        <f aca="false">F47-J47</f>
        <v>21973668.4490514</v>
      </c>
      <c r="I47" s="11" t="n">
        <f aca="false">G47-K47</f>
        <v>21056564.2615558</v>
      </c>
      <c r="J47" s="12" t="n">
        <v>933570.490784853</v>
      </c>
      <c r="K47" s="12" t="n">
        <v>905563.376061308</v>
      </c>
      <c r="L47" s="11" t="n">
        <f aca="false">H47-I47</f>
        <v>917104.187495649</v>
      </c>
      <c r="M47" s="11" t="n">
        <f aca="false">J47-K47</f>
        <v>28007.1147235457</v>
      </c>
      <c r="N47" s="11" t="n">
        <v>2425655.96630453</v>
      </c>
      <c r="Q47" s="11" t="n">
        <f aca="false">I47*5.5017049523</f>
        <v>115847003.876225</v>
      </c>
      <c r="R47" s="11"/>
      <c r="S47" s="11"/>
      <c r="V47" s="11" t="n">
        <f aca="false">K47*5.5017049523</f>
        <v>4982142.510698</v>
      </c>
      <c r="W47" s="11" t="n">
        <f aca="false">M47*5.5017049523</f>
        <v>154086.881774166</v>
      </c>
      <c r="X47" s="11" t="n">
        <f aca="false">N47*5.1890047538+L47*5.5017049523</f>
        <v>17632376.9903574</v>
      </c>
      <c r="Y47" s="11" t="n">
        <f aca="false">N47*5.1890047538</f>
        <v>12586740.3402375</v>
      </c>
      <c r="Z47" s="11" t="n">
        <f aca="false">L47*5.5017049523</f>
        <v>5045636.65011988</v>
      </c>
    </row>
    <row r="48" s="10" customFormat="true" ht="12.8" hidden="false" customHeight="false" outlineLevel="0" collapsed="false">
      <c r="C48" s="10" t="n">
        <f aca="false">C44+1</f>
        <v>2024</v>
      </c>
      <c r="D48" s="10" t="n">
        <f aca="false">D44</f>
        <v>3</v>
      </c>
      <c r="E48" s="10" t="n">
        <v>199</v>
      </c>
      <c r="F48" s="11" t="n">
        <v>23015168.1188897</v>
      </c>
      <c r="G48" s="11" t="n">
        <v>22064608.3475852</v>
      </c>
      <c r="H48" s="11" t="n">
        <f aca="false">F48-J48</f>
        <v>22040355.5643438</v>
      </c>
      <c r="I48" s="11" t="n">
        <f aca="false">G48-K48</f>
        <v>21119040.1696757</v>
      </c>
      <c r="J48" s="12" t="n">
        <v>974812.554545875</v>
      </c>
      <c r="K48" s="12" t="n">
        <v>945568.177909499</v>
      </c>
      <c r="L48" s="11" t="n">
        <f aca="false">H48-I48</f>
        <v>921315.394668099</v>
      </c>
      <c r="M48" s="11" t="n">
        <f aca="false">J48-K48</f>
        <v>29244.3766363764</v>
      </c>
      <c r="N48" s="11" t="n">
        <v>2382009.48216369</v>
      </c>
      <c r="Q48" s="11" t="n">
        <f aca="false">I48*5.5017049523</f>
        <v>116190727.889327</v>
      </c>
      <c r="R48" s="11"/>
      <c r="S48" s="11"/>
      <c r="V48" s="11" t="n">
        <f aca="false">K48*5.5017049523</f>
        <v>5202237.12714198</v>
      </c>
      <c r="W48" s="11" t="n">
        <f aca="false">M48*5.5017049523</f>
        <v>160893.931767278</v>
      </c>
      <c r="X48" s="11" t="n">
        <f aca="false">N48*5.1890047538+L48*5.5017049523</f>
        <v>17429063.9960198</v>
      </c>
      <c r="Y48" s="11" t="n">
        <f aca="false">N48*5.1890047538</f>
        <v>12360258.526544</v>
      </c>
      <c r="Z48" s="11" t="n">
        <f aca="false">L48*5.5017049523</f>
        <v>5068805.46947571</v>
      </c>
    </row>
    <row r="49" s="10" customFormat="true" ht="12.8" hidden="false" customHeight="false" outlineLevel="0" collapsed="false">
      <c r="C49" s="10" t="n">
        <f aca="false">C45+1</f>
        <v>2024</v>
      </c>
      <c r="D49" s="10" t="n">
        <f aca="false">D45</f>
        <v>4</v>
      </c>
      <c r="E49" s="10" t="n">
        <v>200</v>
      </c>
      <c r="F49" s="11" t="n">
        <v>23140127.056819</v>
      </c>
      <c r="G49" s="11" t="n">
        <v>22182366.3344381</v>
      </c>
      <c r="H49" s="11" t="n">
        <f aca="false">F49-J49</f>
        <v>22082830.6342408</v>
      </c>
      <c r="I49" s="11" t="n">
        <f aca="false">G49-K49</f>
        <v>21156788.8045372</v>
      </c>
      <c r="J49" s="12" t="n">
        <v>1057296.4225783</v>
      </c>
      <c r="K49" s="12" t="n">
        <v>1025577.52990095</v>
      </c>
      <c r="L49" s="11" t="n">
        <f aca="false">H49-I49</f>
        <v>926041.829703581</v>
      </c>
      <c r="M49" s="11" t="n">
        <f aca="false">J49-K49</f>
        <v>31718.8926773489</v>
      </c>
      <c r="N49" s="11" t="n">
        <v>2394942.44924535</v>
      </c>
      <c r="Q49" s="11" t="n">
        <f aca="false">I49*5.5017049523</f>
        <v>116398409.740687</v>
      </c>
      <c r="R49" s="11"/>
      <c r="S49" s="11"/>
      <c r="V49" s="11" t="n">
        <f aca="false">K49*5.5017049523</f>
        <v>5642424.97522364</v>
      </c>
      <c r="W49" s="11" t="n">
        <f aca="false">M49*5.5017049523</f>
        <v>174507.988924443</v>
      </c>
      <c r="X49" s="11" t="n">
        <f aca="false">N49*5.1890047538+L49*5.5017049523</f>
        <v>17522176.6747287</v>
      </c>
      <c r="Y49" s="11" t="n">
        <f aca="false">N49*5.1890047538</f>
        <v>12427367.7542116</v>
      </c>
      <c r="Z49" s="11" t="n">
        <f aca="false">L49*5.5017049523</f>
        <v>5094808.92051714</v>
      </c>
    </row>
    <row r="50" s="14" customFormat="true" ht="12.8" hidden="false" customHeight="false" outlineLevel="0" collapsed="false">
      <c r="B50" s="15"/>
      <c r="C50" s="14" t="n">
        <f aca="false">C46+1</f>
        <v>2025</v>
      </c>
      <c r="D50" s="14" t="n">
        <f aca="false">D46</f>
        <v>1</v>
      </c>
      <c r="E50" s="14" t="n">
        <v>201</v>
      </c>
      <c r="F50" s="16" t="n">
        <v>23216473.243175</v>
      </c>
      <c r="G50" s="16" t="n">
        <v>22255314.5549615</v>
      </c>
      <c r="H50" s="16" t="n">
        <f aca="false">F50-J50</f>
        <v>22042066.4936079</v>
      </c>
      <c r="I50" s="16" t="n">
        <f aca="false">G50-K50</f>
        <v>21116140.0078814</v>
      </c>
      <c r="J50" s="17" t="n">
        <v>1174406.7495671</v>
      </c>
      <c r="K50" s="17" t="n">
        <v>1139174.54708009</v>
      </c>
      <c r="L50" s="16" t="n">
        <f aca="false">H50-I50</f>
        <v>925926.485726438</v>
      </c>
      <c r="M50" s="16" t="n">
        <f aca="false">J50-K50</f>
        <v>35232.2024870133</v>
      </c>
      <c r="N50" s="16" t="n">
        <v>2925422.35808737</v>
      </c>
      <c r="O50" s="15"/>
      <c r="P50" s="15"/>
      <c r="Q50" s="16" t="n">
        <f aca="false">I50*5.5017049523</f>
        <v>116174772.054822</v>
      </c>
      <c r="R50" s="16"/>
      <c r="S50" s="16"/>
      <c r="T50" s="15"/>
      <c r="U50" s="15"/>
      <c r="V50" s="16" t="n">
        <f aca="false">K50*5.5017049523</f>
        <v>6267402.24720465</v>
      </c>
      <c r="W50" s="16" t="n">
        <f aca="false">M50*5.5017049523</f>
        <v>193837.182903237</v>
      </c>
      <c r="X50" s="16" t="n">
        <f aca="false">N50*5.1890047538+L50*5.5017049523</f>
        <v>20274204.8549751</v>
      </c>
      <c r="Y50" s="16" t="n">
        <f aca="false">N50*5.1890047538</f>
        <v>15180030.5229882</v>
      </c>
      <c r="Z50" s="16" t="n">
        <f aca="false">L50*5.5017049523</f>
        <v>5094174.33198688</v>
      </c>
    </row>
    <row r="51" s="10" customFormat="true" ht="12.8" hidden="false" customHeight="false" outlineLevel="0" collapsed="false">
      <c r="C51" s="10" t="n">
        <f aca="false">C47+1</f>
        <v>2025</v>
      </c>
      <c r="D51" s="10" t="n">
        <f aca="false">D47</f>
        <v>2</v>
      </c>
      <c r="E51" s="10" t="n">
        <v>202</v>
      </c>
      <c r="F51" s="11" t="n">
        <v>23362512.470551</v>
      </c>
      <c r="G51" s="11" t="n">
        <v>22393875.3495002</v>
      </c>
      <c r="H51" s="11" t="n">
        <f aca="false">F51-J51</f>
        <v>22082943.0153648</v>
      </c>
      <c r="I51" s="11" t="n">
        <f aca="false">G51-K51</f>
        <v>21152692.9779696</v>
      </c>
      <c r="J51" s="12" t="n">
        <v>1279569.45518622</v>
      </c>
      <c r="K51" s="12" t="n">
        <v>1241182.37153063</v>
      </c>
      <c r="L51" s="11" t="n">
        <f aca="false">H51-I51</f>
        <v>930250.037395176</v>
      </c>
      <c r="M51" s="11" t="n">
        <f aca="false">J51-K51</f>
        <v>38387.0836555867</v>
      </c>
      <c r="N51" s="11" t="n">
        <v>2327499.16935442</v>
      </c>
      <c r="Q51" s="11" t="n">
        <f aca="false">I51*5.5017049523</f>
        <v>116375875.711377</v>
      </c>
      <c r="R51" s="11"/>
      <c r="S51" s="11"/>
      <c r="V51" s="11" t="n">
        <f aca="false">K51*5.5017049523</f>
        <v>6828619.20015755</v>
      </c>
      <c r="W51" s="11" t="n">
        <f aca="false">M51*5.5017049523</f>
        <v>211194.408252296</v>
      </c>
      <c r="X51" s="11" t="n">
        <f aca="false">N51*5.1890047538+L51*5.5017049523</f>
        <v>17195365.4918599</v>
      </c>
      <c r="Y51" s="11" t="n">
        <f aca="false">N51*5.1890047538</f>
        <v>12077404.2542456</v>
      </c>
      <c r="Z51" s="11" t="n">
        <f aca="false">L51*5.5017049523</f>
        <v>5117961.2376143</v>
      </c>
    </row>
    <row r="52" s="10" customFormat="true" ht="12.8" hidden="false" customHeight="false" outlineLevel="0" collapsed="false">
      <c r="C52" s="10" t="n">
        <f aca="false">C48+1</f>
        <v>2025</v>
      </c>
      <c r="D52" s="10" t="n">
        <f aca="false">D48</f>
        <v>3</v>
      </c>
      <c r="E52" s="10" t="n">
        <v>203</v>
      </c>
      <c r="F52" s="11" t="n">
        <v>23560404.4844504</v>
      </c>
      <c r="G52" s="11" t="n">
        <v>22580882.1615718</v>
      </c>
      <c r="H52" s="11" t="n">
        <f aca="false">F52-J52</f>
        <v>22200588.7213637</v>
      </c>
      <c r="I52" s="11" t="n">
        <f aca="false">G52-K52</f>
        <v>21261860.8713777</v>
      </c>
      <c r="J52" s="12" t="n">
        <v>1359815.7630867</v>
      </c>
      <c r="K52" s="12" t="n">
        <v>1319021.2901941</v>
      </c>
      <c r="L52" s="11" t="n">
        <f aca="false">H52-I52</f>
        <v>938727.849986002</v>
      </c>
      <c r="M52" s="11" t="n">
        <f aca="false">J52-K52</f>
        <v>40794.4728926013</v>
      </c>
      <c r="N52" s="11" t="n">
        <v>2349812.95328211</v>
      </c>
      <c r="Q52" s="11" t="n">
        <f aca="false">I52*5.5017049523</f>
        <v>116976485.251172</v>
      </c>
      <c r="R52" s="11"/>
      <c r="S52" s="11"/>
      <c r="V52" s="11" t="n">
        <f aca="false">K52*5.5017049523</f>
        <v>7256865.96444999</v>
      </c>
      <c r="W52" s="11" t="n">
        <f aca="false">M52*5.5017049523</f>
        <v>224439.153539693</v>
      </c>
      <c r="X52" s="11" t="n">
        <f aca="false">N52*5.1890047538+L52*5.5017049523</f>
        <v>17357794.2462516</v>
      </c>
      <c r="Y52" s="11" t="n">
        <f aca="false">N52*5.1890047538</f>
        <v>12193190.5851217</v>
      </c>
      <c r="Z52" s="11" t="n">
        <f aca="false">L52*5.5017049523</f>
        <v>5164603.66112992</v>
      </c>
    </row>
    <row r="53" s="10" customFormat="true" ht="12.8" hidden="false" customHeight="false" outlineLevel="0" collapsed="false">
      <c r="C53" s="10" t="n">
        <f aca="false">C49+1</f>
        <v>2025</v>
      </c>
      <c r="D53" s="10" t="n">
        <f aca="false">D49</f>
        <v>4</v>
      </c>
      <c r="E53" s="10" t="n">
        <v>204</v>
      </c>
      <c r="F53" s="11" t="n">
        <v>23699716.1795662</v>
      </c>
      <c r="G53" s="11" t="n">
        <v>22713082.3320144</v>
      </c>
      <c r="H53" s="11" t="n">
        <f aca="false">F53-J53</f>
        <v>22238351.1671444</v>
      </c>
      <c r="I53" s="11" t="n">
        <f aca="false">G53-K53</f>
        <v>21295558.2699653</v>
      </c>
      <c r="J53" s="12" t="n">
        <v>1461365.0124218</v>
      </c>
      <c r="K53" s="12" t="n">
        <v>1417524.06204914</v>
      </c>
      <c r="L53" s="11" t="n">
        <f aca="false">H53-I53</f>
        <v>942792.897179123</v>
      </c>
      <c r="M53" s="11" t="n">
        <f aca="false">J53-K53</f>
        <v>43840.9503726538</v>
      </c>
      <c r="N53" s="11" t="n">
        <v>2346774.69075571</v>
      </c>
      <c r="Q53" s="11" t="n">
        <f aca="false">I53*5.5017049523</f>
        <v>117161878.395861</v>
      </c>
      <c r="R53" s="11"/>
      <c r="S53" s="11"/>
      <c r="V53" s="11" t="n">
        <f aca="false">K53*5.5017049523</f>
        <v>7798799.15218019</v>
      </c>
      <c r="W53" s="11" t="n">
        <f aca="false">M53*5.5017049523</f>
        <v>241199.973778768</v>
      </c>
      <c r="X53" s="11" t="n">
        <f aca="false">N53*5.1890047538+L53*5.5017049523</f>
        <v>17364393.3778326</v>
      </c>
      <c r="Y53" s="11" t="n">
        <f aca="false">N53*5.1890047538</f>
        <v>12177425.0264289</v>
      </c>
      <c r="Z53" s="11" t="n">
        <f aca="false">L53*5.5017049523</f>
        <v>5186968.35140365</v>
      </c>
    </row>
    <row r="54" s="14" customFormat="true" ht="12.8" hidden="false" customHeight="false" outlineLevel="0" collapsed="false">
      <c r="B54" s="15"/>
      <c r="C54" s="14" t="n">
        <f aca="false">C50+1</f>
        <v>2026</v>
      </c>
      <c r="D54" s="14" t="n">
        <f aca="false">D50</f>
        <v>1</v>
      </c>
      <c r="E54" s="14" t="n">
        <v>205</v>
      </c>
      <c r="F54" s="16" t="n">
        <v>23800746.5970937</v>
      </c>
      <c r="G54" s="16" t="n">
        <v>22809127.1100666</v>
      </c>
      <c r="H54" s="16" t="n">
        <f aca="false">F54-J54</f>
        <v>22250247.9130405</v>
      </c>
      <c r="I54" s="16" t="n">
        <f aca="false">G54-K54</f>
        <v>21305143.3865351</v>
      </c>
      <c r="J54" s="17" t="n">
        <v>1550498.68405313</v>
      </c>
      <c r="K54" s="17" t="n">
        <v>1503983.72353154</v>
      </c>
      <c r="L54" s="16" t="n">
        <f aca="false">H54-I54</f>
        <v>945104.526505459</v>
      </c>
      <c r="M54" s="16" t="n">
        <f aca="false">J54-K54</f>
        <v>46514.9605215942</v>
      </c>
      <c r="N54" s="16" t="n">
        <v>2862033.13860783</v>
      </c>
      <c r="O54" s="15"/>
      <c r="P54" s="15"/>
      <c r="Q54" s="16" t="n">
        <f aca="false">I54*5.5017049523</f>
        <v>117214612.879162</v>
      </c>
      <c r="R54" s="16"/>
      <c r="S54" s="16"/>
      <c r="T54" s="15"/>
      <c r="U54" s="15"/>
      <c r="V54" s="16" t="n">
        <f aca="false">K54*5.5017049523</f>
        <v>8274474.69993206</v>
      </c>
      <c r="W54" s="16" t="n">
        <f aca="false">M54*5.5017049523</f>
        <v>255911.588657694</v>
      </c>
      <c r="X54" s="16" t="n">
        <f aca="false">N54*5.1890047538+L54*5.5017049523</f>
        <v>20050789.8156854</v>
      </c>
      <c r="Y54" s="16" t="n">
        <f aca="false">N54*5.1890047538</f>
        <v>14851103.5617691</v>
      </c>
      <c r="Z54" s="16" t="n">
        <f aca="false">L54*5.5017049523</f>
        <v>5199686.25391623</v>
      </c>
    </row>
    <row r="55" s="10" customFormat="true" ht="12.8" hidden="false" customHeight="false" outlineLevel="0" collapsed="false">
      <c r="C55" s="10" t="n">
        <f aca="false">C51+1</f>
        <v>2026</v>
      </c>
      <c r="D55" s="10" t="n">
        <f aca="false">D51</f>
        <v>2</v>
      </c>
      <c r="E55" s="10" t="n">
        <v>206</v>
      </c>
      <c r="F55" s="11" t="n">
        <v>23953221.5669893</v>
      </c>
      <c r="G55" s="11" t="n">
        <v>22952529.8385124</v>
      </c>
      <c r="H55" s="11" t="n">
        <f aca="false">F55-J55</f>
        <v>22303170.5964883</v>
      </c>
      <c r="I55" s="11" t="n">
        <f aca="false">G55-K55</f>
        <v>21351980.3971264</v>
      </c>
      <c r="J55" s="12" t="n">
        <v>1650050.97050097</v>
      </c>
      <c r="K55" s="12" t="n">
        <v>1600549.44138594</v>
      </c>
      <c r="L55" s="11" t="n">
        <f aca="false">H55-I55</f>
        <v>951190.199361891</v>
      </c>
      <c r="M55" s="11" t="n">
        <f aca="false">J55-K55</f>
        <v>49501.5291150289</v>
      </c>
      <c r="N55" s="11" t="n">
        <v>2225495.9086493</v>
      </c>
      <c r="Q55" s="11" t="n">
        <f aca="false">I55*5.5017049523</f>
        <v>117472296.292283</v>
      </c>
      <c r="R55" s="11"/>
      <c r="S55" s="11"/>
      <c r="V55" s="11" t="n">
        <f aca="false">K55*5.5017049523</f>
        <v>8805750.78807401</v>
      </c>
      <c r="W55" s="11" t="n">
        <f aca="false">M55*5.5017049523</f>
        <v>272342.807878577</v>
      </c>
      <c r="X55" s="11" t="n">
        <f aca="false">N55*5.1890047538+L55*5.5017049523</f>
        <v>16781276.6799522</v>
      </c>
      <c r="Y55" s="11" t="n">
        <f aca="false">N55*5.1890047538</f>
        <v>11548108.8495437</v>
      </c>
      <c r="Z55" s="11" t="n">
        <f aca="false">L55*5.5017049523</f>
        <v>5233167.83040854</v>
      </c>
    </row>
    <row r="56" s="10" customFormat="true" ht="12.8" hidden="false" customHeight="false" outlineLevel="0" collapsed="false">
      <c r="C56" s="10" t="n">
        <f aca="false">C52+1</f>
        <v>2026</v>
      </c>
      <c r="D56" s="10" t="n">
        <f aca="false">D52</f>
        <v>3</v>
      </c>
      <c r="E56" s="10" t="n">
        <v>207</v>
      </c>
      <c r="F56" s="11" t="n">
        <v>24129948.0995418</v>
      </c>
      <c r="G56" s="11" t="n">
        <v>23121098.7086035</v>
      </c>
      <c r="H56" s="11" t="n">
        <f aca="false">F56-J56</f>
        <v>22359653.7323519</v>
      </c>
      <c r="I56" s="11" t="n">
        <f aca="false">G56-K56</f>
        <v>21403913.1724293</v>
      </c>
      <c r="J56" s="12" t="n">
        <v>1770294.3671899</v>
      </c>
      <c r="K56" s="12" t="n">
        <v>1717185.53617421</v>
      </c>
      <c r="L56" s="11" t="n">
        <f aca="false">H56-I56</f>
        <v>955740.559922569</v>
      </c>
      <c r="M56" s="11" t="n">
        <f aca="false">J56-K56</f>
        <v>53108.8310156972</v>
      </c>
      <c r="N56" s="11" t="n">
        <v>2193990.16641965</v>
      </c>
      <c r="Q56" s="11" t="n">
        <f aca="false">I56*5.5017049523</f>
        <v>117758015.099354</v>
      </c>
      <c r="R56" s="11"/>
      <c r="S56" s="11"/>
      <c r="V56" s="11" t="n">
        <f aca="false">K56*5.5017049523</f>
        <v>9447448.16838756</v>
      </c>
      <c r="W56" s="11" t="n">
        <f aca="false">M56*5.5017049523</f>
        <v>292189.118609925</v>
      </c>
      <c r="X56" s="11" t="n">
        <f aca="false">N56*5.1890047538+L56*5.5017049523</f>
        <v>16642827.974982</v>
      </c>
      <c r="Y56" s="11" t="n">
        <f aca="false">N56*5.1890047538</f>
        <v>11384625.403342</v>
      </c>
      <c r="Z56" s="11" t="n">
        <f aca="false">L56*5.5017049523</f>
        <v>5258202.57163997</v>
      </c>
    </row>
    <row r="57" s="10" customFormat="true" ht="12.8" hidden="false" customHeight="false" outlineLevel="0" collapsed="false">
      <c r="C57" s="10" t="n">
        <f aca="false">C53+1</f>
        <v>2026</v>
      </c>
      <c r="D57" s="10" t="n">
        <f aca="false">D53</f>
        <v>4</v>
      </c>
      <c r="E57" s="10" t="n">
        <v>208</v>
      </c>
      <c r="F57" s="11" t="n">
        <v>24339920.5336366</v>
      </c>
      <c r="G57" s="11" t="n">
        <v>23319642.3804412</v>
      </c>
      <c r="H57" s="11" t="n">
        <f aca="false">F57-J57</f>
        <v>22494637.2825767</v>
      </c>
      <c r="I57" s="11" t="n">
        <f aca="false">G57-K57</f>
        <v>21529717.626913</v>
      </c>
      <c r="J57" s="12" t="n">
        <v>1845283.25105998</v>
      </c>
      <c r="K57" s="12" t="n">
        <v>1789924.75352818</v>
      </c>
      <c r="L57" s="11" t="n">
        <f aca="false">H57-I57</f>
        <v>964919.655663643</v>
      </c>
      <c r="M57" s="11" t="n">
        <f aca="false">J57-K57</f>
        <v>55358.4975317989</v>
      </c>
      <c r="N57" s="11" t="n">
        <v>2225136.53657622</v>
      </c>
      <c r="Q57" s="11" t="n">
        <f aca="false">I57*5.5017049523</f>
        <v>118450154.089608</v>
      </c>
      <c r="R57" s="11"/>
      <c r="S57" s="11"/>
      <c r="V57" s="11" t="n">
        <f aca="false">K57*5.5017049523</f>
        <v>9847637.88073034</v>
      </c>
      <c r="W57" s="11" t="n">
        <f aca="false">M57*5.5017049523</f>
        <v>304566.120022585</v>
      </c>
      <c r="X57" s="11" t="n">
        <f aca="false">N57*5.1890047538+L57*5.5017049523</f>
        <v>16854947.3142844</v>
      </c>
      <c r="Y57" s="11" t="n">
        <f aca="false">N57*5.1890047538</f>
        <v>11546244.0661481</v>
      </c>
      <c r="Z57" s="11" t="n">
        <f aca="false">L57*5.5017049523</f>
        <v>5308703.24813628</v>
      </c>
    </row>
    <row r="58" s="14" customFormat="true" ht="12.8" hidden="false" customHeight="false" outlineLevel="0" collapsed="false">
      <c r="B58" s="15"/>
      <c r="C58" s="14" t="n">
        <f aca="false">C54+1</f>
        <v>2027</v>
      </c>
      <c r="D58" s="14" t="n">
        <f aca="false">D54</f>
        <v>1</v>
      </c>
      <c r="E58" s="14" t="n">
        <v>209</v>
      </c>
      <c r="F58" s="16" t="n">
        <v>24489572.0776456</v>
      </c>
      <c r="G58" s="16" t="n">
        <v>23461597.4127038</v>
      </c>
      <c r="H58" s="16" t="n">
        <f aca="false">F58-J58</f>
        <v>22540745.5806378</v>
      </c>
      <c r="I58" s="16" t="n">
        <f aca="false">G58-K58</f>
        <v>21571235.7106063</v>
      </c>
      <c r="J58" s="17" t="n">
        <v>1948826.4970078</v>
      </c>
      <c r="K58" s="17" t="n">
        <v>1890361.70209757</v>
      </c>
      <c r="L58" s="16" t="n">
        <f aca="false">H58-I58</f>
        <v>969509.870031547</v>
      </c>
      <c r="M58" s="16" t="n">
        <f aca="false">J58-K58</f>
        <v>58464.7949102342</v>
      </c>
      <c r="N58" s="16" t="n">
        <v>2793430.72427566</v>
      </c>
      <c r="O58" s="15"/>
      <c r="P58" s="15"/>
      <c r="Q58" s="16" t="n">
        <f aca="false">I58*5.5017049523</f>
        <v>118678574.336273</v>
      </c>
      <c r="R58" s="16"/>
      <c r="S58" s="16"/>
      <c r="T58" s="15"/>
      <c r="U58" s="15"/>
      <c r="V58" s="16" t="n">
        <f aca="false">K58*5.5017049523</f>
        <v>10400212.3380685</v>
      </c>
      <c r="W58" s="16" t="n">
        <f aca="false">M58*5.5017049523</f>
        <v>321656.051692839</v>
      </c>
      <c r="X58" s="16" t="n">
        <f aca="false">N58*5.1890047538+L58*5.5017049523</f>
        <v>19829082.5609337</v>
      </c>
      <c r="Y58" s="16" t="n">
        <f aca="false">N58*5.1890047538</f>
        <v>14495125.3076774</v>
      </c>
      <c r="Z58" s="16" t="n">
        <f aca="false">L58*5.5017049523</f>
        <v>5333957.25325629</v>
      </c>
    </row>
    <row r="59" s="10" customFormat="true" ht="12.8" hidden="false" customHeight="false" outlineLevel="0" collapsed="false">
      <c r="C59" s="10" t="n">
        <f aca="false">C55+1</f>
        <v>2027</v>
      </c>
      <c r="D59" s="10" t="n">
        <f aca="false">D55</f>
        <v>2</v>
      </c>
      <c r="E59" s="10" t="n">
        <v>210</v>
      </c>
      <c r="F59" s="11" t="n">
        <v>24654770.1995576</v>
      </c>
      <c r="G59" s="11" t="n">
        <v>23618362.358152</v>
      </c>
      <c r="H59" s="11" t="n">
        <f aca="false">F59-J59</f>
        <v>22628160.1004951</v>
      </c>
      <c r="I59" s="11" t="n">
        <f aca="false">G59-K59</f>
        <v>21652550.5620614</v>
      </c>
      <c r="J59" s="12" t="n">
        <v>2026610.09906246</v>
      </c>
      <c r="K59" s="12" t="n">
        <v>1965811.79609059</v>
      </c>
      <c r="L59" s="11" t="n">
        <f aca="false">H59-I59</f>
        <v>975609.53843369</v>
      </c>
      <c r="M59" s="11" t="n">
        <f aca="false">J59-K59</f>
        <v>60798.3029718741</v>
      </c>
      <c r="N59" s="11" t="n">
        <v>2276755.26650713</v>
      </c>
      <c r="Q59" s="11" t="n">
        <f aca="false">I59*5.5017049523</f>
        <v>119125944.657219</v>
      </c>
      <c r="R59" s="11"/>
      <c r="S59" s="11"/>
      <c r="V59" s="11" t="n">
        <f aca="false">K59*5.5017049523</f>
        <v>10815316.4938414</v>
      </c>
      <c r="W59" s="11" t="n">
        <f aca="false">M59*5.5017049523</f>
        <v>334494.324551796</v>
      </c>
      <c r="X59" s="11" t="n">
        <f aca="false">N59*5.1890047538+L59*5.5017049523</f>
        <v>17181609.7302564</v>
      </c>
      <c r="Y59" s="11" t="n">
        <f aca="false">N59*5.1890047538</f>
        <v>11814093.9011447</v>
      </c>
      <c r="Z59" s="11" t="n">
        <f aca="false">L59*5.5017049523</f>
        <v>5367515.82911175</v>
      </c>
    </row>
    <row r="60" s="10" customFormat="true" ht="12.8" hidden="false" customHeight="false" outlineLevel="0" collapsed="false">
      <c r="C60" s="10" t="n">
        <f aca="false">C56+1</f>
        <v>2027</v>
      </c>
      <c r="D60" s="10" t="n">
        <f aca="false">D56</f>
        <v>3</v>
      </c>
      <c r="E60" s="10" t="n">
        <v>211</v>
      </c>
      <c r="F60" s="11" t="n">
        <v>24901861.8859016</v>
      </c>
      <c r="G60" s="11" t="n">
        <v>23854231.9833614</v>
      </c>
      <c r="H60" s="11" t="n">
        <f aca="false">F60-J60</f>
        <v>22729852.4736961</v>
      </c>
      <c r="I60" s="11" t="n">
        <f aca="false">G60-K60</f>
        <v>21747382.8535221</v>
      </c>
      <c r="J60" s="12" t="n">
        <v>2172009.41220551</v>
      </c>
      <c r="K60" s="12" t="n">
        <v>2106849.12983935</v>
      </c>
      <c r="L60" s="11" t="n">
        <f aca="false">H60-I60</f>
        <v>982469.620174043</v>
      </c>
      <c r="M60" s="11" t="n">
        <f aca="false">J60-K60</f>
        <v>65160.2823661654</v>
      </c>
      <c r="N60" s="11" t="n">
        <v>2265163.82508526</v>
      </c>
      <c r="Q60" s="11" t="n">
        <f aca="false">I60*5.5017049523</f>
        <v>119647683.944787</v>
      </c>
      <c r="R60" s="11"/>
      <c r="S60" s="11"/>
      <c r="V60" s="11" t="n">
        <f aca="false">K60*5.5017049523</f>
        <v>11591262.2913861</v>
      </c>
      <c r="W60" s="11" t="n">
        <f aca="false">M60*5.5017049523</f>
        <v>358492.648187199</v>
      </c>
      <c r="X60" s="11" t="n">
        <f aca="false">N60*5.1890047538+L60*5.5017049523</f>
        <v>17159203.831299</v>
      </c>
      <c r="Y60" s="11" t="n">
        <f aca="false">N60*5.1890047538</f>
        <v>11753945.8565032</v>
      </c>
      <c r="Z60" s="11" t="n">
        <f aca="false">L60*5.5017049523</f>
        <v>5405257.97479583</v>
      </c>
    </row>
    <row r="61" s="10" customFormat="true" ht="12.8" hidden="false" customHeight="false" outlineLevel="0" collapsed="false">
      <c r="C61" s="10" t="n">
        <f aca="false">C57+1</f>
        <v>2027</v>
      </c>
      <c r="D61" s="10" t="n">
        <f aca="false">D57</f>
        <v>4</v>
      </c>
      <c r="E61" s="10" t="n">
        <v>212</v>
      </c>
      <c r="F61" s="11" t="n">
        <v>25019515.675281</v>
      </c>
      <c r="G61" s="11" t="n">
        <v>23966036.3537898</v>
      </c>
      <c r="H61" s="11" t="n">
        <f aca="false">F61-J61</f>
        <v>22746820.8035462</v>
      </c>
      <c r="I61" s="11" t="n">
        <f aca="false">G61-K61</f>
        <v>21761522.328207</v>
      </c>
      <c r="J61" s="12" t="n">
        <v>2272694.87173487</v>
      </c>
      <c r="K61" s="12" t="n">
        <v>2204514.02558282</v>
      </c>
      <c r="L61" s="11" t="n">
        <f aca="false">H61-I61</f>
        <v>985298.475339226</v>
      </c>
      <c r="M61" s="11" t="n">
        <f aca="false">J61-K61</f>
        <v>68180.8461520462</v>
      </c>
      <c r="N61" s="11" t="n">
        <v>2178766.2355818</v>
      </c>
      <c r="Q61" s="11" t="n">
        <f aca="false">I61*5.5017049523</f>
        <v>119725475.162683</v>
      </c>
      <c r="R61" s="11"/>
      <c r="S61" s="11"/>
      <c r="V61" s="11" t="n">
        <f aca="false">K61*5.5017049523</f>
        <v>12128585.7319638</v>
      </c>
      <c r="W61" s="11" t="n">
        <f aca="false">M61*5.5017049523</f>
        <v>375110.898926717</v>
      </c>
      <c r="X61" s="11" t="n">
        <f aca="false">N61*5.1890047538+L61*5.5017049523</f>
        <v>16726449.8551203</v>
      </c>
      <c r="Y61" s="11" t="n">
        <f aca="false">N61*5.1890047538</f>
        <v>11305628.3538529</v>
      </c>
      <c r="Z61" s="11" t="n">
        <f aca="false">L61*5.5017049523</f>
        <v>5420821.50126746</v>
      </c>
    </row>
    <row r="62" s="14" customFormat="true" ht="12.8" hidden="false" customHeight="false" outlineLevel="0" collapsed="false">
      <c r="B62" s="15"/>
      <c r="C62" s="14" t="n">
        <f aca="false">C58+1</f>
        <v>2028</v>
      </c>
      <c r="D62" s="14" t="n">
        <f aca="false">D58</f>
        <v>1</v>
      </c>
      <c r="E62" s="14" t="n">
        <v>213</v>
      </c>
      <c r="F62" s="16" t="n">
        <v>25237794.899957</v>
      </c>
      <c r="G62" s="16" t="n">
        <v>24173112.6222172</v>
      </c>
      <c r="H62" s="16" t="n">
        <f aca="false">F62-J62</f>
        <v>22866860.7019771</v>
      </c>
      <c r="I62" s="16" t="n">
        <f aca="false">G62-K62</f>
        <v>21873306.4501767</v>
      </c>
      <c r="J62" s="17" t="n">
        <v>2370934.1979799</v>
      </c>
      <c r="K62" s="17" t="n">
        <v>2299806.1720405</v>
      </c>
      <c r="L62" s="16" t="n">
        <f aca="false">H62-I62</f>
        <v>993554.251800436</v>
      </c>
      <c r="M62" s="16" t="n">
        <f aca="false">J62-K62</f>
        <v>71128.0259393975</v>
      </c>
      <c r="N62" s="16" t="n">
        <v>2752248.24888706</v>
      </c>
      <c r="O62" s="15"/>
      <c r="P62" s="15"/>
      <c r="Q62" s="16" t="n">
        <f aca="false">I62*5.5017049523</f>
        <v>120340478.420113</v>
      </c>
      <c r="R62" s="16"/>
      <c r="S62" s="16"/>
      <c r="T62" s="15"/>
      <c r="U62" s="15"/>
      <c r="V62" s="16" t="n">
        <f aca="false">K62*5.5017049523</f>
        <v>12652855.0060453</v>
      </c>
      <c r="W62" s="16" t="n">
        <f aca="false">M62*5.5017049523</f>
        <v>391325.412558106</v>
      </c>
      <c r="X62" s="16" t="n">
        <f aca="false">N62*5.1890047538+L62*5.5017049523</f>
        <v>19747671.5946218</v>
      </c>
      <c r="Y62" s="16" t="n">
        <f aca="false">N62*5.1890047538</f>
        <v>14281429.2471127</v>
      </c>
      <c r="Z62" s="16" t="n">
        <f aca="false">L62*5.5017049523</f>
        <v>5466242.34750918</v>
      </c>
    </row>
    <row r="63" s="10" customFormat="true" ht="12.8" hidden="false" customHeight="false" outlineLevel="0" collapsed="false">
      <c r="C63" s="10" t="n">
        <f aca="false">C59+1</f>
        <v>2028</v>
      </c>
      <c r="D63" s="10" t="n">
        <f aca="false">D59</f>
        <v>2</v>
      </c>
      <c r="E63" s="10" t="n">
        <v>214</v>
      </c>
      <c r="F63" s="11" t="n">
        <v>25501493.3908194</v>
      </c>
      <c r="G63" s="11" t="n">
        <v>24422666.4935195</v>
      </c>
      <c r="H63" s="11" t="n">
        <f aca="false">F63-J63</f>
        <v>23077046.6120534</v>
      </c>
      <c r="I63" s="11" t="n">
        <f aca="false">G63-K63</f>
        <v>22070953.1181166</v>
      </c>
      <c r="J63" s="12" t="n">
        <v>2424446.77876594</v>
      </c>
      <c r="K63" s="12" t="n">
        <v>2351713.37540296</v>
      </c>
      <c r="L63" s="11" t="n">
        <f aca="false">H63-I63</f>
        <v>1006093.49393687</v>
      </c>
      <c r="M63" s="11" t="n">
        <f aca="false">J63-K63</f>
        <v>72733.4033629778</v>
      </c>
      <c r="N63" s="11" t="n">
        <v>2141073.06406736</v>
      </c>
      <c r="Q63" s="11" t="n">
        <f aca="false">I63*5.5017049523</f>
        <v>121427872.071923</v>
      </c>
      <c r="R63" s="11"/>
      <c r="S63" s="11"/>
      <c r="V63" s="11" t="n">
        <f aca="false">K63*5.5017049523</f>
        <v>12938433.1238446</v>
      </c>
      <c r="W63" s="11" t="n">
        <f aca="false">M63*5.5017049523</f>
        <v>400157.725479728</v>
      </c>
      <c r="X63" s="11" t="n">
        <f aca="false">N63*5.1890047538+L63*5.5017049523</f>
        <v>16645267.8657479</v>
      </c>
      <c r="Y63" s="11" t="n">
        <f aca="false">N63*5.1890047538</f>
        <v>11110038.3076786</v>
      </c>
      <c r="Z63" s="11" t="n">
        <f aca="false">L63*5.5017049523</f>
        <v>5535229.55806927</v>
      </c>
    </row>
    <row r="64" s="10" customFormat="true" ht="12.8" hidden="false" customHeight="false" outlineLevel="0" collapsed="false">
      <c r="C64" s="10" t="n">
        <f aca="false">C60+1</f>
        <v>2028</v>
      </c>
      <c r="D64" s="10" t="n">
        <f aca="false">D60</f>
        <v>3</v>
      </c>
      <c r="E64" s="10" t="n">
        <v>215</v>
      </c>
      <c r="F64" s="11" t="n">
        <v>25592514.3449351</v>
      </c>
      <c r="G64" s="11" t="n">
        <v>24508637.8955225</v>
      </c>
      <c r="H64" s="11" t="n">
        <f aca="false">F64-J64</f>
        <v>23076309.8536797</v>
      </c>
      <c r="I64" s="11" t="n">
        <f aca="false">G64-K64</f>
        <v>22067919.5390047</v>
      </c>
      <c r="J64" s="12" t="n">
        <v>2516204.49125543</v>
      </c>
      <c r="K64" s="12" t="n">
        <v>2440718.35651777</v>
      </c>
      <c r="L64" s="11" t="n">
        <f aca="false">H64-I64</f>
        <v>1008390.31467502</v>
      </c>
      <c r="M64" s="11" t="n">
        <f aca="false">J64-K64</f>
        <v>75486.1347376625</v>
      </c>
      <c r="N64" s="11" t="n">
        <v>2190452.26306821</v>
      </c>
      <c r="Q64" s="11" t="n">
        <f aca="false">I64*5.5017049523</f>
        <v>121411182.2147</v>
      </c>
      <c r="R64" s="11"/>
      <c r="S64" s="11"/>
      <c r="V64" s="11" t="n">
        <f aca="false">K64*5.5017049523</f>
        <v>13428112.2692233</v>
      </c>
      <c r="W64" s="11" t="n">
        <f aca="false">M64*5.5017049523</f>
        <v>415302.441316183</v>
      </c>
      <c r="X64" s="11" t="n">
        <f aca="false">N64*5.1890047538+L64*5.5017049523</f>
        <v>16914133.1941318</v>
      </c>
      <c r="Y64" s="11" t="n">
        <f aca="false">N64*5.1890047538</f>
        <v>11366267.2060329</v>
      </c>
      <c r="Z64" s="11" t="n">
        <f aca="false">L64*5.5017049523</f>
        <v>5547865.9880989</v>
      </c>
    </row>
    <row r="65" s="10" customFormat="true" ht="12.8" hidden="false" customHeight="false" outlineLevel="0" collapsed="false">
      <c r="C65" s="10" t="n">
        <f aca="false">C61+1</f>
        <v>2028</v>
      </c>
      <c r="D65" s="10" t="n">
        <f aca="false">D61</f>
        <v>4</v>
      </c>
      <c r="E65" s="10" t="n">
        <v>216</v>
      </c>
      <c r="F65" s="11" t="n">
        <v>25771482.6333262</v>
      </c>
      <c r="G65" s="11" t="n">
        <v>24678804.7466357</v>
      </c>
      <c r="H65" s="11" t="n">
        <f aca="false">F65-J65</f>
        <v>23155479.3705194</v>
      </c>
      <c r="I65" s="11" t="n">
        <f aca="false">G65-K65</f>
        <v>22141281.5817131</v>
      </c>
      <c r="J65" s="12" t="n">
        <v>2616003.26280675</v>
      </c>
      <c r="K65" s="12" t="n">
        <v>2537523.16492255</v>
      </c>
      <c r="L65" s="11" t="n">
        <f aca="false">H65-I65</f>
        <v>1014197.78880627</v>
      </c>
      <c r="M65" s="11" t="n">
        <f aca="false">J65-K65</f>
        <v>78480.0978842028</v>
      </c>
      <c r="N65" s="11" t="n">
        <v>2179324.08613584</v>
      </c>
      <c r="Q65" s="11" t="n">
        <f aca="false">I65*5.5017049523</f>
        <v>121814798.52838</v>
      </c>
      <c r="R65" s="11"/>
      <c r="S65" s="11"/>
      <c r="V65" s="11" t="n">
        <f aca="false">K65*5.5017049523</f>
        <v>13960703.7630304</v>
      </c>
      <c r="W65" s="11" t="n">
        <f aca="false">M65*5.5017049523</f>
        <v>431774.343186508</v>
      </c>
      <c r="X65" s="11" t="n">
        <f aca="false">N65*5.1890047538+L65*5.5017049523</f>
        <v>16888340.0403168</v>
      </c>
      <c r="Y65" s="11" t="n">
        <f aca="false">N65*5.1890047538</f>
        <v>11308523.0430297</v>
      </c>
      <c r="Z65" s="11" t="n">
        <f aca="false">L65*5.5017049523</f>
        <v>5579816.99728715</v>
      </c>
    </row>
    <row r="66" s="14" customFormat="true" ht="12.8" hidden="false" customHeight="false" outlineLevel="0" collapsed="false">
      <c r="B66" s="15"/>
      <c r="C66" s="14" t="n">
        <f aca="false">C62+1</f>
        <v>2029</v>
      </c>
      <c r="D66" s="14" t="n">
        <f aca="false">D62</f>
        <v>1</v>
      </c>
      <c r="E66" s="14" t="n">
        <v>217</v>
      </c>
      <c r="F66" s="16" t="n">
        <v>25848591.8531587</v>
      </c>
      <c r="G66" s="16" t="n">
        <v>24751318.7301587</v>
      </c>
      <c r="H66" s="16" t="n">
        <f aca="false">F66-J66</f>
        <v>23160216.8485809</v>
      </c>
      <c r="I66" s="16" t="n">
        <f aca="false">G66-K66</f>
        <v>22143594.9757182</v>
      </c>
      <c r="J66" s="17" t="n">
        <v>2688375.00457783</v>
      </c>
      <c r="K66" s="17" t="n">
        <v>2607723.7544405</v>
      </c>
      <c r="L66" s="16" t="n">
        <f aca="false">H66-I66</f>
        <v>1016621.87286266</v>
      </c>
      <c r="M66" s="16" t="n">
        <f aca="false">J66-K66</f>
        <v>80651.2501373342</v>
      </c>
      <c r="N66" s="16" t="n">
        <v>2707880.91097105</v>
      </c>
      <c r="O66" s="15"/>
      <c r="P66" s="15"/>
      <c r="Q66" s="16" t="n">
        <f aca="false">I66*5.5017049523</f>
        <v>121827526.139634</v>
      </c>
      <c r="R66" s="16"/>
      <c r="S66" s="16"/>
      <c r="T66" s="15"/>
      <c r="U66" s="15"/>
      <c r="V66" s="16" t="n">
        <f aca="false">K66*5.5017049523</f>
        <v>14346926.6940356</v>
      </c>
      <c r="W66" s="16" t="n">
        <f aca="false">M66*5.5017049523</f>
        <v>443719.382289758</v>
      </c>
      <c r="X66" s="16" t="n">
        <f aca="false">N66*5.1890047538+L66*5.5017049523</f>
        <v>19644360.5122981</v>
      </c>
      <c r="Y66" s="16" t="n">
        <f aca="false">N66*5.1890047538</f>
        <v>14051206.9197531</v>
      </c>
      <c r="Z66" s="16" t="n">
        <f aca="false">L66*5.5017049523</f>
        <v>5593153.59254502</v>
      </c>
    </row>
    <row r="67" s="10" customFormat="true" ht="12.8" hidden="false" customHeight="false" outlineLevel="0" collapsed="false">
      <c r="C67" s="10" t="n">
        <f aca="false">C63+1</f>
        <v>2029</v>
      </c>
      <c r="D67" s="10" t="n">
        <f aca="false">D63</f>
        <v>2</v>
      </c>
      <c r="E67" s="10" t="n">
        <v>218</v>
      </c>
      <c r="F67" s="11" t="n">
        <v>25980465.4566489</v>
      </c>
      <c r="G67" s="11" t="n">
        <v>24876808.4405275</v>
      </c>
      <c r="H67" s="11" t="n">
        <f aca="false">F67-J67</f>
        <v>23216744.8223066</v>
      </c>
      <c r="I67" s="11" t="n">
        <f aca="false">G67-K67</f>
        <v>22195999.4252155</v>
      </c>
      <c r="J67" s="12" t="n">
        <v>2763720.63434229</v>
      </c>
      <c r="K67" s="12" t="n">
        <v>2680809.01531202</v>
      </c>
      <c r="L67" s="11" t="n">
        <f aca="false">H67-I67</f>
        <v>1020745.39709105</v>
      </c>
      <c r="M67" s="11" t="n">
        <f aca="false">J67-K67</f>
        <v>82911.6190302693</v>
      </c>
      <c r="N67" s="11" t="n">
        <v>2121888.11460524</v>
      </c>
      <c r="Q67" s="11" t="n">
        <f aca="false">I67*5.5017049523</f>
        <v>122115839.958956</v>
      </c>
      <c r="R67" s="11"/>
      <c r="S67" s="11"/>
      <c r="V67" s="11" t="n">
        <f aca="false">K67*5.5017049523</f>
        <v>14749020.2357126</v>
      </c>
      <c r="W67" s="11" t="n">
        <f aca="false">M67*5.5017049523</f>
        <v>456155.265022044</v>
      </c>
      <c r="X67" s="11" t="n">
        <f aca="false">N67*5.1890047538+L67*5.5017049523</f>
        <v>16626327.5199316</v>
      </c>
      <c r="Y67" s="11" t="n">
        <f aca="false">N67*5.1890047538</f>
        <v>11010487.5137183</v>
      </c>
      <c r="Z67" s="11" t="n">
        <f aca="false">L67*5.5017049523</f>
        <v>5615840.00621328</v>
      </c>
    </row>
    <row r="68" s="10" customFormat="true" ht="12.8" hidden="false" customHeight="false" outlineLevel="0" collapsed="false">
      <c r="C68" s="10" t="n">
        <f aca="false">C64+1</f>
        <v>2029</v>
      </c>
      <c r="D68" s="10" t="n">
        <f aca="false">D64</f>
        <v>3</v>
      </c>
      <c r="E68" s="10" t="n">
        <v>219</v>
      </c>
      <c r="F68" s="11" t="n">
        <v>26131687.7260406</v>
      </c>
      <c r="G68" s="11" t="n">
        <v>25020754.8500711</v>
      </c>
      <c r="H68" s="11" t="n">
        <f aca="false">F68-J68</f>
        <v>23257131.7771879</v>
      </c>
      <c r="I68" s="11" t="n">
        <f aca="false">G68-K68</f>
        <v>22232435.579684</v>
      </c>
      <c r="J68" s="12" t="n">
        <v>2874555.9488527</v>
      </c>
      <c r="K68" s="12" t="n">
        <v>2788319.27038712</v>
      </c>
      <c r="L68" s="11" t="n">
        <f aca="false">H68-I68</f>
        <v>1024696.19750395</v>
      </c>
      <c r="M68" s="11" t="n">
        <f aca="false">J68-K68</f>
        <v>86236.678465581</v>
      </c>
      <c r="N68" s="11" t="n">
        <v>2093376.93647812</v>
      </c>
      <c r="Q68" s="11" t="n">
        <f aca="false">I68*5.5017049523</f>
        <v>122316300.930438</v>
      </c>
      <c r="R68" s="11"/>
      <c r="S68" s="11"/>
      <c r="V68" s="11" t="n">
        <f aca="false">K68*5.5017049523</f>
        <v>15340509.9384824</v>
      </c>
      <c r="W68" s="11" t="n">
        <f aca="false">M68*5.5017049523</f>
        <v>474448.76098399</v>
      </c>
      <c r="X68" s="11" t="n">
        <f aca="false">N68*5.1890047538+L68*5.5017049523</f>
        <v>16500119.0192907</v>
      </c>
      <c r="Y68" s="11" t="n">
        <f aca="false">N68*5.1890047538</f>
        <v>10862542.8748802</v>
      </c>
      <c r="Z68" s="11" t="n">
        <f aca="false">L68*5.5017049523</f>
        <v>5637576.14441048</v>
      </c>
    </row>
    <row r="69" s="10" customFormat="true" ht="12.8" hidden="false" customHeight="false" outlineLevel="0" collapsed="false">
      <c r="C69" s="10" t="n">
        <f aca="false">C65+1</f>
        <v>2029</v>
      </c>
      <c r="D69" s="10" t="n">
        <f aca="false">D65</f>
        <v>4</v>
      </c>
      <c r="E69" s="10" t="n">
        <v>220</v>
      </c>
      <c r="F69" s="11" t="n">
        <v>26361155.3739195</v>
      </c>
      <c r="G69" s="11" t="n">
        <v>25238835.7366345</v>
      </c>
      <c r="H69" s="11" t="n">
        <f aca="false">F69-J69</f>
        <v>23395094.5026808</v>
      </c>
      <c r="I69" s="11" t="n">
        <f aca="false">G69-K69</f>
        <v>22361756.6915329</v>
      </c>
      <c r="J69" s="12" t="n">
        <v>2966060.87123878</v>
      </c>
      <c r="K69" s="12" t="n">
        <v>2877079.04510162</v>
      </c>
      <c r="L69" s="11" t="n">
        <f aca="false">H69-I69</f>
        <v>1033337.81114791</v>
      </c>
      <c r="M69" s="11" t="n">
        <f aca="false">J69-K69</f>
        <v>88981.8261371637</v>
      </c>
      <c r="N69" s="11" t="n">
        <v>2104787.69164835</v>
      </c>
      <c r="Q69" s="11" t="n">
        <f aca="false">I69*5.5017049523</f>
        <v>123027787.531934</v>
      </c>
      <c r="R69" s="11"/>
      <c r="S69" s="11"/>
      <c r="V69" s="11" t="n">
        <f aca="false">K69*5.5017049523</f>
        <v>15828840.0305941</v>
      </c>
      <c r="W69" s="11" t="n">
        <f aca="false">M69*5.5017049523</f>
        <v>489551.753523531</v>
      </c>
      <c r="X69" s="11" t="n">
        <f aca="false">N69*5.1890047538+L69*5.5017049523</f>
        <v>16606873.0906943</v>
      </c>
      <c r="Y69" s="11" t="n">
        <f aca="false">N69*5.1890047538</f>
        <v>10921753.337703</v>
      </c>
      <c r="Z69" s="11" t="n">
        <f aca="false">L69*5.5017049523</f>
        <v>5685119.75299128</v>
      </c>
    </row>
    <row r="70" s="14" customFormat="true" ht="12.8" hidden="false" customHeight="false" outlineLevel="0" collapsed="false">
      <c r="B70" s="15"/>
      <c r="C70" s="14" t="n">
        <f aca="false">C66+1</f>
        <v>2030</v>
      </c>
      <c r="D70" s="14" t="n">
        <f aca="false">D66</f>
        <v>1</v>
      </c>
      <c r="E70" s="14" t="n">
        <v>221</v>
      </c>
      <c r="F70" s="16" t="n">
        <v>26433177.1395949</v>
      </c>
      <c r="G70" s="16" t="n">
        <v>25307177.8045705</v>
      </c>
      <c r="H70" s="16" t="n">
        <f aca="false">F70-J70</f>
        <v>23383028.8995513</v>
      </c>
      <c r="I70" s="16" t="n">
        <f aca="false">G70-K70</f>
        <v>22348534.0117282</v>
      </c>
      <c r="J70" s="17" t="n">
        <v>3050148.24004357</v>
      </c>
      <c r="K70" s="17" t="n">
        <v>2958643.79284226</v>
      </c>
      <c r="L70" s="16" t="n">
        <f aca="false">H70-I70</f>
        <v>1034494.8878231</v>
      </c>
      <c r="M70" s="16" t="n">
        <f aca="false">J70-K70</f>
        <v>91504.4472013069</v>
      </c>
      <c r="N70" s="16" t="n">
        <v>2547530.95173207</v>
      </c>
      <c r="O70" s="15"/>
      <c r="P70" s="15"/>
      <c r="Q70" s="16" t="n">
        <f aca="false">I70*5.5017049523</f>
        <v>122955040.24897</v>
      </c>
      <c r="R70" s="16"/>
      <c r="S70" s="16"/>
      <c r="T70" s="15"/>
      <c r="U70" s="15"/>
      <c r="V70" s="16" t="n">
        <f aca="false">K70*5.5017049523</f>
        <v>16277585.2071719</v>
      </c>
      <c r="W70" s="16" t="n">
        <f aca="false">M70*5.5017049523</f>
        <v>503430.470324904</v>
      </c>
      <c r="X70" s="16" t="n">
        <f aca="false">N70*5.1890047538+L70*5.5017049523</f>
        <v>18910635.8664557</v>
      </c>
      <c r="Y70" s="16" t="n">
        <f aca="false">N70*5.1890047538</f>
        <v>13219150.2189903</v>
      </c>
      <c r="Z70" s="16" t="n">
        <f aca="false">L70*5.5017049523</f>
        <v>5691485.64746537</v>
      </c>
    </row>
    <row r="71" s="10" customFormat="true" ht="12.8" hidden="false" customHeight="false" outlineLevel="0" collapsed="false">
      <c r="C71" s="10" t="n">
        <f aca="false">C67+1</f>
        <v>2030</v>
      </c>
      <c r="D71" s="10" t="n">
        <f aca="false">D67</f>
        <v>2</v>
      </c>
      <c r="E71" s="10" t="n">
        <v>222</v>
      </c>
      <c r="F71" s="11" t="n">
        <v>26644891.1508296</v>
      </c>
      <c r="G71" s="11" t="n">
        <v>25507134.8244607</v>
      </c>
      <c r="H71" s="11" t="n">
        <f aca="false">F71-J71</f>
        <v>23507849.7729691</v>
      </c>
      <c r="I71" s="11" t="n">
        <f aca="false">G71-K71</f>
        <v>22464204.6879359</v>
      </c>
      <c r="J71" s="12" t="n">
        <v>3137041.37786053</v>
      </c>
      <c r="K71" s="12" t="n">
        <v>3042930.13652472</v>
      </c>
      <c r="L71" s="11" t="n">
        <f aca="false">H71-I71</f>
        <v>1043645.08503314</v>
      </c>
      <c r="M71" s="11" t="n">
        <f aca="false">J71-K71</f>
        <v>94111.2413358162</v>
      </c>
      <c r="N71" s="11" t="n">
        <v>2106302.14214244</v>
      </c>
      <c r="Q71" s="11" t="n">
        <f aca="false">I71*5.5017049523</f>
        <v>123591426.181098</v>
      </c>
      <c r="R71" s="11"/>
      <c r="S71" s="11"/>
      <c r="V71" s="11" t="n">
        <f aca="false">K71*5.5017049523</f>
        <v>16741303.8016209</v>
      </c>
      <c r="W71" s="11" t="n">
        <f aca="false">M71*5.5017049523</f>
        <v>517772.282524361</v>
      </c>
      <c r="X71" s="11" t="n">
        <f aca="false">N71*5.1890047538+L71*5.5017049523</f>
        <v>16671439.1612866</v>
      </c>
      <c r="Y71" s="11" t="n">
        <f aca="false">N71*5.1890047538</f>
        <v>10929611.8285163</v>
      </c>
      <c r="Z71" s="11" t="n">
        <f aca="false">L71*5.5017049523</f>
        <v>5741827.33277037</v>
      </c>
    </row>
    <row r="72" s="10" customFormat="true" ht="12.8" hidden="false" customHeight="false" outlineLevel="0" collapsed="false">
      <c r="C72" s="10" t="n">
        <f aca="false">C68+1</f>
        <v>2030</v>
      </c>
      <c r="D72" s="10" t="n">
        <f aca="false">D68</f>
        <v>3</v>
      </c>
      <c r="E72" s="10" t="n">
        <v>223</v>
      </c>
      <c r="F72" s="11" t="n">
        <v>26810302.5652583</v>
      </c>
      <c r="G72" s="11" t="n">
        <v>25663964.5831655</v>
      </c>
      <c r="H72" s="11" t="n">
        <f aca="false">F72-J72</f>
        <v>23621288.1144135</v>
      </c>
      <c r="I72" s="11" t="n">
        <f aca="false">G72-K72</f>
        <v>22570620.5658461</v>
      </c>
      <c r="J72" s="12" t="n">
        <v>3189014.45084474</v>
      </c>
      <c r="K72" s="12" t="n">
        <v>3093344.0173194</v>
      </c>
      <c r="L72" s="11" t="n">
        <f aca="false">H72-I72</f>
        <v>1050667.54856741</v>
      </c>
      <c r="M72" s="11" t="n">
        <f aca="false">J72-K72</f>
        <v>95670.4335253425</v>
      </c>
      <c r="N72" s="11" t="n">
        <v>2088509.47069221</v>
      </c>
      <c r="Q72" s="11" t="n">
        <f aca="false">I72*5.5017049523</f>
        <v>124176894.9436</v>
      </c>
      <c r="R72" s="11"/>
      <c r="S72" s="11"/>
      <c r="V72" s="11" t="n">
        <f aca="false">K72*5.5017049523</f>
        <v>17018666.0992537</v>
      </c>
      <c r="W72" s="11" t="n">
        <f aca="false">M72*5.5017049523</f>
        <v>526350.497915065</v>
      </c>
      <c r="X72" s="11" t="n">
        <f aca="false">N72*5.1890047538+L72*5.5017049523</f>
        <v>16617748.4269525</v>
      </c>
      <c r="Y72" s="11" t="n">
        <f aca="false">N72*5.1890047538</f>
        <v>10837285.5717782</v>
      </c>
      <c r="Z72" s="11" t="n">
        <f aca="false">L72*5.5017049523</f>
        <v>5780462.85517424</v>
      </c>
    </row>
    <row r="73" s="10" customFormat="true" ht="12.8" hidden="false" customHeight="false" outlineLevel="0" collapsed="false">
      <c r="C73" s="10" t="n">
        <f aca="false">C69+1</f>
        <v>2030</v>
      </c>
      <c r="D73" s="10" t="n">
        <f aca="false">D69</f>
        <v>4</v>
      </c>
      <c r="E73" s="10" t="n">
        <v>224</v>
      </c>
      <c r="F73" s="11" t="n">
        <v>26991589.505382</v>
      </c>
      <c r="G73" s="11" t="n">
        <v>25836764.7140857</v>
      </c>
      <c r="H73" s="11" t="n">
        <f aca="false">F73-J73</f>
        <v>23700056.6092212</v>
      </c>
      <c r="I73" s="11" t="n">
        <f aca="false">G73-K73</f>
        <v>22643977.8048097</v>
      </c>
      <c r="J73" s="12" t="n">
        <v>3291532.89616084</v>
      </c>
      <c r="K73" s="12" t="n">
        <v>3192786.90927601</v>
      </c>
      <c r="L73" s="11" t="n">
        <f aca="false">H73-I73</f>
        <v>1056078.80441145</v>
      </c>
      <c r="M73" s="11" t="n">
        <f aca="false">J73-K73</f>
        <v>98745.9868848249</v>
      </c>
      <c r="N73" s="11" t="n">
        <v>2074272.7877505</v>
      </c>
      <c r="Q73" s="11" t="n">
        <f aca="false">I73*5.5017049523</f>
        <v>124580484.828493</v>
      </c>
      <c r="R73" s="11"/>
      <c r="S73" s="11"/>
      <c r="V73" s="11" t="n">
        <f aca="false">K73*5.5017049523</f>
        <v>17565771.5504024</v>
      </c>
      <c r="W73" s="11" t="n">
        <f aca="false">M73*5.5017049523</f>
        <v>543271.285063992</v>
      </c>
      <c r="X73" s="11" t="n">
        <f aca="false">N73*5.1890047538+L73*5.5017049523</f>
        <v>16573645.3445648</v>
      </c>
      <c r="Y73" s="11" t="n">
        <f aca="false">N73*5.1890047538</f>
        <v>10763411.3563153</v>
      </c>
      <c r="Z73" s="11" t="n">
        <f aca="false">L73*5.5017049523</f>
        <v>5810233.98824953</v>
      </c>
    </row>
    <row r="74" s="14" customFormat="true" ht="12.8" hidden="false" customHeight="false" outlineLevel="0" collapsed="false">
      <c r="B74" s="15"/>
      <c r="C74" s="14" t="n">
        <f aca="false">C70+1</f>
        <v>2031</v>
      </c>
      <c r="D74" s="14" t="n">
        <f aca="false">D70</f>
        <v>1</v>
      </c>
      <c r="E74" s="14" t="n">
        <v>225</v>
      </c>
      <c r="F74" s="16" t="n">
        <v>27210569.7832476</v>
      </c>
      <c r="G74" s="16" t="n">
        <v>26044766.8747154</v>
      </c>
      <c r="H74" s="16" t="n">
        <f aca="false">F74-J74</f>
        <v>23830057.1211301</v>
      </c>
      <c r="I74" s="16" t="n">
        <f aca="false">G74-K74</f>
        <v>22765669.5924614</v>
      </c>
      <c r="J74" s="17" t="n">
        <v>3380512.66211754</v>
      </c>
      <c r="K74" s="17" t="n">
        <v>3279097.28225401</v>
      </c>
      <c r="L74" s="16" t="n">
        <f aca="false">H74-I74</f>
        <v>1064387.52866868</v>
      </c>
      <c r="M74" s="16" t="n">
        <f aca="false">J74-K74</f>
        <v>101415.379863527</v>
      </c>
      <c r="N74" s="16" t="n">
        <v>2567721.65433379</v>
      </c>
      <c r="O74" s="15"/>
      <c r="P74" s="15"/>
      <c r="Q74" s="16" t="n">
        <f aca="false">I74*5.5017049523</f>
        <v>125249997.13927</v>
      </c>
      <c r="R74" s="16"/>
      <c r="S74" s="16"/>
      <c r="T74" s="15"/>
      <c r="U74" s="15"/>
      <c r="V74" s="16" t="n">
        <f aca="false">K74*5.5017049523</f>
        <v>18040625.7568504</v>
      </c>
      <c r="W74" s="16" t="n">
        <f aca="false">M74*5.5017049523</f>
        <v>557957.49763455</v>
      </c>
      <c r="X74" s="16" t="n">
        <f aca="false">N74*5.1890047538+L74*5.5017049523</f>
        <v>19179866.0084161</v>
      </c>
      <c r="Y74" s="16" t="n">
        <f aca="false">N74*5.1890047538</f>
        <v>13323919.8707732</v>
      </c>
      <c r="Z74" s="16" t="n">
        <f aca="false">L74*5.5017049523</f>
        <v>5855946.13764283</v>
      </c>
    </row>
    <row r="75" s="10" customFormat="true" ht="12.8" hidden="false" customHeight="false" outlineLevel="0" collapsed="false">
      <c r="C75" s="10" t="n">
        <f aca="false">C71+1</f>
        <v>2031</v>
      </c>
      <c r="D75" s="10" t="n">
        <f aca="false">D71</f>
        <v>2</v>
      </c>
      <c r="E75" s="10" t="n">
        <v>226</v>
      </c>
      <c r="F75" s="11" t="n">
        <v>27332793.3386587</v>
      </c>
      <c r="G75" s="11" t="n">
        <v>26161244.9975594</v>
      </c>
      <c r="H75" s="11" t="n">
        <f aca="false">F75-J75</f>
        <v>23827954.7494732</v>
      </c>
      <c r="I75" s="11" t="n">
        <f aca="false">G75-K75</f>
        <v>22761551.5660495</v>
      </c>
      <c r="J75" s="12" t="n">
        <v>3504838.5891855</v>
      </c>
      <c r="K75" s="12" t="n">
        <v>3399693.43150993</v>
      </c>
      <c r="L75" s="11" t="n">
        <f aca="false">H75-I75</f>
        <v>1066403.18342372</v>
      </c>
      <c r="M75" s="11" t="n">
        <f aca="false">J75-K75</f>
        <v>105145.157675565</v>
      </c>
      <c r="N75" s="11" t="n">
        <v>2065365.55976746</v>
      </c>
      <c r="Q75" s="11" t="n">
        <f aca="false">I75*5.5017049523</f>
        <v>125227340.972966</v>
      </c>
      <c r="R75" s="11"/>
      <c r="S75" s="11"/>
      <c r="V75" s="11" t="n">
        <f aca="false">K75*5.5017049523</f>
        <v>18704110.18844</v>
      </c>
      <c r="W75" s="11" t="n">
        <f aca="false">M75*5.5017049523</f>
        <v>578477.634694019</v>
      </c>
      <c r="X75" s="11" t="n">
        <f aca="false">N75*5.1890047538+L75*5.5017049523</f>
        <v>16584227.3833589</v>
      </c>
      <c r="Y75" s="11" t="n">
        <f aca="false">N75*5.1890047538</f>
        <v>10717191.7079681</v>
      </c>
      <c r="Z75" s="11" t="n">
        <f aca="false">L75*5.5017049523</f>
        <v>5867035.67539075</v>
      </c>
    </row>
    <row r="76" s="10" customFormat="true" ht="12.8" hidden="false" customHeight="false" outlineLevel="0" collapsed="false">
      <c r="C76" s="10" t="n">
        <f aca="false">C72+1</f>
        <v>2031</v>
      </c>
      <c r="D76" s="10" t="n">
        <f aca="false">D72</f>
        <v>3</v>
      </c>
      <c r="E76" s="10" t="n">
        <v>227</v>
      </c>
      <c r="F76" s="11" t="n">
        <v>27595913.5135975</v>
      </c>
      <c r="G76" s="11" t="n">
        <v>26411567.4880485</v>
      </c>
      <c r="H76" s="11" t="n">
        <f aca="false">F76-J76</f>
        <v>23966203.6981866</v>
      </c>
      <c r="I76" s="11" t="n">
        <f aca="false">G76-K76</f>
        <v>22890748.9671</v>
      </c>
      <c r="J76" s="12" t="n">
        <v>3629709.81541088</v>
      </c>
      <c r="K76" s="12" t="n">
        <v>3520818.52094855</v>
      </c>
      <c r="L76" s="11" t="n">
        <f aca="false">H76-I76</f>
        <v>1075454.73108666</v>
      </c>
      <c r="M76" s="11" t="n">
        <f aca="false">J76-K76</f>
        <v>108891.294462327</v>
      </c>
      <c r="N76" s="11" t="n">
        <v>2065087.2150911</v>
      </c>
      <c r="Q76" s="11" t="n">
        <f aca="false">I76*5.5017049523</f>
        <v>125938146.95415</v>
      </c>
      <c r="R76" s="11"/>
      <c r="S76" s="11"/>
      <c r="V76" s="11" t="n">
        <f aca="false">K76*5.5017049523</f>
        <v>19370504.6928522</v>
      </c>
      <c r="W76" s="11" t="n">
        <f aca="false">M76*5.5017049523</f>
        <v>599087.774005744</v>
      </c>
      <c r="X76" s="11" t="n">
        <f aca="false">N76*5.1890047538+L76*5.5017049523</f>
        <v>16632581.9961132</v>
      </c>
      <c r="Y76" s="11" t="n">
        <f aca="false">N76*5.1890047538</f>
        <v>10715747.3761193</v>
      </c>
      <c r="Z76" s="11" t="n">
        <f aca="false">L76*5.5017049523</f>
        <v>5916834.61999392</v>
      </c>
    </row>
    <row r="77" s="10" customFormat="true" ht="12.8" hidden="false" customHeight="false" outlineLevel="0" collapsed="false">
      <c r="C77" s="10" t="n">
        <f aca="false">C73+1</f>
        <v>2031</v>
      </c>
      <c r="D77" s="10" t="n">
        <f aca="false">D73</f>
        <v>4</v>
      </c>
      <c r="E77" s="10" t="n">
        <v>228</v>
      </c>
      <c r="F77" s="11" t="n">
        <v>27733578.9869759</v>
      </c>
      <c r="G77" s="11" t="n">
        <v>26543248.4580529</v>
      </c>
      <c r="H77" s="11" t="n">
        <f aca="false">F77-J77</f>
        <v>24002346.2828258</v>
      </c>
      <c r="I77" s="11" t="n">
        <f aca="false">G77-K77</f>
        <v>22923952.7350272</v>
      </c>
      <c r="J77" s="12" t="n">
        <v>3731232.70415013</v>
      </c>
      <c r="K77" s="12" t="n">
        <v>3619295.72302563</v>
      </c>
      <c r="L77" s="11" t="n">
        <f aca="false">H77-I77</f>
        <v>1078393.54779855</v>
      </c>
      <c r="M77" s="11" t="n">
        <f aca="false">J77-K77</f>
        <v>111936.981124505</v>
      </c>
      <c r="N77" s="11" t="n">
        <v>2042328.19958336</v>
      </c>
      <c r="Q77" s="11" t="n">
        <f aca="false">I77*5.5017049523</f>
        <v>126120824.288591</v>
      </c>
      <c r="R77" s="11"/>
      <c r="S77" s="11"/>
      <c r="V77" s="11" t="n">
        <f aca="false">K77*5.5017049523</f>
        <v>19912297.2032083</v>
      </c>
      <c r="W77" s="11" t="n">
        <f aca="false">M77*5.5017049523</f>
        <v>615844.2433982</v>
      </c>
      <c r="X77" s="11" t="n">
        <f aca="false">N77*5.1890047538+L77*5.5017049523</f>
        <v>16530653.8589095</v>
      </c>
      <c r="Y77" s="11" t="n">
        <f aca="false">N77*5.1890047538</f>
        <v>10597650.7364579</v>
      </c>
      <c r="Z77" s="11" t="n">
        <f aca="false">L77*5.5017049523</f>
        <v>5933003.12245166</v>
      </c>
    </row>
    <row r="78" s="14" customFormat="true" ht="12.8" hidden="false" customHeight="false" outlineLevel="0" collapsed="false">
      <c r="B78" s="15"/>
      <c r="C78" s="14" t="n">
        <f aca="false">C74+1</f>
        <v>2032</v>
      </c>
      <c r="D78" s="14" t="n">
        <f aca="false">D74</f>
        <v>1</v>
      </c>
      <c r="E78" s="14" t="n">
        <v>229</v>
      </c>
      <c r="F78" s="16" t="n">
        <v>27831152.8084048</v>
      </c>
      <c r="G78" s="16" t="n">
        <v>26635588.3658133</v>
      </c>
      <c r="H78" s="16" t="n">
        <f aca="false">F78-J78</f>
        <v>24048610.0629015</v>
      </c>
      <c r="I78" s="16" t="n">
        <f aca="false">G78-K78</f>
        <v>22966521.9026751</v>
      </c>
      <c r="J78" s="17" t="n">
        <v>3782542.74550331</v>
      </c>
      <c r="K78" s="17" t="n">
        <v>3669066.46313821</v>
      </c>
      <c r="L78" s="16" t="n">
        <f aca="false">H78-I78</f>
        <v>1082088.16022639</v>
      </c>
      <c r="M78" s="16" t="n">
        <f aca="false">J78-K78</f>
        <v>113476.2823651</v>
      </c>
      <c r="N78" s="16" t="n">
        <v>2544644.15491334</v>
      </c>
      <c r="O78" s="15"/>
      <c r="P78" s="15"/>
      <c r="Q78" s="16" t="n">
        <f aca="false">I78*5.5017049523</f>
        <v>126355027.289054</v>
      </c>
      <c r="R78" s="16"/>
      <c r="S78" s="16"/>
      <c r="T78" s="15"/>
      <c r="U78" s="15"/>
      <c r="V78" s="16" t="n">
        <f aca="false">K78*5.5017049523</f>
        <v>20186121.1305653</v>
      </c>
      <c r="W78" s="16" t="n">
        <f aca="false">M78*5.5017049523</f>
        <v>624313.024656664</v>
      </c>
      <c r="X78" s="16" t="n">
        <f aca="false">N78*5.1890047538+L78*5.5017049523</f>
        <v>19157500.4065174</v>
      </c>
      <c r="Y78" s="16" t="n">
        <f aca="false">N78*5.1890047538</f>
        <v>13204170.6165747</v>
      </c>
      <c r="Z78" s="16" t="n">
        <f aca="false">L78*5.5017049523</f>
        <v>5953329.78994275</v>
      </c>
    </row>
    <row r="79" s="10" customFormat="true" ht="12.8" hidden="false" customHeight="false" outlineLevel="0" collapsed="false">
      <c r="C79" s="10" t="n">
        <f aca="false">C75+1</f>
        <v>2032</v>
      </c>
      <c r="D79" s="10" t="n">
        <f aca="false">D75</f>
        <v>2</v>
      </c>
      <c r="E79" s="10" t="n">
        <v>230</v>
      </c>
      <c r="F79" s="11" t="n">
        <v>27934560.1552785</v>
      </c>
      <c r="G79" s="11" t="n">
        <v>26733273.7197652</v>
      </c>
      <c r="H79" s="11" t="n">
        <f aca="false">F79-J79</f>
        <v>24074826.205107</v>
      </c>
      <c r="I79" s="11" t="n">
        <f aca="false">G79-K79</f>
        <v>22989331.7880988</v>
      </c>
      <c r="J79" s="12" t="n">
        <v>3859733.95017153</v>
      </c>
      <c r="K79" s="12" t="n">
        <v>3743941.93166639</v>
      </c>
      <c r="L79" s="11" t="n">
        <f aca="false">H79-I79</f>
        <v>1085494.41700817</v>
      </c>
      <c r="M79" s="11" t="n">
        <f aca="false">J79-K79</f>
        <v>115792.018505145</v>
      </c>
      <c r="N79" s="11" t="n">
        <v>2095596.68024411</v>
      </c>
      <c r="Q79" s="11" t="n">
        <f aca="false">I79*5.5017049523</f>
        <v>126480520.548651</v>
      </c>
      <c r="R79" s="11"/>
      <c r="S79" s="11"/>
      <c r="V79" s="11" t="n">
        <f aca="false">K79*5.5017049523</f>
        <v>20598063.8665726</v>
      </c>
      <c r="W79" s="11" t="n">
        <f aca="false">M79*5.5017049523</f>
        <v>637053.521646569</v>
      </c>
      <c r="X79" s="11" t="n">
        <f aca="false">N79*5.1890047538+L79*5.5017049523</f>
        <v>16846131.1455821</v>
      </c>
      <c r="Y79" s="11" t="n">
        <f aca="false">N79*5.1890047538</f>
        <v>10874061.1358342</v>
      </c>
      <c r="Z79" s="11" t="n">
        <f aca="false">L79*5.5017049523</f>
        <v>5972070.00974786</v>
      </c>
    </row>
    <row r="80" s="10" customFormat="true" ht="12.8" hidden="false" customHeight="false" outlineLevel="0" collapsed="false">
      <c r="C80" s="10" t="n">
        <f aca="false">C76+1</f>
        <v>2032</v>
      </c>
      <c r="D80" s="10" t="n">
        <f aca="false">D76</f>
        <v>3</v>
      </c>
      <c r="E80" s="10" t="n">
        <v>231</v>
      </c>
      <c r="F80" s="11" t="n">
        <v>28142023.1082328</v>
      </c>
      <c r="G80" s="11" t="n">
        <v>26930507.6057438</v>
      </c>
      <c r="H80" s="11" t="n">
        <f aca="false">F80-J80</f>
        <v>24173973.4812786</v>
      </c>
      <c r="I80" s="11" t="n">
        <f aca="false">G80-K80</f>
        <v>23081499.4675982</v>
      </c>
      <c r="J80" s="12" t="n">
        <v>3968049.62695422</v>
      </c>
      <c r="K80" s="12" t="n">
        <v>3849008.1381456</v>
      </c>
      <c r="L80" s="11" t="n">
        <f aca="false">H80-I80</f>
        <v>1092474.01368036</v>
      </c>
      <c r="M80" s="11" t="n">
        <f aca="false">J80-K80</f>
        <v>119041.488808626</v>
      </c>
      <c r="N80" s="11" t="n">
        <v>2044062.81815899</v>
      </c>
      <c r="Q80" s="11" t="n">
        <f aca="false">I80*5.5017049523</f>
        <v>126987599.927395</v>
      </c>
      <c r="R80" s="11"/>
      <c r="S80" s="11"/>
      <c r="V80" s="11" t="n">
        <f aca="false">K80*5.5017049523</f>
        <v>21176107.1350786</v>
      </c>
      <c r="W80" s="11" t="n">
        <f aca="false">M80*5.5017049523</f>
        <v>654931.148507584</v>
      </c>
      <c r="X80" s="11" t="n">
        <f aca="false">N80*5.1890047538+L80*5.5017049523</f>
        <v>16617121.3718171</v>
      </c>
      <c r="Y80" s="11" t="n">
        <f aca="false">N80*5.1890047538</f>
        <v>10606651.6804928</v>
      </c>
      <c r="Z80" s="11" t="n">
        <f aca="false">L80*5.5017049523</f>
        <v>6010469.6913243</v>
      </c>
    </row>
    <row r="81" s="10" customFormat="true" ht="12.8" hidden="false" customHeight="false" outlineLevel="0" collapsed="false">
      <c r="C81" s="10" t="n">
        <f aca="false">C77+1</f>
        <v>2032</v>
      </c>
      <c r="D81" s="10" t="n">
        <f aca="false">D77</f>
        <v>4</v>
      </c>
      <c r="E81" s="10" t="n">
        <v>232</v>
      </c>
      <c r="F81" s="11" t="n">
        <v>28358265.2012512</v>
      </c>
      <c r="G81" s="11" t="n">
        <v>27136314.1920391</v>
      </c>
      <c r="H81" s="11" t="n">
        <f aca="false">F81-J81</f>
        <v>24294969.3483635</v>
      </c>
      <c r="I81" s="11" t="n">
        <f aca="false">G81-K81</f>
        <v>23194917.2147381</v>
      </c>
      <c r="J81" s="12" t="n">
        <v>4063295.85288771</v>
      </c>
      <c r="K81" s="12" t="n">
        <v>3941396.97730108</v>
      </c>
      <c r="L81" s="11" t="n">
        <f aca="false">H81-I81</f>
        <v>1100052.13362545</v>
      </c>
      <c r="M81" s="11" t="n">
        <f aca="false">J81-K81</f>
        <v>121898.875586631</v>
      </c>
      <c r="N81" s="11" t="n">
        <v>1964909.23518052</v>
      </c>
      <c r="Q81" s="11" t="n">
        <f aca="false">I81*5.5017049523</f>
        <v>127611590.908513</v>
      </c>
      <c r="R81" s="11"/>
      <c r="S81" s="11"/>
      <c r="V81" s="11" t="n">
        <f aca="false">K81*5.5017049523</f>
        <v>21684403.2689976</v>
      </c>
      <c r="W81" s="11" t="n">
        <f aca="false">M81*5.5017049523</f>
        <v>670651.647494768</v>
      </c>
      <c r="X81" s="11" t="n">
        <f aca="false">N81*5.1890047538+L81*5.5017049523</f>
        <v>16248085.6334926</v>
      </c>
      <c r="Y81" s="11" t="n">
        <f aca="false">N81*5.1890047538</f>
        <v>10195923.3621372</v>
      </c>
      <c r="Z81" s="11" t="n">
        <f aca="false">L81*5.5017049523</f>
        <v>6052162.27135533</v>
      </c>
    </row>
    <row r="82" s="14" customFormat="true" ht="12.8" hidden="false" customHeight="false" outlineLevel="0" collapsed="false">
      <c r="B82" s="15"/>
      <c r="C82" s="14" t="n">
        <f aca="false">C78+1</f>
        <v>2033</v>
      </c>
      <c r="D82" s="14" t="n">
        <f aca="false">D78</f>
        <v>1</v>
      </c>
      <c r="E82" s="14" t="n">
        <v>233</v>
      </c>
      <c r="F82" s="16" t="n">
        <v>28528824.4241447</v>
      </c>
      <c r="G82" s="16" t="n">
        <v>27297144.4972155</v>
      </c>
      <c r="H82" s="16" t="n">
        <f aca="false">F82-J82</f>
        <v>24411004.2812266</v>
      </c>
      <c r="I82" s="16" t="n">
        <f aca="false">G82-K82</f>
        <v>23302858.958585</v>
      </c>
      <c r="J82" s="17" t="n">
        <v>4117820.14291808</v>
      </c>
      <c r="K82" s="17" t="n">
        <v>3994285.53863053</v>
      </c>
      <c r="L82" s="16" t="n">
        <f aca="false">H82-I82</f>
        <v>1108145.32264164</v>
      </c>
      <c r="M82" s="16" t="n">
        <f aca="false">J82-K82</f>
        <v>123534.604287542</v>
      </c>
      <c r="N82" s="16" t="n">
        <v>2409647.72001258</v>
      </c>
      <c r="O82" s="15"/>
      <c r="P82" s="15"/>
      <c r="Q82" s="16" t="n">
        <f aca="false">I82*5.5017049523</f>
        <v>128205454.535195</v>
      </c>
      <c r="R82" s="16"/>
      <c r="S82" s="16"/>
      <c r="T82" s="15"/>
      <c r="U82" s="15"/>
      <c r="V82" s="16" t="n">
        <f aca="false">K82*5.5017049523</f>
        <v>21975380.5287839</v>
      </c>
      <c r="W82" s="16" t="n">
        <f aca="false">M82*5.5017049523</f>
        <v>679650.944189193</v>
      </c>
      <c r="X82" s="16" t="n">
        <f aca="false">N82*5.1890047538+L82*5.5017049523</f>
        <v>18600362.0835742</v>
      </c>
      <c r="Y82" s="16" t="n">
        <f aca="false">N82*5.1890047538</f>
        <v>12503673.4741286</v>
      </c>
      <c r="Z82" s="16" t="n">
        <f aca="false">L82*5.5017049523</f>
        <v>6096688.6094456</v>
      </c>
    </row>
    <row r="83" s="10" customFormat="true" ht="12.8" hidden="false" customHeight="false" outlineLevel="0" collapsed="false">
      <c r="C83" s="10" t="n">
        <f aca="false">C79+1</f>
        <v>2033</v>
      </c>
      <c r="D83" s="10" t="n">
        <f aca="false">D79</f>
        <v>2</v>
      </c>
      <c r="E83" s="10" t="n">
        <v>234</v>
      </c>
      <c r="F83" s="11" t="n">
        <v>28760310.335957</v>
      </c>
      <c r="G83" s="11" t="n">
        <v>27517029.6133076</v>
      </c>
      <c r="H83" s="11" t="n">
        <f aca="false">F83-J83</f>
        <v>24555524.29887</v>
      </c>
      <c r="I83" s="11" t="n">
        <f aca="false">G83-K83</f>
        <v>23438387.1573333</v>
      </c>
      <c r="J83" s="12" t="n">
        <v>4204786.03708698</v>
      </c>
      <c r="K83" s="12" t="n">
        <v>4078642.45597437</v>
      </c>
      <c r="L83" s="11" t="n">
        <f aca="false">H83-I83</f>
        <v>1117137.14153676</v>
      </c>
      <c r="M83" s="11" t="n">
        <f aca="false">J83-K83</f>
        <v>126143.581112609</v>
      </c>
      <c r="N83" s="11" t="n">
        <v>1930579.97731832</v>
      </c>
      <c r="Q83" s="11" t="n">
        <f aca="false">I83*5.5017049523</f>
        <v>128951090.697425</v>
      </c>
      <c r="R83" s="11"/>
      <c r="S83" s="11"/>
      <c r="V83" s="11" t="n">
        <f aca="false">K83*5.5017049523</f>
        <v>22439487.3986952</v>
      </c>
      <c r="W83" s="11" t="n">
        <f aca="false">M83*5.5017049523</f>
        <v>694004.764908099</v>
      </c>
      <c r="X83" s="11" t="n">
        <f aca="false">N83*5.1890047538+L83*5.5017049523</f>
        <v>16163947.6238869</v>
      </c>
      <c r="Y83" s="11" t="n">
        <f aca="false">N83*5.1890047538</f>
        <v>10017788.6798959</v>
      </c>
      <c r="Z83" s="11" t="n">
        <f aca="false">L83*5.5017049523</f>
        <v>6146158.94399108</v>
      </c>
    </row>
    <row r="84" s="10" customFormat="true" ht="12.8" hidden="false" customHeight="false" outlineLevel="0" collapsed="false">
      <c r="C84" s="10" t="n">
        <f aca="false">C80+1</f>
        <v>2033</v>
      </c>
      <c r="D84" s="10" t="n">
        <f aca="false">D80</f>
        <v>3</v>
      </c>
      <c r="E84" s="10" t="n">
        <v>235</v>
      </c>
      <c r="F84" s="11" t="n">
        <v>28975275.6364831</v>
      </c>
      <c r="G84" s="11" t="n">
        <v>27720973.4581229</v>
      </c>
      <c r="H84" s="11" t="n">
        <f aca="false">F84-J84</f>
        <v>24677179.4837898</v>
      </c>
      <c r="I84" s="11" t="n">
        <f aca="false">G84-K84</f>
        <v>23551820.1900104</v>
      </c>
      <c r="J84" s="12" t="n">
        <v>4298096.15269332</v>
      </c>
      <c r="K84" s="12" t="n">
        <v>4169153.26811252</v>
      </c>
      <c r="L84" s="11" t="n">
        <f aca="false">H84-I84</f>
        <v>1125359.29377943</v>
      </c>
      <c r="M84" s="11" t="n">
        <f aca="false">J84-K84</f>
        <v>128942.8845808</v>
      </c>
      <c r="N84" s="11" t="n">
        <v>1925201.34547317</v>
      </c>
      <c r="Q84" s="11" t="n">
        <f aca="false">I84*5.5017049523</f>
        <v>129575165.775059</v>
      </c>
      <c r="R84" s="11"/>
      <c r="S84" s="11"/>
      <c r="V84" s="11" t="n">
        <f aca="false">K84*5.5017049523</f>
        <v>22937451.1820724</v>
      </c>
      <c r="W84" s="11" t="n">
        <f aca="false">M84*5.5017049523</f>
        <v>709405.706662034</v>
      </c>
      <c r="X84" s="11" t="n">
        <f aca="false">N84*5.1890047538+L84*5.5017049523</f>
        <v>16181273.7333855</v>
      </c>
      <c r="Y84" s="11" t="n">
        <f aca="false">N84*5.1890047538</f>
        <v>9989878.93368244</v>
      </c>
      <c r="Z84" s="11" t="n">
        <f aca="false">L84*5.5017049523</f>
        <v>6191394.7997031</v>
      </c>
    </row>
    <row r="85" s="10" customFormat="true" ht="12.8" hidden="false" customHeight="false" outlineLevel="0" collapsed="false">
      <c r="C85" s="10" t="n">
        <f aca="false">C81+1</f>
        <v>2033</v>
      </c>
      <c r="D85" s="10" t="n">
        <f aca="false">D81</f>
        <v>4</v>
      </c>
      <c r="E85" s="10" t="n">
        <v>236</v>
      </c>
      <c r="F85" s="11" t="n">
        <v>29142466.4257799</v>
      </c>
      <c r="G85" s="11" t="n">
        <v>27879145.3018392</v>
      </c>
      <c r="H85" s="11" t="n">
        <f aca="false">F85-J85</f>
        <v>24764393.875764</v>
      </c>
      <c r="I85" s="11" t="n">
        <f aca="false">G85-K85</f>
        <v>23632414.9283237</v>
      </c>
      <c r="J85" s="12" t="n">
        <v>4378072.55001595</v>
      </c>
      <c r="K85" s="12" t="n">
        <v>4246730.37351547</v>
      </c>
      <c r="L85" s="11" t="n">
        <f aca="false">H85-I85</f>
        <v>1131978.94744024</v>
      </c>
      <c r="M85" s="11" t="n">
        <f aca="false">J85-K85</f>
        <v>131342.176500479</v>
      </c>
      <c r="N85" s="11" t="n">
        <v>1928848.75986332</v>
      </c>
      <c r="Q85" s="11" t="n">
        <f aca="false">I85*5.5017049523</f>
        <v>130018574.245967</v>
      </c>
      <c r="R85" s="11"/>
      <c r="S85" s="11"/>
      <c r="V85" s="11" t="n">
        <f aca="false">K85*5.5017049523</f>
        <v>23364257.5270529</v>
      </c>
      <c r="W85" s="11" t="n">
        <f aca="false">M85*5.5017049523</f>
        <v>722605.902898545</v>
      </c>
      <c r="X85" s="11" t="n">
        <f aca="false">N85*5.1890047538+L85*5.5017049523</f>
        <v>16236619.5653233</v>
      </c>
      <c r="Y85" s="11" t="n">
        <f aca="false">N85*5.1890047538</f>
        <v>10008805.384292</v>
      </c>
      <c r="Z85" s="11" t="n">
        <f aca="false">L85*5.5017049523</f>
        <v>6227814.18103129</v>
      </c>
    </row>
    <row r="86" s="14" customFormat="true" ht="12.8" hidden="false" customHeight="false" outlineLevel="0" collapsed="false">
      <c r="B86" s="15"/>
      <c r="C86" s="14" t="n">
        <f aca="false">C82+1</f>
        <v>2034</v>
      </c>
      <c r="D86" s="14" t="n">
        <f aca="false">D82</f>
        <v>1</v>
      </c>
      <c r="E86" s="14" t="n">
        <v>237</v>
      </c>
      <c r="F86" s="16" t="n">
        <v>29266048.0935831</v>
      </c>
      <c r="G86" s="16" t="n">
        <v>27997109.845261</v>
      </c>
      <c r="H86" s="16" t="n">
        <f aca="false">F86-J86</f>
        <v>24814593.370472</v>
      </c>
      <c r="I86" s="16" t="n">
        <f aca="false">G86-K86</f>
        <v>23679198.7638433</v>
      </c>
      <c r="J86" s="17" t="n">
        <v>4451454.72311111</v>
      </c>
      <c r="K86" s="17" t="n">
        <v>4317911.08141777</v>
      </c>
      <c r="L86" s="16" t="n">
        <f aca="false">H86-I86</f>
        <v>1135394.60662873</v>
      </c>
      <c r="M86" s="16" t="n">
        <f aca="false">J86-K86</f>
        <v>133543.641693335</v>
      </c>
      <c r="N86" s="16" t="n">
        <v>2411827.96071809</v>
      </c>
      <c r="O86" s="15"/>
      <c r="P86" s="15"/>
      <c r="Q86" s="16" t="n">
        <f aca="false">I86*5.5017049523</f>
        <v>130275965.105533</v>
      </c>
      <c r="R86" s="16"/>
      <c r="S86" s="16"/>
      <c r="T86" s="15"/>
      <c r="U86" s="15"/>
      <c r="V86" s="16" t="n">
        <f aca="false">K86*5.5017049523</f>
        <v>23755872.7802272</v>
      </c>
      <c r="W86" s="16" t="n">
        <f aca="false">M86*5.5017049523</f>
        <v>734717.714852398</v>
      </c>
      <c r="X86" s="16" t="n">
        <f aca="false">N86*5.1890047538+L86*5.5017049523</f>
        <v>18761592.8836179</v>
      </c>
      <c r="Y86" s="16" t="n">
        <f aca="false">N86*5.1890047538</f>
        <v>12514986.7535139</v>
      </c>
      <c r="Z86" s="16" t="n">
        <f aca="false">L86*5.5017049523</f>
        <v>6246606.13010398</v>
      </c>
    </row>
    <row r="87" s="10" customFormat="true" ht="12.8" hidden="false" customHeight="false" outlineLevel="0" collapsed="false">
      <c r="C87" s="10" t="n">
        <f aca="false">C83+1</f>
        <v>2034</v>
      </c>
      <c r="D87" s="10" t="n">
        <f aca="false">D83</f>
        <v>2</v>
      </c>
      <c r="E87" s="10" t="n">
        <v>238</v>
      </c>
      <c r="F87" s="11" t="n">
        <v>29442740.6788815</v>
      </c>
      <c r="G87" s="11" t="n">
        <v>28165050.6941035</v>
      </c>
      <c r="H87" s="11" t="n">
        <f aca="false">F87-J87</f>
        <v>24933344.9391399</v>
      </c>
      <c r="I87" s="11" t="n">
        <f aca="false">G87-K87</f>
        <v>23790936.8265541</v>
      </c>
      <c r="J87" s="12" t="n">
        <v>4509395.73974161</v>
      </c>
      <c r="K87" s="12" t="n">
        <v>4374113.86754936</v>
      </c>
      <c r="L87" s="11" t="n">
        <f aca="false">H87-I87</f>
        <v>1142408.11258581</v>
      </c>
      <c r="M87" s="11" t="n">
        <f aca="false">J87-K87</f>
        <v>135281.87219225</v>
      </c>
      <c r="N87" s="11" t="n">
        <v>1917538.16081948</v>
      </c>
      <c r="Q87" s="11" t="n">
        <f aca="false">I87*5.5017049523</f>
        <v>130890714.958509</v>
      </c>
      <c r="R87" s="11"/>
      <c r="S87" s="11"/>
      <c r="V87" s="11" t="n">
        <f aca="false">K87*5.5017049523</f>
        <v>24065083.9270204</v>
      </c>
      <c r="W87" s="11" t="n">
        <f aca="false">M87*5.5017049523</f>
        <v>744280.946196515</v>
      </c>
      <c r="X87" s="11" t="n">
        <f aca="false">N87*5.1890047538+L87*5.5017049523</f>
        <v>16235307.0026463</v>
      </c>
      <c r="Y87" s="11" t="n">
        <f aca="false">N87*5.1890047538</f>
        <v>9950114.63208522</v>
      </c>
      <c r="Z87" s="11" t="n">
        <f aca="false">L87*5.5017049523</f>
        <v>6285192.37056104</v>
      </c>
    </row>
    <row r="88" s="10" customFormat="true" ht="12.8" hidden="false" customHeight="false" outlineLevel="0" collapsed="false">
      <c r="C88" s="10" t="n">
        <f aca="false">C84+1</f>
        <v>2034</v>
      </c>
      <c r="D88" s="10" t="n">
        <f aca="false">D84</f>
        <v>3</v>
      </c>
      <c r="E88" s="10" t="n">
        <v>239</v>
      </c>
      <c r="F88" s="11" t="n">
        <v>29599907.8431899</v>
      </c>
      <c r="G88" s="11" t="n">
        <v>28315069.8616087</v>
      </c>
      <c r="H88" s="11" t="n">
        <f aca="false">F88-J88</f>
        <v>24966284.5926493</v>
      </c>
      <c r="I88" s="11" t="n">
        <f aca="false">G88-K88</f>
        <v>23820455.3085843</v>
      </c>
      <c r="J88" s="12" t="n">
        <v>4633623.25054063</v>
      </c>
      <c r="K88" s="12" t="n">
        <v>4494614.55302441</v>
      </c>
      <c r="L88" s="11" t="n">
        <f aca="false">H88-I88</f>
        <v>1145829.28406498</v>
      </c>
      <c r="M88" s="11" t="n">
        <f aca="false">J88-K88</f>
        <v>139008.697516218</v>
      </c>
      <c r="N88" s="11" t="n">
        <v>1939734.18833463</v>
      </c>
      <c r="Q88" s="11" t="n">
        <f aca="false">I88*5.5017049523</f>
        <v>131053116.937279</v>
      </c>
      <c r="R88" s="11"/>
      <c r="S88" s="11"/>
      <c r="V88" s="11" t="n">
        <f aca="false">K88*5.5017049523</f>
        <v>24728043.1450541</v>
      </c>
      <c r="W88" s="11" t="n">
        <f aca="false">M88*5.5017049523</f>
        <v>764784.839537748</v>
      </c>
      <c r="X88" s="11" t="n">
        <f aca="false">N88*5.1890047538+L88*5.5017049523</f>
        <v>16369304.5710074</v>
      </c>
      <c r="Y88" s="11" t="n">
        <f aca="false">N88*5.1890047538</f>
        <v>10065289.9243768</v>
      </c>
      <c r="Z88" s="11" t="n">
        <f aca="false">L88*5.5017049523</f>
        <v>6304014.64663068</v>
      </c>
    </row>
    <row r="89" s="10" customFormat="true" ht="12.8" hidden="false" customHeight="false" outlineLevel="0" collapsed="false">
      <c r="C89" s="10" t="n">
        <f aca="false">C85+1</f>
        <v>2034</v>
      </c>
      <c r="D89" s="10" t="n">
        <f aca="false">D85</f>
        <v>4</v>
      </c>
      <c r="E89" s="10" t="n">
        <v>240</v>
      </c>
      <c r="F89" s="11" t="n">
        <v>29751422.5875346</v>
      </c>
      <c r="G89" s="11" t="n">
        <v>28459001.2291958</v>
      </c>
      <c r="H89" s="11" t="n">
        <f aca="false">F89-J89</f>
        <v>25023282.3516167</v>
      </c>
      <c r="I89" s="11" t="n">
        <f aca="false">G89-K89</f>
        <v>23872705.2003554</v>
      </c>
      <c r="J89" s="12" t="n">
        <v>4728140.23591788</v>
      </c>
      <c r="K89" s="12" t="n">
        <v>4586296.02884034</v>
      </c>
      <c r="L89" s="11" t="n">
        <f aca="false">H89-I89</f>
        <v>1150577.15126131</v>
      </c>
      <c r="M89" s="11" t="n">
        <f aca="false">J89-K89</f>
        <v>141844.207077537</v>
      </c>
      <c r="N89" s="11" t="n">
        <v>1934749.73751329</v>
      </c>
      <c r="Q89" s="11" t="n">
        <f aca="false">I89*5.5017049523</f>
        <v>131340580.425593</v>
      </c>
      <c r="R89" s="11"/>
      <c r="S89" s="11"/>
      <c r="V89" s="11" t="n">
        <f aca="false">K89*5.5017049523</f>
        <v>25232447.5745847</v>
      </c>
      <c r="W89" s="11" t="n">
        <f aca="false">M89*5.5017049523</f>
        <v>780384.976533551</v>
      </c>
      <c r="X89" s="11" t="n">
        <f aca="false">N89*5.1890047538+L89*5.5017049523</f>
        <v>16369561.5964673</v>
      </c>
      <c r="Y89" s="11" t="n">
        <f aca="false">N89*5.1890047538</f>
        <v>10039425.5853698</v>
      </c>
      <c r="Z89" s="11" t="n">
        <f aca="false">L89*5.5017049523</f>
        <v>6330136.01109756</v>
      </c>
    </row>
    <row r="90" s="14" customFormat="true" ht="12.8" hidden="false" customHeight="false" outlineLevel="0" collapsed="false">
      <c r="B90" s="15"/>
      <c r="C90" s="14" t="n">
        <f aca="false">C86+1</f>
        <v>2035</v>
      </c>
      <c r="D90" s="14" t="n">
        <f aca="false">D86</f>
        <v>1</v>
      </c>
      <c r="E90" s="14" t="n">
        <v>241</v>
      </c>
      <c r="F90" s="16" t="n">
        <v>29792568.4040886</v>
      </c>
      <c r="G90" s="16" t="n">
        <v>28498450.6826074</v>
      </c>
      <c r="H90" s="16" t="n">
        <f aca="false">F90-J90</f>
        <v>24963843.9856509</v>
      </c>
      <c r="I90" s="16" t="n">
        <f aca="false">G90-K90</f>
        <v>23814587.9967228</v>
      </c>
      <c r="J90" s="17" t="n">
        <v>4828724.41843775</v>
      </c>
      <c r="K90" s="17" t="n">
        <v>4683862.68588461</v>
      </c>
      <c r="L90" s="16" t="n">
        <f aca="false">H90-I90</f>
        <v>1149255.9889281</v>
      </c>
      <c r="M90" s="16" t="n">
        <f aca="false">J90-K90</f>
        <v>144861.732553133</v>
      </c>
      <c r="N90" s="16" t="n">
        <v>2383542.05385644</v>
      </c>
      <c r="O90" s="15"/>
      <c r="P90" s="15"/>
      <c r="Q90" s="16" t="n">
        <f aca="false">I90*5.5017049523</f>
        <v>131020836.718554</v>
      </c>
      <c r="R90" s="16"/>
      <c r="S90" s="16"/>
      <c r="T90" s="15"/>
      <c r="U90" s="15"/>
      <c r="V90" s="16" t="n">
        <f aca="false">K90*5.5017049523</f>
        <v>25769230.5348246</v>
      </c>
      <c r="W90" s="16" t="n">
        <f aca="false">M90*5.5017049523</f>
        <v>796986.511386329</v>
      </c>
      <c r="X90" s="16" t="n">
        <f aca="false">N90*5.1890047538+L90*5.5017049523</f>
        <v>18691078.4140894</v>
      </c>
      <c r="Y90" s="16" t="n">
        <f aca="false">N90*5.1890047538</f>
        <v>12368211.0483433</v>
      </c>
      <c r="Z90" s="16" t="n">
        <f aca="false">L90*5.5017049523</f>
        <v>6322867.36574615</v>
      </c>
    </row>
    <row r="91" s="10" customFormat="true" ht="12.8" hidden="false" customHeight="false" outlineLevel="0" collapsed="false">
      <c r="C91" s="10" t="n">
        <f aca="false">C87+1</f>
        <v>2035</v>
      </c>
      <c r="D91" s="10" t="n">
        <f aca="false">D87</f>
        <v>2</v>
      </c>
      <c r="E91" s="10" t="n">
        <v>242</v>
      </c>
      <c r="F91" s="11" t="n">
        <v>30064544.4175425</v>
      </c>
      <c r="G91" s="11" t="n">
        <v>28756960.4449883</v>
      </c>
      <c r="H91" s="11" t="n">
        <f aca="false">F91-J91</f>
        <v>25160952.7911246</v>
      </c>
      <c r="I91" s="11" t="n">
        <f aca="false">G91-K91</f>
        <v>24000476.5673631</v>
      </c>
      <c r="J91" s="12" t="n">
        <v>4903591.62641781</v>
      </c>
      <c r="K91" s="12" t="n">
        <v>4756483.87762527</v>
      </c>
      <c r="L91" s="11" t="n">
        <f aca="false">H91-I91</f>
        <v>1160476.22376158</v>
      </c>
      <c r="M91" s="11" t="n">
        <f aca="false">J91-K91</f>
        <v>147107.748792534</v>
      </c>
      <c r="N91" s="11" t="n">
        <v>1878218.12983195</v>
      </c>
      <c r="Q91" s="11" t="n">
        <f aca="false">I91*5.5017049523</f>
        <v>132043540.788222</v>
      </c>
      <c r="R91" s="11"/>
      <c r="S91" s="11"/>
      <c r="V91" s="11" t="n">
        <f aca="false">K91*5.5017049523</f>
        <v>26168770.9050661</v>
      </c>
      <c r="W91" s="11" t="n">
        <f aca="false">M91*5.5017049523</f>
        <v>809343.430053587</v>
      </c>
      <c r="X91" s="11" t="n">
        <f aca="false">N91*5.1890047538+L91*5.5017049523</f>
        <v>16130680.5916668</v>
      </c>
      <c r="Y91" s="11" t="n">
        <f aca="false">N91*5.1890047538</f>
        <v>9746082.80437132</v>
      </c>
      <c r="Z91" s="11" t="n">
        <f aca="false">L91*5.5017049523</f>
        <v>6384597.78729549</v>
      </c>
    </row>
    <row r="92" s="10" customFormat="true" ht="12.8" hidden="false" customHeight="false" outlineLevel="0" collapsed="false">
      <c r="C92" s="10" t="n">
        <f aca="false">C88+1</f>
        <v>2035</v>
      </c>
      <c r="D92" s="10" t="n">
        <f aca="false">D88</f>
        <v>3</v>
      </c>
      <c r="E92" s="10" t="n">
        <v>243</v>
      </c>
      <c r="F92" s="11" t="n">
        <v>30330673.957634</v>
      </c>
      <c r="G92" s="11" t="n">
        <v>29010258.8951276</v>
      </c>
      <c r="H92" s="11" t="n">
        <f aca="false">F92-J92</f>
        <v>25322173.042028</v>
      </c>
      <c r="I92" s="11" t="n">
        <f aca="false">G92-K92</f>
        <v>24152013.0069897</v>
      </c>
      <c r="J92" s="12" t="n">
        <v>5008500.91560609</v>
      </c>
      <c r="K92" s="12" t="n">
        <v>4858245.88813791</v>
      </c>
      <c r="L92" s="11" t="n">
        <f aca="false">H92-I92</f>
        <v>1170160.03503825</v>
      </c>
      <c r="M92" s="11" t="n">
        <f aca="false">J92-K92</f>
        <v>150255.027468183</v>
      </c>
      <c r="N92" s="11" t="n">
        <v>1844031.42486116</v>
      </c>
      <c r="Q92" s="11" t="n">
        <f aca="false">I92*5.5017049523</f>
        <v>132877249.568569</v>
      </c>
      <c r="R92" s="11"/>
      <c r="S92" s="11"/>
      <c r="V92" s="11" t="n">
        <f aca="false">K92*5.5017049523</f>
        <v>26728635.4622594</v>
      </c>
      <c r="W92" s="11" t="n">
        <f aca="false">M92*5.5017049523</f>
        <v>826658.828729675</v>
      </c>
      <c r="X92" s="11" t="n">
        <f aca="false">N92*5.1890047538+L92*5.5017049523</f>
        <v>16006563.0895146</v>
      </c>
      <c r="Y92" s="11" t="n">
        <f aca="false">N92*5.1890047538</f>
        <v>9568687.82976117</v>
      </c>
      <c r="Z92" s="11" t="n">
        <f aca="false">L92*5.5017049523</f>
        <v>6437875.25975347</v>
      </c>
    </row>
    <row r="93" s="10" customFormat="true" ht="12.8" hidden="false" customHeight="false" outlineLevel="0" collapsed="false">
      <c r="C93" s="10" t="n">
        <f aca="false">C89+1</f>
        <v>2035</v>
      </c>
      <c r="D93" s="10" t="n">
        <f aca="false">D89</f>
        <v>4</v>
      </c>
      <c r="E93" s="10" t="n">
        <v>244</v>
      </c>
      <c r="F93" s="11" t="n">
        <v>30495240.007226</v>
      </c>
      <c r="G93" s="11" t="n">
        <v>29166859.4403052</v>
      </c>
      <c r="H93" s="11" t="n">
        <f aca="false">F93-J93</f>
        <v>25380390.5378422</v>
      </c>
      <c r="I93" s="11" t="n">
        <f aca="false">G93-K93</f>
        <v>24205455.4550029</v>
      </c>
      <c r="J93" s="12" t="n">
        <v>5114849.46938381</v>
      </c>
      <c r="K93" s="12" t="n">
        <v>4961403.9853023</v>
      </c>
      <c r="L93" s="11" t="n">
        <f aca="false">H93-I93</f>
        <v>1174935.08283931</v>
      </c>
      <c r="M93" s="11" t="n">
        <f aca="false">J93-K93</f>
        <v>153445.484081515</v>
      </c>
      <c r="N93" s="11" t="n">
        <v>1872405.15528123</v>
      </c>
      <c r="Q93" s="11" t="n">
        <f aca="false">I93*5.5017049523</f>
        <v>133171274.149467</v>
      </c>
      <c r="R93" s="11"/>
      <c r="S93" s="11"/>
      <c r="V93" s="11" t="n">
        <f aca="false">K93*5.5017049523</f>
        <v>27296180.8762986</v>
      </c>
      <c r="W93" s="11" t="n">
        <f aca="false">M93*5.5017049523</f>
        <v>844211.779679343</v>
      </c>
      <c r="X93" s="11" t="n">
        <f aca="false">N93*5.1890047538+L93*5.5017049523</f>
        <v>16180065.415682</v>
      </c>
      <c r="Y93" s="11" t="n">
        <f aca="false">N93*5.1890047538</f>
        <v>9715919.25179391</v>
      </c>
      <c r="Z93" s="11" t="n">
        <f aca="false">L93*5.5017049523</f>
        <v>6464146.16388804</v>
      </c>
    </row>
    <row r="94" s="14" customFormat="true" ht="12.8" hidden="false" customHeight="false" outlineLevel="0" collapsed="false">
      <c r="B94" s="15"/>
      <c r="C94" s="14" t="n">
        <f aca="false">C90+1</f>
        <v>2036</v>
      </c>
      <c r="D94" s="14" t="n">
        <f aca="false">D90</f>
        <v>1</v>
      </c>
      <c r="E94" s="14" t="n">
        <v>245</v>
      </c>
      <c r="F94" s="16" t="n">
        <v>30723987.9466081</v>
      </c>
      <c r="G94" s="16" t="n">
        <v>29384660.3175643</v>
      </c>
      <c r="H94" s="16" t="n">
        <f aca="false">F94-J94</f>
        <v>25512901.4326209</v>
      </c>
      <c r="I94" s="16" t="n">
        <f aca="false">G94-K94</f>
        <v>24329906.3989966</v>
      </c>
      <c r="J94" s="17" t="n">
        <v>5211086.51398727</v>
      </c>
      <c r="K94" s="17" t="n">
        <v>5054753.91856765</v>
      </c>
      <c r="L94" s="16" t="n">
        <f aca="false">H94-I94</f>
        <v>1182995.03362424</v>
      </c>
      <c r="M94" s="16" t="n">
        <f aca="false">J94-K94</f>
        <v>156332.595419618</v>
      </c>
      <c r="N94" s="16" t="n">
        <v>2356624.28391188</v>
      </c>
      <c r="O94" s="15"/>
      <c r="P94" s="15"/>
      <c r="Q94" s="16" t="n">
        <f aca="false">I94*5.5017049523</f>
        <v>133855966.524355</v>
      </c>
      <c r="R94" s="16"/>
      <c r="S94" s="16"/>
      <c r="T94" s="15"/>
      <c r="U94" s="15"/>
      <c r="V94" s="16" t="n">
        <f aca="false">K94*5.5017049523</f>
        <v>27809764.6664415</v>
      </c>
      <c r="W94" s="16" t="n">
        <f aca="false">M94*5.5017049523</f>
        <v>860095.814426026</v>
      </c>
      <c r="X94" s="16" t="n">
        <f aca="false">N94*5.1890047538+L94*5.5017049523</f>
        <v>18737024.2471761</v>
      </c>
      <c r="Y94" s="16" t="n">
        <f aca="false">N94*5.1890047538</f>
        <v>12228534.6121393</v>
      </c>
      <c r="Z94" s="16" t="n">
        <f aca="false">L94*5.5017049523</f>
        <v>6508489.63503678</v>
      </c>
    </row>
    <row r="95" s="10" customFormat="true" ht="12.8" hidden="false" customHeight="false" outlineLevel="0" collapsed="false">
      <c r="C95" s="10" t="n">
        <f aca="false">C91+1</f>
        <v>2036</v>
      </c>
      <c r="D95" s="10" t="n">
        <f aca="false">D91</f>
        <v>2</v>
      </c>
      <c r="E95" s="10" t="n">
        <v>246</v>
      </c>
      <c r="F95" s="11" t="n">
        <v>30889535.4611133</v>
      </c>
      <c r="G95" s="11" t="n">
        <v>29541939.1786307</v>
      </c>
      <c r="H95" s="11" t="n">
        <f aca="false">F95-J95</f>
        <v>25604703.6935363</v>
      </c>
      <c r="I95" s="11" t="n">
        <f aca="false">G95-K95</f>
        <v>24415652.364081</v>
      </c>
      <c r="J95" s="12" t="n">
        <v>5284831.76757697</v>
      </c>
      <c r="K95" s="12" t="n">
        <v>5126286.81454966</v>
      </c>
      <c r="L95" s="11" t="n">
        <f aca="false">H95-I95</f>
        <v>1189051.32945532</v>
      </c>
      <c r="M95" s="11" t="n">
        <f aca="false">J95-K95</f>
        <v>158544.953027311</v>
      </c>
      <c r="N95" s="11" t="n">
        <v>1900883.34602876</v>
      </c>
      <c r="Q95" s="11" t="n">
        <f aca="false">I95*5.5017049523</f>
        <v>134327715.5251</v>
      </c>
      <c r="R95" s="11"/>
      <c r="S95" s="11"/>
      <c r="V95" s="11" t="n">
        <f aca="false">K95*5.5017049523</f>
        <v>28203317.5545181</v>
      </c>
      <c r="W95" s="11" t="n">
        <f aca="false">M95*5.5017049523</f>
        <v>872267.553232527</v>
      </c>
      <c r="X95" s="11" t="n">
        <f aca="false">N95*5.1890047538+L95*5.5017049523</f>
        <v>16405502.3067657</v>
      </c>
      <c r="Y95" s="11" t="n">
        <f aca="false">N95*5.1890047538</f>
        <v>9863692.7189625</v>
      </c>
      <c r="Z95" s="11" t="n">
        <f aca="false">L95*5.5017049523</f>
        <v>6541809.58780321</v>
      </c>
    </row>
    <row r="96" s="10" customFormat="true" ht="12.8" hidden="false" customHeight="false" outlineLevel="0" collapsed="false">
      <c r="C96" s="10" t="n">
        <f aca="false">C92+1</f>
        <v>2036</v>
      </c>
      <c r="D96" s="10" t="n">
        <f aca="false">D92</f>
        <v>3</v>
      </c>
      <c r="E96" s="10" t="n">
        <v>247</v>
      </c>
      <c r="F96" s="11" t="n">
        <v>31071753.3486124</v>
      </c>
      <c r="G96" s="11" t="n">
        <v>29715736.9403299</v>
      </c>
      <c r="H96" s="11" t="n">
        <f aca="false">F96-J96</f>
        <v>25678404.8419807</v>
      </c>
      <c r="I96" s="11" t="n">
        <f aca="false">G96-K96</f>
        <v>24484188.8888972</v>
      </c>
      <c r="J96" s="12" t="n">
        <v>5393348.50663163</v>
      </c>
      <c r="K96" s="12" t="n">
        <v>5231548.05143268</v>
      </c>
      <c r="L96" s="11" t="n">
        <f aca="false">H96-I96</f>
        <v>1194215.95308352</v>
      </c>
      <c r="M96" s="11" t="n">
        <f aca="false">J96-K96</f>
        <v>161800.455198949</v>
      </c>
      <c r="N96" s="11" t="n">
        <v>1886347.09705553</v>
      </c>
      <c r="Q96" s="11" t="n">
        <f aca="false">I96*5.5017049523</f>
        <v>134704783.263094</v>
      </c>
      <c r="R96" s="11"/>
      <c r="S96" s="11"/>
      <c r="V96" s="11" t="n">
        <f aca="false">K96*5.5017049523</f>
        <v>28782433.8227626</v>
      </c>
      <c r="W96" s="11" t="n">
        <f aca="false">M96*5.5017049523</f>
        <v>890178.365652453</v>
      </c>
      <c r="X96" s="11" t="n">
        <f aca="false">N96*5.1890047538+L96*5.5017049523</f>
        <v>16358487.8771332</v>
      </c>
      <c r="Y96" s="11" t="n">
        <f aca="false">N96*5.1890047538</f>
        <v>9788264.05393799</v>
      </c>
      <c r="Z96" s="11" t="n">
        <f aca="false">L96*5.5017049523</f>
        <v>6570223.82319526</v>
      </c>
    </row>
    <row r="97" s="10" customFormat="true" ht="12.8" hidden="false" customHeight="false" outlineLevel="0" collapsed="false">
      <c r="C97" s="10" t="n">
        <f aca="false">C93+1</f>
        <v>2036</v>
      </c>
      <c r="D97" s="10" t="n">
        <f aca="false">D93</f>
        <v>4</v>
      </c>
      <c r="E97" s="10" t="n">
        <v>248</v>
      </c>
      <c r="F97" s="11" t="n">
        <v>31266814.0698806</v>
      </c>
      <c r="G97" s="11" t="n">
        <v>29902349.5499363</v>
      </c>
      <c r="H97" s="11" t="n">
        <f aca="false">F97-J97</f>
        <v>25732226.6419755</v>
      </c>
      <c r="I97" s="11" t="n">
        <f aca="false">G97-K97</f>
        <v>24533799.7448684</v>
      </c>
      <c r="J97" s="12" t="n">
        <v>5534587.42790511</v>
      </c>
      <c r="K97" s="12" t="n">
        <v>5368549.80506795</v>
      </c>
      <c r="L97" s="11" t="n">
        <f aca="false">H97-I97</f>
        <v>1198426.89710709</v>
      </c>
      <c r="M97" s="11" t="n">
        <f aca="false">J97-K97</f>
        <v>166037.622837154</v>
      </c>
      <c r="N97" s="11" t="n">
        <v>1847677.65096988</v>
      </c>
      <c r="Q97" s="11" t="n">
        <f aca="false">I97*5.5017049523</f>
        <v>134977727.555079</v>
      </c>
      <c r="R97" s="11"/>
      <c r="S97" s="11"/>
      <c r="V97" s="11" t="n">
        <f aca="false">K97*5.5017049523</f>
        <v>29536177.0492115</v>
      </c>
      <c r="W97" s="11" t="n">
        <f aca="false">M97*5.5017049523</f>
        <v>913490.011831291</v>
      </c>
      <c r="X97" s="11" t="n">
        <f aca="false">N97*5.1890047538+L97*5.5017049523</f>
        <v>16180999.3091564</v>
      </c>
      <c r="Y97" s="11" t="n">
        <f aca="false">N97*5.1890047538</f>
        <v>9587608.11437274</v>
      </c>
      <c r="Z97" s="11" t="n">
        <f aca="false">L97*5.5017049523</f>
        <v>6593391.19478362</v>
      </c>
    </row>
    <row r="98" s="14" customFormat="true" ht="12.8" hidden="false" customHeight="false" outlineLevel="0" collapsed="false">
      <c r="B98" s="15"/>
      <c r="C98" s="14" t="n">
        <f aca="false">C94+1</f>
        <v>2037</v>
      </c>
      <c r="D98" s="14" t="n">
        <f aca="false">D94</f>
        <v>1</v>
      </c>
      <c r="E98" s="14" t="n">
        <v>249</v>
      </c>
      <c r="F98" s="16" t="n">
        <v>31398356.3170423</v>
      </c>
      <c r="G98" s="16" t="n">
        <v>30027304.144219</v>
      </c>
      <c r="H98" s="16" t="n">
        <f aca="false">F98-J98</f>
        <v>25781047.5392009</v>
      </c>
      <c r="I98" s="16" t="n">
        <f aca="false">G98-K98</f>
        <v>24578514.6297128</v>
      </c>
      <c r="J98" s="17" t="n">
        <v>5617308.77784144</v>
      </c>
      <c r="K98" s="17" t="n">
        <v>5448789.51450619</v>
      </c>
      <c r="L98" s="16" t="n">
        <f aca="false">H98-I98</f>
        <v>1202532.90948807</v>
      </c>
      <c r="M98" s="16" t="n">
        <f aca="false">J98-K98</f>
        <v>168519.263335243</v>
      </c>
      <c r="N98" s="16" t="n">
        <v>2262342.51614731</v>
      </c>
      <c r="O98" s="15"/>
      <c r="P98" s="15"/>
      <c r="Q98" s="16" t="n">
        <f aca="false">I98*5.5017049523</f>
        <v>135223735.658469</v>
      </c>
      <c r="R98" s="16"/>
      <c r="S98" s="16"/>
      <c r="T98" s="15"/>
      <c r="U98" s="15"/>
      <c r="V98" s="16" t="n">
        <f aca="false">K98*5.5017049523</f>
        <v>29977632.255999</v>
      </c>
      <c r="W98" s="16" t="n">
        <f aca="false">M98*5.5017049523</f>
        <v>927143.265649453</v>
      </c>
      <c r="X98" s="16" t="n">
        <f aca="false">N98*5.1890047538+L98*5.5017049523</f>
        <v>18355287.3344465</v>
      </c>
      <c r="Y98" s="16" t="n">
        <f aca="false">N98*5.1890047538</f>
        <v>11739306.0710122</v>
      </c>
      <c r="Z98" s="16" t="n">
        <f aca="false">L98*5.5017049523</f>
        <v>6615981.26343425</v>
      </c>
    </row>
    <row r="99" s="10" customFormat="true" ht="12.8" hidden="false" customHeight="false" outlineLevel="0" collapsed="false">
      <c r="C99" s="10" t="n">
        <f aca="false">C95+1</f>
        <v>2037</v>
      </c>
      <c r="D99" s="10" t="n">
        <f aca="false">D95</f>
        <v>2</v>
      </c>
      <c r="E99" s="10" t="n">
        <v>250</v>
      </c>
      <c r="F99" s="11" t="n">
        <v>31672598.4124708</v>
      </c>
      <c r="G99" s="11" t="n">
        <v>30288420.1136481</v>
      </c>
      <c r="H99" s="11" t="n">
        <f aca="false">F99-J99</f>
        <v>25947002.2782986</v>
      </c>
      <c r="I99" s="11" t="n">
        <f aca="false">G99-K99</f>
        <v>24734591.863501</v>
      </c>
      <c r="J99" s="12" t="n">
        <v>5725596.1341722</v>
      </c>
      <c r="K99" s="12" t="n">
        <v>5553828.25014703</v>
      </c>
      <c r="L99" s="11" t="n">
        <f aca="false">H99-I99</f>
        <v>1212410.41479754</v>
      </c>
      <c r="M99" s="11" t="n">
        <f aca="false">J99-K99</f>
        <v>171767.884025166</v>
      </c>
      <c r="N99" s="11" t="n">
        <v>1847202.92209656</v>
      </c>
      <c r="Q99" s="11" t="n">
        <f aca="false">I99*5.5017049523</f>
        <v>136082426.548543</v>
      </c>
      <c r="R99" s="11"/>
      <c r="S99" s="11"/>
      <c r="V99" s="11" t="n">
        <f aca="false">K99*5.5017049523</f>
        <v>30555524.3880576</v>
      </c>
      <c r="W99" s="11" t="n">
        <f aca="false">M99*5.5017049523</f>
        <v>945016.218187347</v>
      </c>
      <c r="X99" s="11" t="n">
        <f aca="false">N99*5.1890047538+L99*5.5017049523</f>
        <v>16255469.127304</v>
      </c>
      <c r="Y99" s="11" t="n">
        <f aca="false">N99*5.1890047538</f>
        <v>9585144.74399228</v>
      </c>
      <c r="Z99" s="11" t="n">
        <f aca="false">L99*5.5017049523</f>
        <v>6670324.38331173</v>
      </c>
    </row>
    <row r="100" s="10" customFormat="true" ht="12.8" hidden="false" customHeight="false" outlineLevel="0" collapsed="false">
      <c r="C100" s="10" t="n">
        <f aca="false">C96+1</f>
        <v>2037</v>
      </c>
      <c r="D100" s="10" t="n">
        <f aca="false">D96</f>
        <v>3</v>
      </c>
      <c r="E100" s="10" t="n">
        <v>251</v>
      </c>
      <c r="F100" s="11" t="n">
        <v>31837951.4137897</v>
      </c>
      <c r="G100" s="11" t="n">
        <v>30445767.3526612</v>
      </c>
      <c r="H100" s="11" t="n">
        <f aca="false">F100-J100</f>
        <v>26028691.4421167</v>
      </c>
      <c r="I100" s="11" t="n">
        <f aca="false">G100-K100</f>
        <v>24810785.1801384</v>
      </c>
      <c r="J100" s="12" t="n">
        <v>5809259.97167301</v>
      </c>
      <c r="K100" s="12" t="n">
        <v>5634982.17252282</v>
      </c>
      <c r="L100" s="11" t="n">
        <f aca="false">H100-I100</f>
        <v>1217906.26197834</v>
      </c>
      <c r="M100" s="11" t="n">
        <f aca="false">J100-K100</f>
        <v>174277.79915019</v>
      </c>
      <c r="N100" s="11" t="n">
        <v>1845978.23650388</v>
      </c>
      <c r="Q100" s="11" t="n">
        <f aca="false">I100*5.5017049523</f>
        <v>136501619.696019</v>
      </c>
      <c r="R100" s="11"/>
      <c r="S100" s="11"/>
      <c r="V100" s="11" t="n">
        <f aca="false">K100*5.5017049523</f>
        <v>31002009.324691</v>
      </c>
      <c r="W100" s="11" t="n">
        <f aca="false">M100*5.5017049523</f>
        <v>958825.030660547</v>
      </c>
      <c r="X100" s="11" t="n">
        <f aca="false">N100*5.1890047538+L100*5.5017049523</f>
        <v>16279350.7575933</v>
      </c>
      <c r="Y100" s="11" t="n">
        <f aca="false">N100*5.1890047538</f>
        <v>9578789.84462995</v>
      </c>
      <c r="Z100" s="11" t="n">
        <f aca="false">L100*5.5017049523</f>
        <v>6700560.91296339</v>
      </c>
    </row>
    <row r="101" s="10" customFormat="true" ht="12.8" hidden="false" customHeight="false" outlineLevel="0" collapsed="false">
      <c r="C101" s="10" t="n">
        <f aca="false">C97+1</f>
        <v>2037</v>
      </c>
      <c r="D101" s="10" t="n">
        <f aca="false">D97</f>
        <v>4</v>
      </c>
      <c r="E101" s="10" t="n">
        <v>252</v>
      </c>
      <c r="F101" s="11" t="n">
        <v>31942911.3963447</v>
      </c>
      <c r="G101" s="11" t="n">
        <v>30546367.6403391</v>
      </c>
      <c r="H101" s="11" t="n">
        <f aca="false">F101-J101</f>
        <v>26029576.5296257</v>
      </c>
      <c r="I101" s="11" t="n">
        <f aca="false">G101-K101</f>
        <v>24810432.8196217</v>
      </c>
      <c r="J101" s="12" t="n">
        <v>5913334.86671894</v>
      </c>
      <c r="K101" s="12" t="n">
        <v>5735934.82071737</v>
      </c>
      <c r="L101" s="11" t="n">
        <f aca="false">H101-I101</f>
        <v>1219143.71000403</v>
      </c>
      <c r="M101" s="11" t="n">
        <f aca="false">J101-K101</f>
        <v>177400.046001569</v>
      </c>
      <c r="N101" s="11" t="n">
        <v>1765457.79054325</v>
      </c>
      <c r="Q101" s="11" t="n">
        <f aca="false">I101*5.5017049523</f>
        <v>136499681.112419</v>
      </c>
      <c r="R101" s="11"/>
      <c r="S101" s="11"/>
      <c r="V101" s="11" t="n">
        <f aca="false">K101*5.5017049523</f>
        <v>31557421.0092108</v>
      </c>
      <c r="W101" s="11" t="n">
        <f aca="false">M101*5.5017049523</f>
        <v>976002.711625082</v>
      </c>
      <c r="X101" s="11" t="n">
        <f aca="false">N101*5.1890047538+L101*5.5017049523</f>
        <v>15868337.8546567</v>
      </c>
      <c r="Y101" s="11" t="n">
        <f aca="false">N101*5.1890047538</f>
        <v>9160968.86776216</v>
      </c>
      <c r="Z101" s="11" t="n">
        <f aca="false">L101*5.5017049523</f>
        <v>6707368.98689456</v>
      </c>
    </row>
    <row r="102" s="14" customFormat="true" ht="12.8" hidden="false" customHeight="false" outlineLevel="0" collapsed="false">
      <c r="B102" s="15"/>
      <c r="C102" s="14" t="n">
        <f aca="false">C98+1</f>
        <v>2038</v>
      </c>
      <c r="D102" s="14" t="n">
        <f aca="false">D98</f>
        <v>1</v>
      </c>
      <c r="E102" s="14" t="n">
        <v>253</v>
      </c>
      <c r="F102" s="16" t="n">
        <v>32064666.1600783</v>
      </c>
      <c r="G102" s="16" t="n">
        <v>30662244.5216557</v>
      </c>
      <c r="H102" s="16" t="n">
        <f aca="false">F102-J102</f>
        <v>26066355.1661766</v>
      </c>
      <c r="I102" s="16" t="n">
        <f aca="false">G102-K102</f>
        <v>24843882.857571</v>
      </c>
      <c r="J102" s="17" t="n">
        <v>5998310.99390175</v>
      </c>
      <c r="K102" s="17" t="n">
        <v>5818361.6640847</v>
      </c>
      <c r="L102" s="16" t="n">
        <f aca="false">H102-I102</f>
        <v>1222472.30860552</v>
      </c>
      <c r="M102" s="16" t="n">
        <f aca="false">J102-K102</f>
        <v>179949.329817054</v>
      </c>
      <c r="N102" s="16" t="n">
        <v>2228776.54910619</v>
      </c>
      <c r="O102" s="15"/>
      <c r="P102" s="15"/>
      <c r="Q102" s="16" t="n">
        <f aca="false">I102*5.5017049523</f>
        <v>136683713.35186</v>
      </c>
      <c r="R102" s="16"/>
      <c r="S102" s="16"/>
      <c r="T102" s="15"/>
      <c r="U102" s="15"/>
      <c r="V102" s="16" t="n">
        <f aca="false">K102*5.5017049523</f>
        <v>32010909.1815673</v>
      </c>
      <c r="W102" s="16" t="n">
        <f aca="false">M102*5.5017049523</f>
        <v>990028.119017551</v>
      </c>
      <c r="X102" s="16" t="n">
        <f aca="false">N102*5.1890047538+L102*5.5017049523</f>
        <v>18290814.0627746</v>
      </c>
      <c r="Y102" s="16" t="n">
        <f aca="false">N102*5.1890047538</f>
        <v>11565132.10847</v>
      </c>
      <c r="Z102" s="16" t="n">
        <f aca="false">L102*5.5017049523</f>
        <v>6725681.95430461</v>
      </c>
    </row>
    <row r="103" s="10" customFormat="true" ht="12.8" hidden="false" customHeight="false" outlineLevel="0" collapsed="false">
      <c r="C103" s="10" t="n">
        <f aca="false">C99+1</f>
        <v>2038</v>
      </c>
      <c r="D103" s="10" t="n">
        <f aca="false">D99</f>
        <v>2</v>
      </c>
      <c r="E103" s="10" t="n">
        <v>254</v>
      </c>
      <c r="F103" s="11" t="n">
        <v>32282417.3019904</v>
      </c>
      <c r="G103" s="11" t="n">
        <v>30870690.1796784</v>
      </c>
      <c r="H103" s="11" t="n">
        <f aca="false">F103-J103</f>
        <v>26195742.6228692</v>
      </c>
      <c r="I103" s="11" t="n">
        <f aca="false">G103-K103</f>
        <v>24966615.7409308</v>
      </c>
      <c r="J103" s="12" t="n">
        <v>6086674.67912121</v>
      </c>
      <c r="K103" s="12" t="n">
        <v>5904074.43874758</v>
      </c>
      <c r="L103" s="11" t="n">
        <f aca="false">H103-I103</f>
        <v>1229126.88193839</v>
      </c>
      <c r="M103" s="11" t="n">
        <f aca="false">J103-K103</f>
        <v>182600.240373637</v>
      </c>
      <c r="N103" s="11" t="n">
        <v>1803911.8179175</v>
      </c>
      <c r="Q103" s="11" t="n">
        <f aca="false">I103*5.5017049523</f>
        <v>137358953.46405</v>
      </c>
      <c r="R103" s="11"/>
      <c r="S103" s="11"/>
      <c r="V103" s="11" t="n">
        <f aca="false">K103*5.5017049523</f>
        <v>32482475.5784054</v>
      </c>
      <c r="W103" s="11" t="n">
        <f aca="false">M103*5.5017049523</f>
        <v>1004612.64675481</v>
      </c>
      <c r="X103" s="11" t="n">
        <f aca="false">N103*5.1890047538+L103*5.5017049523</f>
        <v>16122800.4519754</v>
      </c>
      <c r="Y103" s="11" t="n">
        <f aca="false">N103*5.1890047538</f>
        <v>9360506.9986099</v>
      </c>
      <c r="Z103" s="11" t="n">
        <f aca="false">L103*5.5017049523</f>
        <v>6762293.4533655</v>
      </c>
    </row>
    <row r="104" s="10" customFormat="true" ht="12.8" hidden="false" customHeight="false" outlineLevel="0" collapsed="false">
      <c r="C104" s="10" t="n">
        <f aca="false">C100+1</f>
        <v>2038</v>
      </c>
      <c r="D104" s="10" t="n">
        <f aca="false">D100</f>
        <v>3</v>
      </c>
      <c r="E104" s="10" t="n">
        <v>255</v>
      </c>
      <c r="F104" s="11" t="n">
        <v>32457063.0084286</v>
      </c>
      <c r="G104" s="11" t="n">
        <v>31037333.3889759</v>
      </c>
      <c r="H104" s="11" t="n">
        <f aca="false">F104-J104</f>
        <v>26285119.9947928</v>
      </c>
      <c r="I104" s="11" t="n">
        <f aca="false">G104-K104</f>
        <v>25050548.6657492</v>
      </c>
      <c r="J104" s="12" t="n">
        <v>6171943.01363577</v>
      </c>
      <c r="K104" s="12" t="n">
        <v>5986784.7232267</v>
      </c>
      <c r="L104" s="11" t="n">
        <f aca="false">H104-I104</f>
        <v>1234571.32904359</v>
      </c>
      <c r="M104" s="11" t="n">
        <f aca="false">J104-K104</f>
        <v>185158.290409073</v>
      </c>
      <c r="N104" s="11" t="n">
        <v>1785918.97631324</v>
      </c>
      <c r="Q104" s="11" t="n">
        <f aca="false">I104*5.5017049523</f>
        <v>137820727.652185</v>
      </c>
      <c r="R104" s="11"/>
      <c r="S104" s="11"/>
      <c r="V104" s="11" t="n">
        <f aca="false">K104*5.5017049523</f>
        <v>32937523.1601303</v>
      </c>
      <c r="W104" s="11" t="n">
        <f aca="false">M104*5.5017049523</f>
        <v>1018686.283303</v>
      </c>
      <c r="X104" s="11" t="n">
        <f aca="false">N104*5.1890047538+L104*5.5017049523</f>
        <v>16059389.2529577</v>
      </c>
      <c r="Y104" s="11" t="n">
        <f aca="false">N104*5.1890047538</f>
        <v>9267142.05799103</v>
      </c>
      <c r="Z104" s="11" t="n">
        <f aca="false">L104*5.5017049523</f>
        <v>6792247.19496671</v>
      </c>
    </row>
    <row r="105" s="10" customFormat="true" ht="12.8" hidden="false" customHeight="false" outlineLevel="0" collapsed="false">
      <c r="C105" s="10" t="n">
        <f aca="false">C101+1</f>
        <v>2038</v>
      </c>
      <c r="D105" s="10" t="n">
        <f aca="false">D101</f>
        <v>4</v>
      </c>
      <c r="E105" s="10" t="n">
        <v>256</v>
      </c>
      <c r="F105" s="11" t="n">
        <v>32652992.1966919</v>
      </c>
      <c r="G105" s="11" t="n">
        <v>31224031.2481251</v>
      </c>
      <c r="H105" s="11" t="n">
        <f aca="false">F105-J105</f>
        <v>26361455.4876266</v>
      </c>
      <c r="I105" s="11" t="n">
        <f aca="false">G105-K105</f>
        <v>25121240.6403318</v>
      </c>
      <c r="J105" s="12" t="n">
        <v>6291536.70906527</v>
      </c>
      <c r="K105" s="12" t="n">
        <v>6102790.60779331</v>
      </c>
      <c r="L105" s="11" t="n">
        <f aca="false">H105-I105</f>
        <v>1240214.84729487</v>
      </c>
      <c r="M105" s="11" t="n">
        <f aca="false">J105-K105</f>
        <v>188746.101271957</v>
      </c>
      <c r="N105" s="11" t="n">
        <v>1810975.67417606</v>
      </c>
      <c r="Q105" s="11" t="n">
        <f aca="false">I105*5.5017049523</f>
        <v>138209654.038833</v>
      </c>
      <c r="R105" s="11"/>
      <c r="S105" s="11"/>
      <c r="V105" s="11" t="n">
        <f aca="false">K105*5.5017049523</f>
        <v>33575753.3097464</v>
      </c>
      <c r="W105" s="11" t="n">
        <f aca="false">M105*5.5017049523</f>
        <v>1038425.36009524</v>
      </c>
      <c r="X105" s="11" t="n">
        <f aca="false">N105*5.1890047538+L105*5.5017049523</f>
        <v>16220457.5495939</v>
      </c>
      <c r="Y105" s="11" t="n">
        <f aca="false">N105*5.1890047538</f>
        <v>9397161.38231572</v>
      </c>
      <c r="Z105" s="11" t="n">
        <f aca="false">L105*5.5017049523</f>
        <v>6823296.16727818</v>
      </c>
    </row>
    <row r="106" s="14" customFormat="true" ht="12.8" hidden="false" customHeight="false" outlineLevel="0" collapsed="false">
      <c r="B106" s="15"/>
      <c r="C106" s="14" t="n">
        <f aca="false">C102+1</f>
        <v>2039</v>
      </c>
      <c r="D106" s="14" t="n">
        <f aca="false">D102</f>
        <v>1</v>
      </c>
      <c r="E106" s="14" t="n">
        <v>257</v>
      </c>
      <c r="F106" s="16" t="n">
        <v>32773082.6520004</v>
      </c>
      <c r="G106" s="16" t="n">
        <v>31337802.6862624</v>
      </c>
      <c r="H106" s="16" t="n">
        <f aca="false">F106-J106</f>
        <v>26432249.394604</v>
      </c>
      <c r="I106" s="16" t="n">
        <f aca="false">G106-K106</f>
        <v>25187194.4265878</v>
      </c>
      <c r="J106" s="17" t="n">
        <v>6340833.25739646</v>
      </c>
      <c r="K106" s="17" t="n">
        <v>6150608.25967457</v>
      </c>
      <c r="L106" s="16" t="n">
        <f aca="false">H106-I106</f>
        <v>1245054.9680162</v>
      </c>
      <c r="M106" s="16" t="n">
        <f aca="false">J106-K106</f>
        <v>190224.997721896</v>
      </c>
      <c r="N106" s="16" t="n">
        <v>2187364.07605752</v>
      </c>
      <c r="O106" s="15"/>
      <c r="P106" s="15"/>
      <c r="Q106" s="16" t="n">
        <f aca="false">I106*5.5017049523</f>
        <v>138572512.311301</v>
      </c>
      <c r="R106" s="16"/>
      <c r="S106" s="16"/>
      <c r="T106" s="15"/>
      <c r="U106" s="15"/>
      <c r="V106" s="16" t="n">
        <f aca="false">K106*5.5017049523</f>
        <v>33838831.9219088</v>
      </c>
      <c r="W106" s="16" t="n">
        <f aca="false">M106*5.5017049523</f>
        <v>1046561.81201781</v>
      </c>
      <c r="X106" s="16" t="n">
        <f aca="false">N106*5.1890047538+L106*5.5017049523</f>
        <v>18200167.6723742</v>
      </c>
      <c r="Y106" s="16" t="n">
        <f aca="false">N106*5.1890047538</f>
        <v>11350242.5889538</v>
      </c>
      <c r="Z106" s="16" t="n">
        <f aca="false">L106*5.5017049523</f>
        <v>6849925.08342042</v>
      </c>
    </row>
    <row r="107" s="10" customFormat="true" ht="12.8" hidden="false" customHeight="false" outlineLevel="0" collapsed="false">
      <c r="C107" s="10" t="n">
        <f aca="false">C103+1</f>
        <v>2039</v>
      </c>
      <c r="D107" s="10" t="n">
        <f aca="false">D103</f>
        <v>2</v>
      </c>
      <c r="E107" s="10" t="n">
        <v>258</v>
      </c>
      <c r="F107" s="11" t="n">
        <v>33013229.9177131</v>
      </c>
      <c r="G107" s="11" t="n">
        <v>31565277.6626594</v>
      </c>
      <c r="H107" s="11" t="n">
        <f aca="false">F107-J107</f>
        <v>26600615.2583613</v>
      </c>
      <c r="I107" s="11" t="n">
        <f aca="false">G107-K107</f>
        <v>25345041.4430882</v>
      </c>
      <c r="J107" s="12" t="n">
        <v>6412614.65935175</v>
      </c>
      <c r="K107" s="12" t="n">
        <v>6220236.2195712</v>
      </c>
      <c r="L107" s="11" t="n">
        <f aca="false">H107-I107</f>
        <v>1255573.81527311</v>
      </c>
      <c r="M107" s="11" t="n">
        <f aca="false">J107-K107</f>
        <v>192378.439780552</v>
      </c>
      <c r="N107" s="11" t="n">
        <v>1752272.13745577</v>
      </c>
      <c r="Q107" s="11" t="n">
        <f aca="false">I107*5.5017049523</f>
        <v>139440940.023687</v>
      </c>
      <c r="R107" s="11"/>
      <c r="S107" s="11"/>
      <c r="V107" s="11" t="n">
        <f aca="false">K107*5.5017049523</f>
        <v>34221904.4136907</v>
      </c>
      <c r="W107" s="11" t="n">
        <f aca="false">M107*5.5017049523</f>
        <v>1058409.41485641</v>
      </c>
      <c r="X107" s="11" t="n">
        <f aca="false">N107*5.1890047538+L107*5.5017049523</f>
        <v>16000345.1286756</v>
      </c>
      <c r="Y107" s="11" t="n">
        <f aca="false">N107*5.1890047538</f>
        <v>9092548.45120926</v>
      </c>
      <c r="Z107" s="11" t="n">
        <f aca="false">L107*5.5017049523</f>
        <v>6907796.67746629</v>
      </c>
    </row>
    <row r="108" s="10" customFormat="true" ht="12.8" hidden="false" customHeight="false" outlineLevel="0" collapsed="false">
      <c r="C108" s="10" t="n">
        <f aca="false">C104+1</f>
        <v>2039</v>
      </c>
      <c r="D108" s="10" t="n">
        <f aca="false">D104</f>
        <v>3</v>
      </c>
      <c r="E108" s="10" t="n">
        <v>259</v>
      </c>
      <c r="F108" s="11" t="n">
        <v>33188605.713593</v>
      </c>
      <c r="G108" s="11" t="n">
        <v>31732509.530363</v>
      </c>
      <c r="H108" s="11" t="n">
        <f aca="false">F108-J108</f>
        <v>26640814.9990772</v>
      </c>
      <c r="I108" s="11" t="n">
        <f aca="false">G108-K108</f>
        <v>25381152.5372827</v>
      </c>
      <c r="J108" s="12" t="n">
        <v>6547790.71451575</v>
      </c>
      <c r="K108" s="12" t="n">
        <v>6351356.99308027</v>
      </c>
      <c r="L108" s="11" t="n">
        <f aca="false">H108-I108</f>
        <v>1259662.46179451</v>
      </c>
      <c r="M108" s="11" t="n">
        <f aca="false">J108-K108</f>
        <v>196433.721435473</v>
      </c>
      <c r="N108" s="11" t="n">
        <v>1752696.89766467</v>
      </c>
      <c r="Q108" s="11" t="n">
        <f aca="false">I108*5.5017049523</f>
        <v>139639612.60945</v>
      </c>
      <c r="R108" s="11"/>
      <c r="S108" s="11"/>
      <c r="V108" s="11" t="n">
        <f aca="false">K108*5.5017049523</f>
        <v>34943292.222655</v>
      </c>
      <c r="W108" s="11" t="n">
        <f aca="false">M108*5.5017049523</f>
        <v>1080720.37802026</v>
      </c>
      <c r="X108" s="11" t="n">
        <f aca="false">N108*5.1890047538+L108*5.5017049523</f>
        <v>16025043.7382338</v>
      </c>
      <c r="Y108" s="11" t="n">
        <f aca="false">N108*5.1890047538</f>
        <v>9094752.53395248</v>
      </c>
      <c r="Z108" s="11" t="n">
        <f aca="false">L108*5.5017049523</f>
        <v>6930291.20428127</v>
      </c>
    </row>
    <row r="109" s="10" customFormat="true" ht="12.8" hidden="false" customHeight="false" outlineLevel="0" collapsed="false">
      <c r="C109" s="10" t="n">
        <f aca="false">C105+1</f>
        <v>2039</v>
      </c>
      <c r="D109" s="10" t="n">
        <f aca="false">D105</f>
        <v>4</v>
      </c>
      <c r="E109" s="10" t="n">
        <v>260</v>
      </c>
      <c r="F109" s="11" t="n">
        <v>33411666.2518637</v>
      </c>
      <c r="G109" s="11" t="n">
        <v>31945515.554536</v>
      </c>
      <c r="H109" s="11" t="n">
        <f aca="false">F109-J109</f>
        <v>26756121.0774569</v>
      </c>
      <c r="I109" s="11" t="n">
        <f aca="false">G109-K109</f>
        <v>25489636.7353614</v>
      </c>
      <c r="J109" s="12" t="n">
        <v>6655545.17440678</v>
      </c>
      <c r="K109" s="12" t="n">
        <v>6455878.81917458</v>
      </c>
      <c r="L109" s="11" t="n">
        <f aca="false">H109-I109</f>
        <v>1266484.34209547</v>
      </c>
      <c r="M109" s="11" t="n">
        <f aca="false">J109-K109</f>
        <v>199666.355232202</v>
      </c>
      <c r="N109" s="11" t="n">
        <v>1739088.66150732</v>
      </c>
      <c r="Q109" s="11" t="n">
        <f aca="false">I109*5.5017049523</f>
        <v>140236460.659266</v>
      </c>
      <c r="R109" s="11"/>
      <c r="S109" s="11"/>
      <c r="V109" s="11" t="n">
        <f aca="false">K109*5.5017049523</f>
        <v>35518340.4709015</v>
      </c>
      <c r="W109" s="11" t="n">
        <f aca="false">M109*5.5017049523</f>
        <v>1098505.37538869</v>
      </c>
      <c r="X109" s="11" t="n">
        <f aca="false">N109*5.1890047538+L109*5.5017049523</f>
        <v>15991962.5087582</v>
      </c>
      <c r="Y109" s="11" t="n">
        <f aca="false">N109*5.1890047538</f>
        <v>9024139.33184115</v>
      </c>
      <c r="Z109" s="11" t="n">
        <f aca="false">L109*5.5017049523</f>
        <v>6967823.17691704</v>
      </c>
    </row>
    <row r="110" s="14" customFormat="true" ht="12.8" hidden="false" customHeight="false" outlineLevel="0" collapsed="false">
      <c r="B110" s="15"/>
      <c r="C110" s="14" t="n">
        <f aca="false">C106+1</f>
        <v>2040</v>
      </c>
      <c r="D110" s="14" t="n">
        <f aca="false">D106</f>
        <v>1</v>
      </c>
      <c r="E110" s="14" t="n">
        <v>261</v>
      </c>
      <c r="F110" s="16" t="n">
        <v>33683343.3001167</v>
      </c>
      <c r="G110" s="16" t="n">
        <v>32204614.317551</v>
      </c>
      <c r="H110" s="16" t="n">
        <f aca="false">F110-J110</f>
        <v>26901802.6660348</v>
      </c>
      <c r="I110" s="16" t="n">
        <f aca="false">G110-K110</f>
        <v>25626519.9024916</v>
      </c>
      <c r="J110" s="17" t="n">
        <v>6781540.63408184</v>
      </c>
      <c r="K110" s="17" t="n">
        <v>6578094.41505938</v>
      </c>
      <c r="L110" s="16" t="n">
        <f aca="false">H110-I110</f>
        <v>1275282.7635432</v>
      </c>
      <c r="M110" s="16" t="n">
        <f aca="false">J110-K110</f>
        <v>203446.219022456</v>
      </c>
      <c r="N110" s="16" t="n">
        <v>2095327.29481978</v>
      </c>
      <c r="O110" s="15"/>
      <c r="P110" s="15"/>
      <c r="Q110" s="16" t="n">
        <f aca="false">I110*5.5017049523</f>
        <v>140989551.457753</v>
      </c>
      <c r="R110" s="16"/>
      <c r="S110" s="16"/>
      <c r="T110" s="15"/>
      <c r="U110" s="15"/>
      <c r="V110" s="16" t="n">
        <f aca="false">K110*5.5017049523</f>
        <v>36190734.6200292</v>
      </c>
      <c r="W110" s="16" t="n">
        <f aca="false">M110*5.5017049523</f>
        <v>1119301.07072255</v>
      </c>
      <c r="X110" s="16" t="n">
        <f aca="false">N110*5.1890047538+L110*5.5017049523</f>
        <v>17888892.7893552</v>
      </c>
      <c r="Y110" s="16" t="n">
        <f aca="false">N110*5.1890047538</f>
        <v>10872663.2935867</v>
      </c>
      <c r="Z110" s="16" t="n">
        <f aca="false">L110*5.5017049523</f>
        <v>7016229.49576845</v>
      </c>
    </row>
    <row r="111" s="10" customFormat="true" ht="12.8" hidden="false" customHeight="false" outlineLevel="0" collapsed="false">
      <c r="C111" s="10" t="n">
        <f aca="false">C107+1</f>
        <v>2040</v>
      </c>
      <c r="D111" s="10" t="n">
        <f aca="false">D107</f>
        <v>2</v>
      </c>
      <c r="E111" s="10" t="n">
        <v>262</v>
      </c>
      <c r="F111" s="11" t="n">
        <v>33921134.9593061</v>
      </c>
      <c r="G111" s="11" t="n">
        <v>32430795.2755626</v>
      </c>
      <c r="H111" s="11" t="n">
        <f aca="false">F111-J111</f>
        <v>27028952.0690882</v>
      </c>
      <c r="I111" s="11" t="n">
        <f aca="false">G111-K111</f>
        <v>25745377.8720513</v>
      </c>
      <c r="J111" s="12" t="n">
        <v>6892182.89021791</v>
      </c>
      <c r="K111" s="12" t="n">
        <v>6685417.40351137</v>
      </c>
      <c r="L111" s="11" t="n">
        <f aca="false">H111-I111</f>
        <v>1283574.19703692</v>
      </c>
      <c r="M111" s="11" t="n">
        <f aca="false">J111-K111</f>
        <v>206765.486706536</v>
      </c>
      <c r="N111" s="11" t="n">
        <v>1683052.31038872</v>
      </c>
      <c r="Q111" s="11" t="n">
        <f aca="false">I111*5.5017049523</f>
        <v>141643472.937499</v>
      </c>
      <c r="R111" s="11"/>
      <c r="S111" s="11"/>
      <c r="V111" s="11" t="n">
        <f aca="false">K111*5.5017049523</f>
        <v>36781194.0370911</v>
      </c>
      <c r="W111" s="11" t="n">
        <f aca="false">M111*5.5017049523</f>
        <v>1137562.70217807</v>
      </c>
      <c r="X111" s="11" t="n">
        <f aca="false">N111*5.1890047538+L111*5.5017049523</f>
        <v>15795212.9559836</v>
      </c>
      <c r="Y111" s="11" t="n">
        <f aca="false">N111*5.1890047538</f>
        <v>8733366.43950114</v>
      </c>
      <c r="Z111" s="11" t="n">
        <f aca="false">L111*5.5017049523</f>
        <v>7061846.51648251</v>
      </c>
    </row>
    <row r="112" s="10" customFormat="true" ht="12.8" hidden="false" customHeight="false" outlineLevel="0" collapsed="false">
      <c r="C112" s="10" t="n">
        <f aca="false">C108+1</f>
        <v>2040</v>
      </c>
      <c r="D112" s="10" t="n">
        <f aca="false">D108</f>
        <v>3</v>
      </c>
      <c r="E112" s="10" t="n">
        <v>263</v>
      </c>
      <c r="F112" s="11" t="n">
        <v>34144285.2574271</v>
      </c>
      <c r="G112" s="11" t="n">
        <v>32642867.1258527</v>
      </c>
      <c r="H112" s="11" t="n">
        <f aca="false">F112-J112</f>
        <v>27190373.4941904</v>
      </c>
      <c r="I112" s="11" t="n">
        <f aca="false">G112-K112</f>
        <v>25897572.7155132</v>
      </c>
      <c r="J112" s="12" t="n">
        <v>6953911.76323665</v>
      </c>
      <c r="K112" s="12" t="n">
        <v>6745294.41033955</v>
      </c>
      <c r="L112" s="11" t="n">
        <f aca="false">H112-I112</f>
        <v>1292800.77867723</v>
      </c>
      <c r="M112" s="11" t="n">
        <f aca="false">J112-K112</f>
        <v>208617.352897098</v>
      </c>
      <c r="N112" s="11" t="n">
        <v>1719961.88032934</v>
      </c>
      <c r="Q112" s="11" t="n">
        <f aca="false">I112*5.5017049523</f>
        <v>142480804.061488</v>
      </c>
      <c r="R112" s="11"/>
      <c r="S112" s="11"/>
      <c r="V112" s="11" t="n">
        <f aca="false">K112*5.5017049523</f>
        <v>37110619.6620866</v>
      </c>
      <c r="W112" s="11" t="n">
        <f aca="false">M112*5.5017049523</f>
        <v>1147751.12356968</v>
      </c>
      <c r="X112" s="11" t="n">
        <f aca="false">N112*5.1890047538+L112*5.5017049523</f>
        <v>16037498.8197695</v>
      </c>
      <c r="Y112" s="11" t="n">
        <f aca="false">N112*5.1890047538</f>
        <v>8924890.37338372</v>
      </c>
      <c r="Z112" s="11" t="n">
        <f aca="false">L112*5.5017049523</f>
        <v>7112608.44638581</v>
      </c>
    </row>
    <row r="113" s="10" customFormat="true" ht="12.8" hidden="false" customHeight="false" outlineLevel="0" collapsed="false">
      <c r="C113" s="10" t="n">
        <f aca="false">C109+1</f>
        <v>2040</v>
      </c>
      <c r="D113" s="10" t="n">
        <f aca="false">D109</f>
        <v>4</v>
      </c>
      <c r="E113" s="10" t="n">
        <v>264</v>
      </c>
      <c r="F113" s="11" t="n">
        <v>34376086.8080684</v>
      </c>
      <c r="G113" s="11" t="n">
        <v>32863311.1530048</v>
      </c>
      <c r="H113" s="11" t="n">
        <f aca="false">F113-J113</f>
        <v>27315576.6110664</v>
      </c>
      <c r="I113" s="11" t="n">
        <f aca="false">G113-K113</f>
        <v>26014616.2619128</v>
      </c>
      <c r="J113" s="12" t="n">
        <v>7060510.19700204</v>
      </c>
      <c r="K113" s="12" t="n">
        <v>6848694.89109197</v>
      </c>
      <c r="L113" s="11" t="n">
        <f aca="false">H113-I113</f>
        <v>1300960.3491536</v>
      </c>
      <c r="M113" s="11" t="n">
        <f aca="false">J113-K113</f>
        <v>211815.305910061</v>
      </c>
      <c r="N113" s="11" t="n">
        <v>1733031.92004277</v>
      </c>
      <c r="Q113" s="11" t="n">
        <f aca="false">I113*5.5017049523</f>
        <v>143124743.12035</v>
      </c>
      <c r="R113" s="11"/>
      <c r="S113" s="11"/>
      <c r="V113" s="11" t="n">
        <f aca="false">K113*5.5017049523</f>
        <v>37679498.5991124</v>
      </c>
      <c r="W113" s="11" t="n">
        <f aca="false">M113*5.5017049523</f>
        <v>1165345.31749832</v>
      </c>
      <c r="X113" s="11" t="n">
        <f aca="false">N113*5.1890047538+L113*5.5017049523</f>
        <v>16150210.8672734</v>
      </c>
      <c r="Y113" s="11" t="n">
        <f aca="false">N113*5.1890047538</f>
        <v>8992710.87158908</v>
      </c>
      <c r="Z113" s="11" t="n">
        <f aca="false">L113*5.5017049523</f>
        <v>7157499.99568428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Leonardo Calcagno</cp:lastModifiedBy>
  <dcterms:modified xsi:type="dcterms:W3CDTF">2018-09-26T16:32:02Z</dcterms:modified>
  <cp:revision>118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