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42" windowHeight="7782"/>
  </bookViews>
  <sheets>
    <sheet name="Rekap" sheetId="1" r:id="rId1"/>
    <sheet name="J20" sheetId="10" r:id="rId2"/>
    <sheet name="J24" sheetId="11" r:id="rId3"/>
    <sheet name="J25" sheetId="12" r:id="rId4"/>
    <sheet name="J19" sheetId="13" r:id="rId5"/>
    <sheet name="J18" sheetId="14" r:id="rId6"/>
    <sheet name="I19" sheetId="15" r:id="rId7"/>
    <sheet name="I20" sheetId="16" r:id="rId8"/>
    <sheet name="I21" sheetId="17" r:id="rId9"/>
    <sheet name="I22" sheetId="18" r:id="rId10"/>
    <sheet name="I23" sheetId="19" r:id="rId11"/>
    <sheet name="I24" sheetId="20" r:id="rId12"/>
    <sheet name="H19" sheetId="2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<sst xmlns="http://schemas.openxmlformats.org/spreadsheetml/2006/main" count="387" uniqueCount="56">
  <si>
    <t>PENGUKURAN VEGETATIF TBM SEHAT</t>
  </si>
  <si>
    <t>AFD</t>
  </si>
  <si>
    <t>BLOK</t>
  </si>
  <si>
    <t>LUAS (HA)</t>
  </si>
  <si>
    <t>Pokok</t>
  </si>
  <si>
    <t>UMUR TANAMAN (BULAN)</t>
  </si>
  <si>
    <t>NOMOR PELEPAH</t>
  </si>
  <si>
    <t>P. Daun</t>
  </si>
  <si>
    <t>Diameter Bonggol</t>
  </si>
  <si>
    <t>Jumlah Daun</t>
  </si>
  <si>
    <t>130-140</t>
  </si>
  <si>
    <t>155-165</t>
  </si>
  <si>
    <t>180-190</t>
  </si>
  <si>
    <t>190-210</t>
  </si>
  <si>
    <t>220-250</t>
  </si>
  <si>
    <t>255-275</t>
  </si>
  <si>
    <t>290-300</t>
  </si>
  <si>
    <t>I19</t>
  </si>
  <si>
    <t>I20</t>
  </si>
  <si>
    <t>I21</t>
  </si>
  <si>
    <t>I22</t>
  </si>
  <si>
    <t>I23</t>
  </si>
  <si>
    <t>I24</t>
  </si>
  <si>
    <t>H19</t>
  </si>
  <si>
    <t>J18</t>
  </si>
  <si>
    <t>J19</t>
  </si>
  <si>
    <t>J20</t>
  </si>
  <si>
    <t>J24</t>
  </si>
  <si>
    <t>J25</t>
  </si>
  <si>
    <t>KET:</t>
  </si>
  <si>
    <t>Lebih Dari Standart = Jagur</t>
  </si>
  <si>
    <t>Standart = Sehat</t>
  </si>
  <si>
    <t>Kurang Standart = Kurang Sehat</t>
  </si>
  <si>
    <t>DOKUMENTASI &amp; KOORDINAT</t>
  </si>
  <si>
    <t>J18 &amp; J19</t>
  </si>
  <si>
    <t>I19, I20, &amp; I21</t>
  </si>
  <si>
    <t>FORMAT LAPANGAN PENGUKURAN PANJANG PELEPAH</t>
  </si>
  <si>
    <t>LUAS</t>
  </si>
  <si>
    <t>BULAN TANAM</t>
  </si>
  <si>
    <t xml:space="preserve">UMUR TANAMAN </t>
  </si>
  <si>
    <t>PERIODE PENGAMATAN</t>
  </si>
  <si>
    <t>Juli</t>
  </si>
  <si>
    <t>BARIS</t>
  </si>
  <si>
    <t>TITIK SAMPEL 1</t>
  </si>
  <si>
    <t>TITIK SAMPEL 2</t>
  </si>
  <si>
    <t>TITIK SAMPEL 3</t>
  </si>
  <si>
    <t>PLP 3 (CM)</t>
  </si>
  <si>
    <t>Diameter bonggol</t>
  </si>
  <si>
    <t>jlh pelepah</t>
  </si>
  <si>
    <t>TOTAL</t>
  </si>
  <si>
    <t>RATA2</t>
  </si>
  <si>
    <t>Hasil Rerata</t>
  </si>
  <si>
    <t>Rata2 Pelepah</t>
  </si>
  <si>
    <t>Rata2 Diameter</t>
  </si>
  <si>
    <t>MARET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</si>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</sst>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m\-yy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37407"/>
        <bgColor indexed="64"/>
      </patternFill>
    </fill>
    <fill>
      <patternFill patternType="solid">
        <fgColor rgb="FFECD3A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3" fillId="0" borderId="0" xfId="0" applyFont="1" applyFill="1" applyAlignment="1"/>
    <xf numFmtId="1" fontId="2" fillId="0" borderId="0" xfId="0" applyNumberFormat="1" applyFont="1" applyFill="1" applyAlignment="1"/>
    <xf numFmtId="1" fontId="3" fillId="0" borderId="0" xfId="0" applyNumberFormat="1" applyFont="1" applyFill="1" applyAlignment="1"/>
    <xf numFmtId="180" fontId="2" fillId="0" borderId="0" xfId="0" applyNumberFormat="1" applyFont="1" applyFill="1" applyAlignment="1">
      <alignment horizontal="left"/>
    </xf>
    <xf numFmtId="0" fontId="2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78" fontId="2" fillId="3" borderId="2" xfId="4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5A7F91"/>
      <color rgb="00E37407"/>
      <color rgb="00ECD3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www.wps.cn/officeDocument/2021/sharedlinks" Target="sharedlinks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48895</xdr:colOff>
      <xdr:row>24</xdr:row>
      <xdr:rowOff>87630</xdr:rowOff>
    </xdr:from>
    <xdr:to>
      <xdr:col>6</xdr:col>
      <xdr:colOff>344805</xdr:colOff>
      <xdr:row>33</xdr:row>
      <xdr:rowOff>61595</xdr:rowOff>
    </xdr:to>
    <xdr:pic>
      <xdr:nvPicPr>
        <xdr:cNvPr id="2" name="Picture 1" descr="IMG-20260804-WA0470"/>
        <xdr:cNvPicPr>
          <a:picLocks noChangeAspect="1"/>
        </xdr:cNvPicPr>
      </xdr:nvPicPr>
      <xdr:blipFill>
        <a:blip r:embed="rId1"/>
        <a:srcRect t="32145" b="36988"/>
        <a:stretch>
          <a:fillRect/>
        </a:stretch>
      </xdr:blipFill>
      <xdr:spPr>
        <a:xfrm>
          <a:off x="742315" y="4646930"/>
          <a:ext cx="3686175" cy="1637030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6</xdr:col>
      <xdr:colOff>454660</xdr:colOff>
      <xdr:row>24</xdr:row>
      <xdr:rowOff>100965</xdr:rowOff>
    </xdr:from>
    <xdr:to>
      <xdr:col>12</xdr:col>
      <xdr:colOff>98425</xdr:colOff>
      <xdr:row>33</xdr:row>
      <xdr:rowOff>78740</xdr:rowOff>
    </xdr:to>
    <xdr:pic>
      <xdr:nvPicPr>
        <xdr:cNvPr id="3" name="Picture 2" descr="IMG-20260804-WA0476"/>
        <xdr:cNvPicPr>
          <a:picLocks noChangeAspect="1"/>
        </xdr:cNvPicPr>
      </xdr:nvPicPr>
      <xdr:blipFill>
        <a:blip r:embed="rId2"/>
        <a:srcRect t="40447" b="38367"/>
        <a:stretch>
          <a:fillRect/>
        </a:stretch>
      </xdr:blipFill>
      <xdr:spPr>
        <a:xfrm>
          <a:off x="4538345" y="4660265"/>
          <a:ext cx="3528060" cy="1640840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10</xdr:col>
      <xdr:colOff>387350</xdr:colOff>
      <xdr:row>24</xdr:row>
      <xdr:rowOff>60960</xdr:rowOff>
    </xdr:from>
    <xdr:to>
      <xdr:col>15</xdr:col>
      <xdr:colOff>334010</xdr:colOff>
      <xdr:row>33</xdr:row>
      <xdr:rowOff>49530</xdr:rowOff>
    </xdr:to>
    <xdr:pic>
      <xdr:nvPicPr>
        <xdr:cNvPr id="4" name="Picture 3" descr="IMG-20260804-WA0734"/>
        <xdr:cNvPicPr>
          <a:picLocks noChangeAspect="1"/>
        </xdr:cNvPicPr>
      </xdr:nvPicPr>
      <xdr:blipFill>
        <a:blip r:embed="rId3"/>
        <a:srcRect t="20039" b="2128"/>
        <a:stretch>
          <a:fillRect/>
        </a:stretch>
      </xdr:blipFill>
      <xdr:spPr>
        <a:xfrm>
          <a:off x="7041515" y="4620260"/>
          <a:ext cx="3194685" cy="1651635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15</xdr:col>
      <xdr:colOff>61595</xdr:colOff>
      <xdr:row>24</xdr:row>
      <xdr:rowOff>33655</xdr:rowOff>
    </xdr:from>
    <xdr:to>
      <xdr:col>21</xdr:col>
      <xdr:colOff>249555</xdr:colOff>
      <xdr:row>33</xdr:row>
      <xdr:rowOff>32385</xdr:rowOff>
    </xdr:to>
    <xdr:pic>
      <xdr:nvPicPr>
        <xdr:cNvPr id="5" name="Picture 4" descr="IMG-20260804-WA0736"/>
        <xdr:cNvPicPr>
          <a:picLocks noChangeAspect="1"/>
        </xdr:cNvPicPr>
      </xdr:nvPicPr>
      <xdr:blipFill>
        <a:blip r:embed="rId4"/>
        <a:srcRect l="22037" t="27409" r="20694" b="16861"/>
        <a:stretch>
          <a:fillRect/>
        </a:stretch>
      </xdr:blipFill>
      <xdr:spPr>
        <a:xfrm>
          <a:off x="9963785" y="4592955"/>
          <a:ext cx="4056380" cy="1661795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19</xdr:col>
      <xdr:colOff>588010</xdr:colOff>
      <xdr:row>24</xdr:row>
      <xdr:rowOff>19050</xdr:rowOff>
    </xdr:from>
    <xdr:to>
      <xdr:col>25</xdr:col>
      <xdr:colOff>488950</xdr:colOff>
      <xdr:row>33</xdr:row>
      <xdr:rowOff>29845</xdr:rowOff>
    </xdr:to>
    <xdr:pic>
      <xdr:nvPicPr>
        <xdr:cNvPr id="6" name="Picture 5" descr="IMG-20260804-WA0737"/>
        <xdr:cNvPicPr>
          <a:picLocks noChangeAspect="1"/>
        </xdr:cNvPicPr>
      </xdr:nvPicPr>
      <xdr:blipFill>
        <a:blip r:embed="rId5"/>
        <a:srcRect l="19231" t="18295" r="20163" b="10080"/>
        <a:stretch>
          <a:fillRect/>
        </a:stretch>
      </xdr:blipFill>
      <xdr:spPr>
        <a:xfrm>
          <a:off x="13044805" y="4578350"/>
          <a:ext cx="3769360" cy="1673860"/>
        </a:xfrm>
        <a:prstGeom prst="rect">
          <a:avLst/>
        </a:prstGeom>
        <a:effectLst>
          <a:innerShdw blurRad="63500" dist="50800" dir="108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1</xdr:col>
      <xdr:colOff>45085</xdr:colOff>
      <xdr:row>35</xdr:row>
      <xdr:rowOff>51435</xdr:rowOff>
    </xdr:from>
    <xdr:to>
      <xdr:col>6</xdr:col>
      <xdr:colOff>255905</xdr:colOff>
      <xdr:row>46</xdr:row>
      <xdr:rowOff>67945</xdr:rowOff>
    </xdr:to>
    <xdr:pic>
      <xdr:nvPicPr>
        <xdr:cNvPr id="7" name="Picture 6" descr="IMG-20260807-WA02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8505" y="6643370"/>
          <a:ext cx="3601085" cy="2049145"/>
        </a:xfrm>
        <a:prstGeom prst="rect">
          <a:avLst/>
        </a:prstGeom>
      </xdr:spPr>
    </xdr:pic>
    <xdr:clientData/>
  </xdr:twoCellAnchor>
  <xdr:twoCellAnchor editAs="oneCell">
    <xdr:from>
      <xdr:col>6</xdr:col>
      <xdr:colOff>439420</xdr:colOff>
      <xdr:row>35</xdr:row>
      <xdr:rowOff>68580</xdr:rowOff>
    </xdr:from>
    <xdr:to>
      <xdr:col>12</xdr:col>
      <xdr:colOff>102870</xdr:colOff>
      <xdr:row>46</xdr:row>
      <xdr:rowOff>73025</xdr:rowOff>
    </xdr:to>
    <xdr:pic>
      <xdr:nvPicPr>
        <xdr:cNvPr id="8" name="Picture 7" descr="IMG-20260807-WA020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23105" y="6660515"/>
          <a:ext cx="3547745" cy="2037080"/>
        </a:xfrm>
        <a:prstGeom prst="rect">
          <a:avLst/>
        </a:prstGeom>
      </xdr:spPr>
    </xdr:pic>
    <xdr:clientData/>
  </xdr:twoCellAnchor>
  <xdr:twoCellAnchor editAs="oneCell">
    <xdr:from>
      <xdr:col>10</xdr:col>
      <xdr:colOff>321945</xdr:colOff>
      <xdr:row>35</xdr:row>
      <xdr:rowOff>89535</xdr:rowOff>
    </xdr:from>
    <xdr:to>
      <xdr:col>15</xdr:col>
      <xdr:colOff>391160</xdr:colOff>
      <xdr:row>46</xdr:row>
      <xdr:rowOff>91440</xdr:rowOff>
    </xdr:to>
    <xdr:pic>
      <xdr:nvPicPr>
        <xdr:cNvPr id="9" name="Picture 8" descr="IMG-20260807-WA02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76110" y="6681470"/>
          <a:ext cx="3317240" cy="2034540"/>
        </a:xfrm>
        <a:prstGeom prst="rect">
          <a:avLst/>
        </a:prstGeom>
      </xdr:spPr>
    </xdr:pic>
    <xdr:clientData/>
  </xdr:twoCellAnchor>
  <xdr:twoCellAnchor editAs="oneCell">
    <xdr:from>
      <xdr:col>15</xdr:col>
      <xdr:colOff>68580</xdr:colOff>
      <xdr:row>35</xdr:row>
      <xdr:rowOff>54610</xdr:rowOff>
    </xdr:from>
    <xdr:to>
      <xdr:col>21</xdr:col>
      <xdr:colOff>276860</xdr:colOff>
      <xdr:row>46</xdr:row>
      <xdr:rowOff>113665</xdr:rowOff>
    </xdr:to>
    <xdr:pic>
      <xdr:nvPicPr>
        <xdr:cNvPr id="10" name="Picture 9" descr="IMG-20260807-WA02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70770" y="6646545"/>
          <a:ext cx="4076700" cy="2091690"/>
        </a:xfrm>
        <a:prstGeom prst="rect">
          <a:avLst/>
        </a:prstGeom>
      </xdr:spPr>
    </xdr:pic>
    <xdr:clientData/>
  </xdr:twoCellAnchor>
  <xdr:twoCellAnchor editAs="oneCell">
    <xdr:from>
      <xdr:col>19</xdr:col>
      <xdr:colOff>617855</xdr:colOff>
      <xdr:row>35</xdr:row>
      <xdr:rowOff>20955</xdr:rowOff>
    </xdr:from>
    <xdr:to>
      <xdr:col>25</xdr:col>
      <xdr:colOff>527685</xdr:colOff>
      <xdr:row>46</xdr:row>
      <xdr:rowOff>104775</xdr:rowOff>
    </xdr:to>
    <xdr:pic>
      <xdr:nvPicPr>
        <xdr:cNvPr id="11" name="Picture 10" descr="IMG-20260807-WA02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074650" y="6612890"/>
          <a:ext cx="3778250" cy="2116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B35"/>
  <sheetViews>
    <sheetView showGridLines="0" tabSelected="1" zoomScale="78" zoomScaleNormal="78" workbookViewId="0">
      <selection activeCell="Z1" sqref="Z$1:Z$1048576"/>
    </sheetView>
  </sheetViews>
  <sheetFormatPr defaultColWidth="9.1" defaultRowHeight="14.55"/>
  <cols>
    <col min="1" max="1" width="9.1" style="13"/>
    <col min="2" max="2" width="7.63333333333333" style="13" customWidth="1"/>
    <col min="3" max="3" width="9.1" style="13"/>
    <col min="4" max="4" width="8" style="13" customWidth="1"/>
    <col min="5" max="5" width="9.16666666666667" style="13" customWidth="1"/>
    <col min="6" max="6" width="10.5916666666667" style="13" customWidth="1"/>
    <col min="7" max="7" width="8.35" style="13" customWidth="1"/>
    <col min="8" max="8" width="8.14166666666667" style="13" customWidth="1"/>
    <col min="9" max="9" width="9.1" style="13"/>
    <col min="10" max="11" width="8.14166666666667" style="13" customWidth="1"/>
    <col min="12" max="12" width="9.1" style="13"/>
    <col min="13" max="14" width="8.14166666666667" style="13" customWidth="1"/>
    <col min="15" max="15" width="9.1" style="13"/>
    <col min="16" max="17" width="8.14166666666667" style="13" customWidth="1"/>
    <col min="18" max="18" width="9.1" style="13"/>
    <col min="19" max="20" width="8.14166666666667" style="13" customWidth="1"/>
    <col min="21" max="21" width="9.1" style="13"/>
    <col min="22" max="23" width="8.14166666666667" style="13" customWidth="1"/>
    <col min="24" max="24" width="9.1" style="13"/>
    <col min="25" max="26" width="8.14166666666667" style="13" customWidth="1"/>
    <col min="27" max="16384" width="9.1" style="13"/>
  </cols>
  <sheetData>
    <row r="3" ht="17" customHeight="1" spans="2:28">
      <c r="B3" s="14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33"/>
    </row>
    <row r="4" ht="17" customHeight="1" spans="2:28">
      <c r="B4" s="16" t="s">
        <v>1</v>
      </c>
      <c r="C4" s="16" t="s">
        <v>2</v>
      </c>
      <c r="D4" s="17" t="s">
        <v>3</v>
      </c>
      <c r="E4" s="23" t="s">
        <v>4</v>
      </c>
      <c r="F4" s="17" t="s">
        <v>5</v>
      </c>
      <c r="G4" s="23" t="s">
        <v>6</v>
      </c>
      <c r="H4" s="16"/>
      <c r="I4" s="16"/>
      <c r="J4" s="16"/>
      <c r="K4" s="15"/>
      <c r="L4" s="15"/>
      <c r="M4" s="33"/>
      <c r="N4" s="15"/>
      <c r="O4" s="15"/>
      <c r="P4" s="33"/>
      <c r="Q4" s="15"/>
      <c r="R4" s="15"/>
      <c r="S4" s="33"/>
      <c r="T4" s="15"/>
      <c r="U4" s="15"/>
      <c r="V4" s="33"/>
      <c r="W4" s="15"/>
      <c r="X4" s="15"/>
      <c r="Y4" s="33"/>
      <c r="Z4" s="15"/>
      <c r="AA4" s="15"/>
      <c r="AB4" s="33"/>
    </row>
    <row r="5" ht="17" customHeight="1" spans="2:28">
      <c r="B5" s="16"/>
      <c r="C5" s="16"/>
      <c r="D5" s="17"/>
      <c r="E5" s="24"/>
      <c r="F5" s="17"/>
      <c r="G5" s="24"/>
      <c r="H5" s="25" t="s">
        <v>7</v>
      </c>
      <c r="I5" s="26" t="s">
        <v>8</v>
      </c>
      <c r="J5" s="24" t="s">
        <v>9</v>
      </c>
      <c r="K5" s="16" t="s">
        <v>7</v>
      </c>
      <c r="L5" s="17" t="s">
        <v>8</v>
      </c>
      <c r="M5" s="23" t="s">
        <v>9</v>
      </c>
      <c r="N5" s="16" t="s">
        <v>7</v>
      </c>
      <c r="O5" s="17" t="s">
        <v>8</v>
      </c>
      <c r="P5" s="23" t="s">
        <v>9</v>
      </c>
      <c r="Q5" s="16" t="s">
        <v>7</v>
      </c>
      <c r="R5" s="17" t="s">
        <v>8</v>
      </c>
      <c r="S5" s="23" t="s">
        <v>9</v>
      </c>
      <c r="T5" s="16" t="s">
        <v>7</v>
      </c>
      <c r="U5" s="17" t="s">
        <v>8</v>
      </c>
      <c r="V5" s="23" t="s">
        <v>9</v>
      </c>
      <c r="W5" s="16" t="s">
        <v>7</v>
      </c>
      <c r="X5" s="17" t="s">
        <v>8</v>
      </c>
      <c r="Y5" s="23" t="s">
        <v>9</v>
      </c>
      <c r="Z5" s="16" t="s">
        <v>7</v>
      </c>
      <c r="AA5" s="17" t="s">
        <v>8</v>
      </c>
      <c r="AB5" s="23" t="s">
        <v>9</v>
      </c>
    </row>
    <row r="6" ht="17" customHeight="1" spans="2:28">
      <c r="B6" s="16"/>
      <c r="C6" s="16"/>
      <c r="D6" s="17"/>
      <c r="E6" s="26"/>
      <c r="F6" s="17"/>
      <c r="G6" s="26"/>
      <c r="H6" s="16" t="s">
        <v>10</v>
      </c>
      <c r="I6" s="17"/>
      <c r="J6" s="26"/>
      <c r="K6" s="16" t="s">
        <v>11</v>
      </c>
      <c r="L6" s="17"/>
      <c r="M6" s="26"/>
      <c r="N6" s="16" t="s">
        <v>12</v>
      </c>
      <c r="O6" s="17"/>
      <c r="P6" s="26"/>
      <c r="Q6" s="16" t="s">
        <v>13</v>
      </c>
      <c r="R6" s="17"/>
      <c r="S6" s="26"/>
      <c r="T6" s="16" t="s">
        <v>14</v>
      </c>
      <c r="U6" s="17"/>
      <c r="V6" s="26"/>
      <c r="W6" s="16" t="s">
        <v>15</v>
      </c>
      <c r="X6" s="17"/>
      <c r="Y6" s="26"/>
      <c r="Z6" s="16" t="s">
        <v>16</v>
      </c>
      <c r="AA6" s="17"/>
      <c r="AB6" s="26"/>
    </row>
    <row r="7" spans="2:28">
      <c r="B7" s="18">
        <v>3</v>
      </c>
      <c r="C7" s="18" t="s">
        <v>17</v>
      </c>
      <c r="D7" s="18">
        <v>24.84</v>
      </c>
      <c r="E7" s="27">
        <f>D7*150</f>
        <v>3726</v>
      </c>
      <c r="F7" s="18">
        <v>13</v>
      </c>
      <c r="G7" s="18">
        <v>3</v>
      </c>
      <c r="H7" s="28"/>
      <c r="I7" s="28"/>
      <c r="J7" s="28"/>
      <c r="K7" s="28"/>
      <c r="L7" s="28"/>
      <c r="M7" s="31"/>
      <c r="N7" s="29">
        <v>171</v>
      </c>
      <c r="O7" s="28">
        <v>79</v>
      </c>
      <c r="P7" s="28">
        <v>34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35"/>
    </row>
    <row r="8" spans="2:28">
      <c r="B8" s="18">
        <v>3</v>
      </c>
      <c r="C8" s="18" t="s">
        <v>18</v>
      </c>
      <c r="D8" s="18">
        <v>24.43</v>
      </c>
      <c r="E8" s="27">
        <f t="shared" ref="E8:E15" si="0">D8*150</f>
        <v>3664.5</v>
      </c>
      <c r="F8" s="18">
        <v>13</v>
      </c>
      <c r="G8" s="18">
        <v>3</v>
      </c>
      <c r="H8" s="28"/>
      <c r="I8" s="28"/>
      <c r="J8" s="28"/>
      <c r="K8" s="28"/>
      <c r="L8" s="28"/>
      <c r="M8" s="31"/>
      <c r="N8" s="30">
        <v>185</v>
      </c>
      <c r="O8" s="28">
        <v>79</v>
      </c>
      <c r="P8" s="28">
        <v>38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35"/>
    </row>
    <row r="9" spans="2:28">
      <c r="B9" s="18">
        <v>3</v>
      </c>
      <c r="C9" s="18" t="s">
        <v>19</v>
      </c>
      <c r="D9" s="18">
        <v>23.02</v>
      </c>
      <c r="E9" s="27">
        <f t="shared" si="0"/>
        <v>3453</v>
      </c>
      <c r="F9" s="18">
        <v>14</v>
      </c>
      <c r="G9" s="18">
        <v>3</v>
      </c>
      <c r="H9" s="28"/>
      <c r="I9" s="28"/>
      <c r="J9" s="28"/>
      <c r="K9" s="28"/>
      <c r="L9" s="28"/>
      <c r="M9" s="31"/>
      <c r="N9" s="30">
        <v>188</v>
      </c>
      <c r="O9" s="28">
        <v>80</v>
      </c>
      <c r="P9" s="28">
        <v>39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35"/>
    </row>
    <row r="10" spans="2:28">
      <c r="B10" s="18">
        <v>3</v>
      </c>
      <c r="C10" s="18" t="s">
        <v>20</v>
      </c>
      <c r="D10" s="18">
        <v>22.83</v>
      </c>
      <c r="E10" s="27">
        <f t="shared" si="0"/>
        <v>3424.5</v>
      </c>
      <c r="F10" s="18">
        <v>13</v>
      </c>
      <c r="G10" s="18">
        <v>3</v>
      </c>
      <c r="H10" s="28"/>
      <c r="I10" s="28"/>
      <c r="J10" s="28"/>
      <c r="K10" s="28"/>
      <c r="L10" s="28"/>
      <c r="M10" s="31"/>
      <c r="N10" s="29">
        <v>170</v>
      </c>
      <c r="O10" s="28">
        <v>76</v>
      </c>
      <c r="P10" s="28">
        <v>35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35"/>
    </row>
    <row r="11" spans="2:28">
      <c r="B11" s="18">
        <v>3</v>
      </c>
      <c r="C11" s="18" t="s">
        <v>21</v>
      </c>
      <c r="D11" s="18">
        <v>23.48</v>
      </c>
      <c r="E11" s="27">
        <f t="shared" si="0"/>
        <v>3522</v>
      </c>
      <c r="F11" s="18">
        <v>13</v>
      </c>
      <c r="G11" s="18">
        <v>3</v>
      </c>
      <c r="H11" s="28"/>
      <c r="I11" s="28"/>
      <c r="J11" s="28"/>
      <c r="K11" s="28"/>
      <c r="L11" s="28"/>
      <c r="M11" s="31"/>
      <c r="N11" s="29">
        <v>179</v>
      </c>
      <c r="O11" s="28">
        <v>76</v>
      </c>
      <c r="P11" s="28">
        <v>37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35"/>
    </row>
    <row r="12" spans="2:28">
      <c r="B12" s="18">
        <v>3</v>
      </c>
      <c r="C12" s="18" t="s">
        <v>22</v>
      </c>
      <c r="D12" s="18">
        <v>22.39</v>
      </c>
      <c r="E12" s="27">
        <f t="shared" si="0"/>
        <v>3358.5</v>
      </c>
      <c r="F12" s="18">
        <v>13</v>
      </c>
      <c r="G12" s="18">
        <v>3</v>
      </c>
      <c r="H12" s="28"/>
      <c r="I12" s="28"/>
      <c r="J12" s="28"/>
      <c r="K12" s="28"/>
      <c r="L12" s="28"/>
      <c r="M12" s="31"/>
      <c r="N12" s="30">
        <v>182</v>
      </c>
      <c r="O12" s="28">
        <v>84</v>
      </c>
      <c r="P12" s="28">
        <v>38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5"/>
    </row>
    <row r="13" spans="2:28">
      <c r="B13" s="18">
        <v>3</v>
      </c>
      <c r="C13" s="18" t="s">
        <v>23</v>
      </c>
      <c r="D13" s="18">
        <v>22.66</v>
      </c>
      <c r="E13" s="27">
        <f t="shared" si="0"/>
        <v>3399</v>
      </c>
      <c r="F13" s="18">
        <v>12</v>
      </c>
      <c r="G13" s="18">
        <v>3</v>
      </c>
      <c r="H13" s="28"/>
      <c r="I13" s="28"/>
      <c r="J13" s="28"/>
      <c r="K13" s="28"/>
      <c r="L13" s="28"/>
      <c r="M13" s="31"/>
      <c r="N13" s="34">
        <v>201</v>
      </c>
      <c r="O13" s="28">
        <v>88</v>
      </c>
      <c r="P13" s="28">
        <v>39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35"/>
    </row>
    <row r="14" spans="2:28">
      <c r="B14" s="18">
        <v>3</v>
      </c>
      <c r="C14" s="18" t="s">
        <v>24</v>
      </c>
      <c r="D14" s="18">
        <v>21.53</v>
      </c>
      <c r="E14" s="27">
        <f t="shared" si="0"/>
        <v>3229.5</v>
      </c>
      <c r="F14" s="18">
        <v>6</v>
      </c>
      <c r="G14" s="18">
        <v>3</v>
      </c>
      <c r="H14" s="29">
        <v>91</v>
      </c>
      <c r="I14" s="28">
        <v>33</v>
      </c>
      <c r="J14" s="28">
        <v>8</v>
      </c>
      <c r="K14" s="31"/>
      <c r="L14" s="31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35"/>
    </row>
    <row r="15" spans="2:28">
      <c r="B15" s="18">
        <v>3</v>
      </c>
      <c r="C15" s="18" t="s">
        <v>25</v>
      </c>
      <c r="D15" s="18">
        <v>20.78</v>
      </c>
      <c r="E15" s="27">
        <f t="shared" si="0"/>
        <v>3117</v>
      </c>
      <c r="F15" s="18">
        <v>6</v>
      </c>
      <c r="G15" s="18">
        <v>3</v>
      </c>
      <c r="H15" s="29">
        <v>101</v>
      </c>
      <c r="I15" s="28">
        <v>36</v>
      </c>
      <c r="J15" s="28">
        <v>8</v>
      </c>
      <c r="K15" s="31"/>
      <c r="L15" s="31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35"/>
    </row>
    <row r="16" spans="2:28">
      <c r="B16" s="18">
        <v>3</v>
      </c>
      <c r="C16" s="18" t="s">
        <v>26</v>
      </c>
      <c r="D16" s="18">
        <v>20.02</v>
      </c>
      <c r="E16" s="27">
        <f>D16*136</f>
        <v>2722.72</v>
      </c>
      <c r="F16" s="18">
        <v>7</v>
      </c>
      <c r="G16" s="18">
        <v>3</v>
      </c>
      <c r="H16" s="29">
        <v>122</v>
      </c>
      <c r="I16" s="28">
        <v>36</v>
      </c>
      <c r="J16" s="28">
        <v>32</v>
      </c>
      <c r="K16" s="31"/>
      <c r="L16" s="31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5"/>
    </row>
    <row r="17" spans="2:28">
      <c r="B17" s="18">
        <v>3</v>
      </c>
      <c r="C17" s="18" t="s">
        <v>27</v>
      </c>
      <c r="D17" s="18">
        <v>25.03</v>
      </c>
      <c r="E17" s="27">
        <f>D17*136</f>
        <v>3404.08</v>
      </c>
      <c r="F17" s="18">
        <v>7</v>
      </c>
      <c r="G17" s="18">
        <v>3</v>
      </c>
      <c r="H17" s="30">
        <v>130</v>
      </c>
      <c r="I17" s="28">
        <v>77</v>
      </c>
      <c r="J17" s="28">
        <v>33</v>
      </c>
      <c r="K17" s="31"/>
      <c r="L17" s="31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spans="2:28">
      <c r="B18" s="18">
        <v>3</v>
      </c>
      <c r="C18" s="18" t="s">
        <v>28</v>
      </c>
      <c r="D18" s="18">
        <v>25.68</v>
      </c>
      <c r="E18" s="27">
        <f>D18*136</f>
        <v>3492.48</v>
      </c>
      <c r="F18" s="18">
        <v>7</v>
      </c>
      <c r="G18" s="18">
        <v>3</v>
      </c>
      <c r="H18" s="30">
        <v>136</v>
      </c>
      <c r="I18" s="28">
        <v>66</v>
      </c>
      <c r="J18" s="28">
        <v>28</v>
      </c>
      <c r="K18" s="31"/>
      <c r="L18" s="3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spans="2:2">
      <c r="B19" s="13" t="s">
        <v>29</v>
      </c>
    </row>
    <row r="20" spans="2:3">
      <c r="B20" s="19"/>
      <c r="C20" s="13" t="s">
        <v>30</v>
      </c>
    </row>
    <row r="21" spans="2:3">
      <c r="B21" s="20"/>
      <c r="C21" s="13" t="s">
        <v>31</v>
      </c>
    </row>
    <row r="22" spans="2:3">
      <c r="B22" s="21"/>
      <c r="C22" s="13" t="s">
        <v>32</v>
      </c>
    </row>
    <row r="24" spans="2:2">
      <c r="B24" s="13" t="s">
        <v>33</v>
      </c>
    </row>
    <row r="35" spans="3:24">
      <c r="C35" s="22" t="s">
        <v>34</v>
      </c>
      <c r="D35" s="22"/>
      <c r="E35" s="22"/>
      <c r="F35" s="22"/>
      <c r="G35" s="22"/>
      <c r="I35" s="22" t="s">
        <v>23</v>
      </c>
      <c r="J35" s="22"/>
      <c r="K35" s="32" t="s">
        <v>35</v>
      </c>
      <c r="L35" s="32"/>
      <c r="M35" s="32"/>
      <c r="N35" s="36"/>
      <c r="P35" s="22"/>
      <c r="Q35" s="22" t="s">
        <v>26</v>
      </c>
      <c r="R35" s="22"/>
      <c r="S35" s="22"/>
      <c r="V35" s="22"/>
      <c r="W35" s="37"/>
      <c r="X35" s="37"/>
    </row>
  </sheetData>
  <mergeCells count="34">
    <mergeCell ref="B3:AB3"/>
    <mergeCell ref="H4:J4"/>
    <mergeCell ref="K4:M4"/>
    <mergeCell ref="N4:P4"/>
    <mergeCell ref="Q4:S4"/>
    <mergeCell ref="T4:V4"/>
    <mergeCell ref="W4:Y4"/>
    <mergeCell ref="Z4:AB4"/>
    <mergeCell ref="C35:D35"/>
    <mergeCell ref="F35:G35"/>
    <mergeCell ref="I35:J35"/>
    <mergeCell ref="K35:M35"/>
    <mergeCell ref="Q35:S35"/>
    <mergeCell ref="W35:X35"/>
    <mergeCell ref="B4:B6"/>
    <mergeCell ref="C4:C6"/>
    <mergeCell ref="D4:D6"/>
    <mergeCell ref="E4:E6"/>
    <mergeCell ref="F4:F6"/>
    <mergeCell ref="G4:G6"/>
    <mergeCell ref="I5:I6"/>
    <mergeCell ref="J5:J6"/>
    <mergeCell ref="L5:L6"/>
    <mergeCell ref="M5:M6"/>
    <mergeCell ref="O5:O6"/>
    <mergeCell ref="P5:P6"/>
    <mergeCell ref="R5:R6"/>
    <mergeCell ref="S5:S6"/>
    <mergeCell ref="U5:U6"/>
    <mergeCell ref="V5:V6"/>
    <mergeCell ref="X5:X6"/>
    <mergeCell ref="Y5:Y6"/>
    <mergeCell ref="AA5:AA6"/>
    <mergeCell ref="AB5:AB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workbookViewId="0">
      <selection activeCell="C11" sqref="C11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26</v>
      </c>
      <c r="D5" s="2"/>
      <c r="E5" s="2"/>
    </row>
    <row r="6" spans="1:5">
      <c r="A6" s="2" t="s">
        <v>37</v>
      </c>
      <c r="B6" s="2"/>
      <c r="C6" s="2">
        <v>20.02</v>
      </c>
      <c r="D6" s="2"/>
      <c r="E6" s="2"/>
    </row>
    <row r="7" spans="1:5">
      <c r="A7" s="2" t="s">
        <v>38</v>
      </c>
      <c r="B7" s="2"/>
      <c r="C7" s="12">
        <v>46023</v>
      </c>
      <c r="D7" s="2"/>
      <c r="E7" s="2"/>
    </row>
    <row r="8" spans="1:5">
      <c r="A8" s="2" t="s">
        <v>39</v>
      </c>
      <c r="B8" s="2"/>
      <c r="C8" s="2">
        <v>8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90</v>
      </c>
      <c r="C14" s="5">
        <v>59</v>
      </c>
      <c r="D14" s="5">
        <v>9</v>
      </c>
      <c r="E14" s="5">
        <v>100</v>
      </c>
      <c r="F14" s="5">
        <v>75</v>
      </c>
      <c r="G14" s="5">
        <v>32</v>
      </c>
      <c r="H14" s="5">
        <v>120</v>
      </c>
      <c r="I14" s="5">
        <v>78</v>
      </c>
      <c r="J14" s="5">
        <v>34</v>
      </c>
    </row>
    <row r="15" spans="1:10">
      <c r="A15" s="5">
        <v>20</v>
      </c>
      <c r="B15" s="5">
        <v>106</v>
      </c>
      <c r="C15" s="5">
        <v>75</v>
      </c>
      <c r="D15" s="5">
        <v>32</v>
      </c>
      <c r="E15" s="5">
        <v>80</v>
      </c>
      <c r="F15" s="5">
        <v>51</v>
      </c>
      <c r="G15" s="5">
        <v>26</v>
      </c>
      <c r="H15" s="5">
        <v>87</v>
      </c>
      <c r="I15" s="5">
        <v>53</v>
      </c>
      <c r="J15" s="5">
        <v>32</v>
      </c>
    </row>
    <row r="16" spans="1:10">
      <c r="A16" s="5">
        <v>30</v>
      </c>
      <c r="B16" s="5">
        <v>109</v>
      </c>
      <c r="C16" s="5">
        <v>75</v>
      </c>
      <c r="D16" s="5">
        <v>32</v>
      </c>
      <c r="E16" s="5">
        <v>104</v>
      </c>
      <c r="F16" s="5">
        <v>75</v>
      </c>
      <c r="G16" s="5">
        <v>32</v>
      </c>
      <c r="H16" s="5"/>
      <c r="I16" s="5"/>
      <c r="J16" s="5"/>
    </row>
    <row r="17" spans="1:10">
      <c r="A17" s="5">
        <v>40</v>
      </c>
      <c r="B17" s="5">
        <v>80</v>
      </c>
      <c r="C17" s="5">
        <v>51</v>
      </c>
      <c r="D17" s="5">
        <v>8</v>
      </c>
      <c r="E17" s="5"/>
      <c r="F17" s="5"/>
      <c r="G17" s="5"/>
      <c r="H17" s="5"/>
      <c r="I17" s="5"/>
      <c r="J17" s="5"/>
    </row>
    <row r="18" spans="1:10">
      <c r="A18" s="5">
        <v>50</v>
      </c>
      <c r="B18" s="5">
        <v>122</v>
      </c>
      <c r="C18" s="5">
        <v>78</v>
      </c>
      <c r="D18" s="5">
        <v>34</v>
      </c>
      <c r="E18" s="5">
        <v>107</v>
      </c>
      <c r="F18" s="5">
        <v>75</v>
      </c>
      <c r="G18" s="5">
        <v>32</v>
      </c>
      <c r="H18" s="5"/>
      <c r="I18" s="5"/>
      <c r="J18" s="5"/>
    </row>
    <row r="19" spans="1:10">
      <c r="A19" s="5">
        <v>60</v>
      </c>
      <c r="B19" s="5">
        <v>130</v>
      </c>
      <c r="C19" s="5">
        <v>80</v>
      </c>
      <c r="D19" s="5">
        <v>34</v>
      </c>
      <c r="E19" s="5">
        <v>140</v>
      </c>
      <c r="F19" s="5">
        <v>83</v>
      </c>
      <c r="G19" s="5">
        <v>36</v>
      </c>
      <c r="H19" s="5"/>
      <c r="I19" s="5"/>
      <c r="J19" s="5"/>
    </row>
    <row r="20" spans="1:10">
      <c r="A20" s="5">
        <v>70</v>
      </c>
      <c r="B20" s="5">
        <v>136</v>
      </c>
      <c r="C20" s="5">
        <v>83</v>
      </c>
      <c r="D20" s="5">
        <v>35</v>
      </c>
      <c r="E20" s="5">
        <v>116</v>
      </c>
      <c r="F20" s="5">
        <v>78</v>
      </c>
      <c r="G20" s="5">
        <v>34</v>
      </c>
      <c r="H20" s="5">
        <v>150</v>
      </c>
      <c r="I20" s="5">
        <v>86</v>
      </c>
      <c r="J20" s="5">
        <v>36</v>
      </c>
    </row>
    <row r="21" spans="1:10">
      <c r="A21" s="5">
        <v>80</v>
      </c>
      <c r="B21" s="5">
        <v>133</v>
      </c>
      <c r="C21" s="5">
        <v>80</v>
      </c>
      <c r="D21" s="5">
        <v>34</v>
      </c>
      <c r="E21" s="5">
        <v>160</v>
      </c>
      <c r="F21" s="5">
        <v>87</v>
      </c>
      <c r="G21" s="5">
        <v>36</v>
      </c>
      <c r="H21" s="5">
        <v>154</v>
      </c>
      <c r="I21" s="5">
        <v>87</v>
      </c>
      <c r="J21" s="5">
        <v>36</v>
      </c>
    </row>
    <row r="22" spans="1:10">
      <c r="A22" s="5">
        <v>90</v>
      </c>
      <c r="B22" s="5">
        <v>125</v>
      </c>
      <c r="C22" s="5">
        <v>78</v>
      </c>
      <c r="D22" s="5">
        <v>34</v>
      </c>
      <c r="E22" s="5">
        <v>168</v>
      </c>
      <c r="F22" s="5">
        <v>90</v>
      </c>
      <c r="G22" s="5">
        <v>38</v>
      </c>
      <c r="H22" s="5">
        <v>124</v>
      </c>
      <c r="I22" s="5">
        <v>77</v>
      </c>
      <c r="J22" s="5">
        <v>32</v>
      </c>
    </row>
    <row r="23" spans="1:10">
      <c r="A23" s="5">
        <v>100</v>
      </c>
      <c r="B23" s="5">
        <v>143</v>
      </c>
      <c r="C23" s="5">
        <v>88</v>
      </c>
      <c r="D23" s="5">
        <v>35</v>
      </c>
      <c r="E23" s="5">
        <v>126</v>
      </c>
      <c r="F23" s="5">
        <v>79</v>
      </c>
      <c r="G23" s="5">
        <v>32</v>
      </c>
      <c r="H23" s="5">
        <v>165</v>
      </c>
      <c r="I23" s="5">
        <v>88</v>
      </c>
      <c r="J23" s="5">
        <v>36</v>
      </c>
    </row>
    <row r="24" spans="1:10">
      <c r="A24" s="5">
        <v>110</v>
      </c>
      <c r="B24" s="5">
        <v>90</v>
      </c>
      <c r="C24" s="5">
        <v>59</v>
      </c>
      <c r="D24" s="5">
        <v>9</v>
      </c>
      <c r="E24" s="5">
        <v>117</v>
      </c>
      <c r="F24" s="5">
        <v>78</v>
      </c>
      <c r="G24" s="5">
        <v>32</v>
      </c>
      <c r="H24" s="5">
        <v>123</v>
      </c>
      <c r="I24" s="5">
        <v>80</v>
      </c>
      <c r="J24" s="5">
        <v>36</v>
      </c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1264</v>
      </c>
      <c r="C27" s="5">
        <f t="shared" si="0"/>
        <v>806</v>
      </c>
      <c r="D27" s="5">
        <f t="shared" si="0"/>
        <v>296</v>
      </c>
      <c r="E27" s="5">
        <f t="shared" si="0"/>
        <v>1218</v>
      </c>
      <c r="F27" s="5">
        <f t="shared" si="0"/>
        <v>771</v>
      </c>
      <c r="G27" s="5">
        <f t="shared" si="0"/>
        <v>330</v>
      </c>
      <c r="H27" s="5">
        <f t="shared" si="0"/>
        <v>923</v>
      </c>
      <c r="I27" s="5">
        <f t="shared" si="0"/>
        <v>549</v>
      </c>
      <c r="J27" s="5">
        <f t="shared" si="0"/>
        <v>242</v>
      </c>
    </row>
    <row r="28" spans="1:10">
      <c r="A28" s="5" t="s">
        <v>50</v>
      </c>
      <c r="B28" s="7">
        <f t="shared" ref="B28:J28" si="1">AVERAGE(B14:B25)</f>
        <v>114.909090909091</v>
      </c>
      <c r="C28" s="7">
        <f t="shared" si="1"/>
        <v>73.2727272727273</v>
      </c>
      <c r="D28" s="7">
        <f t="shared" si="1"/>
        <v>26.9090909090909</v>
      </c>
      <c r="E28" s="7">
        <f t="shared" si="1"/>
        <v>121.8</v>
      </c>
      <c r="F28" s="7">
        <f t="shared" si="1"/>
        <v>77.1</v>
      </c>
      <c r="G28" s="7">
        <f t="shared" si="1"/>
        <v>33</v>
      </c>
      <c r="H28" s="7">
        <f t="shared" si="1"/>
        <v>131.857142857143</v>
      </c>
      <c r="I28" s="7">
        <f t="shared" si="1"/>
        <v>78.4285714285714</v>
      </c>
      <c r="J28" s="7">
        <f t="shared" si="1"/>
        <v>34.5714285714286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122.855411255411</v>
      </c>
      <c r="C31" s="11"/>
      <c r="D31" s="11"/>
    </row>
    <row r="32" spans="1:2">
      <c r="A32" s="3" t="s">
        <v>53</v>
      </c>
      <c r="B32" s="10">
        <f>(C28+F28+I28)/3</f>
        <v>76.2670995670996</v>
      </c>
    </row>
    <row r="33" spans="1:2">
      <c r="A33" s="3" t="s">
        <v>52</v>
      </c>
      <c r="B33" s="10">
        <f>(D28+G28+J28)/3</f>
        <v>31.4935064935065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topLeftCell="A13" workbookViewId="0">
      <selection activeCell="F11" sqref="F11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27</v>
      </c>
      <c r="D5" s="2"/>
      <c r="E5" s="2"/>
    </row>
    <row r="6" spans="1:5">
      <c r="A6" s="2" t="s">
        <v>37</v>
      </c>
      <c r="B6" s="2"/>
      <c r="C6" s="2">
        <v>25.03</v>
      </c>
      <c r="D6" s="2"/>
      <c r="E6" s="2"/>
    </row>
    <row r="7" spans="1:5">
      <c r="A7" s="2" t="s">
        <v>38</v>
      </c>
      <c r="B7" s="2"/>
      <c r="C7" s="12">
        <v>46235</v>
      </c>
      <c r="D7" s="2"/>
      <c r="E7" s="2"/>
    </row>
    <row r="8" spans="1:5">
      <c r="A8" s="2" t="s">
        <v>39</v>
      </c>
      <c r="B8" s="2"/>
      <c r="C8" s="2">
        <v>13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117</v>
      </c>
      <c r="C14" s="5">
        <v>78</v>
      </c>
      <c r="D14" s="5">
        <v>32</v>
      </c>
      <c r="E14" s="5">
        <v>117</v>
      </c>
      <c r="F14" s="5">
        <v>78</v>
      </c>
      <c r="G14" s="5">
        <v>32</v>
      </c>
      <c r="H14" s="5">
        <v>150</v>
      </c>
      <c r="I14" s="5">
        <v>75</v>
      </c>
      <c r="J14" s="5">
        <v>32</v>
      </c>
    </row>
    <row r="15" spans="1:10">
      <c r="A15" s="5">
        <v>20</v>
      </c>
      <c r="B15" s="5">
        <v>146</v>
      </c>
      <c r="C15" s="5">
        <v>80</v>
      </c>
      <c r="D15" s="5">
        <v>34</v>
      </c>
      <c r="E15" s="5">
        <v>143</v>
      </c>
      <c r="F15" s="5">
        <v>75</v>
      </c>
      <c r="G15" s="5">
        <v>32</v>
      </c>
      <c r="H15" s="5">
        <v>137</v>
      </c>
      <c r="I15" s="5">
        <v>77</v>
      </c>
      <c r="J15" s="5">
        <v>34</v>
      </c>
    </row>
    <row r="16" spans="1:10">
      <c r="A16" s="5">
        <v>30</v>
      </c>
      <c r="B16" s="5">
        <v>117</v>
      </c>
      <c r="C16" s="5">
        <v>76</v>
      </c>
      <c r="D16" s="5">
        <v>32</v>
      </c>
      <c r="E16" s="5">
        <v>118</v>
      </c>
      <c r="F16" s="5">
        <v>76</v>
      </c>
      <c r="G16" s="5">
        <v>32</v>
      </c>
      <c r="H16" s="5">
        <v>138</v>
      </c>
      <c r="I16" s="5">
        <v>78</v>
      </c>
      <c r="J16" s="5">
        <v>34</v>
      </c>
    </row>
    <row r="17" spans="1:10">
      <c r="A17" s="5">
        <v>40</v>
      </c>
      <c r="B17" s="5">
        <v>168</v>
      </c>
      <c r="C17" s="5">
        <v>85</v>
      </c>
      <c r="D17" s="5">
        <v>34</v>
      </c>
      <c r="E17" s="5">
        <v>140</v>
      </c>
      <c r="F17" s="5">
        <v>74</v>
      </c>
      <c r="G17" s="5">
        <v>32</v>
      </c>
      <c r="H17" s="5">
        <v>140</v>
      </c>
      <c r="I17" s="5">
        <v>74</v>
      </c>
      <c r="J17" s="5">
        <v>32</v>
      </c>
    </row>
    <row r="18" spans="1:10">
      <c r="A18" s="5">
        <v>50</v>
      </c>
      <c r="B18" s="5">
        <v>141</v>
      </c>
      <c r="C18" s="5">
        <v>85</v>
      </c>
      <c r="D18" s="5">
        <v>34</v>
      </c>
      <c r="E18" s="5">
        <v>142</v>
      </c>
      <c r="F18" s="5">
        <v>77</v>
      </c>
      <c r="G18" s="5">
        <v>32</v>
      </c>
      <c r="H18" s="5">
        <v>139</v>
      </c>
      <c r="I18" s="5">
        <v>78</v>
      </c>
      <c r="J18" s="5">
        <v>32</v>
      </c>
    </row>
    <row r="19" spans="1:10">
      <c r="A19" s="5">
        <v>60</v>
      </c>
      <c r="B19" s="5">
        <v>114</v>
      </c>
      <c r="C19" s="5">
        <v>78</v>
      </c>
      <c r="D19" s="5">
        <v>32</v>
      </c>
      <c r="E19" s="5">
        <v>114</v>
      </c>
      <c r="F19" s="5">
        <v>78</v>
      </c>
      <c r="G19" s="5">
        <v>34</v>
      </c>
      <c r="H19" s="5">
        <v>82</v>
      </c>
      <c r="I19" s="5">
        <v>76</v>
      </c>
      <c r="J19" s="5">
        <v>32</v>
      </c>
    </row>
    <row r="20" spans="1:10">
      <c r="A20" s="5">
        <v>70</v>
      </c>
      <c r="B20" s="5">
        <v>123</v>
      </c>
      <c r="C20" s="5">
        <v>75</v>
      </c>
      <c r="D20" s="5">
        <v>32</v>
      </c>
      <c r="E20" s="5">
        <v>125</v>
      </c>
      <c r="F20" s="5">
        <v>75</v>
      </c>
      <c r="G20" s="5">
        <v>32</v>
      </c>
      <c r="H20" s="5">
        <v>130</v>
      </c>
      <c r="I20" s="5">
        <v>77</v>
      </c>
      <c r="J20" s="5">
        <v>34</v>
      </c>
    </row>
    <row r="21" spans="1:10">
      <c r="A21" s="5">
        <v>80</v>
      </c>
      <c r="B21" s="5">
        <v>110</v>
      </c>
      <c r="C21" s="5">
        <v>77</v>
      </c>
      <c r="D21" s="5">
        <v>32</v>
      </c>
      <c r="E21" s="5">
        <v>115</v>
      </c>
      <c r="F21" s="5">
        <v>76</v>
      </c>
      <c r="G21" s="5">
        <v>32</v>
      </c>
      <c r="H21" s="5">
        <v>129</v>
      </c>
      <c r="I21" s="5">
        <v>77</v>
      </c>
      <c r="J21" s="5">
        <v>34</v>
      </c>
    </row>
    <row r="22" spans="1:10">
      <c r="A22" s="5">
        <v>90</v>
      </c>
      <c r="B22" s="5">
        <v>130</v>
      </c>
      <c r="C22" s="5">
        <v>78</v>
      </c>
      <c r="D22" s="5">
        <v>32</v>
      </c>
      <c r="E22" s="5">
        <v>117</v>
      </c>
      <c r="F22" s="5">
        <v>73</v>
      </c>
      <c r="G22" s="5">
        <v>32</v>
      </c>
      <c r="H22" s="5">
        <v>137</v>
      </c>
      <c r="I22" s="5">
        <v>75</v>
      </c>
      <c r="J22" s="5">
        <v>32</v>
      </c>
    </row>
    <row r="23" spans="1:10">
      <c r="A23" s="5">
        <v>100</v>
      </c>
      <c r="B23" s="5">
        <v>138</v>
      </c>
      <c r="C23" s="5">
        <v>75</v>
      </c>
      <c r="D23" s="5">
        <v>32</v>
      </c>
      <c r="E23" s="5">
        <v>137</v>
      </c>
      <c r="F23" s="5">
        <v>78</v>
      </c>
      <c r="G23" s="5">
        <v>34</v>
      </c>
      <c r="H23" s="5">
        <v>138</v>
      </c>
      <c r="I23" s="5">
        <v>78</v>
      </c>
      <c r="J23" s="5">
        <v>34</v>
      </c>
    </row>
    <row r="24" spans="1:10">
      <c r="A24" s="5">
        <v>110</v>
      </c>
      <c r="B24" s="5">
        <v>140</v>
      </c>
      <c r="C24" s="5">
        <v>77</v>
      </c>
      <c r="D24" s="5">
        <v>32</v>
      </c>
      <c r="E24" s="5">
        <v>124</v>
      </c>
      <c r="F24" s="5">
        <v>76</v>
      </c>
      <c r="G24" s="5">
        <v>32</v>
      </c>
      <c r="H24" s="5">
        <v>120</v>
      </c>
      <c r="I24" s="5">
        <v>78</v>
      </c>
      <c r="J24" s="5">
        <v>34</v>
      </c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1444</v>
      </c>
      <c r="C27" s="5">
        <f t="shared" si="0"/>
        <v>864</v>
      </c>
      <c r="D27" s="5">
        <f t="shared" si="0"/>
        <v>358</v>
      </c>
      <c r="E27" s="5">
        <f t="shared" si="0"/>
        <v>1392</v>
      </c>
      <c r="F27" s="5">
        <f t="shared" si="0"/>
        <v>836</v>
      </c>
      <c r="G27" s="5">
        <f t="shared" si="0"/>
        <v>356</v>
      </c>
      <c r="H27" s="5">
        <f t="shared" si="0"/>
        <v>1440</v>
      </c>
      <c r="I27" s="5">
        <f t="shared" si="0"/>
        <v>843</v>
      </c>
      <c r="J27" s="5">
        <f t="shared" si="0"/>
        <v>364</v>
      </c>
    </row>
    <row r="28" spans="1:10">
      <c r="A28" s="5" t="s">
        <v>50</v>
      </c>
      <c r="B28" s="7">
        <f t="shared" ref="B28:J28" si="1">AVERAGE(B14:B25)</f>
        <v>131.272727272727</v>
      </c>
      <c r="C28" s="7">
        <f t="shared" si="1"/>
        <v>78.5454545454545</v>
      </c>
      <c r="D28" s="7">
        <f t="shared" si="1"/>
        <v>32.5454545454545</v>
      </c>
      <c r="E28" s="7">
        <f t="shared" si="1"/>
        <v>126.545454545455</v>
      </c>
      <c r="F28" s="7">
        <f t="shared" si="1"/>
        <v>76</v>
      </c>
      <c r="G28" s="7">
        <f t="shared" si="1"/>
        <v>32.3636363636364</v>
      </c>
      <c r="H28" s="7">
        <f t="shared" si="1"/>
        <v>130.909090909091</v>
      </c>
      <c r="I28" s="7">
        <f t="shared" si="1"/>
        <v>76.6363636363636</v>
      </c>
      <c r="J28" s="7">
        <f t="shared" si="1"/>
        <v>33.0909090909091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129.575757575758</v>
      </c>
      <c r="C31" s="11"/>
      <c r="D31" s="11"/>
    </row>
    <row r="32" spans="1:2">
      <c r="A32" s="3" t="s">
        <v>53</v>
      </c>
      <c r="B32" s="10">
        <f>(C28+F28+I28)/3</f>
        <v>77.0606060606061</v>
      </c>
    </row>
    <row r="33" spans="1:2">
      <c r="A33" s="3" t="s">
        <v>52</v>
      </c>
      <c r="B33" s="10">
        <f>(D28+G28+J28)/3</f>
        <v>32.6666666666667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topLeftCell="A15" workbookViewId="0">
      <selection activeCell="C10" sqref="C10:E10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28</v>
      </c>
      <c r="D5" s="2"/>
      <c r="E5" s="2"/>
    </row>
    <row r="6" spans="1:5">
      <c r="A6" s="2" t="s">
        <v>37</v>
      </c>
      <c r="B6" s="2"/>
      <c r="C6" s="2">
        <v>25.68</v>
      </c>
      <c r="D6" s="2"/>
      <c r="E6" s="2"/>
    </row>
    <row r="7" spans="1:5">
      <c r="A7" s="2" t="s">
        <v>38</v>
      </c>
      <c r="B7" s="2"/>
      <c r="C7" s="12">
        <v>46023</v>
      </c>
      <c r="D7" s="2"/>
      <c r="E7" s="2"/>
    </row>
    <row r="8" spans="1:5">
      <c r="A8" s="2" t="s">
        <v>39</v>
      </c>
      <c r="B8" s="2"/>
      <c r="C8" s="2">
        <v>8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116</v>
      </c>
      <c r="C14" s="5">
        <v>65</v>
      </c>
      <c r="D14" s="5">
        <v>29</v>
      </c>
      <c r="E14" s="5">
        <v>133</v>
      </c>
      <c r="F14" s="5">
        <v>67</v>
      </c>
      <c r="G14" s="5">
        <v>27</v>
      </c>
      <c r="H14" s="5">
        <v>122</v>
      </c>
      <c r="I14" s="5">
        <v>64</v>
      </c>
      <c r="J14" s="5">
        <v>27</v>
      </c>
    </row>
    <row r="15" spans="1:10">
      <c r="A15" s="5">
        <v>20</v>
      </c>
      <c r="B15" s="5">
        <v>143</v>
      </c>
      <c r="C15" s="5">
        <v>68</v>
      </c>
      <c r="D15" s="5">
        <v>27</v>
      </c>
      <c r="E15" s="5">
        <v>146</v>
      </c>
      <c r="F15" s="5">
        <v>66</v>
      </c>
      <c r="G15" s="5">
        <v>28</v>
      </c>
      <c r="H15" s="5">
        <v>150</v>
      </c>
      <c r="I15" s="5">
        <v>65</v>
      </c>
      <c r="J15" s="5">
        <v>27</v>
      </c>
    </row>
    <row r="16" spans="1:10">
      <c r="A16" s="5">
        <v>30</v>
      </c>
      <c r="B16" s="5">
        <v>120</v>
      </c>
      <c r="C16" s="5">
        <v>60</v>
      </c>
      <c r="D16" s="5">
        <v>28</v>
      </c>
      <c r="E16" s="5">
        <v>135</v>
      </c>
      <c r="F16" s="5">
        <v>65</v>
      </c>
      <c r="G16" s="5">
        <v>28</v>
      </c>
      <c r="H16" s="5">
        <v>135</v>
      </c>
      <c r="I16" s="5">
        <v>63</v>
      </c>
      <c r="J16" s="5">
        <v>28</v>
      </c>
    </row>
    <row r="17" spans="1:10">
      <c r="A17" s="5">
        <v>40</v>
      </c>
      <c r="B17" s="5">
        <v>130</v>
      </c>
      <c r="C17" s="5">
        <v>69</v>
      </c>
      <c r="D17" s="5">
        <v>28</v>
      </c>
      <c r="E17" s="5">
        <v>155</v>
      </c>
      <c r="F17" s="5">
        <v>66</v>
      </c>
      <c r="G17" s="5">
        <v>27</v>
      </c>
      <c r="H17" s="5">
        <v>132</v>
      </c>
      <c r="I17" s="5">
        <v>67</v>
      </c>
      <c r="J17" s="5">
        <v>27</v>
      </c>
    </row>
    <row r="18" spans="1:10">
      <c r="A18" s="5">
        <v>50</v>
      </c>
      <c r="B18" s="5">
        <v>165</v>
      </c>
      <c r="C18" s="5">
        <v>67</v>
      </c>
      <c r="D18" s="5">
        <v>27</v>
      </c>
      <c r="E18" s="5">
        <v>153</v>
      </c>
      <c r="F18" s="5">
        <v>70</v>
      </c>
      <c r="G18" s="5">
        <v>30</v>
      </c>
      <c r="H18" s="5">
        <v>108</v>
      </c>
      <c r="I18" s="5">
        <v>70</v>
      </c>
      <c r="J18" s="5">
        <v>28</v>
      </c>
    </row>
    <row r="19" spans="1:10">
      <c r="A19" s="5">
        <v>60</v>
      </c>
      <c r="B19" s="5">
        <v>123</v>
      </c>
      <c r="C19" s="5">
        <v>67</v>
      </c>
      <c r="D19" s="5">
        <v>27</v>
      </c>
      <c r="E19" s="5">
        <v>153</v>
      </c>
      <c r="F19" s="5">
        <v>67</v>
      </c>
      <c r="G19" s="5">
        <v>27</v>
      </c>
      <c r="H19" s="5">
        <v>130</v>
      </c>
      <c r="I19" s="5">
        <v>63</v>
      </c>
      <c r="J19" s="5">
        <v>27</v>
      </c>
    </row>
    <row r="20" spans="1:10">
      <c r="A20" s="5">
        <v>70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>
        <v>80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>
        <v>90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>
        <v>100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>
        <v>110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797</v>
      </c>
      <c r="C27" s="5">
        <f t="shared" si="0"/>
        <v>396</v>
      </c>
      <c r="D27" s="5">
        <f t="shared" si="0"/>
        <v>166</v>
      </c>
      <c r="E27" s="5">
        <f t="shared" si="0"/>
        <v>875</v>
      </c>
      <c r="F27" s="5">
        <f t="shared" si="0"/>
        <v>401</v>
      </c>
      <c r="G27" s="5">
        <f t="shared" si="0"/>
        <v>167</v>
      </c>
      <c r="H27" s="5">
        <f t="shared" si="0"/>
        <v>777</v>
      </c>
      <c r="I27" s="5">
        <f t="shared" si="0"/>
        <v>392</v>
      </c>
      <c r="J27" s="5">
        <f t="shared" si="0"/>
        <v>164</v>
      </c>
    </row>
    <row r="28" spans="1:10">
      <c r="A28" s="5" t="s">
        <v>50</v>
      </c>
      <c r="B28" s="7">
        <f t="shared" ref="B28:J28" si="1">AVERAGE(B14:B25)</f>
        <v>132.833333333333</v>
      </c>
      <c r="C28" s="7">
        <f t="shared" si="1"/>
        <v>66</v>
      </c>
      <c r="D28" s="7">
        <f t="shared" si="1"/>
        <v>27.6666666666667</v>
      </c>
      <c r="E28" s="7">
        <f t="shared" si="1"/>
        <v>145.833333333333</v>
      </c>
      <c r="F28" s="7">
        <f t="shared" si="1"/>
        <v>66.8333333333333</v>
      </c>
      <c r="G28" s="7">
        <f t="shared" si="1"/>
        <v>27.8333333333333</v>
      </c>
      <c r="H28" s="7">
        <f t="shared" si="1"/>
        <v>129.5</v>
      </c>
      <c r="I28" s="7">
        <f t="shared" si="1"/>
        <v>65.3333333333333</v>
      </c>
      <c r="J28" s="7">
        <f t="shared" si="1"/>
        <v>27.3333333333333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136.055555555556</v>
      </c>
      <c r="C31" s="11"/>
      <c r="D31" s="11"/>
    </row>
    <row r="32" spans="1:2">
      <c r="A32" s="3" t="s">
        <v>53</v>
      </c>
      <c r="B32" s="10">
        <f>(C28+F28+I28)/3</f>
        <v>66.0555555555555</v>
      </c>
    </row>
    <row r="33" spans="1:2">
      <c r="A33" s="3" t="s">
        <v>52</v>
      </c>
      <c r="B33" s="10">
        <f>(D28+G28+J28)/3</f>
        <v>27.6111111111111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topLeftCell="A15" workbookViewId="0">
      <selection activeCell="C10" sqref="C10:E10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25</v>
      </c>
      <c r="D5" s="2"/>
      <c r="E5" s="2"/>
    </row>
    <row r="6" spans="1:5">
      <c r="A6" s="2" t="s">
        <v>37</v>
      </c>
      <c r="B6" s="2"/>
      <c r="C6" s="2">
        <v>20.78</v>
      </c>
      <c r="D6" s="2"/>
      <c r="E6" s="2"/>
    </row>
    <row r="7" spans="1:5">
      <c r="A7" s="2" t="s">
        <v>38</v>
      </c>
      <c r="B7" s="2"/>
      <c r="C7" s="2" t="s">
        <v>54</v>
      </c>
      <c r="D7" s="2"/>
      <c r="E7" s="2"/>
    </row>
    <row r="8" spans="1:5">
      <c r="A8" s="2" t="s">
        <v>39</v>
      </c>
      <c r="B8" s="2"/>
      <c r="C8" s="2">
        <v>6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162</v>
      </c>
      <c r="C14" s="5">
        <v>31</v>
      </c>
      <c r="D14" s="5">
        <v>8</v>
      </c>
      <c r="E14" s="5"/>
      <c r="F14" s="5"/>
      <c r="G14" s="5"/>
      <c r="H14" s="5"/>
      <c r="I14" s="5"/>
      <c r="J14" s="5"/>
    </row>
    <row r="15" spans="1:10">
      <c r="A15" s="5">
        <v>20</v>
      </c>
      <c r="B15" s="5">
        <v>113</v>
      </c>
      <c r="C15" s="5">
        <v>34</v>
      </c>
      <c r="D15" s="5">
        <v>9</v>
      </c>
      <c r="E15" s="5">
        <v>68</v>
      </c>
      <c r="F15" s="5">
        <v>40</v>
      </c>
      <c r="G15" s="5">
        <v>9</v>
      </c>
      <c r="H15" s="5"/>
      <c r="I15" s="5"/>
      <c r="J15" s="5"/>
    </row>
    <row r="16" spans="1:10">
      <c r="A16" s="5">
        <v>30</v>
      </c>
      <c r="B16" s="5">
        <v>100</v>
      </c>
      <c r="C16" s="5">
        <v>33</v>
      </c>
      <c r="D16" s="5">
        <v>8</v>
      </c>
      <c r="E16" s="5">
        <v>124</v>
      </c>
      <c r="F16" s="5">
        <v>35</v>
      </c>
      <c r="G16" s="5">
        <v>8</v>
      </c>
      <c r="H16" s="5">
        <v>99</v>
      </c>
      <c r="I16" s="5">
        <v>41</v>
      </c>
      <c r="J16" s="5">
        <v>9</v>
      </c>
    </row>
    <row r="17" spans="1:10">
      <c r="A17" s="5">
        <v>40</v>
      </c>
      <c r="B17" s="5">
        <v>95</v>
      </c>
      <c r="C17" s="5">
        <v>33</v>
      </c>
      <c r="D17" s="5">
        <v>8</v>
      </c>
      <c r="E17" s="5">
        <v>85</v>
      </c>
      <c r="F17" s="5">
        <v>36</v>
      </c>
      <c r="G17" s="5">
        <v>8</v>
      </c>
      <c r="H17" s="5">
        <v>101</v>
      </c>
      <c r="I17" s="5">
        <v>41</v>
      </c>
      <c r="J17" s="5">
        <v>9</v>
      </c>
    </row>
    <row r="18" spans="1:10">
      <c r="A18" s="5">
        <v>50</v>
      </c>
      <c r="B18" s="5">
        <v>125</v>
      </c>
      <c r="C18" s="5">
        <v>32</v>
      </c>
      <c r="D18" s="5">
        <v>7</v>
      </c>
      <c r="E18" s="5">
        <v>105</v>
      </c>
      <c r="F18" s="5">
        <v>40</v>
      </c>
      <c r="G18" s="5">
        <v>9</v>
      </c>
      <c r="H18" s="5">
        <v>90</v>
      </c>
      <c r="I18" s="5">
        <v>37</v>
      </c>
      <c r="J18" s="5">
        <v>8</v>
      </c>
    </row>
    <row r="19" spans="1:10">
      <c r="A19" s="5">
        <v>60</v>
      </c>
      <c r="B19" s="5">
        <v>62</v>
      </c>
      <c r="C19" s="5">
        <v>32</v>
      </c>
      <c r="D19" s="5">
        <v>7</v>
      </c>
      <c r="E19" s="5">
        <v>98</v>
      </c>
      <c r="F19" s="5">
        <v>37</v>
      </c>
      <c r="G19" s="5">
        <v>8</v>
      </c>
      <c r="H19" s="5">
        <v>91</v>
      </c>
      <c r="I19" s="5">
        <v>37</v>
      </c>
      <c r="J19" s="5">
        <v>8</v>
      </c>
    </row>
    <row r="20" spans="1:10">
      <c r="A20" s="5">
        <v>70</v>
      </c>
      <c r="B20" s="5">
        <v>88</v>
      </c>
      <c r="C20" s="5">
        <v>37</v>
      </c>
      <c r="D20" s="5">
        <v>9</v>
      </c>
      <c r="E20" s="5">
        <v>113</v>
      </c>
      <c r="F20" s="5">
        <v>33</v>
      </c>
      <c r="G20" s="5">
        <v>8</v>
      </c>
      <c r="H20" s="5"/>
      <c r="I20" s="5"/>
      <c r="J20" s="5"/>
    </row>
    <row r="21" spans="1:10">
      <c r="A21" s="5">
        <v>80</v>
      </c>
      <c r="B21" s="5">
        <v>110</v>
      </c>
      <c r="C21" s="5">
        <v>36</v>
      </c>
      <c r="D21" s="5">
        <v>8</v>
      </c>
      <c r="E21" s="5"/>
      <c r="F21" s="5"/>
      <c r="G21" s="5"/>
      <c r="H21" s="5"/>
      <c r="I21" s="5"/>
      <c r="J21" s="5"/>
    </row>
    <row r="22" spans="1:10">
      <c r="A22" s="5">
        <v>90</v>
      </c>
      <c r="B22" s="5">
        <v>112</v>
      </c>
      <c r="C22" s="5">
        <v>32</v>
      </c>
      <c r="D22" s="5">
        <v>8</v>
      </c>
      <c r="E22" s="5"/>
      <c r="F22" s="5"/>
      <c r="G22" s="5"/>
      <c r="H22" s="5"/>
      <c r="I22" s="5"/>
      <c r="J22" s="5"/>
    </row>
    <row r="23" spans="1:10">
      <c r="A23" s="5">
        <v>100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>
        <v>110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967</v>
      </c>
      <c r="C27" s="5">
        <f t="shared" si="0"/>
        <v>300</v>
      </c>
      <c r="D27" s="5">
        <f t="shared" si="0"/>
        <v>72</v>
      </c>
      <c r="E27" s="5">
        <f t="shared" si="0"/>
        <v>593</v>
      </c>
      <c r="F27" s="5">
        <f t="shared" si="0"/>
        <v>221</v>
      </c>
      <c r="G27" s="5">
        <f t="shared" si="0"/>
        <v>50</v>
      </c>
      <c r="H27" s="5">
        <f t="shared" si="0"/>
        <v>381</v>
      </c>
      <c r="I27" s="5">
        <f t="shared" si="0"/>
        <v>156</v>
      </c>
      <c r="J27" s="5">
        <f t="shared" si="0"/>
        <v>34</v>
      </c>
    </row>
    <row r="28" spans="1:10">
      <c r="A28" s="5" t="s">
        <v>50</v>
      </c>
      <c r="B28" s="7">
        <f t="shared" ref="B28:J28" si="1">AVERAGE(B14:B25)</f>
        <v>107.444444444444</v>
      </c>
      <c r="C28" s="7">
        <f t="shared" si="1"/>
        <v>33.3333333333333</v>
      </c>
      <c r="D28" s="7">
        <f t="shared" si="1"/>
        <v>8</v>
      </c>
      <c r="E28" s="7">
        <f t="shared" si="1"/>
        <v>98.8333333333333</v>
      </c>
      <c r="F28" s="7">
        <f t="shared" si="1"/>
        <v>36.8333333333333</v>
      </c>
      <c r="G28" s="7">
        <f t="shared" si="1"/>
        <v>8.33333333333333</v>
      </c>
      <c r="H28" s="7">
        <f t="shared" si="1"/>
        <v>95.25</v>
      </c>
      <c r="I28" s="7">
        <f t="shared" si="1"/>
        <v>39</v>
      </c>
      <c r="J28" s="7">
        <f t="shared" si="1"/>
        <v>8.5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100.509259259259</v>
      </c>
      <c r="C31" s="11"/>
      <c r="D31" s="11"/>
    </row>
    <row r="32" spans="1:2">
      <c r="A32" s="3" t="s">
        <v>53</v>
      </c>
      <c r="B32" s="10">
        <f>(C28+F28+I28)/3</f>
        <v>36.3888888888889</v>
      </c>
    </row>
    <row r="33" spans="1:2">
      <c r="A33" s="3" t="s">
        <v>52</v>
      </c>
      <c r="B33" s="10">
        <f>(D28+G28+J28)/3</f>
        <v>8.27777777777778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topLeftCell="A18" workbookViewId="0">
      <selection activeCell="C20" sqref="C20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24</v>
      </c>
      <c r="D5" s="2"/>
      <c r="E5" s="2"/>
    </row>
    <row r="6" spans="1:5">
      <c r="A6" s="2" t="s">
        <v>37</v>
      </c>
      <c r="B6" s="2"/>
      <c r="C6" s="2">
        <v>21.53</v>
      </c>
      <c r="D6" s="2"/>
      <c r="E6" s="2"/>
    </row>
    <row r="7" spans="1:5">
      <c r="A7" s="2" t="s">
        <v>38</v>
      </c>
      <c r="B7" s="2"/>
      <c r="C7" s="12">
        <v>46082</v>
      </c>
      <c r="D7" s="2"/>
      <c r="E7" s="2"/>
    </row>
    <row r="8" spans="1:5">
      <c r="A8" s="2" t="s">
        <v>39</v>
      </c>
      <c r="B8" s="2"/>
      <c r="C8" s="2">
        <v>6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99</v>
      </c>
      <c r="C14" s="5">
        <v>31</v>
      </c>
      <c r="D14" s="5">
        <v>8</v>
      </c>
      <c r="E14" s="5">
        <v>107</v>
      </c>
      <c r="F14" s="5">
        <v>32</v>
      </c>
      <c r="G14" s="5">
        <v>8</v>
      </c>
      <c r="H14" s="5">
        <v>98</v>
      </c>
      <c r="I14" s="5">
        <v>34</v>
      </c>
      <c r="J14" s="5">
        <v>8</v>
      </c>
    </row>
    <row r="15" spans="1:10">
      <c r="A15" s="5">
        <v>20</v>
      </c>
      <c r="B15" s="5">
        <v>118</v>
      </c>
      <c r="C15" s="5">
        <v>31</v>
      </c>
      <c r="D15" s="5">
        <v>8</v>
      </c>
      <c r="E15" s="5">
        <v>85</v>
      </c>
      <c r="F15" s="5">
        <v>33</v>
      </c>
      <c r="G15" s="5">
        <v>8</v>
      </c>
      <c r="H15" s="5"/>
      <c r="I15" s="5"/>
      <c r="J15" s="5"/>
    </row>
    <row r="16" spans="1:10">
      <c r="A16" s="5">
        <v>30</v>
      </c>
      <c r="B16" s="5">
        <v>95</v>
      </c>
      <c r="C16" s="5">
        <v>28</v>
      </c>
      <c r="D16" s="5">
        <v>8</v>
      </c>
      <c r="E16" s="5"/>
      <c r="F16" s="5"/>
      <c r="G16" s="5"/>
      <c r="H16" s="5"/>
      <c r="I16" s="5"/>
      <c r="J16" s="5"/>
    </row>
    <row r="17" spans="1:10">
      <c r="A17" s="5">
        <v>40</v>
      </c>
      <c r="B17" s="5">
        <v>101</v>
      </c>
      <c r="C17" s="5">
        <v>35</v>
      </c>
      <c r="D17" s="5">
        <v>9</v>
      </c>
      <c r="E17" s="5">
        <v>102</v>
      </c>
      <c r="F17" s="5">
        <v>34</v>
      </c>
      <c r="G17" s="5">
        <v>9</v>
      </c>
      <c r="H17" s="5"/>
      <c r="I17" s="5"/>
      <c r="J17" s="5"/>
    </row>
    <row r="18" spans="1:10">
      <c r="A18" s="5">
        <v>50</v>
      </c>
      <c r="B18" s="5">
        <v>55</v>
      </c>
      <c r="C18" s="5">
        <v>35</v>
      </c>
      <c r="D18" s="5">
        <v>9</v>
      </c>
      <c r="E18" s="5">
        <v>86</v>
      </c>
      <c r="F18" s="5">
        <v>35</v>
      </c>
      <c r="G18" s="5">
        <v>9</v>
      </c>
      <c r="H18" s="5"/>
      <c r="I18" s="5"/>
      <c r="J18" s="5"/>
    </row>
    <row r="19" spans="1:10">
      <c r="A19" s="5">
        <v>60</v>
      </c>
      <c r="B19" s="5">
        <v>129</v>
      </c>
      <c r="C19" s="5">
        <v>32</v>
      </c>
      <c r="D19" s="5">
        <v>8</v>
      </c>
      <c r="E19" s="5">
        <v>71</v>
      </c>
      <c r="F19" s="5">
        <v>31</v>
      </c>
      <c r="G19" s="5">
        <v>8</v>
      </c>
      <c r="H19" s="5">
        <v>46</v>
      </c>
      <c r="I19" s="5">
        <v>34</v>
      </c>
      <c r="J19" s="5">
        <v>8</v>
      </c>
    </row>
    <row r="20" spans="1:10">
      <c r="A20" s="5">
        <v>70</v>
      </c>
      <c r="B20" s="5">
        <v>79</v>
      </c>
      <c r="C20" s="5">
        <v>37</v>
      </c>
      <c r="D20" s="5">
        <v>9</v>
      </c>
      <c r="E20" s="5">
        <v>113</v>
      </c>
      <c r="F20" s="5">
        <v>33</v>
      </c>
      <c r="G20" s="5">
        <v>8</v>
      </c>
      <c r="H20" s="5">
        <v>127</v>
      </c>
      <c r="I20" s="5">
        <v>32</v>
      </c>
      <c r="J20" s="5">
        <v>8</v>
      </c>
    </row>
    <row r="21" spans="1:10">
      <c r="A21" s="5">
        <v>80</v>
      </c>
      <c r="B21" s="5">
        <v>105</v>
      </c>
      <c r="C21" s="5">
        <v>35</v>
      </c>
      <c r="D21" s="5">
        <v>8</v>
      </c>
      <c r="E21" s="5">
        <v>75</v>
      </c>
      <c r="F21" s="5">
        <v>31</v>
      </c>
      <c r="G21" s="5">
        <v>8</v>
      </c>
      <c r="H21" s="5">
        <v>40</v>
      </c>
      <c r="I21" s="5">
        <v>33</v>
      </c>
      <c r="J21" s="5">
        <v>8</v>
      </c>
    </row>
    <row r="22" spans="1:10">
      <c r="A22" s="5">
        <v>90</v>
      </c>
      <c r="B22" s="5">
        <v>110</v>
      </c>
      <c r="C22" s="5">
        <v>35</v>
      </c>
      <c r="D22" s="5">
        <v>8</v>
      </c>
      <c r="E22" s="5">
        <v>100</v>
      </c>
      <c r="F22" s="5">
        <v>31</v>
      </c>
      <c r="G22" s="5">
        <v>8</v>
      </c>
      <c r="H22" s="5"/>
      <c r="I22" s="5"/>
      <c r="J22" s="5"/>
    </row>
    <row r="23" spans="1:10">
      <c r="A23" s="5">
        <v>100</v>
      </c>
      <c r="B23" s="5">
        <v>105</v>
      </c>
      <c r="C23" s="5">
        <v>33</v>
      </c>
      <c r="D23" s="5">
        <v>8</v>
      </c>
      <c r="E23" s="5"/>
      <c r="F23" s="5"/>
      <c r="G23" s="5"/>
      <c r="H23" s="5"/>
      <c r="I23" s="5"/>
      <c r="J23" s="5"/>
    </row>
    <row r="24" spans="1:10">
      <c r="A24" s="5">
        <v>110</v>
      </c>
      <c r="B24" s="5">
        <v>132</v>
      </c>
      <c r="C24" s="5">
        <v>31</v>
      </c>
      <c r="D24" s="5">
        <v>8</v>
      </c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1128</v>
      </c>
      <c r="C27" s="5">
        <f t="shared" si="0"/>
        <v>363</v>
      </c>
      <c r="D27" s="5">
        <f t="shared" si="0"/>
        <v>91</v>
      </c>
      <c r="E27" s="5">
        <f t="shared" si="0"/>
        <v>739</v>
      </c>
      <c r="F27" s="5">
        <f t="shared" si="0"/>
        <v>260</v>
      </c>
      <c r="G27" s="5">
        <f t="shared" si="0"/>
        <v>66</v>
      </c>
      <c r="H27" s="5">
        <f t="shared" si="0"/>
        <v>311</v>
      </c>
      <c r="I27" s="5">
        <f t="shared" si="0"/>
        <v>133</v>
      </c>
      <c r="J27" s="5">
        <f t="shared" si="0"/>
        <v>32</v>
      </c>
    </row>
    <row r="28" spans="1:10">
      <c r="A28" s="5" t="s">
        <v>50</v>
      </c>
      <c r="B28" s="7">
        <f t="shared" ref="B28:J28" si="1">AVERAGE(B14:B25)</f>
        <v>102.545454545455</v>
      </c>
      <c r="C28" s="7">
        <f t="shared" si="1"/>
        <v>33</v>
      </c>
      <c r="D28" s="7">
        <f t="shared" si="1"/>
        <v>8.27272727272727</v>
      </c>
      <c r="E28" s="7">
        <f t="shared" si="1"/>
        <v>92.375</v>
      </c>
      <c r="F28" s="7">
        <f t="shared" si="1"/>
        <v>32.5</v>
      </c>
      <c r="G28" s="7">
        <f t="shared" si="1"/>
        <v>8.25</v>
      </c>
      <c r="H28" s="7">
        <f t="shared" si="1"/>
        <v>77.75</v>
      </c>
      <c r="I28" s="7">
        <f t="shared" si="1"/>
        <v>33.25</v>
      </c>
      <c r="J28" s="7">
        <f t="shared" si="1"/>
        <v>8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90.8901515151515</v>
      </c>
      <c r="C31" s="11"/>
      <c r="D31" s="11"/>
    </row>
    <row r="32" spans="1:2">
      <c r="A32" s="3" t="s">
        <v>53</v>
      </c>
      <c r="B32" s="10">
        <f>(C28+F28+I28)/3</f>
        <v>32.9166666666667</v>
      </c>
    </row>
    <row r="33" spans="1:2">
      <c r="A33" s="3" t="s">
        <v>52</v>
      </c>
      <c r="B33" s="10">
        <f>(D28+G28+J28)/3</f>
        <v>8.17424242424242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34"/>
  <sheetViews>
    <sheetView topLeftCell="A21" workbookViewId="0">
      <selection activeCell="F13" sqref="F13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>
        <v>3</v>
      </c>
      <c r="D4" s="2"/>
      <c r="E4" s="2"/>
    </row>
    <row r="5" spans="1:5">
      <c r="A5" s="2" t="s">
        <v>2</v>
      </c>
      <c r="B5" s="2"/>
      <c r="C5" s="2" t="s">
        <v>17</v>
      </c>
      <c r="D5" s="2"/>
      <c r="E5" s="2"/>
    </row>
    <row r="6" spans="1:5">
      <c r="A6" s="2" t="s">
        <v>37</v>
      </c>
      <c r="B6" s="2"/>
      <c r="C6" s="2">
        <v>24.84</v>
      </c>
      <c r="D6" s="2"/>
      <c r="E6" s="2"/>
    </row>
    <row r="7" spans="1:5">
      <c r="A7" s="2" t="s">
        <v>38</v>
      </c>
      <c r="B7" s="2"/>
      <c r="C7" s="12">
        <v>46235</v>
      </c>
      <c r="D7" s="2"/>
      <c r="E7" s="2"/>
    </row>
    <row r="8" spans="1:5">
      <c r="A8" s="2" t="s">
        <v>39</v>
      </c>
      <c r="B8" s="2"/>
      <c r="C8" s="2">
        <v>13</v>
      </c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41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149</v>
      </c>
      <c r="C14" s="5">
        <v>89</v>
      </c>
      <c r="D14" s="5">
        <v>39</v>
      </c>
      <c r="E14" s="5">
        <v>175</v>
      </c>
      <c r="F14" s="5">
        <v>90</v>
      </c>
      <c r="G14" s="5">
        <v>42</v>
      </c>
      <c r="H14" s="5">
        <v>246</v>
      </c>
      <c r="I14" s="5">
        <v>99</v>
      </c>
      <c r="J14" s="5">
        <v>42</v>
      </c>
    </row>
    <row r="15" spans="1:10">
      <c r="A15" s="5">
        <v>20</v>
      </c>
      <c r="B15" s="5">
        <v>208</v>
      </c>
      <c r="C15" s="5">
        <v>88</v>
      </c>
      <c r="D15" s="5">
        <v>39</v>
      </c>
      <c r="E15" s="5">
        <v>127</v>
      </c>
      <c r="F15" s="5">
        <v>36</v>
      </c>
      <c r="G15" s="5">
        <v>9</v>
      </c>
      <c r="H15" s="5">
        <v>170</v>
      </c>
      <c r="I15" s="5">
        <v>90</v>
      </c>
      <c r="J15" s="5">
        <v>42</v>
      </c>
    </row>
    <row r="16" spans="1:10">
      <c r="A16" s="5">
        <v>30</v>
      </c>
      <c r="B16" s="5">
        <v>161</v>
      </c>
      <c r="C16" s="5">
        <v>93</v>
      </c>
      <c r="D16" s="5">
        <v>42</v>
      </c>
      <c r="E16" s="5">
        <v>130</v>
      </c>
      <c r="F16" s="5">
        <v>36</v>
      </c>
      <c r="G16" s="5">
        <v>9</v>
      </c>
      <c r="H16" s="5">
        <v>147</v>
      </c>
      <c r="I16" s="5">
        <v>32</v>
      </c>
      <c r="J16" s="5">
        <v>9</v>
      </c>
    </row>
    <row r="17" spans="1:10">
      <c r="A17" s="5">
        <v>40</v>
      </c>
      <c r="B17" s="5">
        <v>171</v>
      </c>
      <c r="C17" s="5">
        <v>95</v>
      </c>
      <c r="D17" s="5">
        <v>42</v>
      </c>
      <c r="E17" s="5">
        <v>172</v>
      </c>
      <c r="F17" s="5">
        <v>89</v>
      </c>
      <c r="G17" s="5">
        <v>39</v>
      </c>
      <c r="H17" s="5">
        <v>200</v>
      </c>
      <c r="I17" s="5">
        <v>98</v>
      </c>
      <c r="J17" s="5">
        <v>42</v>
      </c>
    </row>
    <row r="18" spans="1:10">
      <c r="A18" s="5">
        <v>50</v>
      </c>
      <c r="B18" s="5">
        <v>154</v>
      </c>
      <c r="C18" s="5">
        <v>87</v>
      </c>
      <c r="D18" s="5">
        <v>39</v>
      </c>
      <c r="E18" s="5">
        <v>108</v>
      </c>
      <c r="F18" s="5">
        <v>28</v>
      </c>
      <c r="G18" s="5">
        <v>8</v>
      </c>
      <c r="H18" s="5">
        <v>111</v>
      </c>
      <c r="I18" s="5">
        <v>28</v>
      </c>
      <c r="J18" s="5">
        <v>8</v>
      </c>
    </row>
    <row r="19" spans="1:10">
      <c r="A19" s="5">
        <v>60</v>
      </c>
      <c r="B19" s="5">
        <v>121</v>
      </c>
      <c r="C19" s="5">
        <v>87</v>
      </c>
      <c r="D19" s="5">
        <v>39</v>
      </c>
      <c r="E19" s="5"/>
      <c r="F19" s="5"/>
      <c r="G19" s="5"/>
      <c r="H19" s="5"/>
      <c r="I19" s="5"/>
      <c r="J19" s="5"/>
    </row>
    <row r="20" spans="1:10">
      <c r="A20" s="5">
        <v>70</v>
      </c>
      <c r="B20" s="5">
        <v>190</v>
      </c>
      <c r="C20" s="5">
        <v>91</v>
      </c>
      <c r="D20" s="5">
        <v>42</v>
      </c>
      <c r="E20" s="5">
        <v>191</v>
      </c>
      <c r="F20" s="5">
        <v>97</v>
      </c>
      <c r="G20" s="5">
        <v>39</v>
      </c>
      <c r="H20" s="5">
        <v>194</v>
      </c>
      <c r="I20" s="5">
        <v>75</v>
      </c>
      <c r="J20" s="5">
        <v>38</v>
      </c>
    </row>
    <row r="21" spans="1:10">
      <c r="A21" s="5">
        <v>80</v>
      </c>
      <c r="B21" s="5">
        <v>130</v>
      </c>
      <c r="C21" s="5">
        <v>84</v>
      </c>
      <c r="D21" s="5">
        <v>39</v>
      </c>
      <c r="E21" s="5">
        <v>217</v>
      </c>
      <c r="F21" s="5">
        <v>97</v>
      </c>
      <c r="G21" s="5">
        <v>39</v>
      </c>
      <c r="H21" s="5">
        <v>178</v>
      </c>
      <c r="I21" s="5">
        <v>87</v>
      </c>
      <c r="J21" s="5">
        <v>38</v>
      </c>
    </row>
    <row r="22" spans="1:10">
      <c r="A22" s="5">
        <v>90</v>
      </c>
      <c r="B22" s="5">
        <v>217</v>
      </c>
      <c r="C22" s="5">
        <v>88</v>
      </c>
      <c r="D22" s="5">
        <v>39</v>
      </c>
      <c r="E22" s="5">
        <v>176</v>
      </c>
      <c r="F22" s="5">
        <v>90</v>
      </c>
      <c r="G22" s="5">
        <v>42</v>
      </c>
      <c r="H22" s="5">
        <v>217</v>
      </c>
      <c r="I22" s="5">
        <v>98</v>
      </c>
      <c r="J22" s="5">
        <v>42</v>
      </c>
    </row>
    <row r="23" spans="1:10">
      <c r="A23" s="5">
        <v>100</v>
      </c>
      <c r="B23" s="5">
        <v>221</v>
      </c>
      <c r="C23" s="5">
        <v>87</v>
      </c>
      <c r="D23" s="5">
        <v>39</v>
      </c>
      <c r="E23" s="5">
        <v>161</v>
      </c>
      <c r="F23" s="5">
        <v>86</v>
      </c>
      <c r="G23" s="5">
        <v>39</v>
      </c>
      <c r="H23" s="5">
        <v>194</v>
      </c>
      <c r="I23" s="5">
        <v>94</v>
      </c>
      <c r="J23" s="5">
        <v>42</v>
      </c>
    </row>
    <row r="24" spans="1:10">
      <c r="A24" s="5">
        <v>110</v>
      </c>
      <c r="B24" s="5">
        <v>182</v>
      </c>
      <c r="C24" s="5">
        <v>89</v>
      </c>
      <c r="D24" s="5">
        <v>39</v>
      </c>
      <c r="E24" s="5">
        <v>135</v>
      </c>
      <c r="F24" s="5">
        <v>30</v>
      </c>
      <c r="G24" s="5">
        <v>9</v>
      </c>
      <c r="H24" s="5">
        <v>157</v>
      </c>
      <c r="I24" s="5">
        <v>86</v>
      </c>
      <c r="J24" s="5">
        <v>38</v>
      </c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1904</v>
      </c>
      <c r="C27" s="5">
        <f t="shared" si="0"/>
        <v>978</v>
      </c>
      <c r="D27" s="5">
        <f t="shared" si="0"/>
        <v>438</v>
      </c>
      <c r="E27" s="5">
        <f t="shared" si="0"/>
        <v>1592</v>
      </c>
      <c r="F27" s="5">
        <f t="shared" si="0"/>
        <v>679</v>
      </c>
      <c r="G27" s="5">
        <f t="shared" si="0"/>
        <v>275</v>
      </c>
      <c r="H27" s="5">
        <f t="shared" si="0"/>
        <v>1814</v>
      </c>
      <c r="I27" s="5">
        <f t="shared" si="0"/>
        <v>787</v>
      </c>
      <c r="J27" s="5">
        <f t="shared" si="0"/>
        <v>341</v>
      </c>
    </row>
    <row r="28" spans="1:10">
      <c r="A28" s="5" t="s">
        <v>50</v>
      </c>
      <c r="B28" s="7">
        <f t="shared" ref="B28:J28" si="1">AVERAGE(B14:B25)</f>
        <v>173.090909090909</v>
      </c>
      <c r="C28" s="7">
        <f t="shared" si="1"/>
        <v>88.9090909090909</v>
      </c>
      <c r="D28" s="7">
        <f t="shared" si="1"/>
        <v>39.8181818181818</v>
      </c>
      <c r="E28" s="7">
        <f t="shared" si="1"/>
        <v>159.2</v>
      </c>
      <c r="F28" s="7">
        <f t="shared" si="1"/>
        <v>67.9</v>
      </c>
      <c r="G28" s="7">
        <f t="shared" si="1"/>
        <v>27.5</v>
      </c>
      <c r="H28" s="7">
        <f t="shared" si="1"/>
        <v>181.4</v>
      </c>
      <c r="I28" s="7">
        <f t="shared" si="1"/>
        <v>78.7</v>
      </c>
      <c r="J28" s="7">
        <f t="shared" si="1"/>
        <v>34.1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171.230303030303</v>
      </c>
      <c r="C31" s="11"/>
      <c r="D31" s="11"/>
    </row>
    <row r="32" spans="1:2">
      <c r="A32" s="3" t="s">
        <v>53</v>
      </c>
      <c r="B32" s="10">
        <f>(C28+F28+I28)/3</f>
        <v>78.5030303030303</v>
      </c>
    </row>
    <row r="33" spans="1:2">
      <c r="A33" s="3" t="s">
        <v>52</v>
      </c>
      <c r="B33" s="10">
        <f>(D28+G28+J28)/3</f>
        <v>33.8060606060606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B24" sqref="B24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180</v>
      </c>
      <c r="C14" s="5"/>
      <c r="D14" s="5"/>
      <c r="E14" s="5">
        <v>165</v>
      </c>
      <c r="F14" s="5"/>
      <c r="G14" s="5"/>
      <c r="H14" s="5">
        <v>194</v>
      </c>
      <c r="I14" s="5"/>
      <c r="J14" s="5"/>
    </row>
    <row r="15" spans="1:10">
      <c r="A15" s="5">
        <v>20</v>
      </c>
      <c r="B15" s="5">
        <v>197</v>
      </c>
      <c r="C15" s="5"/>
      <c r="D15" s="5"/>
      <c r="E15" s="5">
        <v>217</v>
      </c>
      <c r="F15" s="5"/>
      <c r="G15" s="5"/>
      <c r="H15" s="5">
        <v>162</v>
      </c>
      <c r="I15" s="5"/>
      <c r="J15" s="5"/>
    </row>
    <row r="16" spans="1:10">
      <c r="A16" s="5">
        <v>30</v>
      </c>
      <c r="B16" s="5">
        <v>125</v>
      </c>
      <c r="C16" s="5"/>
      <c r="D16" s="5"/>
      <c r="E16" s="5">
        <v>206</v>
      </c>
      <c r="F16" s="5"/>
      <c r="G16" s="5"/>
      <c r="H16" s="5">
        <v>216</v>
      </c>
      <c r="I16" s="5"/>
      <c r="J16" s="5"/>
    </row>
    <row r="17" spans="1:10">
      <c r="A17" s="5">
        <v>40</v>
      </c>
      <c r="B17" s="5">
        <v>171</v>
      </c>
      <c r="C17" s="5"/>
      <c r="D17" s="5"/>
      <c r="E17" s="5">
        <v>201</v>
      </c>
      <c r="F17" s="5"/>
      <c r="G17" s="5"/>
      <c r="H17" s="5">
        <v>196</v>
      </c>
      <c r="I17" s="5"/>
      <c r="J17" s="5"/>
    </row>
    <row r="18" spans="1:10">
      <c r="A18" s="5">
        <v>50</v>
      </c>
      <c r="B18" s="5">
        <v>130</v>
      </c>
      <c r="C18" s="5"/>
      <c r="D18" s="5"/>
      <c r="E18" s="5">
        <v>218</v>
      </c>
      <c r="F18" s="5"/>
      <c r="G18" s="5"/>
      <c r="H18" s="5">
        <v>193</v>
      </c>
      <c r="I18" s="5"/>
      <c r="J18" s="5"/>
    </row>
    <row r="19" spans="1:10">
      <c r="A19" s="5">
        <v>60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>
        <v>70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>
        <v>80</v>
      </c>
      <c r="B21" s="5">
        <v>201</v>
      </c>
      <c r="C21" s="5"/>
      <c r="D21" s="5"/>
      <c r="E21" s="5">
        <v>184</v>
      </c>
      <c r="F21" s="5"/>
      <c r="G21" s="5"/>
      <c r="H21" s="5">
        <v>195</v>
      </c>
      <c r="I21" s="5"/>
      <c r="J21" s="5"/>
    </row>
    <row r="22" spans="1:10">
      <c r="A22" s="5">
        <v>90</v>
      </c>
      <c r="B22" s="5">
        <v>180</v>
      </c>
      <c r="C22" s="5"/>
      <c r="D22" s="5"/>
      <c r="E22" s="5">
        <v>203</v>
      </c>
      <c r="F22" s="5"/>
      <c r="G22" s="5"/>
      <c r="H22" s="5">
        <v>200</v>
      </c>
      <c r="I22" s="5"/>
      <c r="J22" s="5"/>
    </row>
    <row r="23" spans="1:10">
      <c r="A23" s="5">
        <v>100</v>
      </c>
      <c r="B23" s="5">
        <v>211</v>
      </c>
      <c r="C23" s="5"/>
      <c r="D23" s="5"/>
      <c r="E23" s="5">
        <v>189</v>
      </c>
      <c r="F23" s="5"/>
      <c r="G23" s="5"/>
      <c r="H23" s="5">
        <v>184</v>
      </c>
      <c r="I23" s="5"/>
      <c r="J23" s="5"/>
    </row>
    <row r="24" spans="1:10">
      <c r="A24" s="5">
        <v>110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1395</v>
      </c>
      <c r="C27" s="5">
        <f t="shared" si="0"/>
        <v>0</v>
      </c>
      <c r="D27" s="5">
        <f t="shared" si="0"/>
        <v>0</v>
      </c>
      <c r="E27" s="5">
        <f t="shared" si="0"/>
        <v>1583</v>
      </c>
      <c r="F27" s="5">
        <f t="shared" si="0"/>
        <v>0</v>
      </c>
      <c r="G27" s="5">
        <f t="shared" si="0"/>
        <v>0</v>
      </c>
      <c r="H27" s="5">
        <f t="shared" si="0"/>
        <v>1540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174.375</v>
      </c>
      <c r="C28" s="7" t="e">
        <f t="shared" si="1"/>
        <v>#DIV/0!</v>
      </c>
      <c r="D28" s="7" t="e">
        <f t="shared" si="1"/>
        <v>#DIV/0!</v>
      </c>
      <c r="E28" s="7">
        <f t="shared" si="1"/>
        <v>197.875</v>
      </c>
      <c r="F28" s="7" t="e">
        <f t="shared" si="1"/>
        <v>#DIV/0!</v>
      </c>
      <c r="G28" s="7" t="e">
        <f t="shared" si="1"/>
        <v>#DIV/0!</v>
      </c>
      <c r="H28" s="7">
        <f t="shared" si="1"/>
        <v>192.5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188.25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7" workbookViewId="0">
      <selection activeCell="B24" sqref="B24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221</v>
      </c>
      <c r="C14" s="5"/>
      <c r="D14" s="5"/>
      <c r="E14" s="5">
        <v>216</v>
      </c>
      <c r="F14" s="5"/>
      <c r="G14" s="5"/>
      <c r="H14" s="5">
        <v>191</v>
      </c>
      <c r="I14" s="5"/>
      <c r="J14" s="5"/>
    </row>
    <row r="15" spans="1:10">
      <c r="A15" s="5">
        <v>20</v>
      </c>
      <c r="B15" s="5">
        <v>204</v>
      </c>
      <c r="C15" s="5"/>
      <c r="D15" s="5"/>
      <c r="E15" s="5">
        <v>225</v>
      </c>
      <c r="F15" s="5"/>
      <c r="G15" s="5"/>
      <c r="H15" s="5">
        <v>254</v>
      </c>
      <c r="I15" s="5"/>
      <c r="J15" s="5"/>
    </row>
    <row r="16" spans="1:10">
      <c r="A16" s="5">
        <v>30</v>
      </c>
      <c r="B16" s="5">
        <v>236</v>
      </c>
      <c r="C16" s="5"/>
      <c r="D16" s="5"/>
      <c r="E16" s="5">
        <v>215</v>
      </c>
      <c r="F16" s="5"/>
      <c r="G16" s="5"/>
      <c r="H16" s="5">
        <v>152</v>
      </c>
      <c r="I16" s="5"/>
      <c r="J16" s="5"/>
    </row>
    <row r="17" spans="1:10">
      <c r="A17" s="5">
        <v>40</v>
      </c>
      <c r="B17" s="5">
        <v>223</v>
      </c>
      <c r="C17" s="5"/>
      <c r="D17" s="5"/>
      <c r="E17" s="5">
        <v>211</v>
      </c>
      <c r="F17" s="5"/>
      <c r="G17" s="5"/>
      <c r="H17" s="5">
        <v>225</v>
      </c>
      <c r="I17" s="5"/>
      <c r="J17" s="5"/>
    </row>
    <row r="18" spans="1:10">
      <c r="A18" s="5">
        <v>50</v>
      </c>
      <c r="B18" s="5">
        <v>239</v>
      </c>
      <c r="C18" s="5"/>
      <c r="D18" s="5"/>
      <c r="E18" s="5">
        <v>217</v>
      </c>
      <c r="F18" s="5"/>
      <c r="G18" s="5"/>
      <c r="H18" s="5">
        <v>213</v>
      </c>
      <c r="I18" s="5"/>
      <c r="J18" s="5"/>
    </row>
    <row r="19" spans="1:10">
      <c r="A19" s="5">
        <v>60</v>
      </c>
      <c r="B19" s="5">
        <v>184</v>
      </c>
      <c r="C19" s="5"/>
      <c r="D19" s="5"/>
      <c r="E19" s="5">
        <v>182</v>
      </c>
      <c r="F19" s="5"/>
      <c r="G19" s="5"/>
      <c r="H19" s="5">
        <v>224</v>
      </c>
      <c r="I19" s="5"/>
      <c r="J19" s="5"/>
    </row>
    <row r="20" spans="1:10">
      <c r="A20" s="5">
        <v>70</v>
      </c>
      <c r="B20" s="5">
        <v>173</v>
      </c>
      <c r="C20" s="5"/>
      <c r="D20" s="5"/>
      <c r="E20" s="5">
        <v>129</v>
      </c>
      <c r="F20" s="5"/>
      <c r="G20" s="5"/>
      <c r="H20" s="5">
        <v>133</v>
      </c>
      <c r="I20" s="5"/>
      <c r="J20" s="5"/>
    </row>
    <row r="21" spans="1:10">
      <c r="A21" s="5">
        <v>80</v>
      </c>
      <c r="B21" s="5">
        <v>203</v>
      </c>
      <c r="C21" s="5"/>
      <c r="D21" s="5"/>
      <c r="E21" s="5">
        <v>189</v>
      </c>
      <c r="F21" s="5"/>
      <c r="G21" s="5"/>
      <c r="H21" s="5">
        <v>203</v>
      </c>
      <c r="I21" s="5"/>
      <c r="J21" s="5"/>
    </row>
    <row r="22" spans="1:10">
      <c r="A22" s="5">
        <v>90</v>
      </c>
      <c r="B22" s="5">
        <v>127</v>
      </c>
      <c r="C22" s="5"/>
      <c r="D22" s="5"/>
      <c r="E22" s="5">
        <v>108</v>
      </c>
      <c r="F22" s="5"/>
      <c r="G22" s="5"/>
      <c r="H22" s="5">
        <v>167</v>
      </c>
      <c r="I22" s="5"/>
      <c r="J22" s="5"/>
    </row>
    <row r="23" spans="1:10">
      <c r="A23" s="5">
        <v>100</v>
      </c>
      <c r="B23" s="5">
        <v>161</v>
      </c>
      <c r="C23" s="5"/>
      <c r="D23" s="5"/>
      <c r="E23" s="5">
        <v>198</v>
      </c>
      <c r="F23" s="5"/>
      <c r="G23" s="5"/>
      <c r="H23" s="5">
        <v>139</v>
      </c>
      <c r="I23" s="5"/>
      <c r="J23" s="5"/>
    </row>
    <row r="24" spans="1:10">
      <c r="A24" s="5">
        <v>110</v>
      </c>
      <c r="B24" s="5">
        <v>6</v>
      </c>
      <c r="C24" s="5"/>
      <c r="D24" s="5"/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1977</v>
      </c>
      <c r="C27" s="5">
        <f t="shared" si="0"/>
        <v>0</v>
      </c>
      <c r="D27" s="5">
        <f t="shared" si="0"/>
        <v>0</v>
      </c>
      <c r="E27" s="5">
        <f t="shared" si="0"/>
        <v>1890</v>
      </c>
      <c r="F27" s="5">
        <f t="shared" si="0"/>
        <v>0</v>
      </c>
      <c r="G27" s="5">
        <f t="shared" si="0"/>
        <v>0</v>
      </c>
      <c r="H27" s="5">
        <f t="shared" si="0"/>
        <v>1901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179.727272727273</v>
      </c>
      <c r="C28" s="7" t="e">
        <f t="shared" si="1"/>
        <v>#DIV/0!</v>
      </c>
      <c r="D28" s="7" t="e">
        <f t="shared" si="1"/>
        <v>#DIV/0!</v>
      </c>
      <c r="E28" s="7">
        <f t="shared" si="1"/>
        <v>189</v>
      </c>
      <c r="F28" s="7" t="e">
        <f t="shared" si="1"/>
        <v>#DIV/0!</v>
      </c>
      <c r="G28" s="7" t="e">
        <f t="shared" si="1"/>
        <v>#DIV/0!</v>
      </c>
      <c r="H28" s="7">
        <f t="shared" si="1"/>
        <v>190.1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186.275757575758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10" workbookViewId="0">
      <selection activeCell="B14" sqref="B14:H25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170</v>
      </c>
      <c r="C14" s="5"/>
      <c r="D14" s="5"/>
      <c r="E14" s="5">
        <v>168</v>
      </c>
      <c r="F14" s="5"/>
      <c r="G14" s="5"/>
      <c r="H14" s="5">
        <v>168</v>
      </c>
      <c r="I14" s="5"/>
      <c r="J14" s="5"/>
    </row>
    <row r="15" spans="1:10">
      <c r="A15" s="5">
        <v>20</v>
      </c>
      <c r="B15" s="5">
        <v>175</v>
      </c>
      <c r="C15" s="5"/>
      <c r="D15" s="5"/>
      <c r="E15" s="5">
        <v>170</v>
      </c>
      <c r="F15" s="5"/>
      <c r="G15" s="5"/>
      <c r="H15" s="5">
        <v>160</v>
      </c>
      <c r="I15" s="5"/>
      <c r="J15" s="5"/>
    </row>
    <row r="16" spans="1:10">
      <c r="A16" s="5">
        <v>30</v>
      </c>
      <c r="B16" s="5">
        <v>178</v>
      </c>
      <c r="C16" s="5"/>
      <c r="D16" s="5"/>
      <c r="E16" s="5">
        <v>173</v>
      </c>
      <c r="F16" s="5"/>
      <c r="G16" s="5"/>
      <c r="H16" s="5">
        <v>162</v>
      </c>
      <c r="I16" s="5"/>
      <c r="J16" s="5"/>
    </row>
    <row r="17" spans="1:10">
      <c r="A17" s="5">
        <v>40</v>
      </c>
      <c r="B17" s="5">
        <v>186</v>
      </c>
      <c r="C17" s="5"/>
      <c r="D17" s="5"/>
      <c r="E17" s="5">
        <v>177</v>
      </c>
      <c r="F17" s="5"/>
      <c r="G17" s="5"/>
      <c r="H17" s="5">
        <v>155</v>
      </c>
      <c r="I17" s="5"/>
      <c r="J17" s="5"/>
    </row>
    <row r="18" spans="1:10">
      <c r="A18" s="5">
        <v>50</v>
      </c>
      <c r="B18" s="5">
        <v>172</v>
      </c>
      <c r="C18" s="5"/>
      <c r="D18" s="5"/>
      <c r="E18" s="5">
        <v>164</v>
      </c>
      <c r="F18" s="5"/>
      <c r="G18" s="5"/>
      <c r="H18" s="5">
        <v>165</v>
      </c>
      <c r="I18" s="5"/>
      <c r="J18" s="5"/>
    </row>
    <row r="19" spans="1:10">
      <c r="A19" s="5">
        <v>60</v>
      </c>
      <c r="B19" s="5">
        <v>168</v>
      </c>
      <c r="C19" s="5"/>
      <c r="D19" s="5"/>
      <c r="E19" s="5">
        <v>163</v>
      </c>
      <c r="F19" s="5"/>
      <c r="G19" s="5"/>
      <c r="H19" s="5">
        <v>176</v>
      </c>
      <c r="I19" s="5"/>
      <c r="J19" s="5"/>
    </row>
    <row r="20" spans="1:10">
      <c r="A20" s="5">
        <v>70</v>
      </c>
      <c r="B20" s="5">
        <v>177</v>
      </c>
      <c r="C20" s="5"/>
      <c r="D20" s="5"/>
      <c r="E20" s="5">
        <v>177</v>
      </c>
      <c r="F20" s="5"/>
      <c r="G20" s="5"/>
      <c r="H20" s="5">
        <v>201</v>
      </c>
      <c r="I20" s="5"/>
      <c r="J20" s="5"/>
    </row>
    <row r="21" spans="1:10">
      <c r="A21" s="5">
        <v>80</v>
      </c>
      <c r="B21" s="5">
        <v>170</v>
      </c>
      <c r="C21" s="5"/>
      <c r="D21" s="5"/>
      <c r="E21" s="5">
        <v>180</v>
      </c>
      <c r="F21" s="5"/>
      <c r="G21" s="5"/>
      <c r="H21" s="5"/>
      <c r="I21" s="5"/>
      <c r="J21" s="5"/>
    </row>
    <row r="22" spans="1:10">
      <c r="A22" s="5">
        <v>90</v>
      </c>
      <c r="B22" s="5">
        <v>168</v>
      </c>
      <c r="C22" s="5"/>
      <c r="D22" s="5"/>
      <c r="E22" s="5">
        <v>174</v>
      </c>
      <c r="F22" s="5"/>
      <c r="G22" s="5"/>
      <c r="H22" s="5"/>
      <c r="I22" s="5"/>
      <c r="J22" s="5"/>
    </row>
    <row r="23" spans="1:10">
      <c r="A23" s="5">
        <v>100</v>
      </c>
      <c r="B23" s="5">
        <v>208</v>
      </c>
      <c r="C23" s="5"/>
      <c r="D23" s="5"/>
      <c r="E23" s="5">
        <v>200</v>
      </c>
      <c r="F23" s="5"/>
      <c r="G23" s="5"/>
      <c r="H23" s="5">
        <v>187</v>
      </c>
      <c r="I23" s="5"/>
      <c r="J23" s="5"/>
    </row>
    <row r="24" spans="1:10">
      <c r="A24" s="5">
        <v>110</v>
      </c>
      <c r="B24" s="5">
        <v>216</v>
      </c>
      <c r="C24" s="5"/>
      <c r="D24" s="5"/>
      <c r="E24" s="5">
        <v>113</v>
      </c>
      <c r="F24" s="5"/>
      <c r="G24" s="5"/>
      <c r="H24" s="5">
        <v>155</v>
      </c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1988</v>
      </c>
      <c r="C27" s="5">
        <f t="shared" si="0"/>
        <v>0</v>
      </c>
      <c r="D27" s="5">
        <f t="shared" si="0"/>
        <v>0</v>
      </c>
      <c r="E27" s="5">
        <f t="shared" si="0"/>
        <v>1859</v>
      </c>
      <c r="F27" s="5">
        <f t="shared" si="0"/>
        <v>0</v>
      </c>
      <c r="G27" s="5">
        <f t="shared" si="0"/>
        <v>0</v>
      </c>
      <c r="H27" s="5">
        <f t="shared" si="0"/>
        <v>1529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180.727272727273</v>
      </c>
      <c r="C28" s="7" t="e">
        <f t="shared" si="1"/>
        <v>#DIV/0!</v>
      </c>
      <c r="D28" s="7" t="e">
        <f t="shared" si="1"/>
        <v>#DIV/0!</v>
      </c>
      <c r="E28" s="7">
        <f t="shared" si="1"/>
        <v>169</v>
      </c>
      <c r="F28" s="7" t="e">
        <f t="shared" si="1"/>
        <v>#DIV/0!</v>
      </c>
      <c r="G28" s="7" t="e">
        <f t="shared" si="1"/>
        <v>#DIV/0!</v>
      </c>
      <c r="H28" s="7">
        <f t="shared" si="1"/>
        <v>169.888888888889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173.205387205387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10" workbookViewId="0">
      <selection activeCell="B22" sqref="B22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173</v>
      </c>
      <c r="C14" s="5"/>
      <c r="D14" s="5"/>
      <c r="E14" s="5">
        <v>170</v>
      </c>
      <c r="F14" s="5"/>
      <c r="G14" s="5"/>
      <c r="H14" s="5">
        <v>168</v>
      </c>
      <c r="I14" s="5"/>
      <c r="J14" s="5"/>
    </row>
    <row r="15" spans="1:10">
      <c r="A15" s="5">
        <v>20</v>
      </c>
      <c r="B15" s="5">
        <v>175</v>
      </c>
      <c r="C15" s="5"/>
      <c r="D15" s="5"/>
      <c r="E15" s="5">
        <v>170</v>
      </c>
      <c r="F15" s="5"/>
      <c r="G15" s="5"/>
      <c r="H15" s="5">
        <v>160</v>
      </c>
      <c r="I15" s="5"/>
      <c r="J15" s="5"/>
    </row>
    <row r="16" spans="1:10">
      <c r="A16" s="5">
        <v>30</v>
      </c>
      <c r="B16" s="5">
        <v>178</v>
      </c>
      <c r="C16" s="5"/>
      <c r="D16" s="5"/>
      <c r="E16" s="5">
        <v>173</v>
      </c>
      <c r="F16" s="5"/>
      <c r="G16" s="5"/>
      <c r="H16" s="5">
        <v>162</v>
      </c>
      <c r="I16" s="5"/>
      <c r="J16" s="5"/>
    </row>
    <row r="17" spans="1:10">
      <c r="A17" s="5">
        <v>40</v>
      </c>
      <c r="B17" s="5">
        <v>186</v>
      </c>
      <c r="C17" s="5"/>
      <c r="D17" s="5"/>
      <c r="E17" s="5">
        <v>177</v>
      </c>
      <c r="F17" s="5"/>
      <c r="G17" s="5"/>
      <c r="H17" s="5">
        <v>155</v>
      </c>
      <c r="I17" s="5"/>
      <c r="J17" s="5"/>
    </row>
    <row r="18" spans="1:10">
      <c r="A18" s="5">
        <v>50</v>
      </c>
      <c r="B18" s="5">
        <v>172</v>
      </c>
      <c r="C18" s="5"/>
      <c r="D18" s="5"/>
      <c r="E18" s="5">
        <v>200</v>
      </c>
      <c r="F18" s="5"/>
      <c r="G18" s="5"/>
      <c r="H18" s="5">
        <v>165</v>
      </c>
      <c r="I18" s="5"/>
      <c r="J18" s="5"/>
    </row>
    <row r="19" spans="1:10">
      <c r="A19" s="5">
        <v>60</v>
      </c>
      <c r="B19" s="5">
        <v>180</v>
      </c>
      <c r="C19" s="5"/>
      <c r="D19" s="5"/>
      <c r="E19" s="5">
        <v>170</v>
      </c>
      <c r="F19" s="5"/>
      <c r="G19" s="5"/>
      <c r="H19" s="5">
        <v>176</v>
      </c>
      <c r="I19" s="5"/>
      <c r="J19" s="5"/>
    </row>
    <row r="20" spans="1:10">
      <c r="A20" s="5">
        <v>70</v>
      </c>
      <c r="B20" s="5">
        <v>177</v>
      </c>
      <c r="C20" s="5"/>
      <c r="D20" s="5"/>
      <c r="E20" s="5">
        <v>177</v>
      </c>
      <c r="F20" s="5"/>
      <c r="G20" s="5"/>
      <c r="H20" s="5">
        <v>201</v>
      </c>
      <c r="I20" s="5"/>
      <c r="J20" s="5"/>
    </row>
    <row r="21" spans="1:10">
      <c r="A21" s="5">
        <v>80</v>
      </c>
      <c r="B21" s="5">
        <v>198</v>
      </c>
      <c r="C21" s="5"/>
      <c r="D21" s="5"/>
      <c r="E21" s="5">
        <v>180</v>
      </c>
      <c r="F21" s="5"/>
      <c r="G21" s="5"/>
      <c r="H21" s="5">
        <v>168</v>
      </c>
      <c r="I21" s="5"/>
      <c r="J21" s="5"/>
    </row>
    <row r="22" spans="1:10">
      <c r="A22" s="5">
        <v>90</v>
      </c>
      <c r="B22" s="5">
        <v>177</v>
      </c>
      <c r="C22" s="5"/>
      <c r="D22" s="5"/>
      <c r="E22" s="5">
        <v>174</v>
      </c>
      <c r="F22" s="5"/>
      <c r="G22" s="5"/>
      <c r="H22" s="5">
        <v>188</v>
      </c>
      <c r="I22" s="5"/>
      <c r="J22" s="5"/>
    </row>
    <row r="23" spans="1:10">
      <c r="A23" s="5">
        <v>100</v>
      </c>
      <c r="B23" s="5">
        <v>208</v>
      </c>
      <c r="C23" s="5"/>
      <c r="D23" s="5"/>
      <c r="E23" s="5">
        <v>198</v>
      </c>
      <c r="F23" s="5"/>
      <c r="G23" s="5"/>
      <c r="H23" s="5">
        <v>187</v>
      </c>
      <c r="I23" s="5"/>
      <c r="J23" s="5"/>
    </row>
    <row r="24" spans="1:10">
      <c r="A24" s="5">
        <v>110</v>
      </c>
      <c r="B24" s="5">
        <v>216</v>
      </c>
      <c r="C24" s="5"/>
      <c r="D24" s="5"/>
      <c r="E24" s="5">
        <v>204</v>
      </c>
      <c r="F24" s="5"/>
      <c r="G24" s="5"/>
      <c r="H24" s="5">
        <v>155</v>
      </c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2040</v>
      </c>
      <c r="C27" s="5">
        <f t="shared" si="0"/>
        <v>0</v>
      </c>
      <c r="D27" s="5">
        <f t="shared" si="0"/>
        <v>0</v>
      </c>
      <c r="E27" s="5">
        <f t="shared" si="0"/>
        <v>1993</v>
      </c>
      <c r="F27" s="5">
        <f t="shared" si="0"/>
        <v>0</v>
      </c>
      <c r="G27" s="5">
        <f t="shared" si="0"/>
        <v>0</v>
      </c>
      <c r="H27" s="5">
        <f t="shared" si="0"/>
        <v>1885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185.454545454545</v>
      </c>
      <c r="C28" s="7" t="e">
        <f t="shared" si="1"/>
        <v>#DIV/0!</v>
      </c>
      <c r="D28" s="7" t="e">
        <f t="shared" si="1"/>
        <v>#DIV/0!</v>
      </c>
      <c r="E28" s="7">
        <f t="shared" si="1"/>
        <v>181.181818181818</v>
      </c>
      <c r="F28" s="7" t="e">
        <f t="shared" si="1"/>
        <v>#DIV/0!</v>
      </c>
      <c r="G28" s="7" t="e">
        <f t="shared" si="1"/>
        <v>#DIV/0!</v>
      </c>
      <c r="H28" s="7">
        <f t="shared" si="1"/>
        <v>171.363636363636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179.333333333333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7" workbookViewId="0">
      <selection activeCell="B20" sqref="B20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>
        <v>170</v>
      </c>
      <c r="C14" s="5"/>
      <c r="D14" s="5"/>
      <c r="E14" s="5">
        <v>168</v>
      </c>
      <c r="F14" s="5"/>
      <c r="G14" s="5"/>
      <c r="H14" s="5">
        <v>168</v>
      </c>
      <c r="I14" s="5"/>
      <c r="J14" s="5"/>
    </row>
    <row r="15" spans="1:10">
      <c r="A15" s="5">
        <v>20</v>
      </c>
      <c r="B15" s="5">
        <v>175</v>
      </c>
      <c r="C15" s="5"/>
      <c r="D15" s="5"/>
      <c r="E15" s="5">
        <v>170</v>
      </c>
      <c r="F15" s="5"/>
      <c r="G15" s="5"/>
      <c r="H15" s="5">
        <v>160</v>
      </c>
      <c r="I15" s="5"/>
      <c r="J15" s="5"/>
    </row>
    <row r="16" spans="1:10">
      <c r="A16" s="5">
        <v>30</v>
      </c>
      <c r="B16" s="5">
        <v>178</v>
      </c>
      <c r="C16" s="5"/>
      <c r="D16" s="5"/>
      <c r="E16" s="5">
        <v>173</v>
      </c>
      <c r="F16" s="5"/>
      <c r="G16" s="5"/>
      <c r="H16" s="5">
        <v>162</v>
      </c>
      <c r="I16" s="5"/>
      <c r="J16" s="5"/>
    </row>
    <row r="17" spans="1:10">
      <c r="A17" s="5">
        <v>40</v>
      </c>
      <c r="B17" s="5">
        <v>186</v>
      </c>
      <c r="C17" s="5"/>
      <c r="D17" s="5"/>
      <c r="E17" s="5">
        <v>177</v>
      </c>
      <c r="F17" s="5"/>
      <c r="G17" s="5"/>
      <c r="H17" s="5">
        <v>155</v>
      </c>
      <c r="I17" s="5"/>
      <c r="J17" s="5"/>
    </row>
    <row r="18" spans="1:10">
      <c r="A18" s="5">
        <v>50</v>
      </c>
      <c r="B18" s="5">
        <v>172</v>
      </c>
      <c r="C18" s="5"/>
      <c r="D18" s="5"/>
      <c r="E18" s="5">
        <v>164</v>
      </c>
      <c r="F18" s="5"/>
      <c r="G18" s="5"/>
      <c r="H18" s="5">
        <v>165</v>
      </c>
      <c r="I18" s="5"/>
      <c r="J18" s="5"/>
    </row>
    <row r="19" spans="1:10">
      <c r="A19" s="5">
        <v>60</v>
      </c>
      <c r="B19" s="5">
        <v>168</v>
      </c>
      <c r="C19" s="5"/>
      <c r="D19" s="5"/>
      <c r="E19" s="5">
        <v>163</v>
      </c>
      <c r="F19" s="5"/>
      <c r="G19" s="5"/>
      <c r="H19" s="5">
        <v>176</v>
      </c>
      <c r="I19" s="5"/>
      <c r="J19" s="5"/>
    </row>
    <row r="20" spans="1:10">
      <c r="A20" s="5">
        <v>70</v>
      </c>
      <c r="B20" s="5">
        <v>177</v>
      </c>
      <c r="C20" s="5"/>
      <c r="D20" s="5"/>
      <c r="E20" s="5">
        <v>177</v>
      </c>
      <c r="F20" s="5"/>
      <c r="G20" s="5"/>
      <c r="H20" s="5">
        <v>201</v>
      </c>
      <c r="I20" s="5"/>
      <c r="J20" s="5"/>
    </row>
    <row r="21" spans="1:10">
      <c r="A21" s="5">
        <v>80</v>
      </c>
      <c r="B21" s="5">
        <v>170</v>
      </c>
      <c r="C21" s="5"/>
      <c r="D21" s="5"/>
      <c r="E21" s="5">
        <v>180</v>
      </c>
      <c r="F21" s="5"/>
      <c r="G21" s="5"/>
      <c r="H21" s="5"/>
      <c r="I21" s="5"/>
      <c r="J21" s="5"/>
    </row>
    <row r="22" spans="1:10">
      <c r="A22" s="5">
        <v>90</v>
      </c>
      <c r="B22" s="5">
        <v>168</v>
      </c>
      <c r="C22" s="5"/>
      <c r="D22" s="5"/>
      <c r="E22" s="5">
        <v>174</v>
      </c>
      <c r="F22" s="5"/>
      <c r="G22" s="5"/>
      <c r="H22" s="5"/>
      <c r="I22" s="5"/>
      <c r="J22" s="5"/>
    </row>
    <row r="23" spans="1:10">
      <c r="A23" s="5">
        <v>100</v>
      </c>
      <c r="B23" s="5">
        <v>208</v>
      </c>
      <c r="C23" s="5"/>
      <c r="D23" s="5"/>
      <c r="E23" s="5">
        <v>200</v>
      </c>
      <c r="F23" s="5"/>
      <c r="G23" s="5"/>
      <c r="H23" s="5">
        <v>187</v>
      </c>
      <c r="I23" s="5"/>
      <c r="J23" s="5"/>
    </row>
    <row r="24" spans="1:10">
      <c r="A24" s="5">
        <v>110</v>
      </c>
      <c r="B24" s="5">
        <v>216</v>
      </c>
      <c r="C24" s="5"/>
      <c r="D24" s="5"/>
      <c r="E24" s="5">
        <v>113</v>
      </c>
      <c r="F24" s="5"/>
      <c r="G24" s="5"/>
      <c r="H24" s="5">
        <v>155</v>
      </c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1988</v>
      </c>
      <c r="C27" s="5">
        <f t="shared" si="0"/>
        <v>0</v>
      </c>
      <c r="D27" s="5">
        <f t="shared" si="0"/>
        <v>0</v>
      </c>
      <c r="E27" s="5">
        <f t="shared" si="0"/>
        <v>1859</v>
      </c>
      <c r="F27" s="5">
        <f t="shared" si="0"/>
        <v>0</v>
      </c>
      <c r="G27" s="5">
        <f t="shared" si="0"/>
        <v>0</v>
      </c>
      <c r="H27" s="5">
        <f t="shared" si="0"/>
        <v>1529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180.727272727273</v>
      </c>
      <c r="C28" s="7" t="e">
        <f t="shared" si="1"/>
        <v>#DIV/0!</v>
      </c>
      <c r="D28" s="7" t="e">
        <f t="shared" si="1"/>
        <v>#DIV/0!</v>
      </c>
      <c r="E28" s="7">
        <f t="shared" si="1"/>
        <v>169</v>
      </c>
      <c r="F28" s="7" t="e">
        <f t="shared" si="1"/>
        <v>#DIV/0!</v>
      </c>
      <c r="G28" s="7" t="e">
        <f t="shared" si="1"/>
        <v>#DIV/0!</v>
      </c>
      <c r="H28" s="7">
        <f t="shared" si="1"/>
        <v>169.888888888889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173.205387205387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4" workbookViewId="0">
      <selection activeCell="E23" sqref="E23"/>
    </sheetView>
  </sheetViews>
  <sheetFormatPr defaultColWidth="9" defaultRowHeight="14.55"/>
  <cols>
    <col min="1" max="1" width="14.125" style="1" customWidth="1"/>
    <col min="2" max="2" width="12.5" style="1" customWidth="1"/>
    <col min="3" max="3" width="16.75" style="1" customWidth="1"/>
    <col min="4" max="4" width="12.5" style="1" customWidth="1"/>
    <col min="5" max="7" width="18.5" style="1" customWidth="1"/>
    <col min="8" max="10" width="17.875" style="1" customWidth="1"/>
    <col min="11" max="16384" width="9" style="1"/>
  </cols>
  <sheetData>
    <row r="1" spans="1:1">
      <c r="A1" s="1" t="s">
        <v>36</v>
      </c>
    </row>
    <row r="4" spans="1:5">
      <c r="A4" s="2" t="s">
        <v>1</v>
      </c>
      <c r="B4" s="2"/>
      <c r="C4" s="2"/>
      <c r="D4" s="2"/>
      <c r="E4" s="2"/>
    </row>
    <row r="5" spans="1:5">
      <c r="A5" s="2" t="s">
        <v>2</v>
      </c>
      <c r="B5" s="2"/>
      <c r="C5" s="2"/>
      <c r="D5" s="2"/>
      <c r="E5" s="2"/>
    </row>
    <row r="6" spans="1:5">
      <c r="A6" s="2" t="s">
        <v>37</v>
      </c>
      <c r="B6" s="2"/>
      <c r="C6" s="2"/>
      <c r="D6" s="2"/>
      <c r="E6" s="2"/>
    </row>
    <row r="7" spans="1:5">
      <c r="A7" s="2" t="s">
        <v>38</v>
      </c>
      <c r="B7" s="2"/>
      <c r="C7" s="2"/>
      <c r="D7" s="2"/>
      <c r="E7" s="2"/>
    </row>
    <row r="8" spans="1:5">
      <c r="A8" s="2" t="s">
        <v>39</v>
      </c>
      <c r="B8" s="2"/>
      <c r="C8" s="2"/>
      <c r="D8" s="2"/>
      <c r="E8" s="2"/>
    </row>
    <row r="9" spans="1:5">
      <c r="A9" s="3"/>
      <c r="B9" s="3"/>
      <c r="C9" s="2"/>
      <c r="D9" s="2"/>
      <c r="E9" s="2"/>
    </row>
    <row r="10" spans="1:5">
      <c r="A10" s="3" t="s">
        <v>40</v>
      </c>
      <c r="B10" s="3"/>
      <c r="C10" s="2" t="s">
        <v>55</v>
      </c>
      <c r="D10" s="2"/>
      <c r="E10" s="2"/>
    </row>
    <row r="12" spans="1:10">
      <c r="A12" s="4" t="s">
        <v>42</v>
      </c>
      <c r="B12" s="5" t="s">
        <v>43</v>
      </c>
      <c r="C12" s="5"/>
      <c r="D12" s="5"/>
      <c r="E12" s="5" t="s">
        <v>44</v>
      </c>
      <c r="F12" s="5"/>
      <c r="G12" s="5"/>
      <c r="H12" s="5" t="s">
        <v>45</v>
      </c>
      <c r="I12" s="5"/>
      <c r="J12" s="5"/>
    </row>
    <row r="13" ht="25.5" customHeight="1" spans="1:10">
      <c r="A13" s="6"/>
      <c r="B13" s="5" t="s">
        <v>46</v>
      </c>
      <c r="C13" s="5" t="s">
        <v>47</v>
      </c>
      <c r="D13" s="5" t="s">
        <v>48</v>
      </c>
      <c r="E13" s="5" t="s">
        <v>46</v>
      </c>
      <c r="F13" s="5" t="s">
        <v>47</v>
      </c>
      <c r="G13" s="5" t="s">
        <v>48</v>
      </c>
      <c r="H13" s="5" t="s">
        <v>46</v>
      </c>
      <c r="I13" s="5" t="s">
        <v>47</v>
      </c>
      <c r="J13" s="5" t="s">
        <v>48</v>
      </c>
    </row>
    <row r="14" spans="1:10">
      <c r="A14" s="5">
        <v>10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>
        <v>20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>
        <v>30</v>
      </c>
      <c r="B16" s="5">
        <v>198</v>
      </c>
      <c r="C16" s="5"/>
      <c r="D16" s="5"/>
      <c r="E16" s="5">
        <v>206</v>
      </c>
      <c r="F16" s="5"/>
      <c r="G16" s="5"/>
      <c r="H16" s="5">
        <v>209</v>
      </c>
      <c r="I16" s="5"/>
      <c r="J16" s="5"/>
    </row>
    <row r="17" spans="1:10">
      <c r="A17" s="5">
        <v>40</v>
      </c>
      <c r="B17" s="5">
        <v>208</v>
      </c>
      <c r="C17" s="5"/>
      <c r="D17" s="5"/>
      <c r="E17" s="5">
        <v>190</v>
      </c>
      <c r="F17" s="5"/>
      <c r="G17" s="5"/>
      <c r="H17" s="5">
        <v>235</v>
      </c>
      <c r="I17" s="5"/>
      <c r="J17" s="5"/>
    </row>
    <row r="18" spans="1:10">
      <c r="A18" s="5">
        <v>50</v>
      </c>
      <c r="B18" s="5">
        <v>182</v>
      </c>
      <c r="C18" s="5"/>
      <c r="D18" s="5"/>
      <c r="E18" s="5">
        <v>205</v>
      </c>
      <c r="F18" s="5"/>
      <c r="G18" s="5"/>
      <c r="H18" s="5">
        <v>170</v>
      </c>
      <c r="I18" s="5"/>
      <c r="J18" s="5"/>
    </row>
    <row r="19" spans="1:10">
      <c r="A19" s="5">
        <v>60</v>
      </c>
      <c r="B19" s="5">
        <v>201</v>
      </c>
      <c r="C19" s="5"/>
      <c r="D19" s="5"/>
      <c r="E19" s="5">
        <v>205</v>
      </c>
      <c r="F19" s="5"/>
      <c r="G19" s="5"/>
      <c r="H19" s="5">
        <v>208</v>
      </c>
      <c r="I19" s="5"/>
      <c r="J19" s="5"/>
    </row>
    <row r="20" spans="1:10">
      <c r="A20" s="5">
        <v>70</v>
      </c>
      <c r="B20" s="5">
        <v>260</v>
      </c>
      <c r="C20" s="5"/>
      <c r="D20" s="5"/>
      <c r="E20" s="5">
        <v>198</v>
      </c>
      <c r="F20" s="5"/>
      <c r="G20" s="5"/>
      <c r="H20" s="5">
        <v>196</v>
      </c>
      <c r="I20" s="5"/>
      <c r="J20" s="5"/>
    </row>
    <row r="21" spans="1:10">
      <c r="A21" s="5">
        <v>80</v>
      </c>
      <c r="B21" s="5">
        <v>170</v>
      </c>
      <c r="C21" s="5"/>
      <c r="D21" s="5"/>
      <c r="E21" s="5">
        <v>192</v>
      </c>
      <c r="F21" s="5"/>
      <c r="G21" s="5"/>
      <c r="H21" s="5">
        <v>196</v>
      </c>
      <c r="I21" s="5"/>
      <c r="J21" s="5"/>
    </row>
    <row r="22" spans="1:10">
      <c r="A22" s="5">
        <v>90</v>
      </c>
      <c r="B22" s="5">
        <v>255</v>
      </c>
      <c r="C22" s="5"/>
      <c r="D22" s="5"/>
      <c r="E22" s="5">
        <v>211</v>
      </c>
      <c r="F22" s="5"/>
      <c r="G22" s="5"/>
      <c r="H22" s="5">
        <v>176</v>
      </c>
      <c r="I22" s="5"/>
      <c r="J22" s="5"/>
    </row>
    <row r="23" spans="1:10">
      <c r="A23" s="5">
        <v>100</v>
      </c>
      <c r="B23" s="5">
        <v>212</v>
      </c>
      <c r="C23" s="5"/>
      <c r="D23" s="5"/>
      <c r="E23" s="5">
        <v>140</v>
      </c>
      <c r="F23" s="5"/>
      <c r="G23" s="5"/>
      <c r="H23" s="5"/>
      <c r="I23" s="5"/>
      <c r="J23" s="5"/>
    </row>
    <row r="24" spans="1:10">
      <c r="A24" s="5">
        <v>110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>
        <v>120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>
        <v>130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>
        <v>49</v>
      </c>
      <c r="B27" s="5">
        <f t="shared" ref="B27:J27" si="0">SUM(B14:B25)</f>
        <v>1686</v>
      </c>
      <c r="C27" s="5">
        <f t="shared" si="0"/>
        <v>0</v>
      </c>
      <c r="D27" s="5">
        <f t="shared" si="0"/>
        <v>0</v>
      </c>
      <c r="E27" s="5">
        <f t="shared" si="0"/>
        <v>1547</v>
      </c>
      <c r="F27" s="5">
        <f t="shared" si="0"/>
        <v>0</v>
      </c>
      <c r="G27" s="5">
        <f t="shared" si="0"/>
        <v>0</v>
      </c>
      <c r="H27" s="5">
        <f t="shared" si="0"/>
        <v>1390</v>
      </c>
      <c r="I27" s="5">
        <f t="shared" si="0"/>
        <v>0</v>
      </c>
      <c r="J27" s="5">
        <f t="shared" si="0"/>
        <v>0</v>
      </c>
    </row>
    <row r="28" spans="1:10">
      <c r="A28" s="5" t="s">
        <v>50</v>
      </c>
      <c r="B28" s="7">
        <f t="shared" ref="B28:J28" si="1">AVERAGE(B14:B25)</f>
        <v>210.75</v>
      </c>
      <c r="C28" s="7" t="e">
        <f t="shared" si="1"/>
        <v>#DIV/0!</v>
      </c>
      <c r="D28" s="7" t="e">
        <f t="shared" si="1"/>
        <v>#DIV/0!</v>
      </c>
      <c r="E28" s="7">
        <f t="shared" si="1"/>
        <v>193.375</v>
      </c>
      <c r="F28" s="7" t="e">
        <f t="shared" si="1"/>
        <v>#DIV/0!</v>
      </c>
      <c r="G28" s="7" t="e">
        <f t="shared" si="1"/>
        <v>#DIV/0!</v>
      </c>
      <c r="H28" s="7">
        <f t="shared" si="1"/>
        <v>198.571428571429</v>
      </c>
      <c r="I28" s="7" t="e">
        <f t="shared" si="1"/>
        <v>#DIV/0!</v>
      </c>
      <c r="J28" s="7" t="e">
        <f t="shared" si="1"/>
        <v>#DIV/0!</v>
      </c>
    </row>
    <row r="29" spans="2:10">
      <c r="B29" s="8"/>
      <c r="C29" s="8"/>
      <c r="D29" s="8"/>
      <c r="E29" s="8"/>
      <c r="F29" s="8"/>
      <c r="G29" s="8"/>
      <c r="H29" s="8"/>
      <c r="I29" s="8"/>
      <c r="J29" s="8"/>
    </row>
    <row r="30" spans="1:4">
      <c r="A30" s="9" t="s">
        <v>51</v>
      </c>
      <c r="B30" s="9"/>
      <c r="C30" s="9"/>
      <c r="D30" s="9"/>
    </row>
    <row r="31" spans="1:4">
      <c r="A31" s="3" t="s">
        <v>52</v>
      </c>
      <c r="B31" s="10">
        <f>(B28+E28+H28)/3</f>
        <v>200.89880952381</v>
      </c>
      <c r="C31" s="11"/>
      <c r="D31" s="11"/>
    </row>
    <row r="32" spans="1:2">
      <c r="A32" s="3" t="s">
        <v>53</v>
      </c>
      <c r="B32" s="10" t="e">
        <f>(C28+F28+I28)/3</f>
        <v>#DIV/0!</v>
      </c>
    </row>
    <row r="33" spans="1:2">
      <c r="A33" s="3" t="s">
        <v>52</v>
      </c>
      <c r="B33" s="10" t="e">
        <f>(D28+G28+J28)/3</f>
        <v>#DIV/0!</v>
      </c>
    </row>
    <row r="34" spans="1:2">
      <c r="A34" s="3"/>
      <c r="B34" s="3"/>
    </row>
  </sheetData>
  <mergeCells count="15"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C10:E10"/>
    <mergeCell ref="B12:D12"/>
    <mergeCell ref="E12:G12"/>
    <mergeCell ref="H12:J12"/>
    <mergeCell ref="A12:A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Rekap</vt:lpstr>
      <vt:lpstr>J20</vt:lpstr>
      <vt:lpstr>J24</vt:lpstr>
      <vt:lpstr>J25</vt:lpstr>
      <vt:lpstr>J19</vt:lpstr>
      <vt:lpstr>J18</vt:lpstr>
      <vt:lpstr>I19</vt:lpstr>
      <vt:lpstr>I20</vt:lpstr>
      <vt:lpstr>I21</vt:lpstr>
      <vt:lpstr>I22</vt:lpstr>
      <vt:lpstr>I23</vt:lpstr>
      <vt:lpstr>I24</vt:lpstr>
      <vt:lpstr>H19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hsl</cp:lastModifiedBy>
  <dcterms:created xsi:type="dcterms:W3CDTF">2026-08-05T11:06:00Z</dcterms:created>
  <dcterms:modified xsi:type="dcterms:W3CDTF">2026-08-07T21:18:50Z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93D88E85F0F4C494CCC7716ACE774304_41</vt:lpwstr>
  </property>
  <property fmtid="{D5CDD505-2E9C-101B-9397-08002B2CF9AE}" pid="3" name="KSOProductBuildVer">
    <vt:lpwstr>1033-12.8.2.22595</vt:lpwstr>
  </property>
</Properties>
</file>