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guswirawan/Documents/Bahan Desertasi/Python/CapsNet_Hyper/result_amigos_hyper4/"/>
    </mc:Choice>
  </mc:AlternateContent>
  <xr:revisionPtr revIDLastSave="0" documentId="13_ncr:1_{BC0CDC09-2AED-A448-8C39-499A7C0CD8FC}" xr6:coauthVersionLast="45" xr6:coauthVersionMax="45" xr10:uidLastSave="{00000000-0000-0000-0000-000000000000}"/>
  <bookViews>
    <workbookView xWindow="6580" yWindow="860" windowWidth="16100" windowHeight="9660" activeTab="1" xr2:uid="{00000000-000D-0000-FFFF-FFFF00000000}"/>
  </bookViews>
  <sheets>
    <sheet name="all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2" l="1"/>
  <c r="E3" i="2" s="1"/>
  <c r="B7" i="2"/>
  <c r="D3" i="2" s="1"/>
  <c r="F3" i="2" s="1"/>
  <c r="C34" i="1"/>
  <c r="D34" i="1"/>
  <c r="E34" i="1"/>
  <c r="F34" i="1"/>
  <c r="G34" i="1"/>
  <c r="H34" i="1"/>
  <c r="B34" i="1"/>
  <c r="D2" i="2" l="1"/>
  <c r="F2" i="2" s="1"/>
  <c r="D5" i="2"/>
  <c r="F5" i="2" s="1"/>
  <c r="D4" i="2"/>
  <c r="F4" i="2" s="1"/>
  <c r="E2" i="2"/>
  <c r="E4" i="2"/>
  <c r="E5" i="2"/>
</calcChain>
</file>

<file path=xl/sharedStrings.xml><?xml version="1.0" encoding="utf-8"?>
<sst xmlns="http://schemas.openxmlformats.org/spreadsheetml/2006/main" count="50" uniqueCount="50">
  <si>
    <t>Subjects</t>
  </si>
  <si>
    <t>average acc of 10 folds</t>
  </si>
  <si>
    <t>average loss of 10 fold</t>
  </si>
  <si>
    <t>average train time of 10 folds</t>
  </si>
  <si>
    <t>average test time of 10 folds</t>
  </si>
  <si>
    <t>epochs</t>
  </si>
  <si>
    <t>lr</t>
  </si>
  <si>
    <t>batch size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</si>
  <si>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</si>
  <si>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</si>
  <si>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</si>
  <si>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</si>
  <si>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</si>
  <si>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</si>
  <si>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</si>
  <si>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</si>
  <si>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</si>
  <si>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</si>
  <si>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13</t>
  </si>
  <si>
    <t>14</t>
  </si>
  <si>
    <t>15</t>
  </si>
  <si>
    <t>16</t>
  </si>
  <si>
    <t>19</t>
  </si>
  <si>
    <t>20</t>
  </si>
  <si>
    <t>25</t>
  </si>
  <si>
    <t>26</t>
  </si>
  <si>
    <t>27</t>
  </si>
  <si>
    <t>28</t>
  </si>
  <si>
    <t>29</t>
  </si>
  <si>
    <t>30</t>
  </si>
  <si>
    <t>31</t>
  </si>
  <si>
    <t>32</t>
  </si>
  <si>
    <t>34</t>
  </si>
  <si>
    <t>35</t>
  </si>
  <si>
    <t>36</t>
  </si>
  <si>
    <t>37</t>
  </si>
  <si>
    <t>38</t>
  </si>
  <si>
    <t>39</t>
  </si>
  <si>
    <t>40</t>
  </si>
  <si>
    <t xml:space="preserve">Architecture </t>
  </si>
  <si>
    <r>
      <t>Mean Acc. (x</t>
    </r>
    <r>
      <rPr>
        <b/>
        <vertAlign val="subscript"/>
        <sz val="12"/>
        <color rgb="FF000000"/>
        <rFont val="Times New Roman"/>
        <family val="1"/>
      </rPr>
      <t>1</t>
    </r>
    <r>
      <rPr>
        <b/>
        <sz val="12"/>
        <color rgb="FF000000"/>
        <rFont val="Times New Roman"/>
        <family val="1"/>
      </rPr>
      <t>) %</t>
    </r>
  </si>
  <si>
    <r>
      <t>Num. of Param (x</t>
    </r>
    <r>
      <rPr>
        <b/>
        <vertAlign val="subscript"/>
        <sz val="12"/>
        <color rgb="FF000000"/>
        <rFont val="Times New Roman"/>
        <family val="1"/>
      </rPr>
      <t>2</t>
    </r>
    <r>
      <rPr>
        <b/>
        <sz val="12"/>
        <color rgb="FF000000"/>
        <rFont val="Times New Roman"/>
        <family val="1"/>
      </rPr>
      <t>)</t>
    </r>
  </si>
  <si>
    <r>
      <t xml:space="preserve">Norm </t>
    </r>
    <r>
      <rPr>
        <b/>
        <i/>
        <sz val="12"/>
        <color rgb="FF000000"/>
        <rFont val="Times New Roman"/>
        <family val="1"/>
      </rPr>
      <t>r</t>
    </r>
    <r>
      <rPr>
        <b/>
        <i/>
        <vertAlign val="subscript"/>
        <sz val="12"/>
        <color rgb="FF000000"/>
        <rFont val="Times New Roman"/>
        <family val="1"/>
      </rPr>
      <t>1</t>
    </r>
  </si>
  <si>
    <r>
      <t xml:space="preserve">Norm </t>
    </r>
    <r>
      <rPr>
        <b/>
        <i/>
        <sz val="12"/>
        <color rgb="FF000000"/>
        <rFont val="Times New Roman"/>
        <family val="1"/>
      </rPr>
      <t>r</t>
    </r>
    <r>
      <rPr>
        <b/>
        <i/>
        <vertAlign val="subscript"/>
        <sz val="12"/>
        <color rgb="FF000000"/>
        <rFont val="Times New Roman"/>
        <family val="1"/>
      </rPr>
      <t>2</t>
    </r>
  </si>
  <si>
    <t>Sum</t>
  </si>
  <si>
    <t>Rank</t>
  </si>
  <si>
    <t>2.A</t>
  </si>
  <si>
    <t>2.B</t>
  </si>
  <si>
    <t>2.C</t>
  </si>
  <si>
    <t>2.D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</si>
</sst>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,##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b/>
      <vertAlign val="subscript"/>
      <sz val="12"/>
      <color rgb="FF000000"/>
      <name val="Times New Roman"/>
      <family val="1"/>
    </font>
    <font>
      <b/>
      <i/>
      <sz val="12"/>
      <color rgb="FF000000"/>
      <name val="Times New Roman"/>
      <family val="1"/>
    </font>
    <font>
      <b/>
      <i/>
      <vertAlign val="subscript"/>
      <sz val="12"/>
      <color rgb="FF000000"/>
      <name val="Times New Roman"/>
      <family val="1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3" fontId="8" fillId="2" borderId="5" xfId="0" applyNumberFormat="1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3" fontId="8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68" fontId="0" fillId="0" borderId="0" xfId="0" applyNumberFormat="1"/>
    <xf numFmtId="168" fontId="8" fillId="2" borderId="5" xfId="0" applyNumberFormat="1" applyFont="1" applyFill="1" applyBorder="1" applyAlignment="1">
      <alignment horizontal="center" vertical="center" wrapText="1"/>
    </xf>
    <xf numFmtId="168" fontId="8" fillId="0" borderId="4" xfId="0" applyNumberFormat="1" applyFont="1" applyBorder="1" applyAlignment="1">
      <alignment horizontal="center" vertical="center"/>
    </xf>
    <xf numFmtId="168" fontId="8" fillId="2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topLeftCell="A21" workbookViewId="0">
      <selection activeCell="B34" sqref="B34"/>
    </sheetView>
  </sheetViews>
  <sheetFormatPr baseColWidth="10" defaultColWidth="8.83203125" defaultRowHeight="15" x14ac:dyDescent="0.2"/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t="s">
        <v>8</v>
      </c>
      <c r="B2">
        <v>0.49257105943152463</v>
      </c>
      <c r="C2">
        <v>2.8510734631481682E-4</v>
      </c>
      <c r="D2">
        <v>469.15893349051481</v>
      </c>
      <c r="E2">
        <v>0.82787701487541199</v>
      </c>
      <c r="F2">
        <v>40</v>
      </c>
      <c r="G2">
        <v>1E-3</v>
      </c>
      <c r="H2">
        <v>2</v>
      </c>
    </row>
    <row r="3" spans="1:8" x14ac:dyDescent="0.2">
      <c r="A3" t="s">
        <v>9</v>
      </c>
      <c r="B3">
        <v>0.38242894056847537</v>
      </c>
      <c r="C3">
        <v>8.0564593235976645E-4</v>
      </c>
      <c r="D3">
        <v>473.89064249396318</v>
      </c>
      <c r="E3">
        <v>0.88035273551940918</v>
      </c>
      <c r="F3">
        <v>40</v>
      </c>
      <c r="G3">
        <v>1E-3</v>
      </c>
      <c r="H3">
        <v>2</v>
      </c>
    </row>
    <row r="4" spans="1:8" x14ac:dyDescent="0.2">
      <c r="A4" t="s">
        <v>10</v>
      </c>
      <c r="B4">
        <v>0.46673126614987082</v>
      </c>
      <c r="C4">
        <v>1.122221566761006E-3</v>
      </c>
      <c r="D4">
        <v>482.97387117147451</v>
      </c>
      <c r="E4">
        <v>0.8833935558795929</v>
      </c>
      <c r="F4">
        <v>40</v>
      </c>
      <c r="G4">
        <v>1E-3</v>
      </c>
      <c r="H4">
        <v>2</v>
      </c>
    </row>
    <row r="5" spans="1:8" x14ac:dyDescent="0.2">
      <c r="A5" t="s">
        <v>11</v>
      </c>
      <c r="B5">
        <v>0.43620801033591727</v>
      </c>
      <c r="C5">
        <v>8.3413767429618701E-4</v>
      </c>
      <c r="D5">
        <v>487.03630784153938</v>
      </c>
      <c r="E5">
        <v>0.85835245251655579</v>
      </c>
      <c r="F5">
        <v>40</v>
      </c>
      <c r="G5">
        <v>1E-3</v>
      </c>
      <c r="H5">
        <v>2</v>
      </c>
    </row>
    <row r="6" spans="1:8" x14ac:dyDescent="0.2">
      <c r="A6" t="s">
        <v>12</v>
      </c>
      <c r="B6">
        <v>0.60917312661498713</v>
      </c>
      <c r="C6">
        <v>1.114557271648664E-3</v>
      </c>
      <c r="D6">
        <v>482.43813493847853</v>
      </c>
      <c r="E6">
        <v>0.87600672245025635</v>
      </c>
      <c r="F6">
        <v>40</v>
      </c>
      <c r="G6">
        <v>1E-3</v>
      </c>
      <c r="H6">
        <v>2</v>
      </c>
    </row>
    <row r="7" spans="1:8" x14ac:dyDescent="0.2">
      <c r="A7" t="s">
        <v>13</v>
      </c>
      <c r="B7">
        <v>0.57558139534883723</v>
      </c>
      <c r="C7">
        <v>2.280710302784428E-4</v>
      </c>
      <c r="D7">
        <v>488.35674327611918</v>
      </c>
      <c r="E7">
        <v>0.93694540858268738</v>
      </c>
      <c r="F7">
        <v>40</v>
      </c>
      <c r="G7">
        <v>1E-3</v>
      </c>
      <c r="H7">
        <v>2</v>
      </c>
    </row>
    <row r="8" spans="1:8" x14ac:dyDescent="0.2">
      <c r="A8" t="s">
        <v>14</v>
      </c>
      <c r="B8">
        <v>0.61078811369509045</v>
      </c>
      <c r="C8">
        <v>4.9509944929582161E-4</v>
      </c>
      <c r="D8">
        <v>493.89888316392899</v>
      </c>
      <c r="E8">
        <v>0.88915792107582092</v>
      </c>
      <c r="F8">
        <v>40</v>
      </c>
      <c r="G8">
        <v>1E-3</v>
      </c>
      <c r="H8">
        <v>2</v>
      </c>
    </row>
    <row r="9" spans="1:8" x14ac:dyDescent="0.2">
      <c r="A9" t="s">
        <v>15</v>
      </c>
      <c r="B9">
        <v>0.41379310344827591</v>
      </c>
      <c r="C9">
        <v>1.6585148667758179E-5</v>
      </c>
      <c r="D9">
        <v>110.6438215374947</v>
      </c>
      <c r="E9">
        <v>0.37064522504806519</v>
      </c>
      <c r="F9">
        <v>40</v>
      </c>
      <c r="G9">
        <v>1E-3</v>
      </c>
      <c r="H9">
        <v>2</v>
      </c>
    </row>
    <row r="10" spans="1:8" x14ac:dyDescent="0.2">
      <c r="A10" t="s">
        <v>16</v>
      </c>
      <c r="B10">
        <v>0.40293927648578809</v>
      </c>
      <c r="C10">
        <v>3.7087667536184199E-4</v>
      </c>
      <c r="D10">
        <v>482.87049496173859</v>
      </c>
      <c r="E10">
        <v>0.86761051416397095</v>
      </c>
      <c r="F10">
        <v>40</v>
      </c>
      <c r="G10">
        <v>1E-3</v>
      </c>
      <c r="H10">
        <v>2</v>
      </c>
    </row>
    <row r="11" spans="1:8" x14ac:dyDescent="0.2">
      <c r="A11" t="s">
        <v>17</v>
      </c>
      <c r="B11">
        <v>0.58914728682170536</v>
      </c>
      <c r="C11">
        <v>2.3164644699136261E-4</v>
      </c>
      <c r="D11">
        <v>483.09692668914789</v>
      </c>
      <c r="E11">
        <v>0.91389915347099304</v>
      </c>
      <c r="F11">
        <v>40</v>
      </c>
      <c r="G11">
        <v>1E-3</v>
      </c>
      <c r="H11">
        <v>2</v>
      </c>
    </row>
    <row r="12" spans="1:8" x14ac:dyDescent="0.2">
      <c r="A12" t="s">
        <v>18</v>
      </c>
      <c r="B12">
        <v>0.52260981912144699</v>
      </c>
      <c r="C12">
        <v>2.8192403610205469E-4</v>
      </c>
      <c r="D12">
        <v>482.50479656457901</v>
      </c>
      <c r="E12">
        <v>0.9008009135723114</v>
      </c>
      <c r="F12">
        <v>40</v>
      </c>
      <c r="G12">
        <v>1E-3</v>
      </c>
      <c r="H12">
        <v>2</v>
      </c>
    </row>
    <row r="13" spans="1:8" x14ac:dyDescent="0.2">
      <c r="A13" t="s">
        <v>19</v>
      </c>
      <c r="B13">
        <v>0.50807493540051674</v>
      </c>
      <c r="C13">
        <v>2.2685872717609359E-4</v>
      </c>
      <c r="D13">
        <v>485.30287712812418</v>
      </c>
      <c r="E13">
        <v>0.8631787896156311</v>
      </c>
      <c r="F13">
        <v>40</v>
      </c>
      <c r="G13">
        <v>1E-3</v>
      </c>
      <c r="H13">
        <v>2</v>
      </c>
    </row>
    <row r="14" spans="1:8" x14ac:dyDescent="0.2">
      <c r="A14" t="s">
        <v>20</v>
      </c>
      <c r="B14">
        <v>0.44040697674418611</v>
      </c>
      <c r="C14">
        <v>3.3635482850513648E-4</v>
      </c>
      <c r="D14">
        <v>494.66427609324461</v>
      </c>
      <c r="E14">
        <v>0.95713984966278076</v>
      </c>
      <c r="F14">
        <v>40</v>
      </c>
      <c r="G14">
        <v>1E-3</v>
      </c>
      <c r="H14">
        <v>2</v>
      </c>
    </row>
    <row r="15" spans="1:8" x14ac:dyDescent="0.2">
      <c r="A15" t="s">
        <v>21</v>
      </c>
      <c r="B15">
        <v>0.38145994832041341</v>
      </c>
      <c r="C15">
        <v>1.8190184200648221E-3</v>
      </c>
      <c r="D15">
        <v>489.83160692453379</v>
      </c>
      <c r="E15">
        <v>1.0399006903171539</v>
      </c>
      <c r="F15">
        <v>40</v>
      </c>
      <c r="G15">
        <v>1E-3</v>
      </c>
      <c r="H15">
        <v>2</v>
      </c>
    </row>
    <row r="16" spans="1:8" x14ac:dyDescent="0.2">
      <c r="A16" t="s">
        <v>22</v>
      </c>
      <c r="B16">
        <v>0.51275839793281652</v>
      </c>
      <c r="C16">
        <v>2.1371761498301109E-4</v>
      </c>
      <c r="D16">
        <v>510.84028697013849</v>
      </c>
      <c r="E16">
        <v>1.496326357126236</v>
      </c>
      <c r="F16">
        <v>40</v>
      </c>
      <c r="G16">
        <v>1E-3</v>
      </c>
      <c r="H16">
        <v>2</v>
      </c>
    </row>
    <row r="17" spans="1:8" x14ac:dyDescent="0.2">
      <c r="A17" t="s">
        <v>23</v>
      </c>
      <c r="B17">
        <v>0.69912790697674421</v>
      </c>
      <c r="C17">
        <v>5.4569617738309262E-5</v>
      </c>
      <c r="D17">
        <v>536.95998522639275</v>
      </c>
      <c r="E17">
        <v>3.676297783851624</v>
      </c>
      <c r="F17">
        <v>40</v>
      </c>
      <c r="G17">
        <v>1E-3</v>
      </c>
      <c r="H17">
        <v>2</v>
      </c>
    </row>
    <row r="18" spans="1:8" x14ac:dyDescent="0.2">
      <c r="A18" t="s">
        <v>24</v>
      </c>
      <c r="B18">
        <v>0.50371447028423777</v>
      </c>
      <c r="C18">
        <v>5.2335159216454485E-4</v>
      </c>
      <c r="D18">
        <v>626.94111716747284</v>
      </c>
      <c r="E18">
        <v>6.3330545723438263</v>
      </c>
      <c r="F18">
        <v>40</v>
      </c>
      <c r="G18">
        <v>1E-3</v>
      </c>
      <c r="H18">
        <v>2</v>
      </c>
    </row>
    <row r="19" spans="1:8" x14ac:dyDescent="0.2">
      <c r="A19" t="s">
        <v>25</v>
      </c>
      <c r="B19">
        <v>0.42506459948320408</v>
      </c>
      <c r="C19">
        <v>4.291165059839841E-4</v>
      </c>
      <c r="D19">
        <v>631.66335701942444</v>
      </c>
      <c r="E19">
        <v>5.6785704791545868</v>
      </c>
      <c r="F19">
        <v>40</v>
      </c>
      <c r="G19">
        <v>1E-3</v>
      </c>
      <c r="H19">
        <v>2</v>
      </c>
    </row>
    <row r="20" spans="1:8" x14ac:dyDescent="0.2">
      <c r="A20" t="s">
        <v>26</v>
      </c>
      <c r="B20">
        <v>0.44379844961240311</v>
      </c>
      <c r="C20">
        <v>8.1851328286575153E-4</v>
      </c>
      <c r="D20">
        <v>680.1191118657589</v>
      </c>
      <c r="E20">
        <v>6.3113974928855896</v>
      </c>
      <c r="F20">
        <v>40</v>
      </c>
      <c r="G20">
        <v>1E-3</v>
      </c>
      <c r="H20">
        <v>2</v>
      </c>
    </row>
    <row r="21" spans="1:8" x14ac:dyDescent="0.2">
      <c r="A21" t="s">
        <v>27</v>
      </c>
      <c r="B21">
        <v>0.41954022988505751</v>
      </c>
      <c r="C21">
        <v>1.1488947563087489E-5</v>
      </c>
      <c r="D21">
        <v>175.62386527657509</v>
      </c>
      <c r="E21">
        <v>8.0782341063022614</v>
      </c>
      <c r="F21">
        <v>40</v>
      </c>
      <c r="G21">
        <v>1E-3</v>
      </c>
      <c r="H21">
        <v>2</v>
      </c>
    </row>
    <row r="22" spans="1:8" x14ac:dyDescent="0.2">
      <c r="A22" t="s">
        <v>28</v>
      </c>
      <c r="B22">
        <v>0.38533591731266148</v>
      </c>
      <c r="C22">
        <v>3.5327316777511442E-4</v>
      </c>
      <c r="D22">
        <v>696.84281855821609</v>
      </c>
      <c r="E22">
        <v>9.9933794140815735</v>
      </c>
      <c r="F22">
        <v>40</v>
      </c>
      <c r="G22">
        <v>1E-3</v>
      </c>
      <c r="H22">
        <v>2</v>
      </c>
    </row>
    <row r="23" spans="1:8" x14ac:dyDescent="0.2">
      <c r="A23" t="s">
        <v>29</v>
      </c>
      <c r="B23">
        <v>0.59124677002583981</v>
      </c>
      <c r="C23">
        <v>1.268493608222343E-3</v>
      </c>
      <c r="D23">
        <v>726.75972139835358</v>
      </c>
      <c r="E23">
        <v>7.628629744052887</v>
      </c>
      <c r="F23">
        <v>40</v>
      </c>
      <c r="G23">
        <v>1E-3</v>
      </c>
      <c r="H23">
        <v>2</v>
      </c>
    </row>
    <row r="24" spans="1:8" x14ac:dyDescent="0.2">
      <c r="A24" t="s">
        <v>30</v>
      </c>
      <c r="B24">
        <v>0.69718992248062017</v>
      </c>
      <c r="C24">
        <v>1.2613743938345581E-3</v>
      </c>
      <c r="D24">
        <v>729.23915818333626</v>
      </c>
      <c r="E24">
        <v>8.5944877862930298</v>
      </c>
      <c r="F24">
        <v>40</v>
      </c>
      <c r="G24">
        <v>1E-3</v>
      </c>
      <c r="H24">
        <v>2</v>
      </c>
    </row>
    <row r="25" spans="1:8" x14ac:dyDescent="0.2">
      <c r="A25" t="s">
        <v>31</v>
      </c>
      <c r="B25">
        <v>0.57614942528735635</v>
      </c>
      <c r="C25">
        <v>1.447388045860976E-6</v>
      </c>
      <c r="D25">
        <v>200.13718456029889</v>
      </c>
      <c r="E25">
        <v>10.3757446706295</v>
      </c>
      <c r="F25">
        <v>40</v>
      </c>
      <c r="G25">
        <v>1E-3</v>
      </c>
      <c r="H25">
        <v>2</v>
      </c>
    </row>
    <row r="26" spans="1:8" x14ac:dyDescent="0.2">
      <c r="A26" t="s">
        <v>32</v>
      </c>
      <c r="B26">
        <v>0.74854651162790697</v>
      </c>
      <c r="C26">
        <v>1.6764564206823711E-3</v>
      </c>
      <c r="D26">
        <v>774.55809682607651</v>
      </c>
      <c r="E26">
        <v>12.786906331777571</v>
      </c>
      <c r="F26">
        <v>40</v>
      </c>
      <c r="G26">
        <v>1E-3</v>
      </c>
      <c r="H26">
        <v>2</v>
      </c>
    </row>
    <row r="27" spans="1:8" x14ac:dyDescent="0.2">
      <c r="A27" t="s">
        <v>33</v>
      </c>
      <c r="B27">
        <v>0.39906330749354002</v>
      </c>
      <c r="C27">
        <v>9.9734982677546213E-4</v>
      </c>
      <c r="D27">
        <v>784.36443564295769</v>
      </c>
      <c r="E27">
        <v>8.8677912652492523</v>
      </c>
      <c r="F27">
        <v>40</v>
      </c>
      <c r="G27">
        <v>1E-3</v>
      </c>
      <c r="H27">
        <v>2</v>
      </c>
    </row>
    <row r="28" spans="1:8" x14ac:dyDescent="0.2">
      <c r="A28" t="s">
        <v>34</v>
      </c>
      <c r="B28">
        <v>0.50710594315245472</v>
      </c>
      <c r="C28">
        <v>1.24487823796926E-4</v>
      </c>
      <c r="D28">
        <v>799.07924699783325</v>
      </c>
      <c r="E28">
        <v>9.0195010900497437</v>
      </c>
      <c r="F28">
        <v>40</v>
      </c>
      <c r="G28">
        <v>1E-3</v>
      </c>
      <c r="H28">
        <v>2</v>
      </c>
    </row>
    <row r="29" spans="1:8" x14ac:dyDescent="0.2">
      <c r="A29" t="s">
        <v>35</v>
      </c>
      <c r="B29">
        <v>0.43200904392764861</v>
      </c>
      <c r="C29">
        <v>5.2824096820813793E-4</v>
      </c>
      <c r="D29">
        <v>811.66360849142075</v>
      </c>
      <c r="E29">
        <v>13.067771375179291</v>
      </c>
      <c r="F29">
        <v>40</v>
      </c>
      <c r="G29">
        <v>1E-3</v>
      </c>
      <c r="H29">
        <v>2</v>
      </c>
    </row>
    <row r="30" spans="1:8" x14ac:dyDescent="0.2">
      <c r="A30" t="s">
        <v>36</v>
      </c>
      <c r="B30">
        <v>0.41101421188630488</v>
      </c>
      <c r="C30">
        <v>1.1342003181198379E-3</v>
      </c>
      <c r="D30">
        <v>813.7049406170845</v>
      </c>
      <c r="E30">
        <v>13.488341569900509</v>
      </c>
      <c r="F30">
        <v>40</v>
      </c>
      <c r="G30">
        <v>1E-3</v>
      </c>
      <c r="H30">
        <v>2</v>
      </c>
    </row>
    <row r="31" spans="1:8" x14ac:dyDescent="0.2">
      <c r="A31" t="s">
        <v>37</v>
      </c>
      <c r="B31">
        <v>0.4093992248062015</v>
      </c>
      <c r="C31">
        <v>1.217247334352578E-3</v>
      </c>
      <c r="D31">
        <v>830.64928609132767</v>
      </c>
      <c r="E31">
        <v>9.6435348093509674</v>
      </c>
      <c r="F31">
        <v>40</v>
      </c>
      <c r="G31">
        <v>1E-3</v>
      </c>
      <c r="H31">
        <v>2</v>
      </c>
    </row>
    <row r="32" spans="1:8" x14ac:dyDescent="0.2">
      <c r="A32" t="s">
        <v>38</v>
      </c>
      <c r="B32">
        <v>0.46382428940568482</v>
      </c>
      <c r="C32">
        <v>5.2071550764587471E-4</v>
      </c>
      <c r="D32">
        <v>894.30661731958389</v>
      </c>
      <c r="E32">
        <v>10.877898722887039</v>
      </c>
      <c r="F32">
        <v>40</v>
      </c>
      <c r="G32">
        <v>1E-3</v>
      </c>
      <c r="H32">
        <v>2</v>
      </c>
    </row>
    <row r="34" spans="2:8" x14ac:dyDescent="0.2">
      <c r="B34">
        <f>AVERAGE(B2:B32)</f>
        <v>0.49860651226024894</v>
      </c>
      <c r="C34">
        <f t="shared" ref="C34:H34" si="0">AVERAGE(C2:C32)</f>
        <v>6.2264996363166217E-4</v>
      </c>
      <c r="D34">
        <f t="shared" si="0"/>
        <v>568.71358562861724</v>
      </c>
      <c r="E34">
        <f t="shared" si="0"/>
        <v>5.0962299521892298</v>
      </c>
      <c r="F34">
        <f t="shared" si="0"/>
        <v>40</v>
      </c>
      <c r="G34">
        <f t="shared" si="0"/>
        <v>1.0000000000000007E-3</v>
      </c>
      <c r="H34">
        <f t="shared" si="0"/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3BEA9-3D62-DE41-A5F9-DF88006B2E9F}">
  <dimension ref="A1:G7"/>
  <sheetViews>
    <sheetView tabSelected="1" workbookViewId="0">
      <selection activeCell="F2" sqref="F2:G5"/>
    </sheetView>
  </sheetViews>
  <sheetFormatPr baseColWidth="10" defaultRowHeight="15" x14ac:dyDescent="0.2"/>
  <cols>
    <col min="2" max="2" width="11" bestFit="1" customWidth="1"/>
    <col min="3" max="3" width="13.6640625" bestFit="1" customWidth="1"/>
    <col min="4" max="5" width="11.6640625" bestFit="1" customWidth="1"/>
  </cols>
  <sheetData>
    <row r="1" spans="1:7" ht="35" thickBot="1" x14ac:dyDescent="0.25">
      <c r="A1" s="2" t="s">
        <v>39</v>
      </c>
      <c r="B1" s="3" t="s">
        <v>40</v>
      </c>
      <c r="C1" s="3" t="s">
        <v>41</v>
      </c>
      <c r="D1" s="4" t="s">
        <v>42</v>
      </c>
      <c r="E1" s="4" t="s">
        <v>43</v>
      </c>
      <c r="F1" s="4" t="s">
        <v>44</v>
      </c>
      <c r="G1" s="4" t="s">
        <v>45</v>
      </c>
    </row>
    <row r="2" spans="1:7" ht="18" thickBot="1" x14ac:dyDescent="0.25">
      <c r="A2" s="5" t="s">
        <v>46</v>
      </c>
      <c r="B2" s="15">
        <v>46.322099999999999</v>
      </c>
      <c r="C2" s="6">
        <v>513536</v>
      </c>
      <c r="D2" s="7">
        <f>B2/$B$7</f>
        <v>0.92903027835549834</v>
      </c>
      <c r="E2" s="7">
        <f>$C$7/C2</f>
        <v>1</v>
      </c>
      <c r="F2" s="13">
        <f>D2+E2</f>
        <v>1.9290302783554982</v>
      </c>
      <c r="G2" s="7">
        <v>1</v>
      </c>
    </row>
    <row r="3" spans="1:7" ht="18" thickBot="1" x14ac:dyDescent="0.25">
      <c r="A3" s="8" t="s">
        <v>47</v>
      </c>
      <c r="B3" s="14">
        <v>46.683599999999998</v>
      </c>
      <c r="C3" s="9">
        <v>719616</v>
      </c>
      <c r="D3" s="7">
        <f t="shared" ref="D3:D5" si="0">B3/$B$7</f>
        <v>0.93628047741006437</v>
      </c>
      <c r="E3" s="7">
        <f t="shared" ref="E3:E5" si="1">$C$7/C3</f>
        <v>0.71362504446816077</v>
      </c>
      <c r="F3" s="13">
        <f t="shared" ref="F3:F5" si="2">D3+E3</f>
        <v>1.649905521878225</v>
      </c>
      <c r="G3" s="10">
        <v>2</v>
      </c>
    </row>
    <row r="4" spans="1:7" ht="18" thickBot="1" x14ac:dyDescent="0.25">
      <c r="A4" s="11" t="s">
        <v>48</v>
      </c>
      <c r="B4" s="14">
        <v>47.819600000000001</v>
      </c>
      <c r="C4" s="9">
        <v>1008128</v>
      </c>
      <c r="D4" s="7">
        <f t="shared" si="0"/>
        <v>0.95906395217074769</v>
      </c>
      <c r="E4" s="7">
        <f t="shared" si="1"/>
        <v>0.50939563230066021</v>
      </c>
      <c r="F4" s="13">
        <f t="shared" si="2"/>
        <v>1.4684595844714079</v>
      </c>
      <c r="G4" s="10">
        <v>3</v>
      </c>
    </row>
    <row r="5" spans="1:7" ht="18" thickBot="1" x14ac:dyDescent="0.25">
      <c r="A5" s="11" t="s">
        <v>49</v>
      </c>
      <c r="B5" s="14">
        <v>49.860700000000001</v>
      </c>
      <c r="C5" s="9">
        <v>1379072</v>
      </c>
      <c r="D5" s="7">
        <f t="shared" si="0"/>
        <v>1</v>
      </c>
      <c r="E5" s="7">
        <f t="shared" si="1"/>
        <v>0.37237794690922593</v>
      </c>
      <c r="F5" s="13">
        <f t="shared" si="2"/>
        <v>1.3723779469092259</v>
      </c>
      <c r="G5" s="10">
        <v>4</v>
      </c>
    </row>
    <row r="7" spans="1:7" x14ac:dyDescent="0.2">
      <c r="B7" s="12">
        <f>MAX(B2:B5)</f>
        <v>49.860700000000001</v>
      </c>
      <c r="C7">
        <f>MIN(C2:C5)</f>
        <v>513536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2022-07-28T07:41:29Z</dcterms:created>
  <dcterms:modified xsi:type="dcterms:W3CDTF">2022-07-28T09:07:14Z</dcterms:modified>
</cp:coreProperties>
</file>