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tierreza/OneDrive - NIWA/NIWA/Cruises/TAN1702/RESULTS TAN1702/HPLC/PAPER HPLC/Paper Figure-Tables/Tables/V2 - May2022/"/>
    </mc:Choice>
  </mc:AlternateContent>
  <xr:revisionPtr revIDLastSave="0" documentId="8_{A262C3C9-826F-B64C-897F-EAF42CBE31DB}" xr6:coauthVersionLast="47" xr6:coauthVersionMax="47" xr10:uidLastSave="{00000000-0000-0000-0000-000000000000}"/>
  <bookViews>
    <workbookView xWindow="2900" yWindow="-16260" windowWidth="25860" windowHeight="14240" xr2:uid="{5612444A-0EE4-ED46-A961-5DD4F453D2C5}"/>
  </bookViews>
  <sheets>
    <sheet name="CTD_pigment_conc" sheetId="1" r:id="rId1"/>
    <sheet name="Readme" sheetId="2" r:id="rId2"/>
  </sheets>
  <definedNames>
    <definedName name="_xlnm._FilterDatabase" localSheetId="0" hidden="1">CTD_pigment_conc!$A$1:$Y$38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" l="1"/>
  <c r="Y28" i="1"/>
  <c r="Y27" i="1"/>
  <c r="Y26" i="1"/>
  <c r="Y21" i="1"/>
  <c r="Y16" i="1"/>
  <c r="Y11" i="1"/>
  <c r="Y6" i="1"/>
  <c r="Y5" i="1"/>
  <c r="Y4" i="1" l="1"/>
  <c r="Y3" i="1"/>
  <c r="Y2" i="1"/>
  <c r="Y10" i="1"/>
  <c r="Y9" i="1"/>
  <c r="Y8" i="1"/>
  <c r="Y7" i="1"/>
  <c r="Y15" i="1"/>
  <c r="Y14" i="1"/>
  <c r="Y13" i="1"/>
  <c r="Y12" i="1"/>
  <c r="Y20" i="1"/>
  <c r="Y19" i="1"/>
  <c r="Y18" i="1"/>
  <c r="Y17" i="1"/>
  <c r="Y25" i="1"/>
  <c r="Y24" i="1"/>
  <c r="Y23" i="1"/>
  <c r="Y22" i="1"/>
  <c r="Y37" i="1"/>
  <c r="Y36" i="1"/>
  <c r="Y35" i="1"/>
  <c r="Y34" i="1"/>
  <c r="Y32" i="1"/>
  <c r="Y31" i="1"/>
  <c r="Y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tc={E4D22147-65B2-5F44-8105-B560AA9DEF28}</author>
  </authors>
  <commentList>
    <comment ref="T1" authorId="0" shapeId="0" xr:uid="{E4D22147-65B2-5F44-8105-B560AA9DEF28}">
      <text>
        <t>[Threaded comment]
Your version of Excel allows you to read this threaded comment; however, any edits to it will get removed if the file is opened in a newer version of Excel. Learn more: https://go.microsoft.com/fwlink/?linkid=870924
Comment:
    Chlc2 - Eh Chlorophyll C2 MGDC (monogalactosyldiacylglyceride ester) Emihania huxleyi
Chlc2 — Cp Chlorophyll C2 MGDG (monogalactosyldiacylglyceride ester) Chrysochro-
mulina polylepis</t>
      </text>
    </comment>
  </commentList>
</comments>
</file>

<file path=xl/sharedStrings.xml><?xml version="1.0" encoding="utf-8"?>
<sst xmlns="http://schemas.openxmlformats.org/spreadsheetml/2006/main" count="188" uniqueCount="80">
  <si>
    <t>Date (NZST)</t>
  </si>
  <si>
    <t>Cast</t>
  </si>
  <si>
    <t>Station</t>
  </si>
  <si>
    <t>Latitude</t>
  </si>
  <si>
    <t>Longitude</t>
  </si>
  <si>
    <t>Depth m</t>
  </si>
  <si>
    <t>u8842</t>
  </si>
  <si>
    <t>u8847</t>
  </si>
  <si>
    <t>u8856</t>
  </si>
  <si>
    <t>U8828</t>
  </si>
  <si>
    <t>U8824</t>
  </si>
  <si>
    <t>U8821</t>
  </si>
  <si>
    <t>U8815</t>
  </si>
  <si>
    <t>u8811</t>
  </si>
  <si>
    <t>Chl b</t>
  </si>
  <si>
    <t>DVChla</t>
  </si>
  <si>
    <t>MVChla</t>
  </si>
  <si>
    <t>19but</t>
  </si>
  <si>
    <t>Fuco</t>
  </si>
  <si>
    <t>Neox</t>
  </si>
  <si>
    <t>Pra</t>
  </si>
  <si>
    <t>Viol</t>
  </si>
  <si>
    <t>19hex</t>
  </si>
  <si>
    <t>Ddx</t>
  </si>
  <si>
    <t>Allo</t>
  </si>
  <si>
    <t>Zea</t>
  </si>
  <si>
    <t>Lut</t>
  </si>
  <si>
    <t>ChlcMGDG-Eh</t>
  </si>
  <si>
    <t>ChlcMGDG-Cp</t>
  </si>
  <si>
    <t>Per-tot</t>
  </si>
  <si>
    <t>Station number</t>
  </si>
  <si>
    <t>Latitude_degrees_south</t>
  </si>
  <si>
    <t>Latitude_degrees_west</t>
  </si>
  <si>
    <t>Date</t>
  </si>
  <si>
    <t>Depth of sample collection (m)</t>
  </si>
  <si>
    <t>Peridinin</t>
  </si>
  <si>
    <t>19-butanoylxyfucoxanthin</t>
  </si>
  <si>
    <t xml:space="preserve">Fucoxanthin </t>
  </si>
  <si>
    <t>Neoxanthin</t>
  </si>
  <si>
    <t>Prasinoxanthin</t>
  </si>
  <si>
    <t>Violaxanthin</t>
  </si>
  <si>
    <t>19'-hexanoyloxyfucoxanthin</t>
  </si>
  <si>
    <t>Diadinoxanthin</t>
  </si>
  <si>
    <t>Alloxanthin</t>
  </si>
  <si>
    <t>Zeaxanthin</t>
  </si>
  <si>
    <t>Chlorophyll b</t>
  </si>
  <si>
    <t>Divinyl Chlorophyll a</t>
  </si>
  <si>
    <t>Monovinyl Chlorophyll a</t>
  </si>
  <si>
    <t>U-cast number</t>
  </si>
  <si>
    <t>Lutein</t>
  </si>
  <si>
    <t>Region</t>
  </si>
  <si>
    <t>On</t>
  </si>
  <si>
    <t>Off</t>
  </si>
  <si>
    <t>On vs Off Campbell Plateau</t>
  </si>
  <si>
    <t>StationType</t>
  </si>
  <si>
    <t>Biomass</t>
  </si>
  <si>
    <t>Neo</t>
  </si>
  <si>
    <t>Pras</t>
  </si>
  <si>
    <t>Chlb</t>
  </si>
  <si>
    <t>Dva</t>
  </si>
  <si>
    <t>Mva</t>
  </si>
  <si>
    <t>Chla-tot</t>
  </si>
  <si>
    <t xml:space="preserve"> Biomass</t>
  </si>
  <si>
    <t>u8813</t>
  </si>
  <si>
    <t xml:space="preserve"> Experimental</t>
  </si>
  <si>
    <t>u8819</t>
  </si>
  <si>
    <t>u8824</t>
  </si>
  <si>
    <t>u8827</t>
  </si>
  <si>
    <t>12M</t>
  </si>
  <si>
    <t>u8836</t>
  </si>
  <si>
    <t>u8830</t>
  </si>
  <si>
    <t>u8853</t>
  </si>
  <si>
    <t>19Hex</t>
  </si>
  <si>
    <t>SYN</t>
  </si>
  <si>
    <t>PEUK</t>
  </si>
  <si>
    <t>Synechococcus cell abundance (cell/mL)</t>
  </si>
  <si>
    <t>Picoeukaryotes cells abundance (cell/mL)</t>
  </si>
  <si>
    <t>nd</t>
  </si>
  <si>
    <t>Seafloor Depth</t>
  </si>
  <si>
    <t>Depth of the seafloor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</si>
</sst>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Arial"/>
      <family val="2"/>
    </font>
    <font>
      <sz val="12"/>
      <color rgb="FF000000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" fontId="1" fillId="0" borderId="0" xfId="0" applyNumberFormat="1" applyFont="1"/>
    <xf numFmtId="0" fontId="1" fillId="0" borderId="0" xfId="0" applyFont="1" applyFill="1"/>
    <xf numFmtId="0" fontId="4" fillId="0" borderId="0" xfId="0" applyFont="1" applyAlignment="1">
      <alignment horizontal="center" vertical="top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4" fontId="3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/>
    </xf>
    <xf numFmtId="0" fontId="0" fillId="2" borderId="0" xfId="0" applyFill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2" borderId="0" xfId="0" applyNumberFormat="1" applyFill="1"/>
    <xf numFmtId="0" fontId="1" fillId="0" borderId="0" xfId="0" applyFont="1" applyFill="1" applyAlignment="1">
      <alignment horizontal="left"/>
    </xf>
    <xf numFmtId="1" fontId="0" fillId="0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s Gutierrez Rodriguez" id="{DE48136B-504C-7C4B-A59C-D55A5AFE3F88}" userId="S::andres.gutierrezrodriguez@niwa.co.nz::27cae6ce-4db9-4b4a-b701-772fc18e30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" dT="2019-08-05T11:26:37.84" personId="{DE48136B-504C-7C4B-A59C-D55A5AFE3F88}" id="{E4D22147-65B2-5F44-8105-B560AA9DEF28}">
    <text>Chlc2 - Eh Chlorophyll C2 MGDC (monogalactosyldiacylglyceride ester) Emihania huxleyi
Chlc2 — Cp Chlorophyll C2 MGDG (monogalactosyldiacylglyceride ester) Chrysochro-
mulina polylepis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D89D-8164-E44D-8FEB-228B3C1A1C78}">
  <dimension ref="A1:AA37"/>
  <sheetViews>
    <sheetView tabSelected="1" workbookViewId="0">
      <pane xSplit="7" ySplit="1" topLeftCell="H11" activePane="bottomRight" state="frozen"/>
      <selection pane="topRight" activeCell="J1" sqref="J1"/>
      <selection pane="bottomLeft" activeCell="A3" sqref="A3"/>
      <selection pane="bottomRight" activeCell="K25" sqref="K25"/>
    </sheetView>
  </sheetViews>
  <sheetFormatPr baseColWidth="10" defaultRowHeight="16" x14ac:dyDescent="0.2"/>
  <cols>
    <col min="1" max="1" width="11.6640625" style="7" customWidth="1"/>
    <col min="2" max="4" width="10.83203125" style="1"/>
    <col min="5" max="6" width="11.6640625" style="1" customWidth="1"/>
    <col min="7" max="7" width="10.83203125" style="8"/>
    <col min="8" max="8" width="10.83203125" style="22"/>
    <col min="9" max="9" width="10.83203125" style="8"/>
    <col min="10" max="22" width="10.83203125" style="10"/>
    <col min="23" max="23" width="9.6640625" style="10" customWidth="1"/>
    <col min="24" max="25" width="10.83203125" style="10"/>
    <col min="26" max="27" width="10.83203125" style="19"/>
  </cols>
  <sheetData>
    <row r="1" spans="1:27" x14ac:dyDescent="0.2">
      <c r="A1" s="7" t="s">
        <v>2</v>
      </c>
      <c r="B1" s="1" t="s">
        <v>1</v>
      </c>
      <c r="C1" s="1" t="s">
        <v>3</v>
      </c>
      <c r="D1" s="1" t="s">
        <v>4</v>
      </c>
      <c r="E1" s="1" t="s">
        <v>0</v>
      </c>
      <c r="F1" s="1" t="s">
        <v>54</v>
      </c>
      <c r="G1" s="8" t="s">
        <v>5</v>
      </c>
      <c r="H1" s="22" t="s">
        <v>78</v>
      </c>
      <c r="I1" s="8" t="s">
        <v>50</v>
      </c>
      <c r="J1" s="12" t="s">
        <v>29</v>
      </c>
      <c r="K1" s="12" t="s">
        <v>17</v>
      </c>
      <c r="L1" s="12" t="s">
        <v>18</v>
      </c>
      <c r="M1" s="12" t="s">
        <v>56</v>
      </c>
      <c r="N1" s="12" t="s">
        <v>57</v>
      </c>
      <c r="O1" s="12" t="s">
        <v>21</v>
      </c>
      <c r="P1" s="12" t="s">
        <v>72</v>
      </c>
      <c r="Q1" s="12" t="s">
        <v>23</v>
      </c>
      <c r="R1" s="12" t="s">
        <v>24</v>
      </c>
      <c r="S1" s="12" t="s">
        <v>25</v>
      </c>
      <c r="T1" s="12" t="s">
        <v>27</v>
      </c>
      <c r="U1" s="12" t="s">
        <v>28</v>
      </c>
      <c r="V1" s="12" t="s">
        <v>58</v>
      </c>
      <c r="W1" s="12" t="s">
        <v>59</v>
      </c>
      <c r="X1" s="12" t="s">
        <v>60</v>
      </c>
      <c r="Y1" s="12" t="s">
        <v>61</v>
      </c>
      <c r="Z1" s="18" t="s">
        <v>73</v>
      </c>
      <c r="AA1" s="18" t="s">
        <v>74</v>
      </c>
    </row>
    <row r="2" spans="1:27" x14ac:dyDescent="0.2">
      <c r="A2" s="7">
        <v>56</v>
      </c>
      <c r="B2" s="1" t="s">
        <v>13</v>
      </c>
      <c r="C2" s="1">
        <v>-49.593000000000004</v>
      </c>
      <c r="D2" s="1">
        <v>171.49333333333334</v>
      </c>
      <c r="E2" s="9">
        <v>42813</v>
      </c>
      <c r="F2" s="9" t="s">
        <v>55</v>
      </c>
      <c r="G2" s="8">
        <v>5</v>
      </c>
      <c r="H2" s="22">
        <v>420</v>
      </c>
      <c r="I2" s="8" t="s">
        <v>52</v>
      </c>
      <c r="J2" s="10">
        <v>140.39827869246227</v>
      </c>
      <c r="K2" s="10">
        <v>57.979513480198406</v>
      </c>
      <c r="L2" s="10">
        <v>418.98061401639086</v>
      </c>
      <c r="M2" s="10">
        <v>3.5717952523608298</v>
      </c>
      <c r="N2" s="10">
        <v>4.7556918133876556</v>
      </c>
      <c r="O2" s="10">
        <v>3.1700783702966775</v>
      </c>
      <c r="P2" s="10">
        <v>244.58656033194137</v>
      </c>
      <c r="Q2" s="10">
        <v>93.911603002176548</v>
      </c>
      <c r="R2" s="10">
        <v>4.1884699469989366</v>
      </c>
      <c r="S2" s="10">
        <v>12.986740850763038</v>
      </c>
      <c r="T2" s="10">
        <v>35.944705375721654</v>
      </c>
      <c r="U2" s="10">
        <v>16.379852247876354</v>
      </c>
      <c r="V2" s="10">
        <v>68.906260342537806</v>
      </c>
      <c r="W2" s="10">
        <v>0.20951787509661482</v>
      </c>
      <c r="X2" s="10">
        <v>1142.6779156000007</v>
      </c>
      <c r="Y2" s="10">
        <f t="shared" ref="Y2:Y4" si="0">SUM(W2:X2)</f>
        <v>1142.8874334750974</v>
      </c>
      <c r="Z2" s="19">
        <v>24858.757062146891</v>
      </c>
      <c r="AA2" s="19">
        <v>3073.4463276836159</v>
      </c>
    </row>
    <row r="3" spans="1:27" x14ac:dyDescent="0.2">
      <c r="A3" s="7">
        <v>56</v>
      </c>
      <c r="B3" s="1" t="s">
        <v>13</v>
      </c>
      <c r="C3" s="1">
        <v>-49.593000000000004</v>
      </c>
      <c r="D3" s="1">
        <v>171.49333333333334</v>
      </c>
      <c r="E3" s="9">
        <v>42813</v>
      </c>
      <c r="F3" s="9" t="s">
        <v>55</v>
      </c>
      <c r="G3" s="8">
        <v>50</v>
      </c>
      <c r="H3" s="22">
        <v>420</v>
      </c>
      <c r="I3" s="8" t="s">
        <v>52</v>
      </c>
      <c r="J3" s="10">
        <v>127.75178139490986</v>
      </c>
      <c r="K3" s="10">
        <v>55.232953909642561</v>
      </c>
      <c r="L3" s="10">
        <v>366.52713614958043</v>
      </c>
      <c r="M3" s="10">
        <v>5.188821194687204</v>
      </c>
      <c r="N3" s="10">
        <v>5.7249301070795688</v>
      </c>
      <c r="O3" s="10">
        <v>2.6423303312630564</v>
      </c>
      <c r="P3" s="10">
        <v>231.85211513668744</v>
      </c>
      <c r="Q3" s="10">
        <v>79.495715213983644</v>
      </c>
      <c r="R3" s="10">
        <v>4.036576578637777</v>
      </c>
      <c r="S3" s="10">
        <v>11.365884565907841</v>
      </c>
      <c r="T3" s="10">
        <v>33.405098086453513</v>
      </c>
      <c r="U3" s="10">
        <v>16.841942785536268</v>
      </c>
      <c r="V3" s="10">
        <v>60.771857582390759</v>
      </c>
      <c r="W3" s="10">
        <v>0</v>
      </c>
      <c r="X3" s="10">
        <v>974.17400195230596</v>
      </c>
      <c r="Y3" s="10">
        <f t="shared" si="0"/>
        <v>974.17400195230596</v>
      </c>
      <c r="Z3" s="19">
        <v>27808.641975308641</v>
      </c>
      <c r="AA3" s="19">
        <v>4074.0740740740739</v>
      </c>
    </row>
    <row r="4" spans="1:27" x14ac:dyDescent="0.2">
      <c r="A4" s="7">
        <v>56</v>
      </c>
      <c r="B4" s="1" t="s">
        <v>13</v>
      </c>
      <c r="C4" s="1">
        <v>-49.593000000000004</v>
      </c>
      <c r="D4" s="1">
        <v>171.49333333333334</v>
      </c>
      <c r="E4" s="9">
        <v>42813</v>
      </c>
      <c r="F4" s="9" t="s">
        <v>55</v>
      </c>
      <c r="G4" s="8">
        <v>75</v>
      </c>
      <c r="H4" s="22">
        <v>420</v>
      </c>
      <c r="I4" s="8" t="s">
        <v>52</v>
      </c>
      <c r="J4" s="10">
        <v>77.684013723158699</v>
      </c>
      <c r="K4" s="10">
        <v>42.908051365787557</v>
      </c>
      <c r="L4" s="10">
        <v>251.43249382029654</v>
      </c>
      <c r="M4" s="10">
        <v>5.3120634599753496</v>
      </c>
      <c r="N4" s="10">
        <v>5.5342008571547368</v>
      </c>
      <c r="O4" s="10">
        <v>2.6787143365695254</v>
      </c>
      <c r="P4" s="10">
        <v>180.96025567921006</v>
      </c>
      <c r="Q4" s="10">
        <v>50.465688488092496</v>
      </c>
      <c r="R4" s="10">
        <v>3.0709649671911068</v>
      </c>
      <c r="S4" s="10">
        <v>10.801748330483511</v>
      </c>
      <c r="T4" s="10">
        <v>25.889253565687945</v>
      </c>
      <c r="U4" s="10">
        <v>10.710954682592956</v>
      </c>
      <c r="V4" s="10">
        <v>49.185292968991469</v>
      </c>
      <c r="W4" s="10">
        <v>0.1248629068163907</v>
      </c>
      <c r="X4" s="10">
        <v>705.92254816725597</v>
      </c>
      <c r="Y4" s="10">
        <f t="shared" si="0"/>
        <v>706.04741107407233</v>
      </c>
      <c r="Z4" s="19">
        <v>24129.629629629631</v>
      </c>
      <c r="AA4" s="19">
        <v>4864.1975308641977</v>
      </c>
    </row>
    <row r="5" spans="1:27" x14ac:dyDescent="0.2">
      <c r="A5" s="7">
        <v>56</v>
      </c>
      <c r="B5" s="1" t="s">
        <v>13</v>
      </c>
      <c r="C5" s="1">
        <v>-49.593000000000004</v>
      </c>
      <c r="D5" s="1">
        <v>171.49333333333334</v>
      </c>
      <c r="E5" s="9">
        <v>42813</v>
      </c>
      <c r="F5" s="9" t="s">
        <v>55</v>
      </c>
      <c r="G5" s="8">
        <v>100</v>
      </c>
      <c r="H5" s="22">
        <v>420</v>
      </c>
      <c r="I5" s="8" t="s">
        <v>52</v>
      </c>
      <c r="J5" s="10">
        <v>14.937039871966565</v>
      </c>
      <c r="K5" s="10">
        <v>13.132312468095853</v>
      </c>
      <c r="L5" s="10">
        <v>51.319553391417301</v>
      </c>
      <c r="M5" s="10">
        <v>1.8515008965895281</v>
      </c>
      <c r="N5" s="10">
        <v>1.6190609551795547</v>
      </c>
      <c r="O5" s="10">
        <v>0.75710511958524207</v>
      </c>
      <c r="P5" s="10">
        <v>48.626396046419927</v>
      </c>
      <c r="Q5" s="10">
        <v>13.227056116424627</v>
      </c>
      <c r="R5" s="10">
        <v>1.1589369203155544</v>
      </c>
      <c r="S5" s="10">
        <v>3.8318048698563665</v>
      </c>
      <c r="T5" s="10">
        <v>7.2987847617544288</v>
      </c>
      <c r="U5" s="10">
        <v>1.9263526022101252</v>
      </c>
      <c r="V5" s="10">
        <v>16.298904585257745</v>
      </c>
      <c r="W5" s="10">
        <v>6.7982853053369194E-2</v>
      </c>
      <c r="X5" s="10">
        <v>168.91692724764431</v>
      </c>
      <c r="Y5" s="10">
        <f t="shared" ref="Y5:Y15" si="1">SUM(W5:X5)</f>
        <v>168.98491010069768</v>
      </c>
      <c r="Z5" s="19">
        <v>9765.4320987654319</v>
      </c>
      <c r="AA5" s="19">
        <v>1617.2839506172841</v>
      </c>
    </row>
    <row r="6" spans="1:27" s="17" customFormat="1" x14ac:dyDescent="0.2">
      <c r="A6" s="13">
        <v>54</v>
      </c>
      <c r="B6" s="13" t="s">
        <v>63</v>
      </c>
      <c r="C6" s="13">
        <v>-50.710659999999997</v>
      </c>
      <c r="D6" s="13">
        <v>171.99010000000001</v>
      </c>
      <c r="E6" s="14">
        <v>42814</v>
      </c>
      <c r="F6" s="13" t="s">
        <v>64</v>
      </c>
      <c r="G6" s="13">
        <v>10</v>
      </c>
      <c r="H6" s="23">
        <v>502</v>
      </c>
      <c r="I6" s="15" t="s">
        <v>51</v>
      </c>
      <c r="J6" s="16">
        <v>16.224309983671485</v>
      </c>
      <c r="K6" s="16">
        <v>45.606932115793683</v>
      </c>
      <c r="L6" s="16">
        <v>58.491835496208736</v>
      </c>
      <c r="M6" s="16">
        <v>7.3865270683929758</v>
      </c>
      <c r="N6" s="16">
        <v>2.5957863638369334</v>
      </c>
      <c r="O6" s="16">
        <v>3.3480838524384606</v>
      </c>
      <c r="P6" s="16">
        <v>159.72002230819589</v>
      </c>
      <c r="Q6" s="16">
        <v>25.704479615237307</v>
      </c>
      <c r="R6" s="16">
        <v>1.054089490060705</v>
      </c>
      <c r="S6" s="16">
        <v>2.8614162804149377</v>
      </c>
      <c r="T6" s="16">
        <v>17.820927199618566</v>
      </c>
      <c r="U6" s="16">
        <v>13.985879403677432</v>
      </c>
      <c r="V6" s="16">
        <v>100.24046540045697</v>
      </c>
      <c r="W6" s="16">
        <v>1.5084654348509323</v>
      </c>
      <c r="X6" s="16">
        <v>382.54324836747901</v>
      </c>
      <c r="Y6" s="16">
        <f t="shared" si="1"/>
        <v>384.05171380232991</v>
      </c>
      <c r="Z6" s="20">
        <v>15119.615586650949</v>
      </c>
      <c r="AA6" s="20">
        <v>8026.914224485954</v>
      </c>
    </row>
    <row r="7" spans="1:27" x14ac:dyDescent="0.2">
      <c r="A7" s="7">
        <v>34</v>
      </c>
      <c r="B7" s="1" t="s">
        <v>12</v>
      </c>
      <c r="C7" s="1">
        <v>-51.405666666666669</v>
      </c>
      <c r="D7" s="1">
        <v>172.19783333333334</v>
      </c>
      <c r="E7" s="9">
        <v>42814</v>
      </c>
      <c r="F7" s="9" t="s">
        <v>55</v>
      </c>
      <c r="G7" s="8">
        <v>10</v>
      </c>
      <c r="H7" s="22">
        <v>519</v>
      </c>
      <c r="I7" s="8" t="s">
        <v>51</v>
      </c>
      <c r="J7" s="10">
        <v>10.113116827841912</v>
      </c>
      <c r="K7" s="10">
        <v>41.50459977733292</v>
      </c>
      <c r="L7" s="10">
        <v>23.756426166343751</v>
      </c>
      <c r="M7" s="10">
        <v>4.624000410439983</v>
      </c>
      <c r="N7" s="10">
        <v>0.51151795736305317</v>
      </c>
      <c r="O7" s="10">
        <v>2.8971396892348391</v>
      </c>
      <c r="P7" s="10">
        <v>167.48054594595436</v>
      </c>
      <c r="Q7" s="10">
        <v>36.423836731528141</v>
      </c>
      <c r="R7" s="10">
        <v>1.0560035644230144</v>
      </c>
      <c r="S7" s="10">
        <v>4.7910929444874615</v>
      </c>
      <c r="T7" s="10">
        <v>17.144581429564795</v>
      </c>
      <c r="U7" s="10">
        <v>15.5576321296489</v>
      </c>
      <c r="V7" s="10">
        <v>54.167499040103479</v>
      </c>
      <c r="W7" s="10">
        <v>0</v>
      </c>
      <c r="X7" s="10">
        <v>273.3919952686943</v>
      </c>
      <c r="Y7" s="10">
        <f t="shared" si="1"/>
        <v>273.3919952686943</v>
      </c>
      <c r="Z7" s="19">
        <v>12141.975308641975</v>
      </c>
      <c r="AA7" s="19">
        <v>7481.4814814814818</v>
      </c>
    </row>
    <row r="8" spans="1:27" x14ac:dyDescent="0.2">
      <c r="A8" s="7">
        <v>34</v>
      </c>
      <c r="B8" s="1" t="s">
        <v>12</v>
      </c>
      <c r="C8" s="1">
        <v>-51.405666666666669</v>
      </c>
      <c r="D8" s="1">
        <v>172.19783333333334</v>
      </c>
      <c r="E8" s="9">
        <v>42814</v>
      </c>
      <c r="F8" s="9" t="s">
        <v>55</v>
      </c>
      <c r="G8" s="8">
        <v>50</v>
      </c>
      <c r="H8" s="22">
        <v>519</v>
      </c>
      <c r="I8" s="8" t="s">
        <v>51</v>
      </c>
      <c r="J8" s="10">
        <v>10.531804394953834</v>
      </c>
      <c r="K8" s="10">
        <v>42.85418648168293</v>
      </c>
      <c r="L8" s="10">
        <v>26.062714241834282</v>
      </c>
      <c r="M8" s="10">
        <v>4.5602559716999327</v>
      </c>
      <c r="N8" s="10">
        <v>0.62343372430614186</v>
      </c>
      <c r="O8" s="10">
        <v>2.8646714599760918</v>
      </c>
      <c r="P8" s="10">
        <v>173.77327171766319</v>
      </c>
      <c r="Q8" s="10">
        <v>27.367896955211116</v>
      </c>
      <c r="R8" s="10">
        <v>1.108810537654521</v>
      </c>
      <c r="S8" s="10">
        <v>4.258305028895208</v>
      </c>
      <c r="T8" s="10">
        <v>18.350816240859992</v>
      </c>
      <c r="U8" s="10">
        <v>15.551704064287723</v>
      </c>
      <c r="V8" s="10">
        <v>56.867808453156961</v>
      </c>
      <c r="W8" s="10">
        <v>0</v>
      </c>
      <c r="X8" s="10">
        <v>280.26613590109679</v>
      </c>
      <c r="Y8" s="10">
        <f t="shared" si="1"/>
        <v>280.26613590109679</v>
      </c>
      <c r="Z8" s="19">
        <v>12265.432098765432</v>
      </c>
      <c r="AA8" s="19">
        <v>5135.8024691358023</v>
      </c>
    </row>
    <row r="9" spans="1:27" x14ac:dyDescent="0.2">
      <c r="A9" s="7">
        <v>34</v>
      </c>
      <c r="B9" s="1" t="s">
        <v>12</v>
      </c>
      <c r="C9" s="1">
        <v>-51.405666666666669</v>
      </c>
      <c r="D9" s="1">
        <v>172.19783333333334</v>
      </c>
      <c r="E9" s="9">
        <v>42814</v>
      </c>
      <c r="F9" s="9" t="s">
        <v>55</v>
      </c>
      <c r="G9" s="8">
        <v>75</v>
      </c>
      <c r="H9" s="22">
        <v>519</v>
      </c>
      <c r="I9" s="8" t="s">
        <v>51</v>
      </c>
      <c r="J9" s="10">
        <v>8.9491510033615498</v>
      </c>
      <c r="K9" s="10">
        <v>43.159843656445346</v>
      </c>
      <c r="L9" s="10">
        <v>25.69625488148197</v>
      </c>
      <c r="M9" s="10">
        <v>4.7920693599162236</v>
      </c>
      <c r="N9" s="10">
        <v>0.74261083680000306</v>
      </c>
      <c r="O9" s="10">
        <v>3.1026794395330382</v>
      </c>
      <c r="P9" s="10">
        <v>175.84949748036462</v>
      </c>
      <c r="Q9" s="10">
        <v>28.273070996719529</v>
      </c>
      <c r="R9" s="10">
        <v>1.1003170227125778</v>
      </c>
      <c r="S9" s="10">
        <v>4.8272237856435076</v>
      </c>
      <c r="T9" s="10">
        <v>18.482977534608732</v>
      </c>
      <c r="U9" s="10">
        <v>17.241820943988703</v>
      </c>
      <c r="V9" s="10">
        <v>56.421475978110983</v>
      </c>
      <c r="W9" s="10">
        <v>0</v>
      </c>
      <c r="X9" s="10">
        <v>279.1308654404782</v>
      </c>
      <c r="Y9" s="10">
        <f t="shared" si="1"/>
        <v>279.1308654404782</v>
      </c>
      <c r="Z9" s="19">
        <v>10592.592592592593</v>
      </c>
      <c r="AA9" s="19">
        <v>7043.2098765432102</v>
      </c>
    </row>
    <row r="10" spans="1:27" x14ac:dyDescent="0.2">
      <c r="A10" s="7">
        <v>34</v>
      </c>
      <c r="B10" s="1" t="s">
        <v>12</v>
      </c>
      <c r="C10" s="1">
        <v>-51.405666666666669</v>
      </c>
      <c r="D10" s="1">
        <v>172.19783333333334</v>
      </c>
      <c r="E10" s="9">
        <v>42814</v>
      </c>
      <c r="F10" s="9" t="s">
        <v>55</v>
      </c>
      <c r="G10" s="8">
        <v>100</v>
      </c>
      <c r="H10" s="22">
        <v>519</v>
      </c>
      <c r="I10" s="8" t="s">
        <v>51</v>
      </c>
      <c r="J10" s="10">
        <v>4.7101941039680657</v>
      </c>
      <c r="K10" s="10">
        <v>34.785005237635531</v>
      </c>
      <c r="L10" s="10">
        <v>23.711247425242846</v>
      </c>
      <c r="M10" s="10">
        <v>3.7424434157746247</v>
      </c>
      <c r="N10" s="10">
        <v>0.68352607337641225</v>
      </c>
      <c r="O10" s="10">
        <v>2.5791563590762587</v>
      </c>
      <c r="P10" s="10">
        <v>144.11991192498479</v>
      </c>
      <c r="Q10" s="10">
        <v>17.147249396400944</v>
      </c>
      <c r="R10" s="10">
        <v>0.93507152893916134</v>
      </c>
      <c r="S10" s="10">
        <v>3.875476761228736</v>
      </c>
      <c r="T10" s="10">
        <v>15.980393410231876</v>
      </c>
      <c r="U10" s="10">
        <v>10.461727204615647</v>
      </c>
      <c r="V10" s="10">
        <v>46.437477848918753</v>
      </c>
      <c r="W10" s="10">
        <v>0.11637114537553475</v>
      </c>
      <c r="X10" s="10">
        <v>228.20186249825068</v>
      </c>
      <c r="Y10" s="10">
        <f t="shared" si="1"/>
        <v>228.3182336436262</v>
      </c>
      <c r="Z10" s="19">
        <v>10808.641975308641</v>
      </c>
      <c r="AA10" s="19">
        <v>5987.6543209876545</v>
      </c>
    </row>
    <row r="11" spans="1:27" s="17" customFormat="1" x14ac:dyDescent="0.2">
      <c r="A11" s="13">
        <v>49</v>
      </c>
      <c r="B11" s="13" t="s">
        <v>65</v>
      </c>
      <c r="C11" s="13">
        <v>-52.289380000000001</v>
      </c>
      <c r="D11" s="13">
        <v>174.14436000000001</v>
      </c>
      <c r="E11" s="14">
        <v>42815</v>
      </c>
      <c r="F11" s="13" t="s">
        <v>64</v>
      </c>
      <c r="G11" s="13">
        <v>10</v>
      </c>
      <c r="H11" s="23">
        <v>1295.2</v>
      </c>
      <c r="I11" s="15" t="s">
        <v>52</v>
      </c>
      <c r="J11" s="16">
        <v>3.3757044231044162</v>
      </c>
      <c r="K11" s="16">
        <v>42.582491322236535</v>
      </c>
      <c r="L11" s="16">
        <v>25.856648534695637</v>
      </c>
      <c r="M11" s="16">
        <v>2.4777195222723538</v>
      </c>
      <c r="N11" s="16">
        <v>1.6340542167789716</v>
      </c>
      <c r="O11" s="16">
        <v>2.5904103744922145</v>
      </c>
      <c r="P11" s="16">
        <v>195.98423018405163</v>
      </c>
      <c r="Q11" s="16">
        <v>23.069281222192842</v>
      </c>
      <c r="R11" s="16">
        <v>2.4251127475543202</v>
      </c>
      <c r="S11" s="16">
        <v>2.3171936217136935</v>
      </c>
      <c r="T11" s="16">
        <v>25.281000173520951</v>
      </c>
      <c r="U11" s="16">
        <v>18.462474261550696</v>
      </c>
      <c r="V11" s="16">
        <v>25.95072346492038</v>
      </c>
      <c r="W11" s="16">
        <v>0</v>
      </c>
      <c r="X11" s="16">
        <v>280.8305049310145</v>
      </c>
      <c r="Y11" s="16">
        <f t="shared" si="1"/>
        <v>280.8305049310145</v>
      </c>
      <c r="Z11" s="20">
        <v>5811.9915540122629</v>
      </c>
      <c r="AA11" s="20">
        <v>9024.8627919837018</v>
      </c>
    </row>
    <row r="12" spans="1:27" x14ac:dyDescent="0.2">
      <c r="A12" s="7">
        <v>47</v>
      </c>
      <c r="B12" s="1" t="s">
        <v>11</v>
      </c>
      <c r="C12" s="1">
        <v>-52.646666666666668</v>
      </c>
      <c r="D12" s="1">
        <v>174.56800000000001</v>
      </c>
      <c r="E12" s="9">
        <v>42815</v>
      </c>
      <c r="F12" s="9" t="s">
        <v>55</v>
      </c>
      <c r="G12" s="8">
        <v>10</v>
      </c>
      <c r="H12" s="22">
        <v>4877</v>
      </c>
      <c r="I12" s="8" t="s">
        <v>52</v>
      </c>
      <c r="J12" s="10">
        <v>3.0973099494454788</v>
      </c>
      <c r="K12" s="10">
        <v>33.171115787964304</v>
      </c>
      <c r="L12" s="10">
        <v>22.059690486599717</v>
      </c>
      <c r="M12" s="10">
        <v>1.2060383326112856</v>
      </c>
      <c r="N12" s="10">
        <v>0.96423409178301667</v>
      </c>
      <c r="O12" s="10">
        <v>1.4939261671376443</v>
      </c>
      <c r="P12" s="10">
        <v>168.1849864987245</v>
      </c>
      <c r="Q12" s="10">
        <v>40.961019337916966</v>
      </c>
      <c r="R12" s="10">
        <v>1.6025456136804108</v>
      </c>
      <c r="S12" s="10">
        <v>2.4248080593751973</v>
      </c>
      <c r="T12" s="10">
        <v>19.936215958617748</v>
      </c>
      <c r="U12" s="10">
        <v>16.069649735185955</v>
      </c>
      <c r="V12" s="10">
        <v>18.080002773197286</v>
      </c>
      <c r="W12" s="10">
        <v>7.0425561365991068E-2</v>
      </c>
      <c r="X12" s="10">
        <v>222.81994682783849</v>
      </c>
      <c r="Y12" s="10">
        <f t="shared" si="1"/>
        <v>222.89037238920449</v>
      </c>
      <c r="Z12" s="19">
        <v>3412.4293785310733</v>
      </c>
      <c r="AA12" s="19">
        <v>1836.1581920903955</v>
      </c>
    </row>
    <row r="13" spans="1:27" x14ac:dyDescent="0.2">
      <c r="A13" s="7">
        <v>47</v>
      </c>
      <c r="B13" s="1" t="s">
        <v>11</v>
      </c>
      <c r="C13" s="1">
        <v>-52.646666666666668</v>
      </c>
      <c r="D13" s="1">
        <v>174.56800000000001</v>
      </c>
      <c r="E13" s="9">
        <v>42815</v>
      </c>
      <c r="F13" s="9" t="s">
        <v>55</v>
      </c>
      <c r="G13" s="8">
        <v>50</v>
      </c>
      <c r="H13" s="22">
        <v>4877</v>
      </c>
      <c r="I13" s="8" t="s">
        <v>52</v>
      </c>
      <c r="J13" s="10">
        <v>4.2201857743005871</v>
      </c>
      <c r="K13" s="10">
        <v>33.097207186718322</v>
      </c>
      <c r="L13" s="10">
        <v>22.433502392876466</v>
      </c>
      <c r="M13" s="10">
        <v>1.3425416752461912</v>
      </c>
      <c r="N13" s="10">
        <v>0.67481106137294466</v>
      </c>
      <c r="O13" s="10">
        <v>1.7740852412742523</v>
      </c>
      <c r="P13" s="10">
        <v>173.05089695799924</v>
      </c>
      <c r="Q13" s="10">
        <v>36.466231159247691</v>
      </c>
      <c r="R13" s="10">
        <v>1.6733479366322503</v>
      </c>
      <c r="S13" s="10">
        <v>2.4030677051697427</v>
      </c>
      <c r="T13" s="10">
        <v>21.585583196460874</v>
      </c>
      <c r="U13" s="10">
        <v>15.679245614674734</v>
      </c>
      <c r="V13" s="10">
        <v>18.58276887467607</v>
      </c>
      <c r="W13" s="10">
        <v>0</v>
      </c>
      <c r="X13" s="10">
        <v>225.81643411905983</v>
      </c>
      <c r="Y13" s="10">
        <f t="shared" si="1"/>
        <v>225.81643411905983</v>
      </c>
      <c r="Z13" s="19">
        <v>3422.6190476190477</v>
      </c>
      <c r="AA13" s="19">
        <v>2309.5238095238096</v>
      </c>
    </row>
    <row r="14" spans="1:27" x14ac:dyDescent="0.2">
      <c r="A14" s="7">
        <v>47</v>
      </c>
      <c r="B14" s="1" t="s">
        <v>11</v>
      </c>
      <c r="C14" s="1">
        <v>-52.646666666666668</v>
      </c>
      <c r="D14" s="1">
        <v>174.56800000000001</v>
      </c>
      <c r="E14" s="9">
        <v>42815</v>
      </c>
      <c r="F14" s="9" t="s">
        <v>55</v>
      </c>
      <c r="G14" s="8">
        <v>75</v>
      </c>
      <c r="H14" s="22">
        <v>4877</v>
      </c>
      <c r="I14" s="8" t="s">
        <v>52</v>
      </c>
      <c r="J14" s="10">
        <v>1.9623301651969598</v>
      </c>
      <c r="K14" s="10">
        <v>24.79143970165941</v>
      </c>
      <c r="L14" s="10">
        <v>18.935866260228792</v>
      </c>
      <c r="M14" s="10">
        <v>2.1973537107432546</v>
      </c>
      <c r="N14" s="10">
        <v>1.1919195333470791</v>
      </c>
      <c r="O14" s="10">
        <v>1.1470646536490403</v>
      </c>
      <c r="P14" s="10">
        <v>138.57265577801277</v>
      </c>
      <c r="Q14" s="10">
        <v>9.8682722789962458</v>
      </c>
      <c r="R14" s="10">
        <v>1.1982111355712688</v>
      </c>
      <c r="S14" s="10">
        <v>1.8208716759183101</v>
      </c>
      <c r="T14" s="10">
        <v>17.185612503485839</v>
      </c>
      <c r="U14" s="10">
        <v>8.9254479035954137</v>
      </c>
      <c r="V14" s="10">
        <v>15.50043815701177</v>
      </c>
      <c r="W14" s="10">
        <v>0</v>
      </c>
      <c r="X14" s="10">
        <v>156.60006639481733</v>
      </c>
      <c r="Y14" s="10">
        <f t="shared" si="1"/>
        <v>156.60006639481733</v>
      </c>
      <c r="Z14" s="19">
        <v>2601.1904761904761</v>
      </c>
      <c r="AA14" s="19">
        <v>1547.6190476190477</v>
      </c>
    </row>
    <row r="15" spans="1:27" x14ac:dyDescent="0.2">
      <c r="A15" s="7">
        <v>47</v>
      </c>
      <c r="B15" s="1" t="s">
        <v>11</v>
      </c>
      <c r="C15" s="1">
        <v>-52.646666666666668</v>
      </c>
      <c r="D15" s="1">
        <v>174.56800000000001</v>
      </c>
      <c r="E15" s="9">
        <v>42815</v>
      </c>
      <c r="F15" s="9" t="s">
        <v>55</v>
      </c>
      <c r="G15" s="8">
        <v>100</v>
      </c>
      <c r="H15" s="22">
        <v>4877</v>
      </c>
      <c r="I15" s="8" t="s">
        <v>52</v>
      </c>
      <c r="J15" s="10">
        <v>1.2998704912587491</v>
      </c>
      <c r="K15" s="10">
        <v>15.507413126130837</v>
      </c>
      <c r="L15" s="10">
        <v>17.405429771511148</v>
      </c>
      <c r="M15" s="10">
        <v>0.52860208671517095</v>
      </c>
      <c r="N15" s="10">
        <v>0.71806620775745211</v>
      </c>
      <c r="O15" s="10">
        <v>0.32668029731903486</v>
      </c>
      <c r="P15" s="10">
        <v>40.756597911635673</v>
      </c>
      <c r="Q15" s="10">
        <v>3.9661396363342081</v>
      </c>
      <c r="R15" s="10">
        <v>0.82890553620910734</v>
      </c>
      <c r="S15" s="10">
        <v>0.87182675060667503</v>
      </c>
      <c r="T15" s="10">
        <v>6.7691087380352721</v>
      </c>
      <c r="U15" s="10">
        <v>0</v>
      </c>
      <c r="V15" s="10">
        <v>16.414627203803228</v>
      </c>
      <c r="W15" s="10">
        <v>0</v>
      </c>
      <c r="X15" s="10">
        <v>92.149424226990391</v>
      </c>
      <c r="Y15" s="10">
        <f t="shared" si="1"/>
        <v>92.149424226990391</v>
      </c>
      <c r="Z15" s="19">
        <v>797.61904761904759</v>
      </c>
      <c r="AA15" s="19">
        <v>59.523809523809526</v>
      </c>
    </row>
    <row r="16" spans="1:27" s="17" customFormat="1" x14ac:dyDescent="0.2">
      <c r="A16" s="13">
        <v>44</v>
      </c>
      <c r="B16" s="13" t="s">
        <v>66</v>
      </c>
      <c r="C16" s="13">
        <v>-53.299979999999998</v>
      </c>
      <c r="D16" s="13">
        <v>175.29978</v>
      </c>
      <c r="E16" s="14">
        <v>42816</v>
      </c>
      <c r="F16" s="13" t="s">
        <v>64</v>
      </c>
      <c r="G16" s="13">
        <v>10</v>
      </c>
      <c r="H16" s="23">
        <v>4877</v>
      </c>
      <c r="I16" s="15" t="s">
        <v>52</v>
      </c>
      <c r="J16" s="16">
        <v>10.39002367822966</v>
      </c>
      <c r="K16" s="16">
        <v>36.960033013288609</v>
      </c>
      <c r="L16" s="16">
        <v>25.86813235187196</v>
      </c>
      <c r="M16" s="16">
        <v>3.6343200274560434</v>
      </c>
      <c r="N16" s="16">
        <v>1.9870073098114214</v>
      </c>
      <c r="O16" s="16">
        <v>2.6368714758888503</v>
      </c>
      <c r="P16" s="16">
        <v>196.79662480423474</v>
      </c>
      <c r="Q16" s="16">
        <v>30.369156981946094</v>
      </c>
      <c r="R16" s="16">
        <v>1.4275983448283953</v>
      </c>
      <c r="S16" s="16">
        <v>2.4529101327337539</v>
      </c>
      <c r="T16" s="16">
        <v>24.250541814533769</v>
      </c>
      <c r="U16" s="16">
        <v>21.101036917289697</v>
      </c>
      <c r="V16" s="16">
        <v>30.041205537395619</v>
      </c>
      <c r="W16" s="16">
        <v>0.10594559959298275</v>
      </c>
      <c r="X16" s="16">
        <v>294.2712552454376</v>
      </c>
      <c r="Y16" s="16">
        <f t="shared" ref="Y16:Y21" si="2">SUM(W16:X16)</f>
        <v>294.37720084503059</v>
      </c>
      <c r="Z16" s="20">
        <v>4673.9175894483988</v>
      </c>
      <c r="AA16" s="20">
        <v>6937.0529862680414</v>
      </c>
    </row>
    <row r="17" spans="1:27" x14ac:dyDescent="0.2">
      <c r="A17" s="7">
        <v>43</v>
      </c>
      <c r="B17" s="1" t="s">
        <v>10</v>
      </c>
      <c r="C17" s="1">
        <v>-53.551499999999997</v>
      </c>
      <c r="D17" s="1">
        <v>175.66383333333334</v>
      </c>
      <c r="E17" s="9">
        <v>42816</v>
      </c>
      <c r="F17" s="9" t="s">
        <v>55</v>
      </c>
      <c r="G17" s="8">
        <v>5</v>
      </c>
      <c r="H17" s="22">
        <v>4918.7</v>
      </c>
      <c r="I17" s="8" t="s">
        <v>52</v>
      </c>
      <c r="J17" s="10">
        <v>7.7567485474155964</v>
      </c>
      <c r="K17" s="10">
        <v>43.990264385390098</v>
      </c>
      <c r="L17" s="10">
        <v>25.497473421031437</v>
      </c>
      <c r="M17" s="10">
        <v>2.2778060554117117</v>
      </c>
      <c r="N17" s="10">
        <v>1.3031072394846828</v>
      </c>
      <c r="O17" s="10">
        <v>2.3529448910784994</v>
      </c>
      <c r="P17" s="10">
        <v>247.93329596503918</v>
      </c>
      <c r="Q17" s="10">
        <v>38.427015160439005</v>
      </c>
      <c r="R17" s="10">
        <v>1.3509072733908425</v>
      </c>
      <c r="S17" s="10">
        <v>1.8020402395179194</v>
      </c>
      <c r="T17" s="10">
        <v>26.438716034046767</v>
      </c>
      <c r="U17" s="10">
        <v>26.451654286163262</v>
      </c>
      <c r="V17" s="10">
        <v>29.888845504668673</v>
      </c>
      <c r="W17" s="10">
        <v>0</v>
      </c>
      <c r="X17" s="10">
        <v>304.59814739888503</v>
      </c>
      <c r="Y17" s="10">
        <f>SUM(W17:X17)</f>
        <v>304.59814739888503</v>
      </c>
      <c r="Z17" s="19" t="s">
        <v>77</v>
      </c>
      <c r="AA17" s="19" t="s">
        <v>77</v>
      </c>
    </row>
    <row r="18" spans="1:27" x14ac:dyDescent="0.2">
      <c r="A18" s="7">
        <v>43</v>
      </c>
      <c r="B18" s="1" t="s">
        <v>10</v>
      </c>
      <c r="C18" s="1">
        <v>-53.551499999999997</v>
      </c>
      <c r="D18" s="1">
        <v>175.66383333333334</v>
      </c>
      <c r="E18" s="9">
        <v>42816</v>
      </c>
      <c r="F18" s="9" t="s">
        <v>55</v>
      </c>
      <c r="G18" s="8">
        <v>50</v>
      </c>
      <c r="H18" s="22">
        <v>4918.7</v>
      </c>
      <c r="I18" s="8" t="s">
        <v>52</v>
      </c>
      <c r="J18" s="10">
        <v>8.7347465364063126</v>
      </c>
      <c r="K18" s="10">
        <v>44.546193871560043</v>
      </c>
      <c r="L18" s="10">
        <v>24.619084320002198</v>
      </c>
      <c r="M18" s="10">
        <v>2.7885762322358993</v>
      </c>
      <c r="N18" s="10">
        <v>0.88813046240194482</v>
      </c>
      <c r="O18" s="10">
        <v>2.8511981096906309</v>
      </c>
      <c r="P18" s="10">
        <v>246.34547444944323</v>
      </c>
      <c r="Q18" s="10">
        <v>36.686238360387485</v>
      </c>
      <c r="R18" s="10">
        <v>1.2670500761793757</v>
      </c>
      <c r="S18" s="10">
        <v>2.247944777118791</v>
      </c>
      <c r="T18" s="10">
        <v>27.7893414282</v>
      </c>
      <c r="U18" s="10">
        <v>27.904782864821438</v>
      </c>
      <c r="V18" s="10">
        <v>32.583572995809504</v>
      </c>
      <c r="W18" s="10">
        <v>0</v>
      </c>
      <c r="X18" s="10">
        <v>314.02130778279502</v>
      </c>
      <c r="Y18" s="10">
        <f>SUM(W18:X18)</f>
        <v>314.02130778279502</v>
      </c>
      <c r="Z18" s="19">
        <v>1905.6603773584907</v>
      </c>
      <c r="AA18" s="19">
        <v>1182.3899371069183</v>
      </c>
    </row>
    <row r="19" spans="1:27" x14ac:dyDescent="0.2">
      <c r="A19" s="7">
        <v>43</v>
      </c>
      <c r="B19" s="1" t="s">
        <v>10</v>
      </c>
      <c r="C19" s="1">
        <v>-53.551499999999997</v>
      </c>
      <c r="D19" s="1">
        <v>175.66383333333334</v>
      </c>
      <c r="E19" s="9">
        <v>42816</v>
      </c>
      <c r="F19" s="9" t="s">
        <v>55</v>
      </c>
      <c r="G19" s="8">
        <v>75</v>
      </c>
      <c r="H19" s="22">
        <v>4918.7</v>
      </c>
      <c r="I19" s="8" t="s">
        <v>52</v>
      </c>
      <c r="J19" s="10">
        <v>7.0315330675739816</v>
      </c>
      <c r="K19" s="10">
        <v>41.155990329689786</v>
      </c>
      <c r="L19" s="10">
        <v>21.887041591809158</v>
      </c>
      <c r="M19" s="10">
        <v>3.5106202981278769</v>
      </c>
      <c r="N19" s="10">
        <v>1.292555451816394</v>
      </c>
      <c r="O19" s="10">
        <v>2.439916631839393</v>
      </c>
      <c r="P19" s="10">
        <v>224.41006563674898</v>
      </c>
      <c r="Q19" s="10">
        <v>32.761577291468761</v>
      </c>
      <c r="R19" s="10">
        <v>1.2159046018022206</v>
      </c>
      <c r="S19" s="10">
        <v>1.6820310741319526</v>
      </c>
      <c r="T19" s="10">
        <v>24.193022397445585</v>
      </c>
      <c r="U19" s="10">
        <v>24.582955885533565</v>
      </c>
      <c r="V19" s="10">
        <v>29.146185466859944</v>
      </c>
      <c r="W19" s="10">
        <v>9.250262929734604E-2</v>
      </c>
      <c r="X19" s="10">
        <v>284.25026897386687</v>
      </c>
      <c r="Y19" s="10">
        <f>SUM(W19:X19)</f>
        <v>284.34277160316424</v>
      </c>
      <c r="Z19" s="19">
        <v>1748.4276729559749</v>
      </c>
      <c r="AA19" s="19">
        <v>4308.1761006289307</v>
      </c>
    </row>
    <row r="20" spans="1:27" x14ac:dyDescent="0.2">
      <c r="A20" s="7">
        <v>43</v>
      </c>
      <c r="B20" s="1" t="s">
        <v>10</v>
      </c>
      <c r="C20" s="1">
        <v>-53.551499999999997</v>
      </c>
      <c r="D20" s="1">
        <v>175.66383333333334</v>
      </c>
      <c r="E20" s="9">
        <v>42816</v>
      </c>
      <c r="F20" s="9" t="s">
        <v>55</v>
      </c>
      <c r="G20" s="8">
        <v>100</v>
      </c>
      <c r="H20" s="22">
        <v>4918.7</v>
      </c>
      <c r="I20" s="8" t="s">
        <v>52</v>
      </c>
      <c r="J20" s="10">
        <v>2.2614568988510637</v>
      </c>
      <c r="K20" s="10">
        <v>44.22541754862047</v>
      </c>
      <c r="L20" s="10">
        <v>22.522708724689032</v>
      </c>
      <c r="M20" s="10">
        <v>3.3097157362763698</v>
      </c>
      <c r="N20" s="10">
        <v>4.4247627839319534</v>
      </c>
      <c r="O20" s="10">
        <v>1.2081184789937918</v>
      </c>
      <c r="P20" s="10">
        <v>128.60675716996084</v>
      </c>
      <c r="Q20" s="10">
        <v>9.1206590591706309</v>
      </c>
      <c r="R20" s="10">
        <v>1.4312482065119758</v>
      </c>
      <c r="S20" s="10">
        <v>2.2455710071143056</v>
      </c>
      <c r="T20" s="10">
        <v>8.4319037587024326</v>
      </c>
      <c r="U20" s="10">
        <v>0.87442309317930722</v>
      </c>
      <c r="V20" s="10">
        <v>43.190722666819362</v>
      </c>
      <c r="W20" s="10">
        <v>7.609481465024312E-2</v>
      </c>
      <c r="X20" s="10">
        <v>205.93653959824053</v>
      </c>
      <c r="Y20" s="10">
        <f>SUM(W20:X20)</f>
        <v>206.01263441289078</v>
      </c>
      <c r="Z20" s="19">
        <v>3993.7106918238992</v>
      </c>
      <c r="AA20" s="19">
        <v>2207.5471698113206</v>
      </c>
    </row>
    <row r="21" spans="1:27" s="17" customFormat="1" ht="17" customHeight="1" x14ac:dyDescent="0.2">
      <c r="A21" s="13">
        <v>41</v>
      </c>
      <c r="B21" s="13" t="s">
        <v>67</v>
      </c>
      <c r="C21" s="13">
        <v>-54.007779999999997</v>
      </c>
      <c r="D21" s="13">
        <v>176.46426</v>
      </c>
      <c r="E21" s="14">
        <v>42817</v>
      </c>
      <c r="F21" s="13" t="s">
        <v>64</v>
      </c>
      <c r="G21" s="13">
        <v>10</v>
      </c>
      <c r="H21" s="23">
        <v>4820.7</v>
      </c>
      <c r="I21" s="15" t="s">
        <v>52</v>
      </c>
      <c r="J21" s="16">
        <v>6.9884053823836654</v>
      </c>
      <c r="K21" s="16">
        <v>37.675403440297409</v>
      </c>
      <c r="L21" s="16">
        <v>23.317588867453416</v>
      </c>
      <c r="M21" s="16">
        <v>3.0503298038660036</v>
      </c>
      <c r="N21" s="16">
        <v>2.1262682828603232</v>
      </c>
      <c r="O21" s="16">
        <v>2.2688820800547584</v>
      </c>
      <c r="P21" s="16">
        <v>190.97161431236358</v>
      </c>
      <c r="Q21" s="16">
        <v>25.588247152373388</v>
      </c>
      <c r="R21" s="16">
        <v>1.5912003574132703</v>
      </c>
      <c r="S21" s="16">
        <v>2.1714562731555751</v>
      </c>
      <c r="T21" s="16">
        <v>13.366351107365846</v>
      </c>
      <c r="U21" s="16">
        <v>12.685053445256383</v>
      </c>
      <c r="V21" s="16">
        <v>27.008288531411232</v>
      </c>
      <c r="W21" s="16">
        <v>9.8553591459884279E-2</v>
      </c>
      <c r="X21" s="16">
        <v>279.58031874837042</v>
      </c>
      <c r="Y21" s="16">
        <f t="shared" si="2"/>
        <v>279.67887233983032</v>
      </c>
      <c r="Z21" s="20">
        <v>4949.3111487769929</v>
      </c>
      <c r="AA21" s="20">
        <v>7639.8113304777398</v>
      </c>
    </row>
    <row r="22" spans="1:27" x14ac:dyDescent="0.2">
      <c r="A22" s="7">
        <v>40</v>
      </c>
      <c r="B22" s="1" t="s">
        <v>9</v>
      </c>
      <c r="C22" s="1">
        <v>-54.258166666666668</v>
      </c>
      <c r="D22" s="1">
        <v>176.81783333333334</v>
      </c>
      <c r="E22" s="9">
        <v>42817</v>
      </c>
      <c r="F22" s="9" t="s">
        <v>55</v>
      </c>
      <c r="G22" s="8">
        <v>5</v>
      </c>
      <c r="H22" s="22">
        <v>4788.7</v>
      </c>
      <c r="I22" s="8" t="s">
        <v>52</v>
      </c>
      <c r="J22" s="10">
        <v>6.8580991551547719</v>
      </c>
      <c r="K22" s="10">
        <v>31.633993364955415</v>
      </c>
      <c r="L22" s="10">
        <v>23.417547870171145</v>
      </c>
      <c r="M22" s="10">
        <v>1.8820046306873155</v>
      </c>
      <c r="N22" s="10">
        <v>1.8364369156066127</v>
      </c>
      <c r="O22" s="10">
        <v>1.7417625174042717</v>
      </c>
      <c r="P22" s="10">
        <v>151.02417105815408</v>
      </c>
      <c r="Q22" s="10">
        <v>31.217289529433256</v>
      </c>
      <c r="R22" s="10">
        <v>1.5509713061588521</v>
      </c>
      <c r="S22" s="10">
        <v>2.2114703990090847</v>
      </c>
      <c r="T22" s="10">
        <v>18.165682995268174</v>
      </c>
      <c r="U22" s="10">
        <v>11.416451808157914</v>
      </c>
      <c r="V22" s="10">
        <v>21.690942718339841</v>
      </c>
      <c r="W22" s="10">
        <v>0.24578434010775291</v>
      </c>
      <c r="X22" s="10">
        <v>217.94331410309667</v>
      </c>
      <c r="Y22" s="10">
        <f>SUM(W22:X22)</f>
        <v>218.18909844320441</v>
      </c>
      <c r="Z22" s="19">
        <v>2964.2857142857101</v>
      </c>
      <c r="AA22" s="19">
        <v>2250</v>
      </c>
    </row>
    <row r="23" spans="1:27" x14ac:dyDescent="0.2">
      <c r="A23" s="7">
        <v>40</v>
      </c>
      <c r="B23" s="1" t="s">
        <v>9</v>
      </c>
      <c r="C23" s="1">
        <v>-54.258166666666668</v>
      </c>
      <c r="D23" s="1">
        <v>176.81783333333334</v>
      </c>
      <c r="E23" s="9">
        <v>42817</v>
      </c>
      <c r="F23" s="9" t="s">
        <v>55</v>
      </c>
      <c r="G23" s="8">
        <v>50</v>
      </c>
      <c r="H23" s="22">
        <v>4788.7</v>
      </c>
      <c r="I23" s="8" t="s">
        <v>52</v>
      </c>
      <c r="J23" s="10">
        <v>6.5924775115596193</v>
      </c>
      <c r="K23" s="10">
        <v>31.302169576807465</v>
      </c>
      <c r="L23" s="10">
        <v>23.269282891160639</v>
      </c>
      <c r="M23" s="10">
        <v>2.0189708542394218</v>
      </c>
      <c r="N23" s="10">
        <v>1.4394049997562293</v>
      </c>
      <c r="O23" s="10">
        <v>1.9727866848501776</v>
      </c>
      <c r="P23" s="10">
        <v>150.71155999986024</v>
      </c>
      <c r="Q23" s="10">
        <v>29.291307933316915</v>
      </c>
      <c r="R23" s="10">
        <v>1.4661550348378167</v>
      </c>
      <c r="S23" s="10">
        <v>2.0902401736975329</v>
      </c>
      <c r="T23" s="10">
        <v>20.288779739021248</v>
      </c>
      <c r="U23" s="10">
        <v>12.435828568115715</v>
      </c>
      <c r="V23" s="10">
        <v>22.711753989330902</v>
      </c>
      <c r="W23" s="10">
        <v>7.3863411678556049E-2</v>
      </c>
      <c r="X23" s="10">
        <v>220.89154614046845</v>
      </c>
      <c r="Y23" s="10">
        <f>SUM(W23:X23)</f>
        <v>220.96540955214701</v>
      </c>
      <c r="Z23" s="19">
        <v>2880.9523809523798</v>
      </c>
      <c r="AA23" s="19">
        <v>2113.0952380952399</v>
      </c>
    </row>
    <row r="24" spans="1:27" x14ac:dyDescent="0.2">
      <c r="A24" s="7">
        <v>40</v>
      </c>
      <c r="B24" s="1" t="s">
        <v>9</v>
      </c>
      <c r="C24" s="1">
        <v>-54.258166666666668</v>
      </c>
      <c r="D24" s="1">
        <v>176.81783333333334</v>
      </c>
      <c r="E24" s="9">
        <v>42817</v>
      </c>
      <c r="F24" s="9" t="s">
        <v>55</v>
      </c>
      <c r="G24" s="8">
        <v>75</v>
      </c>
      <c r="H24" s="22">
        <v>4788.7</v>
      </c>
      <c r="I24" s="8" t="s">
        <v>52</v>
      </c>
      <c r="J24" s="10">
        <v>4.5943349624442451</v>
      </c>
      <c r="K24" s="10">
        <v>28.500940998793606</v>
      </c>
      <c r="L24" s="10">
        <v>20.238346200427841</v>
      </c>
      <c r="M24" s="10">
        <v>1.7520573378949693</v>
      </c>
      <c r="N24" s="10">
        <v>1.6341204971157577</v>
      </c>
      <c r="O24" s="10">
        <v>1.4628658906902081</v>
      </c>
      <c r="P24" s="10">
        <v>134.47045278714941</v>
      </c>
      <c r="Q24" s="10">
        <v>16.719786819359005</v>
      </c>
      <c r="R24" s="10">
        <v>1.1625718942274637</v>
      </c>
      <c r="S24" s="10">
        <v>1.6126106000226423</v>
      </c>
      <c r="T24" s="10">
        <v>4.3701625950822383</v>
      </c>
      <c r="U24" s="10">
        <v>1.1118031850753938</v>
      </c>
      <c r="V24" s="10">
        <v>19.833588874330083</v>
      </c>
      <c r="W24" s="10">
        <v>8.5961498442992834E-2</v>
      </c>
      <c r="X24" s="10">
        <v>196.53503117573709</v>
      </c>
      <c r="Y24" s="10">
        <f>SUM(W24:X24)</f>
        <v>196.62099267418009</v>
      </c>
      <c r="Z24" s="19">
        <v>2880.9523809523798</v>
      </c>
      <c r="AA24" s="19">
        <v>1839.2857142857099</v>
      </c>
    </row>
    <row r="25" spans="1:27" x14ac:dyDescent="0.2">
      <c r="A25" s="7">
        <v>40</v>
      </c>
      <c r="B25" s="1" t="s">
        <v>9</v>
      </c>
      <c r="C25" s="1">
        <v>-54.258166666666668</v>
      </c>
      <c r="D25" s="1">
        <v>176.81783333333334</v>
      </c>
      <c r="E25" s="9">
        <v>42817</v>
      </c>
      <c r="F25" s="9" t="s">
        <v>55</v>
      </c>
      <c r="G25" s="8">
        <v>100</v>
      </c>
      <c r="H25" s="22">
        <v>4788.7</v>
      </c>
      <c r="I25" s="8" t="s">
        <v>52</v>
      </c>
      <c r="J25" s="10">
        <v>1.0024969783640814</v>
      </c>
      <c r="K25" s="10">
        <v>12.211382968871732</v>
      </c>
      <c r="L25" s="10">
        <v>10.259841402598871</v>
      </c>
      <c r="M25" s="10">
        <v>0.57235465331933011</v>
      </c>
      <c r="N25" s="10">
        <v>0.40822067679708673</v>
      </c>
      <c r="O25" s="10">
        <v>0.28129812451789782</v>
      </c>
      <c r="P25" s="10">
        <v>36.674736568859487</v>
      </c>
      <c r="Q25" s="10">
        <v>2.7780527484410871</v>
      </c>
      <c r="R25" s="10">
        <v>0.75095887682236939</v>
      </c>
      <c r="S25" s="10">
        <v>0.40940267005663467</v>
      </c>
      <c r="T25" s="10">
        <v>7.9364698726264571</v>
      </c>
      <c r="U25" s="10">
        <v>0</v>
      </c>
      <c r="V25" s="10">
        <v>9.2316395952019565</v>
      </c>
      <c r="W25" s="10">
        <v>0</v>
      </c>
      <c r="X25" s="10">
        <v>67.473932850911964</v>
      </c>
      <c r="Y25" s="10">
        <f>SUM(W25:X25)</f>
        <v>67.473932850911964</v>
      </c>
      <c r="Z25" s="19">
        <v>351.19047619047598</v>
      </c>
      <c r="AA25" s="19">
        <v>101.19047619047601</v>
      </c>
    </row>
    <row r="26" spans="1:27" s="17" customFormat="1" x14ac:dyDescent="0.2">
      <c r="A26" s="13">
        <v>21</v>
      </c>
      <c r="B26" s="13" t="s">
        <v>70</v>
      </c>
      <c r="C26" s="13">
        <v>-50.99888</v>
      </c>
      <c r="D26" s="13">
        <v>168.50384</v>
      </c>
      <c r="E26" s="14">
        <v>42820</v>
      </c>
      <c r="F26" s="13" t="s">
        <v>64</v>
      </c>
      <c r="G26" s="13">
        <v>10</v>
      </c>
      <c r="H26" s="23">
        <v>611.6</v>
      </c>
      <c r="I26" s="15" t="s">
        <v>51</v>
      </c>
      <c r="J26" s="16">
        <v>8.4555050050973684</v>
      </c>
      <c r="K26" s="16">
        <v>42.730014845165066</v>
      </c>
      <c r="L26" s="16">
        <v>50.384145358218348</v>
      </c>
      <c r="M26" s="16">
        <v>7.714590617851135</v>
      </c>
      <c r="N26" s="16">
        <v>9.9514544157487386</v>
      </c>
      <c r="O26" s="16">
        <v>7.0131220967221477</v>
      </c>
      <c r="P26" s="16">
        <v>272.07399275566405</v>
      </c>
      <c r="Q26" s="16">
        <v>35.93430241523626</v>
      </c>
      <c r="R26" s="16">
        <v>6.3362800887998585</v>
      </c>
      <c r="S26" s="16">
        <v>5.3865234191125824</v>
      </c>
      <c r="T26" s="16">
        <v>19.008744412944484</v>
      </c>
      <c r="U26" s="16">
        <v>25.498258419539781</v>
      </c>
      <c r="V26" s="16">
        <v>75.560701885813842</v>
      </c>
      <c r="W26" s="16">
        <v>9.740695927345322E-2</v>
      </c>
      <c r="X26" s="16">
        <v>501.83869331581968</v>
      </c>
      <c r="Y26" s="16">
        <f t="shared" ref="Y26:Y28" si="3">SUM(W26:X26)</f>
        <v>501.93610027509311</v>
      </c>
      <c r="Z26" s="20">
        <v>10347.289641766563</v>
      </c>
      <c r="AA26" s="20">
        <v>19043.155749140817</v>
      </c>
    </row>
    <row r="27" spans="1:27" s="17" customFormat="1" x14ac:dyDescent="0.2">
      <c r="A27" s="13" t="s">
        <v>68</v>
      </c>
      <c r="B27" s="13" t="s">
        <v>69</v>
      </c>
      <c r="C27" s="13">
        <v>-49.249160000000003</v>
      </c>
      <c r="D27" s="13">
        <v>166.99994000000001</v>
      </c>
      <c r="E27" s="14">
        <v>42821</v>
      </c>
      <c r="F27" s="13" t="s">
        <v>64</v>
      </c>
      <c r="G27" s="13">
        <v>10</v>
      </c>
      <c r="H27" s="23">
        <v>577.9</v>
      </c>
      <c r="I27" s="15" t="s">
        <v>51</v>
      </c>
      <c r="J27" s="16">
        <v>6.8371941602334907</v>
      </c>
      <c r="K27" s="16">
        <v>31.88330807496494</v>
      </c>
      <c r="L27" s="16">
        <v>14.669443567876071</v>
      </c>
      <c r="M27" s="16">
        <v>5.9718107702555407</v>
      </c>
      <c r="N27" s="16">
        <v>5.130114368975959</v>
      </c>
      <c r="O27" s="16">
        <v>4.8273144493823921</v>
      </c>
      <c r="P27" s="16">
        <v>137.08751240682011</v>
      </c>
      <c r="Q27" s="16">
        <v>24.55484514112927</v>
      </c>
      <c r="R27" s="16">
        <v>2.9316973874314662</v>
      </c>
      <c r="S27" s="16">
        <v>11.909096096054373</v>
      </c>
      <c r="T27" s="16">
        <v>13.006915425629217</v>
      </c>
      <c r="U27" s="16">
        <v>17.563754159438915</v>
      </c>
      <c r="V27" s="16">
        <v>48.255640844208664</v>
      </c>
      <c r="W27" s="16">
        <v>0</v>
      </c>
      <c r="X27" s="16">
        <v>267.28309604579744</v>
      </c>
      <c r="Y27" s="16">
        <f t="shared" si="3"/>
        <v>267.28309604579744</v>
      </c>
      <c r="Z27" s="20">
        <v>35676.924623115578</v>
      </c>
      <c r="AA27" s="20">
        <v>18163.155778894474</v>
      </c>
    </row>
    <row r="28" spans="1:27" s="17" customFormat="1" x14ac:dyDescent="0.2">
      <c r="A28" s="13">
        <v>17</v>
      </c>
      <c r="B28" s="13" t="s">
        <v>6</v>
      </c>
      <c r="C28" s="13">
        <v>50.72</v>
      </c>
      <c r="D28" s="13">
        <v>166.76</v>
      </c>
      <c r="E28" s="14">
        <v>42822</v>
      </c>
      <c r="F28" s="13" t="s">
        <v>64</v>
      </c>
      <c r="G28" s="13">
        <v>10</v>
      </c>
      <c r="H28" s="23">
        <v>107.2</v>
      </c>
      <c r="I28" s="15" t="s">
        <v>51</v>
      </c>
      <c r="J28" s="16">
        <v>13.866662375421077</v>
      </c>
      <c r="K28" s="16">
        <v>52.033814129856665</v>
      </c>
      <c r="L28" s="16">
        <v>78.641549897152458</v>
      </c>
      <c r="M28" s="16">
        <v>8.8886424352808824</v>
      </c>
      <c r="N28" s="16">
        <v>21.200659667146578</v>
      </c>
      <c r="O28" s="16">
        <v>9.878376697217675</v>
      </c>
      <c r="P28" s="16">
        <v>141.87891117736882</v>
      </c>
      <c r="Q28" s="16">
        <v>30.059472722615876</v>
      </c>
      <c r="R28" s="16">
        <v>24.070743700386839</v>
      </c>
      <c r="S28" s="16">
        <v>5.5529457526510448</v>
      </c>
      <c r="T28" s="16">
        <v>17.817944513825687</v>
      </c>
      <c r="U28" s="16">
        <v>10.112419589971019</v>
      </c>
      <c r="V28" s="16">
        <v>114.28317126493538</v>
      </c>
      <c r="W28" s="16">
        <v>0.32742425902502992</v>
      </c>
      <c r="X28" s="16">
        <v>635.49896302555794</v>
      </c>
      <c r="Y28" s="16">
        <f t="shared" si="3"/>
        <v>635.82638728458301</v>
      </c>
      <c r="Z28" s="20">
        <v>5677.8509074317153</v>
      </c>
      <c r="AA28" s="20">
        <v>11497.714993678432</v>
      </c>
    </row>
    <row r="29" spans="1:27" x14ac:dyDescent="0.2">
      <c r="A29" s="1">
        <v>20</v>
      </c>
      <c r="B29" s="1" t="s">
        <v>7</v>
      </c>
      <c r="C29" s="1">
        <v>-51.538699999999999</v>
      </c>
      <c r="D29" s="1">
        <v>167.47470000000001</v>
      </c>
      <c r="E29" s="11">
        <v>42822</v>
      </c>
      <c r="F29" s="1" t="s">
        <v>62</v>
      </c>
      <c r="G29" s="1">
        <v>10</v>
      </c>
      <c r="H29" s="7">
        <v>647.6</v>
      </c>
      <c r="I29" s="6" t="s">
        <v>51</v>
      </c>
      <c r="J29" s="10">
        <v>2.025072220028123</v>
      </c>
      <c r="K29" s="10">
        <v>30.398689972707221</v>
      </c>
      <c r="L29" s="10">
        <v>18.964053625017694</v>
      </c>
      <c r="M29" s="10">
        <v>3.7148364005887768</v>
      </c>
      <c r="N29" s="10">
        <v>3.2986006570548114</v>
      </c>
      <c r="O29" s="10">
        <v>2.7219640077853566</v>
      </c>
      <c r="P29" s="10">
        <v>163.04724494060108</v>
      </c>
      <c r="Q29" s="10">
        <v>32.346508792533974</v>
      </c>
      <c r="R29" s="10">
        <v>3.1720051774336877</v>
      </c>
      <c r="S29" s="10">
        <v>6.716757652074163</v>
      </c>
      <c r="T29" s="10">
        <v>18.694073955219462</v>
      </c>
      <c r="U29" s="10">
        <v>17.40893688364967</v>
      </c>
      <c r="V29" s="10">
        <v>31.642210363183793</v>
      </c>
      <c r="W29" s="10">
        <v>8.3113125078493444E-2</v>
      </c>
      <c r="X29" s="10">
        <v>243.16026766131915</v>
      </c>
      <c r="Y29" s="10">
        <v>243.24338078639764</v>
      </c>
      <c r="Z29" s="19">
        <v>9132.2751322751319</v>
      </c>
      <c r="AA29" s="19">
        <v>4809.5238095238092</v>
      </c>
    </row>
    <row r="30" spans="1:27" x14ac:dyDescent="0.2">
      <c r="A30" s="7">
        <v>20</v>
      </c>
      <c r="B30" s="1" t="s">
        <v>7</v>
      </c>
      <c r="C30" s="1">
        <v>-51.538699999999999</v>
      </c>
      <c r="D30" s="1">
        <v>167.47470000000001</v>
      </c>
      <c r="E30" s="9">
        <v>42822</v>
      </c>
      <c r="F30" s="9" t="s">
        <v>55</v>
      </c>
      <c r="G30" s="8">
        <v>50</v>
      </c>
      <c r="H30" s="22">
        <v>647.6</v>
      </c>
      <c r="I30" s="8" t="s">
        <v>51</v>
      </c>
      <c r="J30" s="10">
        <v>2.1126967620727557</v>
      </c>
      <c r="K30" s="10">
        <v>32.106989808775317</v>
      </c>
      <c r="L30" s="10">
        <v>20.320296094922959</v>
      </c>
      <c r="M30" s="10">
        <v>3.9329300978992965</v>
      </c>
      <c r="N30" s="10">
        <v>3.3246510527676136</v>
      </c>
      <c r="O30" s="10">
        <v>3.12575495960423</v>
      </c>
      <c r="P30" s="10">
        <v>171.45617275984935</v>
      </c>
      <c r="Q30" s="10">
        <v>27.420188086106652</v>
      </c>
      <c r="R30" s="10">
        <v>3.2065289345347181</v>
      </c>
      <c r="S30" s="10">
        <v>6.4108557354657814</v>
      </c>
      <c r="T30" s="10">
        <v>20.1741165789924</v>
      </c>
      <c r="U30" s="10">
        <v>16.403214152089113</v>
      </c>
      <c r="V30" s="10">
        <v>33.156051591254972</v>
      </c>
      <c r="W30" s="10">
        <v>8.5184665867321707E-2</v>
      </c>
      <c r="X30" s="10">
        <v>258.55343765825199</v>
      </c>
      <c r="Y30" s="10">
        <f t="shared" ref="Y30:Y37" si="4">SUM(W30:X30)</f>
        <v>258.6386223241193</v>
      </c>
      <c r="Z30" s="19">
        <v>9164.0211640211637</v>
      </c>
      <c r="AA30" s="19">
        <v>4793.6507936507933</v>
      </c>
    </row>
    <row r="31" spans="1:27" x14ac:dyDescent="0.2">
      <c r="A31" s="7">
        <v>20</v>
      </c>
      <c r="B31" s="1" t="s">
        <v>7</v>
      </c>
      <c r="C31" s="1">
        <v>-51.538699999999999</v>
      </c>
      <c r="D31" s="1">
        <v>167.47470000000001</v>
      </c>
      <c r="E31" s="9">
        <v>42822</v>
      </c>
      <c r="F31" s="9" t="s">
        <v>55</v>
      </c>
      <c r="G31" s="8">
        <v>75</v>
      </c>
      <c r="H31" s="22">
        <v>647.6</v>
      </c>
      <c r="I31" s="8" t="s">
        <v>51</v>
      </c>
      <c r="J31" s="10">
        <v>1.9810877773448095</v>
      </c>
      <c r="K31" s="10">
        <v>35.55715134149672</v>
      </c>
      <c r="L31" s="10">
        <v>22.496360066017299</v>
      </c>
      <c r="M31" s="10">
        <v>3.7534636578443772</v>
      </c>
      <c r="N31" s="10">
        <v>3.0534835488098504</v>
      </c>
      <c r="O31" s="10">
        <v>3.1829209129500855</v>
      </c>
      <c r="P31" s="10">
        <v>184.59688999017294</v>
      </c>
      <c r="Q31" s="10">
        <v>18.21704805165939</v>
      </c>
      <c r="R31" s="10">
        <v>3.0213799720820402</v>
      </c>
      <c r="S31" s="10">
        <v>6.2392552906454988</v>
      </c>
      <c r="T31" s="10">
        <v>22.858720526148335</v>
      </c>
      <c r="U31" s="10">
        <v>18.772585042023273</v>
      </c>
      <c r="V31" s="10">
        <v>35.85796560798137</v>
      </c>
      <c r="W31" s="10">
        <v>0</v>
      </c>
      <c r="X31" s="10">
        <v>265.38434371800548</v>
      </c>
      <c r="Y31" s="10">
        <f t="shared" si="4"/>
        <v>265.38434371800548</v>
      </c>
      <c r="Z31" s="19">
        <v>9735.4497354497362</v>
      </c>
      <c r="AA31" s="19">
        <v>4264.5502645502647</v>
      </c>
    </row>
    <row r="32" spans="1:27" x14ac:dyDescent="0.2">
      <c r="A32" s="7">
        <v>20</v>
      </c>
      <c r="B32" s="1" t="s">
        <v>7</v>
      </c>
      <c r="C32" s="1">
        <v>-51.538699999999999</v>
      </c>
      <c r="D32" s="1">
        <v>167.47470000000001</v>
      </c>
      <c r="E32" s="9">
        <v>42822</v>
      </c>
      <c r="F32" s="9" t="s">
        <v>55</v>
      </c>
      <c r="G32" s="8">
        <v>100</v>
      </c>
      <c r="H32" s="22">
        <v>647.6</v>
      </c>
      <c r="I32" s="8" t="s">
        <v>51</v>
      </c>
      <c r="J32" s="10">
        <v>1.4100205440900606</v>
      </c>
      <c r="K32" s="10">
        <v>29.868720493270917</v>
      </c>
      <c r="L32" s="10">
        <v>19.942658828268925</v>
      </c>
      <c r="M32" s="10">
        <v>3.1971595315712089</v>
      </c>
      <c r="N32" s="10">
        <v>2.9319477384500496</v>
      </c>
      <c r="O32" s="10">
        <v>2.1856331987758941</v>
      </c>
      <c r="P32" s="10">
        <v>164.6250598744989</v>
      </c>
      <c r="Q32" s="10">
        <v>13.980051781280505</v>
      </c>
      <c r="R32" s="10">
        <v>2.8427866418071335</v>
      </c>
      <c r="S32" s="10">
        <v>5.5128930457782159</v>
      </c>
      <c r="T32" s="10">
        <v>20.346364741961704</v>
      </c>
      <c r="U32" s="10">
        <v>15.817524202457923</v>
      </c>
      <c r="V32" s="10">
        <v>27.043534927229661</v>
      </c>
      <c r="W32" s="10">
        <v>0</v>
      </c>
      <c r="X32" s="10">
        <v>235.49563229105499</v>
      </c>
      <c r="Y32" s="10">
        <f t="shared" si="4"/>
        <v>235.49563229105499</v>
      </c>
      <c r="Z32" s="19">
        <v>8814.8148148148157</v>
      </c>
      <c r="AA32" s="19">
        <v>3634.9206349206347</v>
      </c>
    </row>
    <row r="33" spans="1:27" s="17" customFormat="1" x14ac:dyDescent="0.2">
      <c r="A33" s="13">
        <v>28</v>
      </c>
      <c r="B33" s="13" t="s">
        <v>71</v>
      </c>
      <c r="C33" s="13">
        <v>-52.286833333333334</v>
      </c>
      <c r="D33" s="13">
        <v>169.91616666666667</v>
      </c>
      <c r="E33" s="14">
        <v>42823</v>
      </c>
      <c r="F33" s="13" t="s">
        <v>64</v>
      </c>
      <c r="G33" s="13">
        <v>10</v>
      </c>
      <c r="H33" s="23">
        <v>161.5</v>
      </c>
      <c r="I33" s="15" t="s">
        <v>51</v>
      </c>
      <c r="J33" s="16">
        <v>6.7226003820911799</v>
      </c>
      <c r="K33" s="16">
        <v>63.293389896997795</v>
      </c>
      <c r="L33" s="16">
        <v>54.910431319749414</v>
      </c>
      <c r="M33" s="16">
        <v>9.1529877282613121</v>
      </c>
      <c r="N33" s="16">
        <v>20.393908175060162</v>
      </c>
      <c r="O33" s="16">
        <v>11.821946946246406</v>
      </c>
      <c r="P33" s="16">
        <v>147.33744073344042</v>
      </c>
      <c r="Q33" s="16">
        <v>24.483740725637212</v>
      </c>
      <c r="R33" s="16">
        <v>17.090936581990746</v>
      </c>
      <c r="S33" s="16">
        <v>5.8245827006680084</v>
      </c>
      <c r="T33" s="16">
        <v>22.840547409290821</v>
      </c>
      <c r="U33" s="16">
        <v>13.033158951846755</v>
      </c>
      <c r="V33" s="16">
        <v>140.51739275745132</v>
      </c>
      <c r="W33" s="16">
        <v>0.1895021199282646</v>
      </c>
      <c r="X33" s="16">
        <v>600.69859538265746</v>
      </c>
      <c r="Y33" s="16">
        <f t="shared" si="4"/>
        <v>600.88809750258577</v>
      </c>
      <c r="Z33" s="20">
        <v>12388.005240277005</v>
      </c>
      <c r="AA33" s="20">
        <v>18247.385861352857</v>
      </c>
    </row>
    <row r="34" spans="1:27" x14ac:dyDescent="0.2">
      <c r="A34" s="7">
        <v>31</v>
      </c>
      <c r="B34" s="1" t="s">
        <v>8</v>
      </c>
      <c r="C34" s="1">
        <v>-51.643599999999999</v>
      </c>
      <c r="D34" s="1">
        <v>171.11969999999999</v>
      </c>
      <c r="E34" s="9">
        <v>42823</v>
      </c>
      <c r="F34" s="9" t="s">
        <v>55</v>
      </c>
      <c r="G34" s="8">
        <v>5</v>
      </c>
      <c r="H34" s="22">
        <v>516</v>
      </c>
      <c r="I34" s="8" t="s">
        <v>51</v>
      </c>
      <c r="J34" s="10">
        <v>20.505760712150995</v>
      </c>
      <c r="K34" s="10">
        <v>31.947790150691027</v>
      </c>
      <c r="L34" s="10">
        <v>173.73470580019566</v>
      </c>
      <c r="M34" s="10">
        <v>6.8462985216347994</v>
      </c>
      <c r="N34" s="10">
        <v>1.0163099152537491</v>
      </c>
      <c r="O34" s="10">
        <v>2.4266991026478379</v>
      </c>
      <c r="P34" s="10">
        <v>149.57615788583681</v>
      </c>
      <c r="Q34" s="10">
        <v>56.509679847652222</v>
      </c>
      <c r="R34" s="10">
        <v>2.2697521903276421</v>
      </c>
      <c r="S34" s="10">
        <v>3.6359726203851332</v>
      </c>
      <c r="T34" s="10">
        <v>20.872948077390518</v>
      </c>
      <c r="U34" s="10">
        <v>9.9815142163379811</v>
      </c>
      <c r="V34" s="10">
        <v>82.938593238262953</v>
      </c>
      <c r="W34" s="10">
        <v>0.20976118973357988</v>
      </c>
      <c r="X34" s="10">
        <v>481.37993909517803</v>
      </c>
      <c r="Y34" s="10">
        <f t="shared" si="4"/>
        <v>481.5897002849116</v>
      </c>
      <c r="Z34" s="19">
        <v>5527.7777777777774</v>
      </c>
      <c r="AA34" s="19">
        <v>711.11111111111109</v>
      </c>
    </row>
    <row r="35" spans="1:27" x14ac:dyDescent="0.2">
      <c r="A35" s="7">
        <v>31</v>
      </c>
      <c r="B35" s="1" t="s">
        <v>8</v>
      </c>
      <c r="C35" s="1">
        <v>-51.643599999999999</v>
      </c>
      <c r="D35" s="1">
        <v>171.11969999999999</v>
      </c>
      <c r="E35" s="9">
        <v>42823</v>
      </c>
      <c r="F35" s="9" t="s">
        <v>55</v>
      </c>
      <c r="G35" s="8">
        <v>50</v>
      </c>
      <c r="H35" s="22">
        <v>516</v>
      </c>
      <c r="I35" s="8" t="s">
        <v>51</v>
      </c>
      <c r="J35" s="10">
        <v>19.829197222234672</v>
      </c>
      <c r="K35" s="10">
        <v>33.236994851812554</v>
      </c>
      <c r="L35" s="10">
        <v>169.38190595980927</v>
      </c>
      <c r="M35" s="10">
        <v>6.4711353974372452</v>
      </c>
      <c r="N35" s="10">
        <v>1.9746009591804843</v>
      </c>
      <c r="O35" s="10">
        <v>2.5946926475664838</v>
      </c>
      <c r="P35" s="10">
        <v>155.54288532260782</v>
      </c>
      <c r="Q35" s="10">
        <v>47.541985649339864</v>
      </c>
      <c r="R35" s="10">
        <v>2.3872742250553434</v>
      </c>
      <c r="S35" s="10">
        <v>3.8062695763659442</v>
      </c>
      <c r="T35" s="10">
        <v>22.26465102898754</v>
      </c>
      <c r="U35" s="10">
        <v>11.651900002466128</v>
      </c>
      <c r="V35" s="10">
        <v>83.892981315506006</v>
      </c>
      <c r="W35" s="10">
        <v>0.13883128112468496</v>
      </c>
      <c r="X35" s="10">
        <v>480.22770063782747</v>
      </c>
      <c r="Y35" s="10">
        <f t="shared" si="4"/>
        <v>480.36653191895215</v>
      </c>
      <c r="Z35" s="19">
        <v>6105.5555555555557</v>
      </c>
      <c r="AA35" s="19">
        <v>1094.4444444444443</v>
      </c>
    </row>
    <row r="36" spans="1:27" x14ac:dyDescent="0.2">
      <c r="A36" s="7">
        <v>31</v>
      </c>
      <c r="B36" s="1" t="s">
        <v>8</v>
      </c>
      <c r="C36" s="1">
        <v>-51.643599999999999</v>
      </c>
      <c r="D36" s="1">
        <v>171.11969999999999</v>
      </c>
      <c r="E36" s="9">
        <v>42823</v>
      </c>
      <c r="F36" s="9" t="s">
        <v>55</v>
      </c>
      <c r="G36" s="8">
        <v>75</v>
      </c>
      <c r="H36" s="22">
        <v>516</v>
      </c>
      <c r="I36" s="8" t="s">
        <v>51</v>
      </c>
      <c r="J36" s="10">
        <v>17.04649061767185</v>
      </c>
      <c r="K36" s="10">
        <v>35.702150966838367</v>
      </c>
      <c r="L36" s="10">
        <v>139.72620090826939</v>
      </c>
      <c r="M36" s="10">
        <v>4.0353667885523343</v>
      </c>
      <c r="N36" s="10">
        <v>2.2107362333727489</v>
      </c>
      <c r="O36" s="10">
        <v>2.2747141538991125</v>
      </c>
      <c r="P36" s="10">
        <v>174.19542733043426</v>
      </c>
      <c r="Q36" s="10">
        <v>31.189832809970596</v>
      </c>
      <c r="R36" s="10">
        <v>2.3190119081663472</v>
      </c>
      <c r="S36" s="10">
        <v>4.8574219222448765</v>
      </c>
      <c r="T36" s="10">
        <v>23.911495233929646</v>
      </c>
      <c r="U36" s="10">
        <v>12.77631356164458</v>
      </c>
      <c r="V36" s="10">
        <v>78.431031339681127</v>
      </c>
      <c r="W36" s="10">
        <v>0.11849285183631755</v>
      </c>
      <c r="X36" s="10">
        <v>465.15267370752701</v>
      </c>
      <c r="Y36" s="10">
        <f t="shared" si="4"/>
        <v>465.27116655936334</v>
      </c>
      <c r="Z36" s="19">
        <v>10283.333333333334</v>
      </c>
      <c r="AA36" s="19">
        <v>2000</v>
      </c>
    </row>
    <row r="37" spans="1:27" x14ac:dyDescent="0.2">
      <c r="A37" s="7">
        <v>31</v>
      </c>
      <c r="B37" s="1" t="s">
        <v>8</v>
      </c>
      <c r="C37" s="1">
        <v>-51.643599999999999</v>
      </c>
      <c r="D37" s="1">
        <v>171.11969999999999</v>
      </c>
      <c r="E37" s="9">
        <v>42823</v>
      </c>
      <c r="F37" s="9" t="s">
        <v>55</v>
      </c>
      <c r="G37" s="8">
        <v>100</v>
      </c>
      <c r="H37" s="22">
        <v>516</v>
      </c>
      <c r="I37" s="8" t="s">
        <v>51</v>
      </c>
      <c r="J37" s="10">
        <v>14.364248784605763</v>
      </c>
      <c r="K37" s="10">
        <v>34.874205256930644</v>
      </c>
      <c r="L37" s="10">
        <v>100.68308665378538</v>
      </c>
      <c r="M37" s="10">
        <v>5.0646824937456403</v>
      </c>
      <c r="N37" s="10">
        <v>2.7779687624432685</v>
      </c>
      <c r="O37" s="10">
        <v>2.4569239136367043</v>
      </c>
      <c r="P37" s="10">
        <v>181.81835228201157</v>
      </c>
      <c r="Q37" s="10">
        <v>27.491482447202859</v>
      </c>
      <c r="R37" s="10">
        <v>2.1819273505878907</v>
      </c>
      <c r="S37" s="10">
        <v>6.2920019914694896</v>
      </c>
      <c r="T37" s="10">
        <v>24.926622653689378</v>
      </c>
      <c r="U37" s="10">
        <v>12.876700476840425</v>
      </c>
      <c r="V37" s="10">
        <v>74.970327715475776</v>
      </c>
      <c r="W37" s="10">
        <v>0</v>
      </c>
      <c r="X37" s="10">
        <v>413.63829570123221</v>
      </c>
      <c r="Y37" s="10">
        <f t="shared" si="4"/>
        <v>413.63829570123221</v>
      </c>
      <c r="Z37" s="19">
        <v>11888.888888888889</v>
      </c>
      <c r="AA37" s="19">
        <v>1744.4444444444443</v>
      </c>
    </row>
  </sheetData>
  <autoFilter ref="A1:Y38" xr:uid="{5F6DD89D-8164-E44D-8FEB-228B3C1A1C78}"/>
  <sortState xmlns:xlrd2="http://schemas.microsoft.com/office/spreadsheetml/2017/richdata2" ref="A2:Y39">
    <sortCondition ref="E2:E39"/>
    <sortCondition ref="B2:B39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81CC-A816-8B47-BEC5-B397ACAF98D8}">
  <dimension ref="A1:B26"/>
  <sheetViews>
    <sheetView workbookViewId="0">
      <selection activeCell="B9" sqref="B9"/>
    </sheetView>
  </sheetViews>
  <sheetFormatPr baseColWidth="10" defaultRowHeight="16" x14ac:dyDescent="0.2"/>
  <cols>
    <col min="1" max="1" width="29" bestFit="1" customWidth="1"/>
    <col min="2" max="2" width="27" bestFit="1" customWidth="1"/>
  </cols>
  <sheetData>
    <row r="1" spans="1:2" x14ac:dyDescent="0.2">
      <c r="A1" s="4" t="s">
        <v>2</v>
      </c>
      <c r="B1" t="s">
        <v>30</v>
      </c>
    </row>
    <row r="2" spans="1:2" x14ac:dyDescent="0.2">
      <c r="A2" s="3" t="s">
        <v>1</v>
      </c>
      <c r="B2" t="s">
        <v>48</v>
      </c>
    </row>
    <row r="3" spans="1:2" x14ac:dyDescent="0.2">
      <c r="A3" s="3" t="s">
        <v>3</v>
      </c>
      <c r="B3" t="s">
        <v>31</v>
      </c>
    </row>
    <row r="4" spans="1:2" x14ac:dyDescent="0.2">
      <c r="A4" s="3" t="s">
        <v>4</v>
      </c>
      <c r="B4" t="s">
        <v>32</v>
      </c>
    </row>
    <row r="5" spans="1:2" x14ac:dyDescent="0.2">
      <c r="A5" s="3" t="s">
        <v>0</v>
      </c>
      <c r="B5" t="s">
        <v>33</v>
      </c>
    </row>
    <row r="6" spans="1:2" x14ac:dyDescent="0.2">
      <c r="A6" s="3" t="s">
        <v>50</v>
      </c>
      <c r="B6" t="s">
        <v>53</v>
      </c>
    </row>
    <row r="7" spans="1:2" x14ac:dyDescent="0.2">
      <c r="A7" s="5" t="s">
        <v>5</v>
      </c>
      <c r="B7" t="s">
        <v>34</v>
      </c>
    </row>
    <row r="8" spans="1:2" s="8" customFormat="1" x14ac:dyDescent="0.2">
      <c r="A8" s="21" t="s">
        <v>78</v>
      </c>
      <c r="B8" s="8" t="s">
        <v>79</v>
      </c>
    </row>
    <row r="9" spans="1:2" x14ac:dyDescent="0.2">
      <c r="A9" s="3" t="s">
        <v>29</v>
      </c>
      <c r="B9" t="s">
        <v>35</v>
      </c>
    </row>
    <row r="10" spans="1:2" x14ac:dyDescent="0.2">
      <c r="A10" s="3" t="s">
        <v>17</v>
      </c>
      <c r="B10" t="s">
        <v>36</v>
      </c>
    </row>
    <row r="11" spans="1:2" x14ac:dyDescent="0.2">
      <c r="A11" s="3" t="s">
        <v>18</v>
      </c>
      <c r="B11" s="2" t="s">
        <v>37</v>
      </c>
    </row>
    <row r="12" spans="1:2" x14ac:dyDescent="0.2">
      <c r="A12" s="3" t="s">
        <v>19</v>
      </c>
      <c r="B12" t="s">
        <v>38</v>
      </c>
    </row>
    <row r="13" spans="1:2" x14ac:dyDescent="0.2">
      <c r="A13" s="3" t="s">
        <v>20</v>
      </c>
      <c r="B13" t="s">
        <v>39</v>
      </c>
    </row>
    <row r="14" spans="1:2" x14ac:dyDescent="0.2">
      <c r="A14" s="3" t="s">
        <v>21</v>
      </c>
      <c r="B14" t="s">
        <v>40</v>
      </c>
    </row>
    <row r="15" spans="1:2" x14ac:dyDescent="0.2">
      <c r="A15" s="3" t="s">
        <v>22</v>
      </c>
      <c r="B15" s="2" t="s">
        <v>41</v>
      </c>
    </row>
    <row r="16" spans="1:2" x14ac:dyDescent="0.2">
      <c r="A16" s="3" t="s">
        <v>23</v>
      </c>
      <c r="B16" t="s">
        <v>42</v>
      </c>
    </row>
    <row r="17" spans="1:2" x14ac:dyDescent="0.2">
      <c r="A17" s="3" t="s">
        <v>24</v>
      </c>
      <c r="B17" t="s">
        <v>43</v>
      </c>
    </row>
    <row r="18" spans="1:2" x14ac:dyDescent="0.2">
      <c r="A18" s="3" t="s">
        <v>25</v>
      </c>
      <c r="B18" t="s">
        <v>44</v>
      </c>
    </row>
    <row r="19" spans="1:2" x14ac:dyDescent="0.2">
      <c r="A19" s="3" t="s">
        <v>26</v>
      </c>
      <c r="B19" t="s">
        <v>49</v>
      </c>
    </row>
    <row r="20" spans="1:2" x14ac:dyDescent="0.2">
      <c r="A20" s="3" t="s">
        <v>27</v>
      </c>
    </row>
    <row r="21" spans="1:2" x14ac:dyDescent="0.2">
      <c r="A21" s="3" t="s">
        <v>28</v>
      </c>
    </row>
    <row r="22" spans="1:2" x14ac:dyDescent="0.2">
      <c r="A22" s="3" t="s">
        <v>14</v>
      </c>
      <c r="B22" t="s">
        <v>45</v>
      </c>
    </row>
    <row r="23" spans="1:2" x14ac:dyDescent="0.2">
      <c r="A23" s="3" t="s">
        <v>15</v>
      </c>
      <c r="B23" t="s">
        <v>46</v>
      </c>
    </row>
    <row r="24" spans="1:2" x14ac:dyDescent="0.2">
      <c r="A24" s="3" t="s">
        <v>16</v>
      </c>
      <c r="B24" t="s">
        <v>47</v>
      </c>
    </row>
    <row r="25" spans="1:2" x14ac:dyDescent="0.2">
      <c r="A25" s="3" t="s">
        <v>73</v>
      </c>
      <c r="B25" t="s">
        <v>75</v>
      </c>
    </row>
    <row r="26" spans="1:2" x14ac:dyDescent="0.2">
      <c r="A26" s="3" t="s">
        <v>74</v>
      </c>
      <c r="B26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CTD_pigment_conc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2021-05-24T22:56:26Z</dcterms:created>
  <dcterms:modified xsi:type="dcterms:W3CDTF">2022-06-07T14:20:37Z</dcterms:modified>
</cp:coreProperties>
</file>