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11760" tabRatio="848" activeTab="7"/>
  </bookViews>
  <sheets>
    <sheet name="Árak" sheetId="2" r:id="rId1"/>
    <sheet name="Értékesített mennyiségek" sheetId="1" r:id="rId2"/>
    <sheet name="bevétel kimutatas" sheetId="9" r:id="rId3"/>
    <sheet name="havi_kimutatas" sheetId="4" r:id="rId4"/>
    <sheet name="heti_kimutatas" sheetId="5" r:id="rId5"/>
    <sheet name="negyedeves_kimutatas" sheetId="6" r:id="rId6"/>
    <sheet name="januar_ABC_eladás_bevétel" sheetId="7" r:id="rId7"/>
    <sheet name="negyedev_ABC" sheetId="11" r:id="rId8"/>
  </sheets>
  <calcPr calcId="14562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2" i="7"/>
  <c r="AF1" i="11"/>
  <c r="AE1" i="11"/>
  <c r="AD1" i="11"/>
  <c r="AC1" i="11"/>
  <c r="X3" i="11"/>
  <c r="Y3" i="11" s="1"/>
  <c r="R3" i="11"/>
  <c r="R4" i="11" s="1"/>
  <c r="S4" i="11" s="1"/>
  <c r="L3" i="11"/>
  <c r="M3" i="11" s="1"/>
  <c r="C3" i="11"/>
  <c r="R13" i="7"/>
  <c r="L2" i="7"/>
  <c r="L3" i="7" s="1"/>
  <c r="M3" i="7" s="1"/>
  <c r="N3" i="7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C3" i="7"/>
  <c r="C2" i="7"/>
  <c r="D2" i="7" s="1"/>
  <c r="E2" i="7" s="1"/>
  <c r="F8" i="1"/>
  <c r="F16" i="1"/>
  <c r="F44" i="1"/>
  <c r="F178" i="1"/>
  <c r="F236" i="1"/>
  <c r="F264" i="1"/>
  <c r="F378" i="1"/>
  <c r="F464" i="1"/>
  <c r="F492" i="1"/>
  <c r="F704" i="1"/>
  <c r="F832" i="1"/>
  <c r="F960" i="1"/>
  <c r="F1180" i="1"/>
  <c r="F1196" i="1"/>
  <c r="F1212" i="1"/>
  <c r="F1228" i="1"/>
  <c r="F1244" i="1"/>
  <c r="F1260" i="1"/>
  <c r="F1276" i="1"/>
  <c r="F1292" i="1"/>
  <c r="F1308" i="1"/>
  <c r="F1324" i="1"/>
  <c r="F1340" i="1"/>
  <c r="F1356" i="1"/>
  <c r="F1372" i="1"/>
  <c r="F1388" i="1"/>
  <c r="F1404" i="1"/>
  <c r="F1420" i="1"/>
  <c r="F1436" i="1"/>
  <c r="F1452" i="1"/>
  <c r="F1468" i="1"/>
  <c r="F1484" i="1"/>
  <c r="F1500" i="1"/>
  <c r="F1516" i="1"/>
  <c r="F1532" i="1"/>
  <c r="F1548" i="1"/>
  <c r="F1564" i="1"/>
  <c r="F1580" i="1"/>
  <c r="F1596" i="1"/>
  <c r="F1612" i="1"/>
  <c r="F1628" i="1"/>
  <c r="F1644" i="1"/>
  <c r="F1660" i="1"/>
  <c r="F1676" i="1"/>
  <c r="F1692" i="1"/>
  <c r="F1708" i="1"/>
  <c r="F1724" i="1"/>
  <c r="F1740" i="1"/>
  <c r="F1756" i="1"/>
  <c r="F1772" i="1"/>
  <c r="F1788" i="1"/>
  <c r="F1804" i="1"/>
  <c r="F1820" i="1"/>
  <c r="F1836" i="1"/>
  <c r="F1852" i="1"/>
  <c r="F1868" i="1"/>
  <c r="F1884" i="1"/>
  <c r="F1900" i="1"/>
  <c r="F1916" i="1"/>
  <c r="F1932" i="1"/>
  <c r="F1948" i="1"/>
  <c r="F1964" i="1"/>
  <c r="F1980" i="1"/>
  <c r="F19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D1997" i="1"/>
  <c r="F1997" i="1" s="1"/>
  <c r="D1998" i="1"/>
  <c r="F1998" i="1" s="1"/>
  <c r="D1999" i="1"/>
  <c r="F1999" i="1" s="1"/>
  <c r="D2000" i="1"/>
  <c r="F2000" i="1" s="1"/>
  <c r="D2" i="1"/>
  <c r="F2" i="1" s="1"/>
  <c r="L4" i="7" l="1"/>
  <c r="M2" i="7"/>
  <c r="N2" i="7" s="1"/>
  <c r="D3" i="7"/>
  <c r="E3" i="7" s="1"/>
  <c r="R83" i="7" s="1"/>
  <c r="C4" i="7"/>
  <c r="L5" i="7"/>
  <c r="M4" i="7"/>
  <c r="N4" i="7" s="1"/>
  <c r="C4" i="11"/>
  <c r="D3" i="11"/>
  <c r="Z3" i="11"/>
  <c r="AF28" i="11"/>
  <c r="AN28" i="11" s="1"/>
  <c r="X4" i="11"/>
  <c r="Y4" i="11" s="1"/>
  <c r="Z4" i="11" s="1"/>
  <c r="X5" i="11"/>
  <c r="S3" i="11"/>
  <c r="AE29" i="11" s="1"/>
  <c r="AM29" i="11" s="1"/>
  <c r="AE95" i="11"/>
  <c r="AM95" i="11" s="1"/>
  <c r="T4" i="11"/>
  <c r="R5" i="11"/>
  <c r="T3" i="11"/>
  <c r="N3" i="11"/>
  <c r="L4" i="11"/>
  <c r="C5" i="11" l="1"/>
  <c r="D4" i="11"/>
  <c r="AC51" i="11"/>
  <c r="E3" i="11"/>
  <c r="C5" i="7"/>
  <c r="D4" i="7"/>
  <c r="E4" i="7" s="1"/>
  <c r="AF11" i="11"/>
  <c r="AN11" i="11" s="1"/>
  <c r="L6" i="7"/>
  <c r="M5" i="7"/>
  <c r="N5" i="7" s="1"/>
  <c r="X6" i="11"/>
  <c r="Y5" i="11"/>
  <c r="R6" i="11"/>
  <c r="S5" i="11"/>
  <c r="M4" i="11"/>
  <c r="L5" i="11"/>
  <c r="E4" i="11" l="1"/>
  <c r="AC26" i="11"/>
  <c r="AK51" i="11"/>
  <c r="L7" i="7"/>
  <c r="M6" i="7"/>
  <c r="N6" i="7" s="1"/>
  <c r="C6" i="7"/>
  <c r="D5" i="7"/>
  <c r="E5" i="7" s="1"/>
  <c r="C6" i="11"/>
  <c r="D5" i="11"/>
  <c r="AF30" i="11"/>
  <c r="AN30" i="11" s="1"/>
  <c r="Z5" i="11"/>
  <c r="X7" i="11"/>
  <c r="Y6" i="11"/>
  <c r="R7" i="11"/>
  <c r="S6" i="11"/>
  <c r="AE7" i="11"/>
  <c r="AM7" i="11" s="1"/>
  <c r="T5" i="11"/>
  <c r="N4" i="11"/>
  <c r="L6" i="11"/>
  <c r="M5" i="11"/>
  <c r="E5" i="11" l="1"/>
  <c r="AC38" i="11"/>
  <c r="AK26" i="11"/>
  <c r="C7" i="11"/>
  <c r="D6" i="11"/>
  <c r="L8" i="7"/>
  <c r="M7" i="7"/>
  <c r="N7" i="7" s="1"/>
  <c r="R14" i="7" s="1"/>
  <c r="C7" i="7"/>
  <c r="D6" i="7"/>
  <c r="E6" i="7" s="1"/>
  <c r="X8" i="11"/>
  <c r="Y7" i="11"/>
  <c r="Z6" i="11"/>
  <c r="AF32" i="11"/>
  <c r="AN32" i="11" s="1"/>
  <c r="R8" i="11"/>
  <c r="S7" i="11"/>
  <c r="AE52" i="11"/>
  <c r="AM52" i="11" s="1"/>
  <c r="T6" i="11"/>
  <c r="L7" i="11"/>
  <c r="M6" i="11"/>
  <c r="N5" i="11"/>
  <c r="C8" i="7" l="1"/>
  <c r="D7" i="7"/>
  <c r="E7" i="7" s="1"/>
  <c r="R25" i="7" s="1"/>
  <c r="L9" i="7"/>
  <c r="M8" i="7"/>
  <c r="N8" i="7" s="1"/>
  <c r="C8" i="11"/>
  <c r="D7" i="11"/>
  <c r="E6" i="11"/>
  <c r="AC36" i="11"/>
  <c r="AK38" i="11"/>
  <c r="X9" i="11"/>
  <c r="Y8" i="11"/>
  <c r="AF19" i="11"/>
  <c r="AN19" i="11" s="1"/>
  <c r="Z7" i="11"/>
  <c r="R9" i="11"/>
  <c r="S8" i="11"/>
  <c r="T7" i="11"/>
  <c r="AE10" i="11"/>
  <c r="AM10" i="11" s="1"/>
  <c r="N6" i="11"/>
  <c r="L8" i="11"/>
  <c r="M7" i="11"/>
  <c r="C9" i="11" l="1"/>
  <c r="D8" i="11"/>
  <c r="L10" i="7"/>
  <c r="M9" i="7"/>
  <c r="N9" i="7" s="1"/>
  <c r="R27" i="7" s="1"/>
  <c r="C9" i="7"/>
  <c r="D8" i="7"/>
  <c r="E8" i="7" s="1"/>
  <c r="R37" i="7" s="1"/>
  <c r="AK36" i="11"/>
  <c r="E7" i="11"/>
  <c r="AC15" i="11"/>
  <c r="X10" i="11"/>
  <c r="Y9" i="11"/>
  <c r="AF87" i="11"/>
  <c r="AN87" i="11" s="1"/>
  <c r="Z8" i="11"/>
  <c r="R10" i="11"/>
  <c r="S9" i="11"/>
  <c r="AE33" i="11"/>
  <c r="AM33" i="11" s="1"/>
  <c r="T8" i="11"/>
  <c r="N7" i="11"/>
  <c r="L9" i="11"/>
  <c r="M8" i="11"/>
  <c r="L11" i="7" l="1"/>
  <c r="M10" i="7"/>
  <c r="N10" i="7" s="1"/>
  <c r="C10" i="11"/>
  <c r="D9" i="11"/>
  <c r="C10" i="7"/>
  <c r="D9" i="7"/>
  <c r="E9" i="7" s="1"/>
  <c r="R53" i="7" s="1"/>
  <c r="E8" i="11"/>
  <c r="AC89" i="11"/>
  <c r="AK15" i="11"/>
  <c r="X11" i="11"/>
  <c r="Y10" i="11"/>
  <c r="AF15" i="11"/>
  <c r="AN15" i="11" s="1"/>
  <c r="Z9" i="11"/>
  <c r="R11" i="11"/>
  <c r="S10" i="11"/>
  <c r="AE41" i="11"/>
  <c r="AM41" i="11" s="1"/>
  <c r="T9" i="11"/>
  <c r="AD3" i="11"/>
  <c r="AL3" i="11" s="1"/>
  <c r="N8" i="11"/>
  <c r="L10" i="11"/>
  <c r="M9" i="11"/>
  <c r="L12" i="7" l="1"/>
  <c r="M11" i="7"/>
  <c r="N11" i="7" s="1"/>
  <c r="C11" i="7"/>
  <c r="D10" i="7"/>
  <c r="E10" i="7" s="1"/>
  <c r="C11" i="11"/>
  <c r="D10" i="11"/>
  <c r="AK89" i="11"/>
  <c r="E9" i="11"/>
  <c r="AC13" i="11"/>
  <c r="X12" i="11"/>
  <c r="Y11" i="11"/>
  <c r="AF91" i="11"/>
  <c r="AN91" i="11" s="1"/>
  <c r="Z10" i="11"/>
  <c r="R12" i="11"/>
  <c r="S11" i="11"/>
  <c r="AE64" i="11"/>
  <c r="AM64" i="11" s="1"/>
  <c r="T10" i="11"/>
  <c r="N9" i="11"/>
  <c r="L11" i="11"/>
  <c r="M10" i="11"/>
  <c r="C12" i="11" l="1"/>
  <c r="D11" i="11"/>
  <c r="L13" i="7"/>
  <c r="M12" i="7"/>
  <c r="N12" i="7" s="1"/>
  <c r="E10" i="11"/>
  <c r="AC50" i="11"/>
  <c r="AK13" i="11"/>
  <c r="C12" i="7"/>
  <c r="D11" i="7"/>
  <c r="E11" i="7" s="1"/>
  <c r="R91" i="7" s="1"/>
  <c r="X13" i="11"/>
  <c r="Y12" i="11"/>
  <c r="AF69" i="11"/>
  <c r="AN69" i="11" s="1"/>
  <c r="Z11" i="11"/>
  <c r="R13" i="11"/>
  <c r="S12" i="11"/>
  <c r="T11" i="11"/>
  <c r="AE4" i="11"/>
  <c r="AM4" i="11" s="1"/>
  <c r="N10" i="11"/>
  <c r="L12" i="11"/>
  <c r="M11" i="11"/>
  <c r="C13" i="11" l="1"/>
  <c r="D12" i="11"/>
  <c r="C13" i="7"/>
  <c r="D12" i="7"/>
  <c r="E12" i="7" s="1"/>
  <c r="E11" i="11"/>
  <c r="AC54" i="11"/>
  <c r="AK50" i="11"/>
  <c r="L14" i="7"/>
  <c r="M13" i="7"/>
  <c r="N13" i="7" s="1"/>
  <c r="X14" i="11"/>
  <c r="Y13" i="11"/>
  <c r="AF95" i="11"/>
  <c r="AN95" i="11" s="1"/>
  <c r="Z12" i="11"/>
  <c r="R14" i="11"/>
  <c r="S13" i="11"/>
  <c r="AE44" i="11"/>
  <c r="AM44" i="11" s="1"/>
  <c r="T12" i="11"/>
  <c r="L13" i="11"/>
  <c r="M12" i="11"/>
  <c r="N11" i="11"/>
  <c r="L15" i="7" l="1"/>
  <c r="M14" i="7"/>
  <c r="N14" i="7" s="1"/>
  <c r="C14" i="11"/>
  <c r="D13" i="11"/>
  <c r="AK54" i="11"/>
  <c r="E12" i="11"/>
  <c r="AC3" i="11"/>
  <c r="C14" i="7"/>
  <c r="D13" i="7"/>
  <c r="E13" i="7" s="1"/>
  <c r="X15" i="11"/>
  <c r="Y14" i="11"/>
  <c r="AF12" i="11"/>
  <c r="AN12" i="11" s="1"/>
  <c r="Z13" i="11"/>
  <c r="T13" i="11"/>
  <c r="AE62" i="11"/>
  <c r="AM62" i="11" s="1"/>
  <c r="R15" i="11"/>
  <c r="S14" i="11"/>
  <c r="L14" i="11"/>
  <c r="M13" i="11"/>
  <c r="N12" i="11"/>
  <c r="AK3" i="11" l="1"/>
  <c r="E13" i="11"/>
  <c r="AC35" i="11"/>
  <c r="C15" i="7"/>
  <c r="D14" i="7"/>
  <c r="E14" i="7" s="1"/>
  <c r="R48" i="7" s="1"/>
  <c r="L16" i="7"/>
  <c r="M15" i="7"/>
  <c r="N15" i="7" s="1"/>
  <c r="C15" i="11"/>
  <c r="D14" i="11"/>
  <c r="X16" i="11"/>
  <c r="Y15" i="11"/>
  <c r="AF9" i="11"/>
  <c r="AN9" i="11" s="1"/>
  <c r="Z14" i="11"/>
  <c r="AE79" i="11"/>
  <c r="AM79" i="11" s="1"/>
  <c r="T14" i="11"/>
  <c r="R16" i="11"/>
  <c r="S15" i="11"/>
  <c r="L15" i="11"/>
  <c r="M14" i="11"/>
  <c r="N13" i="11"/>
  <c r="AK35" i="11" l="1"/>
  <c r="C16" i="11"/>
  <c r="D15" i="11"/>
  <c r="C16" i="7"/>
  <c r="D15" i="7"/>
  <c r="E15" i="7" s="1"/>
  <c r="E14" i="11"/>
  <c r="AC43" i="11"/>
  <c r="L17" i="7"/>
  <c r="M16" i="7"/>
  <c r="N16" i="7" s="1"/>
  <c r="X17" i="11"/>
  <c r="Y16" i="11"/>
  <c r="AF76" i="11"/>
  <c r="AN76" i="11" s="1"/>
  <c r="Z15" i="11"/>
  <c r="R17" i="11"/>
  <c r="S16" i="11"/>
  <c r="T15" i="11"/>
  <c r="AE78" i="11"/>
  <c r="AM78" i="11" s="1"/>
  <c r="L16" i="11"/>
  <c r="M15" i="11"/>
  <c r="N14" i="11"/>
  <c r="C17" i="11" l="1"/>
  <c r="D16" i="11"/>
  <c r="L18" i="7"/>
  <c r="M17" i="7"/>
  <c r="N17" i="7" s="1"/>
  <c r="C17" i="7"/>
  <c r="D16" i="7"/>
  <c r="E16" i="7" s="1"/>
  <c r="AK43" i="11"/>
  <c r="E15" i="11"/>
  <c r="AC19" i="11"/>
  <c r="X18" i="11"/>
  <c r="Y17" i="11"/>
  <c r="AF75" i="11"/>
  <c r="AN75" i="11" s="1"/>
  <c r="Z16" i="11"/>
  <c r="R18" i="11"/>
  <c r="S17" i="11"/>
  <c r="AE25" i="11"/>
  <c r="AM25" i="11" s="1"/>
  <c r="T16" i="11"/>
  <c r="L17" i="11"/>
  <c r="M16" i="11"/>
  <c r="N15" i="11"/>
  <c r="E16" i="11" l="1"/>
  <c r="AC49" i="11"/>
  <c r="AK19" i="11"/>
  <c r="C18" i="11"/>
  <c r="D17" i="11"/>
  <c r="C18" i="7"/>
  <c r="D17" i="7"/>
  <c r="E17" i="7" s="1"/>
  <c r="R79" i="7" s="1"/>
  <c r="L19" i="7"/>
  <c r="M18" i="7"/>
  <c r="N18" i="7" s="1"/>
  <c r="X19" i="11"/>
  <c r="Y18" i="11"/>
  <c r="AF39" i="11"/>
  <c r="AN39" i="11" s="1"/>
  <c r="Z17" i="11"/>
  <c r="R19" i="11"/>
  <c r="S18" i="11"/>
  <c r="AE65" i="11"/>
  <c r="AM65" i="11" s="1"/>
  <c r="T17" i="11"/>
  <c r="L18" i="11"/>
  <c r="M17" i="11"/>
  <c r="N16" i="11"/>
  <c r="L20" i="7" l="1"/>
  <c r="M19" i="7"/>
  <c r="N19" i="7" s="1"/>
  <c r="C19" i="11"/>
  <c r="D18" i="11"/>
  <c r="E17" i="11"/>
  <c r="AC98" i="11"/>
  <c r="C19" i="7"/>
  <c r="D18" i="7"/>
  <c r="E18" i="7" s="1"/>
  <c r="AK49" i="11"/>
  <c r="X20" i="11"/>
  <c r="Y19" i="11"/>
  <c r="Z18" i="11"/>
  <c r="AF100" i="11"/>
  <c r="AN100" i="11" s="1"/>
  <c r="R20" i="11"/>
  <c r="S19" i="11"/>
  <c r="AE31" i="11"/>
  <c r="AM31" i="11" s="1"/>
  <c r="T18" i="11"/>
  <c r="L19" i="11"/>
  <c r="M18" i="11"/>
  <c r="AD19" i="11"/>
  <c r="N17" i="11"/>
  <c r="L21" i="7" l="1"/>
  <c r="M20" i="7"/>
  <c r="N20" i="7" s="1"/>
  <c r="R68" i="7" s="1"/>
  <c r="AL19" i="11"/>
  <c r="AK98" i="11"/>
  <c r="C20" i="7"/>
  <c r="D19" i="7"/>
  <c r="E19" i="7" s="1"/>
  <c r="C20" i="11"/>
  <c r="D19" i="11"/>
  <c r="E18" i="11"/>
  <c r="AC41" i="11"/>
  <c r="X21" i="11"/>
  <c r="Y20" i="11"/>
  <c r="AF86" i="11"/>
  <c r="AN86" i="11" s="1"/>
  <c r="Z19" i="11"/>
  <c r="R21" i="11"/>
  <c r="S20" i="11"/>
  <c r="AE85" i="11"/>
  <c r="AM85" i="11" s="1"/>
  <c r="T19" i="11"/>
  <c r="L20" i="11"/>
  <c r="M19" i="11"/>
  <c r="N18" i="11"/>
  <c r="AK41" i="11" l="1"/>
  <c r="C21" i="11"/>
  <c r="D20" i="11"/>
  <c r="L22" i="7"/>
  <c r="M21" i="7"/>
  <c r="N21" i="7" s="1"/>
  <c r="R6" i="7" s="1"/>
  <c r="E19" i="11"/>
  <c r="AC44" i="11"/>
  <c r="C21" i="7"/>
  <c r="D20" i="7"/>
  <c r="E20" i="7" s="1"/>
  <c r="R65" i="7" s="1"/>
  <c r="X22" i="11"/>
  <c r="Y21" i="11"/>
  <c r="Z20" i="11"/>
  <c r="AF48" i="11"/>
  <c r="AN48" i="11" s="1"/>
  <c r="R22" i="11"/>
  <c r="S21" i="11"/>
  <c r="AE11" i="11"/>
  <c r="AM11" i="11" s="1"/>
  <c r="T20" i="11"/>
  <c r="L21" i="11"/>
  <c r="M20" i="11"/>
  <c r="N19" i="11"/>
  <c r="L23" i="7" l="1"/>
  <c r="M22" i="7"/>
  <c r="N22" i="7" s="1"/>
  <c r="AK44" i="11"/>
  <c r="C22" i="7"/>
  <c r="D21" i="7"/>
  <c r="E21" i="7" s="1"/>
  <c r="R88" i="7" s="1"/>
  <c r="C22" i="11"/>
  <c r="D21" i="11"/>
  <c r="E20" i="11"/>
  <c r="AC7" i="11"/>
  <c r="X23" i="11"/>
  <c r="Y22" i="11"/>
  <c r="AF53" i="11"/>
  <c r="AN53" i="11" s="1"/>
  <c r="Z21" i="11"/>
  <c r="R23" i="11"/>
  <c r="S22" i="11"/>
  <c r="T21" i="11"/>
  <c r="AE32" i="11"/>
  <c r="AM32" i="11" s="1"/>
  <c r="L22" i="11"/>
  <c r="M21" i="11"/>
  <c r="N20" i="11"/>
  <c r="E21" i="11" l="1"/>
  <c r="AC48" i="11"/>
  <c r="L24" i="7"/>
  <c r="M23" i="7"/>
  <c r="N23" i="7" s="1"/>
  <c r="R50" i="7" s="1"/>
  <c r="C23" i="7"/>
  <c r="D22" i="7"/>
  <c r="E22" i="7" s="1"/>
  <c r="AK7" i="11"/>
  <c r="C23" i="11"/>
  <c r="D22" i="11"/>
  <c r="X24" i="11"/>
  <c r="Y23" i="11"/>
  <c r="AF57" i="11"/>
  <c r="AN57" i="11" s="1"/>
  <c r="Z22" i="11"/>
  <c r="R24" i="11"/>
  <c r="S23" i="11"/>
  <c r="AE28" i="11"/>
  <c r="AM28" i="11" s="1"/>
  <c r="T22" i="11"/>
  <c r="L23" i="11"/>
  <c r="M22" i="11"/>
  <c r="N21" i="11"/>
  <c r="C24" i="11" l="1"/>
  <c r="D23" i="11"/>
  <c r="C24" i="7"/>
  <c r="D23" i="7"/>
  <c r="E23" i="7" s="1"/>
  <c r="E22" i="11"/>
  <c r="AC66" i="11"/>
  <c r="AK48" i="11"/>
  <c r="L25" i="7"/>
  <c r="M24" i="7"/>
  <c r="N24" i="7" s="1"/>
  <c r="X25" i="11"/>
  <c r="Y24" i="11"/>
  <c r="AF89" i="11"/>
  <c r="AN89" i="11" s="1"/>
  <c r="Z23" i="11"/>
  <c r="R25" i="11"/>
  <c r="S24" i="11"/>
  <c r="T23" i="11"/>
  <c r="AE82" i="11"/>
  <c r="AM82" i="11" s="1"/>
  <c r="L24" i="11"/>
  <c r="M23" i="11"/>
  <c r="AD29" i="11" s="1"/>
  <c r="AL29" i="11" s="1"/>
  <c r="N22" i="11"/>
  <c r="L26" i="7" l="1"/>
  <c r="M25" i="7"/>
  <c r="N25" i="7" s="1"/>
  <c r="C25" i="11"/>
  <c r="D24" i="11"/>
  <c r="AK66" i="11"/>
  <c r="E23" i="11"/>
  <c r="AC84" i="11"/>
  <c r="C25" i="7"/>
  <c r="D24" i="7"/>
  <c r="E24" i="7" s="1"/>
  <c r="X26" i="11"/>
  <c r="Y25" i="11"/>
  <c r="AF47" i="11"/>
  <c r="AN47" i="11" s="1"/>
  <c r="Z24" i="11"/>
  <c r="R26" i="11"/>
  <c r="S25" i="11"/>
  <c r="AE83" i="11"/>
  <c r="AM83" i="11" s="1"/>
  <c r="T24" i="11"/>
  <c r="L25" i="11"/>
  <c r="M24" i="11"/>
  <c r="N23" i="11"/>
  <c r="R80" i="7" l="1"/>
  <c r="C26" i="7"/>
  <c r="D25" i="7"/>
  <c r="E25" i="7" s="1"/>
  <c r="R69" i="7" s="1"/>
  <c r="L27" i="7"/>
  <c r="M26" i="7"/>
  <c r="N26" i="7" s="1"/>
  <c r="C26" i="11"/>
  <c r="D25" i="11"/>
  <c r="AK84" i="11"/>
  <c r="E24" i="11"/>
  <c r="AC97" i="11"/>
  <c r="X27" i="11"/>
  <c r="Y26" i="11"/>
  <c r="AF35" i="11"/>
  <c r="AN35" i="11" s="1"/>
  <c r="Z25" i="11"/>
  <c r="R27" i="11"/>
  <c r="S26" i="11"/>
  <c r="AE35" i="11"/>
  <c r="AM35" i="11" s="1"/>
  <c r="T25" i="11"/>
  <c r="L26" i="11"/>
  <c r="M25" i="11"/>
  <c r="N24" i="11"/>
  <c r="C27" i="7" l="1"/>
  <c r="D26" i="7"/>
  <c r="E26" i="7" s="1"/>
  <c r="AK97" i="11"/>
  <c r="E25" i="11"/>
  <c r="AC53" i="11"/>
  <c r="L28" i="7"/>
  <c r="M27" i="7"/>
  <c r="N27" i="7" s="1"/>
  <c r="C27" i="11"/>
  <c r="D26" i="11"/>
  <c r="X28" i="11"/>
  <c r="Y27" i="11"/>
  <c r="AF37" i="11"/>
  <c r="AN37" i="11" s="1"/>
  <c r="Z26" i="11"/>
  <c r="R28" i="11"/>
  <c r="S27" i="11"/>
  <c r="AE76" i="11"/>
  <c r="AM76" i="11" s="1"/>
  <c r="T26" i="11"/>
  <c r="L27" i="11"/>
  <c r="M26" i="11"/>
  <c r="N25" i="11"/>
  <c r="C28" i="7" l="1"/>
  <c r="D27" i="7"/>
  <c r="E27" i="7" s="1"/>
  <c r="R94" i="7" s="1"/>
  <c r="AK53" i="11"/>
  <c r="L29" i="7"/>
  <c r="M28" i="7"/>
  <c r="N28" i="7" s="1"/>
  <c r="C28" i="11"/>
  <c r="D27" i="11"/>
  <c r="E26" i="11"/>
  <c r="AC65" i="11"/>
  <c r="X29" i="11"/>
  <c r="Y28" i="11"/>
  <c r="AF96" i="11"/>
  <c r="AN96" i="11" s="1"/>
  <c r="Z27" i="11"/>
  <c r="R29" i="11"/>
  <c r="S28" i="11"/>
  <c r="T27" i="11"/>
  <c r="AE80" i="11"/>
  <c r="AM80" i="11" s="1"/>
  <c r="L28" i="11"/>
  <c r="M27" i="11"/>
  <c r="AD32" i="11" s="1"/>
  <c r="AL32" i="11" s="1"/>
  <c r="N26" i="11"/>
  <c r="C29" i="11" l="1"/>
  <c r="D28" i="11"/>
  <c r="E27" i="11"/>
  <c r="AC77" i="11"/>
  <c r="L30" i="7"/>
  <c r="M29" i="7"/>
  <c r="N29" i="7" s="1"/>
  <c r="C29" i="7"/>
  <c r="D28" i="7"/>
  <c r="E28" i="7" s="1"/>
  <c r="R96" i="7" s="1"/>
  <c r="AK65" i="11"/>
  <c r="X30" i="11"/>
  <c r="Y29" i="11"/>
  <c r="Z28" i="11"/>
  <c r="AF92" i="11"/>
  <c r="AN92" i="11" s="1"/>
  <c r="R30" i="11"/>
  <c r="S29" i="11"/>
  <c r="AE86" i="11"/>
  <c r="AM86" i="11" s="1"/>
  <c r="T28" i="11"/>
  <c r="L29" i="11"/>
  <c r="M28" i="11"/>
  <c r="N27" i="11"/>
  <c r="L31" i="7" l="1"/>
  <c r="M30" i="7"/>
  <c r="N30" i="7" s="1"/>
  <c r="C30" i="11"/>
  <c r="D29" i="11"/>
  <c r="E28" i="11"/>
  <c r="AC28" i="11"/>
  <c r="C30" i="7"/>
  <c r="D29" i="7"/>
  <c r="E29" i="7" s="1"/>
  <c r="R73" i="7" s="1"/>
  <c r="AK77" i="11"/>
  <c r="X31" i="11"/>
  <c r="Y30" i="11"/>
  <c r="AF10" i="11"/>
  <c r="AN10" i="11" s="1"/>
  <c r="Z29" i="11"/>
  <c r="R31" i="11"/>
  <c r="S30" i="11"/>
  <c r="T29" i="11"/>
  <c r="AE36" i="11"/>
  <c r="AM36" i="11" s="1"/>
  <c r="L30" i="11"/>
  <c r="M29" i="11"/>
  <c r="AD22" i="11"/>
  <c r="AL22" i="11" s="1"/>
  <c r="N28" i="11"/>
  <c r="AK28" i="11" l="1"/>
  <c r="L32" i="7"/>
  <c r="M31" i="7"/>
  <c r="N31" i="7" s="1"/>
  <c r="C31" i="11"/>
  <c r="D30" i="11"/>
  <c r="C31" i="7"/>
  <c r="D30" i="7"/>
  <c r="E30" i="7" s="1"/>
  <c r="E29" i="11"/>
  <c r="AC6" i="11"/>
  <c r="X32" i="11"/>
  <c r="Y31" i="11"/>
  <c r="Z30" i="11"/>
  <c r="AF34" i="11"/>
  <c r="AN34" i="11" s="1"/>
  <c r="R32" i="11"/>
  <c r="S31" i="11"/>
  <c r="AE20" i="11"/>
  <c r="AM20" i="11" s="1"/>
  <c r="T30" i="11"/>
  <c r="L31" i="11"/>
  <c r="M30" i="11"/>
  <c r="N29" i="11"/>
  <c r="AD16" i="11"/>
  <c r="AL16" i="11" s="1"/>
  <c r="C32" i="11" l="1"/>
  <c r="D31" i="11"/>
  <c r="AK6" i="11"/>
  <c r="E30" i="11"/>
  <c r="AC92" i="11"/>
  <c r="C32" i="7"/>
  <c r="D31" i="7"/>
  <c r="E31" i="7" s="1"/>
  <c r="L33" i="7"/>
  <c r="M32" i="7"/>
  <c r="N32" i="7" s="1"/>
  <c r="X33" i="11"/>
  <c r="Y32" i="11"/>
  <c r="AF78" i="11"/>
  <c r="AN78" i="11" s="1"/>
  <c r="Z31" i="11"/>
  <c r="R33" i="11"/>
  <c r="S32" i="11"/>
  <c r="T31" i="11"/>
  <c r="AE8" i="11"/>
  <c r="AM8" i="11" s="1"/>
  <c r="L32" i="11"/>
  <c r="M31" i="11"/>
  <c r="AD17" i="11"/>
  <c r="AL17" i="11" s="1"/>
  <c r="N30" i="11"/>
  <c r="C33" i="11" l="1"/>
  <c r="D32" i="11"/>
  <c r="L34" i="7"/>
  <c r="M33" i="7"/>
  <c r="N33" i="7" s="1"/>
  <c r="R34" i="7" s="1"/>
  <c r="AK92" i="11"/>
  <c r="E31" i="11"/>
  <c r="AC71" i="11"/>
  <c r="C33" i="7"/>
  <c r="D32" i="7"/>
  <c r="E32" i="7" s="1"/>
  <c r="R2" i="7" s="1"/>
  <c r="X34" i="11"/>
  <c r="Y33" i="11"/>
  <c r="AF83" i="11"/>
  <c r="AN83" i="11" s="1"/>
  <c r="Z32" i="11"/>
  <c r="R34" i="11"/>
  <c r="S33" i="11"/>
  <c r="AE97" i="11"/>
  <c r="AM97" i="11" s="1"/>
  <c r="T32" i="11"/>
  <c r="L33" i="11"/>
  <c r="M32" i="11"/>
  <c r="N31" i="11"/>
  <c r="AK71" i="11" l="1"/>
  <c r="C34" i="11"/>
  <c r="D33" i="11"/>
  <c r="E32" i="11"/>
  <c r="AC34" i="11"/>
  <c r="C34" i="7"/>
  <c r="D33" i="7"/>
  <c r="E33" i="7" s="1"/>
  <c r="L35" i="7"/>
  <c r="M34" i="7"/>
  <c r="N34" i="7" s="1"/>
  <c r="X35" i="11"/>
  <c r="Y34" i="11"/>
  <c r="AF38" i="11"/>
  <c r="AN38" i="11" s="1"/>
  <c r="Z33" i="11"/>
  <c r="R35" i="11"/>
  <c r="S34" i="11"/>
  <c r="AE99" i="11"/>
  <c r="AM99" i="11" s="1"/>
  <c r="T33" i="11"/>
  <c r="L34" i="11"/>
  <c r="M33" i="11"/>
  <c r="N32" i="11"/>
  <c r="AK34" i="11" l="1"/>
  <c r="C35" i="11"/>
  <c r="D34" i="11"/>
  <c r="L36" i="7"/>
  <c r="M35" i="7"/>
  <c r="N35" i="7" s="1"/>
  <c r="C35" i="7"/>
  <c r="D34" i="7"/>
  <c r="E34" i="7" s="1"/>
  <c r="R70" i="7" s="1"/>
  <c r="E33" i="11"/>
  <c r="AC4" i="11"/>
  <c r="X36" i="11"/>
  <c r="Y35" i="11"/>
  <c r="Z34" i="11"/>
  <c r="AF24" i="11"/>
  <c r="AN24" i="11" s="1"/>
  <c r="R36" i="11"/>
  <c r="S35" i="11"/>
  <c r="AE73" i="11"/>
  <c r="AM73" i="11" s="1"/>
  <c r="T34" i="11"/>
  <c r="L35" i="11"/>
  <c r="M34" i="11"/>
  <c r="AD37" i="11"/>
  <c r="AL37" i="11" s="1"/>
  <c r="N33" i="11"/>
  <c r="C36" i="7" l="1"/>
  <c r="D35" i="7"/>
  <c r="E35" i="7" s="1"/>
  <c r="C36" i="11"/>
  <c r="D35" i="11"/>
  <c r="E34" i="11"/>
  <c r="AC74" i="11"/>
  <c r="L37" i="7"/>
  <c r="M36" i="7"/>
  <c r="N36" i="7" s="1"/>
  <c r="AK4" i="11"/>
  <c r="X37" i="11"/>
  <c r="Y36" i="11"/>
  <c r="AF14" i="11"/>
  <c r="AN14" i="11" s="1"/>
  <c r="Z35" i="11"/>
  <c r="R37" i="11"/>
  <c r="S36" i="11"/>
  <c r="AE61" i="11"/>
  <c r="AM61" i="11" s="1"/>
  <c r="T35" i="11"/>
  <c r="L36" i="11"/>
  <c r="M35" i="11"/>
  <c r="AD39" i="11"/>
  <c r="AL39" i="11" s="1"/>
  <c r="N34" i="11"/>
  <c r="C37" i="7" l="1"/>
  <c r="D36" i="7"/>
  <c r="E36" i="7" s="1"/>
  <c r="R10" i="7" s="1"/>
  <c r="C37" i="11"/>
  <c r="D36" i="11"/>
  <c r="AK74" i="11"/>
  <c r="L38" i="7"/>
  <c r="M37" i="7"/>
  <c r="N37" i="7" s="1"/>
  <c r="E35" i="11"/>
  <c r="AC60" i="11"/>
  <c r="X38" i="11"/>
  <c r="Y37" i="11"/>
  <c r="AF21" i="11"/>
  <c r="AN21" i="11" s="1"/>
  <c r="Z36" i="11"/>
  <c r="R38" i="11"/>
  <c r="S37" i="11"/>
  <c r="AE77" i="11"/>
  <c r="AM77" i="11" s="1"/>
  <c r="T36" i="11"/>
  <c r="L37" i="11"/>
  <c r="M36" i="11"/>
  <c r="AD41" i="11" s="1"/>
  <c r="N35" i="11"/>
  <c r="L39" i="7" l="1"/>
  <c r="M38" i="7"/>
  <c r="N38" i="7" s="1"/>
  <c r="E36" i="11"/>
  <c r="AC94" i="11"/>
  <c r="AL41" i="11"/>
  <c r="C38" i="7"/>
  <c r="D37" i="7"/>
  <c r="E37" i="7" s="1"/>
  <c r="AK60" i="11"/>
  <c r="C38" i="11"/>
  <c r="D37" i="11"/>
  <c r="X39" i="11"/>
  <c r="Y38" i="11"/>
  <c r="AF18" i="11"/>
  <c r="AN18" i="11" s="1"/>
  <c r="Z37" i="11"/>
  <c r="R39" i="11"/>
  <c r="S38" i="11"/>
  <c r="T37" i="11"/>
  <c r="AE18" i="11"/>
  <c r="AM18" i="11" s="1"/>
  <c r="L38" i="11"/>
  <c r="M37" i="11"/>
  <c r="N36" i="11"/>
  <c r="L40" i="7" l="1"/>
  <c r="M39" i="7"/>
  <c r="N39" i="7" s="1"/>
  <c r="C39" i="11"/>
  <c r="D38" i="11"/>
  <c r="C39" i="7"/>
  <c r="D38" i="7"/>
  <c r="E38" i="7" s="1"/>
  <c r="R100" i="7" s="1"/>
  <c r="E37" i="11"/>
  <c r="AC95" i="11"/>
  <c r="AK94" i="11"/>
  <c r="X40" i="11"/>
  <c r="Y39" i="11"/>
  <c r="Z38" i="11"/>
  <c r="AF102" i="11"/>
  <c r="AN102" i="11" s="1"/>
  <c r="R40" i="11"/>
  <c r="S39" i="11"/>
  <c r="AE47" i="11"/>
  <c r="AM47" i="11" s="1"/>
  <c r="T38" i="11"/>
  <c r="L39" i="11"/>
  <c r="M38" i="11"/>
  <c r="AD42" i="11" s="1"/>
  <c r="AL42" i="11" s="1"/>
  <c r="N37" i="11"/>
  <c r="C40" i="11" l="1"/>
  <c r="D39" i="11"/>
  <c r="L41" i="7"/>
  <c r="M40" i="7"/>
  <c r="N40" i="7" s="1"/>
  <c r="E38" i="11"/>
  <c r="AC18" i="11"/>
  <c r="AK95" i="11"/>
  <c r="C40" i="7"/>
  <c r="D39" i="7"/>
  <c r="E39" i="7" s="1"/>
  <c r="R15" i="7" s="1"/>
  <c r="X41" i="11"/>
  <c r="Y40" i="11"/>
  <c r="AF44" i="11"/>
  <c r="AN44" i="11" s="1"/>
  <c r="Z39" i="11"/>
  <c r="R41" i="11"/>
  <c r="S40" i="11"/>
  <c r="AE59" i="11"/>
  <c r="AM59" i="11" s="1"/>
  <c r="T39" i="11"/>
  <c r="L40" i="11"/>
  <c r="M39" i="11"/>
  <c r="N38" i="11"/>
  <c r="C41" i="11" l="1"/>
  <c r="D40" i="11"/>
  <c r="AK18" i="11"/>
  <c r="E39" i="11"/>
  <c r="AC96" i="11"/>
  <c r="L42" i="7"/>
  <c r="M41" i="7"/>
  <c r="N41" i="7" s="1"/>
  <c r="R61" i="7" s="1"/>
  <c r="C41" i="7"/>
  <c r="D40" i="7"/>
  <c r="E40" i="7" s="1"/>
  <c r="R72" i="7" s="1"/>
  <c r="X42" i="11"/>
  <c r="Y41" i="11"/>
  <c r="AF27" i="11"/>
  <c r="AN27" i="11" s="1"/>
  <c r="Z40" i="11"/>
  <c r="R42" i="11"/>
  <c r="S41" i="11"/>
  <c r="AE96" i="11"/>
  <c r="AM96" i="11" s="1"/>
  <c r="T40" i="11"/>
  <c r="L41" i="11"/>
  <c r="M40" i="11"/>
  <c r="N39" i="11"/>
  <c r="C42" i="11" l="1"/>
  <c r="D41" i="11"/>
  <c r="AK96" i="11"/>
  <c r="E40" i="11"/>
  <c r="AC61" i="11"/>
  <c r="C42" i="7"/>
  <c r="D41" i="7"/>
  <c r="E41" i="7" s="1"/>
  <c r="R98" i="7" s="1"/>
  <c r="L43" i="7"/>
  <c r="M42" i="7"/>
  <c r="N42" i="7" s="1"/>
  <c r="X43" i="11"/>
  <c r="Y42" i="11"/>
  <c r="AF73" i="11"/>
  <c r="AN73" i="11" s="1"/>
  <c r="Z41" i="11"/>
  <c r="R43" i="11"/>
  <c r="S42" i="11"/>
  <c r="AE39" i="11"/>
  <c r="AM39" i="11" s="1"/>
  <c r="T41" i="11"/>
  <c r="L42" i="11"/>
  <c r="M41" i="11"/>
  <c r="AD45" i="11" s="1"/>
  <c r="AL45" i="11" s="1"/>
  <c r="N40" i="11"/>
  <c r="AK61" i="11" l="1"/>
  <c r="E41" i="11"/>
  <c r="AC100" i="11"/>
  <c r="C43" i="11"/>
  <c r="D42" i="11"/>
  <c r="L44" i="7"/>
  <c r="M43" i="7"/>
  <c r="N43" i="7" s="1"/>
  <c r="C43" i="7"/>
  <c r="D42" i="7"/>
  <c r="E42" i="7" s="1"/>
  <c r="X44" i="11"/>
  <c r="Y43" i="11"/>
  <c r="Z42" i="11"/>
  <c r="AF6" i="11"/>
  <c r="AN6" i="11" s="1"/>
  <c r="R44" i="11"/>
  <c r="S43" i="11"/>
  <c r="AE46" i="11"/>
  <c r="AM46" i="11" s="1"/>
  <c r="T42" i="11"/>
  <c r="L43" i="11"/>
  <c r="M42" i="11"/>
  <c r="AD46" i="11" s="1"/>
  <c r="AL46" i="11" s="1"/>
  <c r="AD33" i="11"/>
  <c r="AL33" i="11" s="1"/>
  <c r="N41" i="11"/>
  <c r="C44" i="7" l="1"/>
  <c r="D43" i="7"/>
  <c r="E43" i="7" s="1"/>
  <c r="C44" i="11"/>
  <c r="D43" i="11"/>
  <c r="E42" i="11"/>
  <c r="AC99" i="11"/>
  <c r="L45" i="7"/>
  <c r="M44" i="7"/>
  <c r="N44" i="7" s="1"/>
  <c r="AK100" i="11"/>
  <c r="X45" i="11"/>
  <c r="Y44" i="11"/>
  <c r="AF93" i="11"/>
  <c r="AN93" i="11" s="1"/>
  <c r="Z43" i="11"/>
  <c r="R45" i="11"/>
  <c r="S44" i="11"/>
  <c r="T43" i="11"/>
  <c r="AE84" i="11"/>
  <c r="AM84" i="11" s="1"/>
  <c r="L44" i="11"/>
  <c r="M43" i="11"/>
  <c r="AD27" i="11"/>
  <c r="AL27" i="11" s="1"/>
  <c r="N42" i="11"/>
  <c r="C45" i="7" l="1"/>
  <c r="D44" i="7"/>
  <c r="E44" i="7" s="1"/>
  <c r="AK99" i="11"/>
  <c r="C45" i="11"/>
  <c r="D44" i="11"/>
  <c r="L46" i="7"/>
  <c r="M45" i="7"/>
  <c r="N45" i="7" s="1"/>
  <c r="E43" i="11"/>
  <c r="AC79" i="11"/>
  <c r="X46" i="11"/>
  <c r="Y45" i="11"/>
  <c r="AF85" i="11"/>
  <c r="AN85" i="11" s="1"/>
  <c r="Z44" i="11"/>
  <c r="R46" i="11"/>
  <c r="S45" i="11"/>
  <c r="AE98" i="11"/>
  <c r="AM98" i="11" s="1"/>
  <c r="T44" i="11"/>
  <c r="L45" i="11"/>
  <c r="M44" i="11"/>
  <c r="N43" i="11"/>
  <c r="L47" i="7" l="1"/>
  <c r="M46" i="7"/>
  <c r="N46" i="7" s="1"/>
  <c r="C46" i="7"/>
  <c r="D45" i="7"/>
  <c r="E45" i="7" s="1"/>
  <c r="R41" i="7" s="1"/>
  <c r="C46" i="11"/>
  <c r="D45" i="11"/>
  <c r="AK79" i="11"/>
  <c r="E44" i="11"/>
  <c r="AC57" i="11"/>
  <c r="X47" i="11"/>
  <c r="Y46" i="11"/>
  <c r="AF101" i="11"/>
  <c r="AN101" i="11" s="1"/>
  <c r="Z45" i="11"/>
  <c r="R47" i="11"/>
  <c r="S46" i="11"/>
  <c r="AE43" i="11"/>
  <c r="AM43" i="11" s="1"/>
  <c r="T45" i="11"/>
  <c r="L46" i="11"/>
  <c r="M45" i="11"/>
  <c r="N44" i="11"/>
  <c r="C47" i="11" l="1"/>
  <c r="D46" i="11"/>
  <c r="L48" i="7"/>
  <c r="M47" i="7"/>
  <c r="N47" i="7" s="1"/>
  <c r="R23" i="7" s="1"/>
  <c r="E45" i="11"/>
  <c r="AC68" i="11"/>
  <c r="AK57" i="11"/>
  <c r="C47" i="7"/>
  <c r="D46" i="7"/>
  <c r="E46" i="7" s="1"/>
  <c r="X48" i="11"/>
  <c r="Y47" i="11"/>
  <c r="AF43" i="11"/>
  <c r="AN43" i="11" s="1"/>
  <c r="Z46" i="11"/>
  <c r="R48" i="11"/>
  <c r="S47" i="11"/>
  <c r="AE56" i="11"/>
  <c r="AM56" i="11" s="1"/>
  <c r="T46" i="11"/>
  <c r="L47" i="11"/>
  <c r="M46" i="11"/>
  <c r="N45" i="11"/>
  <c r="L49" i="7" l="1"/>
  <c r="M48" i="7"/>
  <c r="N48" i="7" s="1"/>
  <c r="R71" i="7" s="1"/>
  <c r="C48" i="11"/>
  <c r="D47" i="11"/>
  <c r="AK68" i="11"/>
  <c r="C48" i="7"/>
  <c r="D47" i="7"/>
  <c r="E47" i="7" s="1"/>
  <c r="E46" i="11"/>
  <c r="AC58" i="11"/>
  <c r="X49" i="11"/>
  <c r="Y48" i="11"/>
  <c r="AF26" i="11"/>
  <c r="AN26" i="11" s="1"/>
  <c r="Z47" i="11"/>
  <c r="R49" i="11"/>
  <c r="S48" i="11"/>
  <c r="AE81" i="11"/>
  <c r="AM81" i="11" s="1"/>
  <c r="T47" i="11"/>
  <c r="L48" i="11"/>
  <c r="M47" i="11"/>
  <c r="AD51" i="11" s="1"/>
  <c r="AD43" i="11"/>
  <c r="N46" i="11"/>
  <c r="C49" i="7" l="1"/>
  <c r="D48" i="7"/>
  <c r="E48" i="7" s="1"/>
  <c r="E47" i="11"/>
  <c r="AC69" i="11"/>
  <c r="L50" i="7"/>
  <c r="M49" i="7"/>
  <c r="N49" i="7" s="1"/>
  <c r="AL51" i="11"/>
  <c r="AL43" i="11"/>
  <c r="AO43" i="11" s="1"/>
  <c r="AP43" i="11" s="1"/>
  <c r="AG43" i="11"/>
  <c r="AH43" i="11" s="1"/>
  <c r="AK58" i="11"/>
  <c r="D48" i="11"/>
  <c r="C49" i="11"/>
  <c r="X50" i="11"/>
  <c r="Y49" i="11"/>
  <c r="Z48" i="11"/>
  <c r="AF72" i="11"/>
  <c r="AN72" i="11" s="1"/>
  <c r="R50" i="11"/>
  <c r="S49" i="11"/>
  <c r="AE100" i="11"/>
  <c r="AM100" i="11" s="1"/>
  <c r="T48" i="11"/>
  <c r="L49" i="11"/>
  <c r="M48" i="11"/>
  <c r="N47" i="11"/>
  <c r="L51" i="7" l="1"/>
  <c r="M50" i="7"/>
  <c r="N50" i="7" s="1"/>
  <c r="R42" i="7" s="1"/>
  <c r="C50" i="7"/>
  <c r="D49" i="7"/>
  <c r="E49" i="7" s="1"/>
  <c r="R28" i="7" s="1"/>
  <c r="E48" i="11"/>
  <c r="AC59" i="11"/>
  <c r="C50" i="11"/>
  <c r="D49" i="11"/>
  <c r="AK69" i="11"/>
  <c r="X51" i="11"/>
  <c r="Y50" i="11"/>
  <c r="AF81" i="11"/>
  <c r="AN81" i="11" s="1"/>
  <c r="Z49" i="11"/>
  <c r="R51" i="11"/>
  <c r="S50" i="11"/>
  <c r="AE51" i="11"/>
  <c r="T49" i="11"/>
  <c r="L50" i="11"/>
  <c r="M49" i="11"/>
  <c r="AD48" i="11"/>
  <c r="N48" i="11"/>
  <c r="AM51" i="11" l="1"/>
  <c r="AK59" i="11"/>
  <c r="C51" i="7"/>
  <c r="D50" i="7"/>
  <c r="E50" i="7" s="1"/>
  <c r="C51" i="11"/>
  <c r="D50" i="11"/>
  <c r="AL48" i="11"/>
  <c r="E49" i="11"/>
  <c r="AC86" i="11"/>
  <c r="L52" i="7"/>
  <c r="M51" i="7"/>
  <c r="N51" i="7" s="1"/>
  <c r="R43" i="7" s="1"/>
  <c r="X52" i="11"/>
  <c r="Y51" i="11"/>
  <c r="Z50" i="11"/>
  <c r="AF84" i="11"/>
  <c r="AN84" i="11" s="1"/>
  <c r="R52" i="11"/>
  <c r="S51" i="11"/>
  <c r="AE40" i="11"/>
  <c r="AM40" i="11" s="1"/>
  <c r="T50" i="11"/>
  <c r="L51" i="11"/>
  <c r="M50" i="11"/>
  <c r="N49" i="11"/>
  <c r="AD18" i="11"/>
  <c r="L53" i="7" l="1"/>
  <c r="M52" i="7"/>
  <c r="N52" i="7" s="1"/>
  <c r="R47" i="7" s="1"/>
  <c r="C52" i="7"/>
  <c r="D51" i="7"/>
  <c r="E51" i="7" s="1"/>
  <c r="R17" i="7" s="1"/>
  <c r="AL18" i="11"/>
  <c r="AO18" i="11" s="1"/>
  <c r="AP18" i="11" s="1"/>
  <c r="AG18" i="11"/>
  <c r="AH18" i="11" s="1"/>
  <c r="C52" i="11"/>
  <c r="D51" i="11"/>
  <c r="AK86" i="11"/>
  <c r="E50" i="11"/>
  <c r="AC75" i="11"/>
  <c r="X53" i="11"/>
  <c r="Y52" i="11"/>
  <c r="AF52" i="11"/>
  <c r="AN52" i="11" s="1"/>
  <c r="Z51" i="11"/>
  <c r="R53" i="11"/>
  <c r="S52" i="11"/>
  <c r="T51" i="11"/>
  <c r="AE50" i="11"/>
  <c r="AM50" i="11" s="1"/>
  <c r="L52" i="11"/>
  <c r="M51" i="11"/>
  <c r="AD53" i="11"/>
  <c r="N50" i="11"/>
  <c r="AL53" i="11" l="1"/>
  <c r="AK75" i="11"/>
  <c r="L54" i="7"/>
  <c r="M53" i="7"/>
  <c r="N53" i="7" s="1"/>
  <c r="C53" i="11"/>
  <c r="D52" i="11"/>
  <c r="C53" i="7"/>
  <c r="D52" i="7"/>
  <c r="E52" i="7" s="1"/>
  <c r="R92" i="7" s="1"/>
  <c r="E51" i="11"/>
  <c r="AC88" i="11"/>
  <c r="X54" i="11"/>
  <c r="Y53" i="11"/>
  <c r="Z52" i="11"/>
  <c r="AF64" i="11"/>
  <c r="AN64" i="11" s="1"/>
  <c r="R54" i="11"/>
  <c r="S53" i="11"/>
  <c r="AE53" i="11"/>
  <c r="AM53" i="11" s="1"/>
  <c r="T52" i="11"/>
  <c r="L53" i="11"/>
  <c r="M52" i="11"/>
  <c r="N51" i="11"/>
  <c r="AK88" i="11" l="1"/>
  <c r="L55" i="7"/>
  <c r="M54" i="7"/>
  <c r="N54" i="7" s="1"/>
  <c r="R49" i="7" s="1"/>
  <c r="C54" i="7"/>
  <c r="D53" i="7"/>
  <c r="E53" i="7" s="1"/>
  <c r="R56" i="7" s="1"/>
  <c r="AO53" i="11"/>
  <c r="AP53" i="11" s="1"/>
  <c r="AG53" i="11"/>
  <c r="AH53" i="11" s="1"/>
  <c r="C54" i="11"/>
  <c r="D53" i="11"/>
  <c r="E52" i="11"/>
  <c r="AC72" i="11"/>
  <c r="X55" i="11"/>
  <c r="Y54" i="11"/>
  <c r="AF3" i="11"/>
  <c r="AN3" i="11" s="1"/>
  <c r="Z53" i="11"/>
  <c r="R55" i="11"/>
  <c r="S54" i="11"/>
  <c r="T53" i="11"/>
  <c r="AE30" i="11"/>
  <c r="AM30" i="11" s="1"/>
  <c r="L54" i="11"/>
  <c r="M53" i="11"/>
  <c r="AD56" i="11" s="1"/>
  <c r="AL56" i="11" s="1"/>
  <c r="AD5" i="11"/>
  <c r="AL5" i="11" s="1"/>
  <c r="N52" i="11"/>
  <c r="AK72" i="11" l="1"/>
  <c r="C55" i="11"/>
  <c r="D54" i="11"/>
  <c r="C55" i="7"/>
  <c r="D54" i="7"/>
  <c r="E54" i="7" s="1"/>
  <c r="R19" i="7" s="1"/>
  <c r="E53" i="11"/>
  <c r="AC47" i="11"/>
  <c r="L56" i="7"/>
  <c r="M55" i="7"/>
  <c r="N55" i="7" s="1"/>
  <c r="X56" i="11"/>
  <c r="Y55" i="11"/>
  <c r="AF45" i="11"/>
  <c r="AN45" i="11" s="1"/>
  <c r="Z54" i="11"/>
  <c r="R56" i="11"/>
  <c r="S55" i="11"/>
  <c r="AE19" i="11"/>
  <c r="T54" i="11"/>
  <c r="L55" i="11"/>
  <c r="M54" i="11"/>
  <c r="AD57" i="11" s="1"/>
  <c r="N53" i="11"/>
  <c r="AD44" i="11"/>
  <c r="AL57" i="11" l="1"/>
  <c r="AK47" i="11"/>
  <c r="E54" i="11"/>
  <c r="AC20" i="11"/>
  <c r="AM19" i="11"/>
  <c r="AO19" i="11" s="1"/>
  <c r="AP19" i="11" s="1"/>
  <c r="AG19" i="11"/>
  <c r="AH19" i="11" s="1"/>
  <c r="L57" i="7"/>
  <c r="M56" i="7"/>
  <c r="N56" i="7" s="1"/>
  <c r="R44" i="7" s="1"/>
  <c r="C56" i="7"/>
  <c r="D55" i="7"/>
  <c r="E55" i="7" s="1"/>
  <c r="R52" i="7" s="1"/>
  <c r="AL44" i="11"/>
  <c r="AO44" i="11" s="1"/>
  <c r="AP44" i="11" s="1"/>
  <c r="AG44" i="11"/>
  <c r="AH44" i="11" s="1"/>
  <c r="C56" i="11"/>
  <c r="D55" i="11"/>
  <c r="X57" i="11"/>
  <c r="Y56" i="11"/>
  <c r="AF40" i="11"/>
  <c r="AN40" i="11" s="1"/>
  <c r="Z55" i="11"/>
  <c r="R57" i="11"/>
  <c r="S56" i="11"/>
  <c r="AE23" i="11"/>
  <c r="AM23" i="11" s="1"/>
  <c r="T55" i="11"/>
  <c r="L56" i="11"/>
  <c r="M55" i="11"/>
  <c r="AD102" i="11"/>
  <c r="AL102" i="11" s="1"/>
  <c r="N54" i="11"/>
  <c r="C57" i="11" l="1"/>
  <c r="D56" i="11"/>
  <c r="E55" i="11"/>
  <c r="AC40" i="11"/>
  <c r="L58" i="7"/>
  <c r="M57" i="7"/>
  <c r="N57" i="7" s="1"/>
  <c r="AK20" i="11"/>
  <c r="C57" i="7"/>
  <c r="D56" i="7"/>
  <c r="E56" i="7" s="1"/>
  <c r="R101" i="7" s="1"/>
  <c r="X58" i="11"/>
  <c r="Y57" i="11"/>
  <c r="AF71" i="11"/>
  <c r="AN71" i="11" s="1"/>
  <c r="Z56" i="11"/>
  <c r="R58" i="11"/>
  <c r="S57" i="11"/>
  <c r="AE42" i="11"/>
  <c r="AM42" i="11" s="1"/>
  <c r="T56" i="11"/>
  <c r="L57" i="11"/>
  <c r="M56" i="11"/>
  <c r="AD59" i="11" s="1"/>
  <c r="N55" i="11"/>
  <c r="AD40" i="11"/>
  <c r="AL40" i="11" s="1"/>
  <c r="L59" i="7" l="1"/>
  <c r="M58" i="7"/>
  <c r="N58" i="7" s="1"/>
  <c r="C58" i="11"/>
  <c r="D57" i="11"/>
  <c r="AL59" i="11"/>
  <c r="C58" i="7"/>
  <c r="D57" i="7"/>
  <c r="E57" i="7" s="1"/>
  <c r="R36" i="7" s="1"/>
  <c r="E56" i="11"/>
  <c r="AC14" i="11"/>
  <c r="AG40" i="11"/>
  <c r="AH40" i="11" s="1"/>
  <c r="AK40" i="11"/>
  <c r="AO40" i="11" s="1"/>
  <c r="AP40" i="11" s="1"/>
  <c r="X59" i="11"/>
  <c r="Y58" i="11"/>
  <c r="AF20" i="11"/>
  <c r="AN20" i="11" s="1"/>
  <c r="Z57" i="11"/>
  <c r="R59" i="11"/>
  <c r="S58" i="11"/>
  <c r="AE87" i="11"/>
  <c r="AM87" i="11" s="1"/>
  <c r="T57" i="11"/>
  <c r="L58" i="11"/>
  <c r="M57" i="11"/>
  <c r="AD60" i="11" s="1"/>
  <c r="N56" i="11"/>
  <c r="AK14" i="11" l="1"/>
  <c r="L60" i="7"/>
  <c r="M59" i="7"/>
  <c r="N59" i="7" s="1"/>
  <c r="R99" i="7" s="1"/>
  <c r="AL60" i="11"/>
  <c r="C59" i="7"/>
  <c r="D58" i="7"/>
  <c r="E58" i="7" s="1"/>
  <c r="R67" i="7" s="1"/>
  <c r="C59" i="11"/>
  <c r="D58" i="11"/>
  <c r="E57" i="11"/>
  <c r="AC39" i="11"/>
  <c r="X60" i="11"/>
  <c r="Y59" i="11"/>
  <c r="AF67" i="11"/>
  <c r="AN67" i="11" s="1"/>
  <c r="Z58" i="11"/>
  <c r="R60" i="11"/>
  <c r="S59" i="11"/>
  <c r="AE26" i="11"/>
  <c r="AM26" i="11" s="1"/>
  <c r="T58" i="11"/>
  <c r="L59" i="11"/>
  <c r="M58" i="11"/>
  <c r="AD61" i="11" s="1"/>
  <c r="N57" i="11"/>
  <c r="AK39" i="11" l="1"/>
  <c r="AO39" i="11" s="1"/>
  <c r="AP39" i="11" s="1"/>
  <c r="AG39" i="11"/>
  <c r="AH39" i="11" s="1"/>
  <c r="C60" i="11"/>
  <c r="D59" i="11"/>
  <c r="E58" i="11"/>
  <c r="AC9" i="11"/>
  <c r="AL61" i="11"/>
  <c r="C60" i="7"/>
  <c r="D59" i="7"/>
  <c r="E59" i="7" s="1"/>
  <c r="L61" i="7"/>
  <c r="M60" i="7"/>
  <c r="N60" i="7" s="1"/>
  <c r="X61" i="11"/>
  <c r="Y60" i="11"/>
  <c r="AF8" i="11"/>
  <c r="AN8" i="11" s="1"/>
  <c r="Z59" i="11"/>
  <c r="R61" i="11"/>
  <c r="S60" i="11"/>
  <c r="T59" i="11"/>
  <c r="AE24" i="11"/>
  <c r="AM24" i="11" s="1"/>
  <c r="L60" i="11"/>
  <c r="M59" i="11"/>
  <c r="N58" i="11"/>
  <c r="L62" i="7" l="1"/>
  <c r="M61" i="7"/>
  <c r="N61" i="7" s="1"/>
  <c r="AK9" i="11"/>
  <c r="C61" i="7"/>
  <c r="D60" i="7"/>
  <c r="E60" i="7" s="1"/>
  <c r="R22" i="7" s="1"/>
  <c r="C61" i="11"/>
  <c r="D60" i="11"/>
  <c r="E59" i="11"/>
  <c r="AC80" i="11"/>
  <c r="R46" i="7"/>
  <c r="X62" i="11"/>
  <c r="Y61" i="11"/>
  <c r="AF41" i="11"/>
  <c r="Z60" i="11"/>
  <c r="R62" i="11"/>
  <c r="S61" i="11"/>
  <c r="AE94" i="11"/>
  <c r="AM94" i="11" s="1"/>
  <c r="T60" i="11"/>
  <c r="L61" i="11"/>
  <c r="M60" i="11"/>
  <c r="AD7" i="11"/>
  <c r="N59" i="11"/>
  <c r="AK80" i="11" l="1"/>
  <c r="AL7" i="11"/>
  <c r="AN41" i="11"/>
  <c r="AO41" i="11" s="1"/>
  <c r="AP41" i="11" s="1"/>
  <c r="AG41" i="11"/>
  <c r="AH41" i="11" s="1"/>
  <c r="E60" i="11"/>
  <c r="AC81" i="11"/>
  <c r="L63" i="7"/>
  <c r="M62" i="7"/>
  <c r="N62" i="7" s="1"/>
  <c r="C62" i="7"/>
  <c r="D61" i="7"/>
  <c r="E61" i="7" s="1"/>
  <c r="R78" i="7" s="1"/>
  <c r="C62" i="11"/>
  <c r="D61" i="11"/>
  <c r="X63" i="11"/>
  <c r="Y62" i="11"/>
  <c r="AF56" i="11"/>
  <c r="AN56" i="11" s="1"/>
  <c r="Z61" i="11"/>
  <c r="R63" i="11"/>
  <c r="S62" i="11"/>
  <c r="AE57" i="11"/>
  <c r="T61" i="11"/>
  <c r="L62" i="11"/>
  <c r="M61" i="11"/>
  <c r="AD63" i="11" s="1"/>
  <c r="AL63" i="11" s="1"/>
  <c r="N60" i="11"/>
  <c r="C63" i="11" l="1"/>
  <c r="D62" i="11"/>
  <c r="L64" i="7"/>
  <c r="M63" i="7"/>
  <c r="N63" i="7" s="1"/>
  <c r="R95" i="7" s="1"/>
  <c r="AM57" i="11"/>
  <c r="AO57" i="11" s="1"/>
  <c r="AP57" i="11" s="1"/>
  <c r="AG57" i="11"/>
  <c r="AH57" i="11" s="1"/>
  <c r="E61" i="11"/>
  <c r="AC32" i="11"/>
  <c r="C63" i="7"/>
  <c r="D62" i="7"/>
  <c r="E62" i="7" s="1"/>
  <c r="R57" i="7" s="1"/>
  <c r="AK81" i="11"/>
  <c r="X64" i="11"/>
  <c r="Y63" i="11"/>
  <c r="AF7" i="11"/>
  <c r="Z62" i="11"/>
  <c r="R64" i="11"/>
  <c r="S63" i="11"/>
  <c r="AE60" i="11"/>
  <c r="T62" i="11"/>
  <c r="L63" i="11"/>
  <c r="M62" i="11"/>
  <c r="AD64" i="11" s="1"/>
  <c r="AL64" i="11" s="1"/>
  <c r="N61" i="11"/>
  <c r="AM60" i="11" l="1"/>
  <c r="AN7" i="11"/>
  <c r="AO7" i="11" s="1"/>
  <c r="AP7" i="11" s="1"/>
  <c r="AG7" i="11"/>
  <c r="AH7" i="11" s="1"/>
  <c r="AK32" i="11"/>
  <c r="AO32" i="11" s="1"/>
  <c r="AP32" i="11" s="1"/>
  <c r="AG32" i="11"/>
  <c r="AH32" i="11" s="1"/>
  <c r="C64" i="11"/>
  <c r="D63" i="11"/>
  <c r="C64" i="7"/>
  <c r="D63" i="7"/>
  <c r="E63" i="7" s="1"/>
  <c r="R89" i="7" s="1"/>
  <c r="E62" i="11"/>
  <c r="AC5" i="11"/>
  <c r="L65" i="7"/>
  <c r="M64" i="7"/>
  <c r="N64" i="7" s="1"/>
  <c r="X65" i="11"/>
  <c r="Y64" i="11"/>
  <c r="AF29" i="11"/>
  <c r="AN29" i="11" s="1"/>
  <c r="Z63" i="11"/>
  <c r="R65" i="11"/>
  <c r="S64" i="11"/>
  <c r="AE13" i="11"/>
  <c r="AM13" i="11" s="1"/>
  <c r="T63" i="11"/>
  <c r="L64" i="11"/>
  <c r="M63" i="11"/>
  <c r="AD65" i="11" s="1"/>
  <c r="N62" i="11"/>
  <c r="C65" i="7" l="1"/>
  <c r="D64" i="7"/>
  <c r="E64" i="7" s="1"/>
  <c r="R12" i="7" s="1"/>
  <c r="L66" i="7"/>
  <c r="M65" i="7"/>
  <c r="N65" i="7" s="1"/>
  <c r="C65" i="11"/>
  <c r="D64" i="11"/>
  <c r="AL65" i="11"/>
  <c r="AK5" i="11"/>
  <c r="E63" i="11"/>
  <c r="AC25" i="11"/>
  <c r="X66" i="11"/>
  <c r="Y65" i="11"/>
  <c r="AF61" i="11"/>
  <c r="Z64" i="11"/>
  <c r="R66" i="11"/>
  <c r="S65" i="11"/>
  <c r="AE5" i="11"/>
  <c r="AM5" i="11" s="1"/>
  <c r="T64" i="11"/>
  <c r="L65" i="11"/>
  <c r="M64" i="11"/>
  <c r="AD66" i="11" s="1"/>
  <c r="N63" i="11"/>
  <c r="AN61" i="11" l="1"/>
  <c r="AO61" i="11" s="1"/>
  <c r="AP61" i="11" s="1"/>
  <c r="AG61" i="11"/>
  <c r="AH61" i="11" s="1"/>
  <c r="C66" i="11"/>
  <c r="D65" i="11"/>
  <c r="C66" i="7"/>
  <c r="D65" i="7"/>
  <c r="E65" i="7" s="1"/>
  <c r="R39" i="7" s="1"/>
  <c r="E64" i="11"/>
  <c r="AC63" i="11"/>
  <c r="AL66" i="11"/>
  <c r="L67" i="7"/>
  <c r="M66" i="7"/>
  <c r="N66" i="7" s="1"/>
  <c r="AK25" i="11"/>
  <c r="X67" i="11"/>
  <c r="Y66" i="11"/>
  <c r="AF22" i="11"/>
  <c r="AN22" i="11" s="1"/>
  <c r="Z65" i="11"/>
  <c r="R67" i="11"/>
  <c r="S66" i="11"/>
  <c r="AE45" i="11"/>
  <c r="AM45" i="11" s="1"/>
  <c r="T65" i="11"/>
  <c r="L66" i="11"/>
  <c r="M65" i="11"/>
  <c r="AD67" i="11" s="1"/>
  <c r="AL67" i="11" s="1"/>
  <c r="N64" i="11"/>
  <c r="C67" i="7" l="1"/>
  <c r="D66" i="7"/>
  <c r="E66" i="7" s="1"/>
  <c r="L68" i="7"/>
  <c r="M67" i="7"/>
  <c r="N67" i="7" s="1"/>
  <c r="R64" i="7" s="1"/>
  <c r="C67" i="11"/>
  <c r="D66" i="11"/>
  <c r="AK63" i="11"/>
  <c r="E65" i="11"/>
  <c r="AC8" i="11"/>
  <c r="X68" i="11"/>
  <c r="Y67" i="11"/>
  <c r="Z66" i="11"/>
  <c r="AF46" i="11"/>
  <c r="AN46" i="11" s="1"/>
  <c r="R68" i="11"/>
  <c r="S67" i="11"/>
  <c r="AE48" i="11"/>
  <c r="T66" i="11"/>
  <c r="L67" i="11"/>
  <c r="M66" i="11"/>
  <c r="N65" i="11"/>
  <c r="AD12" i="11"/>
  <c r="AL12" i="11" s="1"/>
  <c r="C68" i="11" l="1"/>
  <c r="D67" i="11"/>
  <c r="C68" i="7"/>
  <c r="D67" i="7"/>
  <c r="E67" i="7" s="1"/>
  <c r="AK8" i="11"/>
  <c r="E66" i="11"/>
  <c r="AC24" i="11"/>
  <c r="AM48" i="11"/>
  <c r="AO48" i="11" s="1"/>
  <c r="AP48" i="11" s="1"/>
  <c r="AG48" i="11"/>
  <c r="AH48" i="11" s="1"/>
  <c r="L69" i="7"/>
  <c r="M68" i="7"/>
  <c r="N68" i="7" s="1"/>
  <c r="X69" i="11"/>
  <c r="Y68" i="11"/>
  <c r="AF4" i="11"/>
  <c r="AN4" i="11" s="1"/>
  <c r="Z67" i="11"/>
  <c r="S68" i="11"/>
  <c r="R69" i="11"/>
  <c r="T67" i="11"/>
  <c r="AE92" i="11"/>
  <c r="AM92" i="11" s="1"/>
  <c r="L68" i="11"/>
  <c r="M67" i="11"/>
  <c r="AD69" i="11" s="1"/>
  <c r="AD6" i="11"/>
  <c r="N66" i="11"/>
  <c r="C69" i="11" l="1"/>
  <c r="D68" i="11"/>
  <c r="AL6" i="11"/>
  <c r="AK24" i="11"/>
  <c r="E67" i="11"/>
  <c r="AC27" i="11"/>
  <c r="C69" i="7"/>
  <c r="D68" i="7"/>
  <c r="E68" i="7" s="1"/>
  <c r="R81" i="7" s="1"/>
  <c r="AL69" i="11"/>
  <c r="L70" i="7"/>
  <c r="M69" i="7"/>
  <c r="N69" i="7" s="1"/>
  <c r="R35" i="7" s="1"/>
  <c r="X70" i="11"/>
  <c r="Y69" i="11"/>
  <c r="Z68" i="11"/>
  <c r="AF36" i="11"/>
  <c r="AN36" i="11" s="1"/>
  <c r="T68" i="11"/>
  <c r="AE12" i="11"/>
  <c r="AM12" i="11" s="1"/>
  <c r="R70" i="11"/>
  <c r="S69" i="11"/>
  <c r="L69" i="11"/>
  <c r="M68" i="11"/>
  <c r="AD70" i="11" s="1"/>
  <c r="AL70" i="11" s="1"/>
  <c r="N67" i="11"/>
  <c r="AD58" i="11"/>
  <c r="C70" i="7" l="1"/>
  <c r="D69" i="7"/>
  <c r="E69" i="7" s="1"/>
  <c r="C70" i="11"/>
  <c r="D69" i="11"/>
  <c r="L71" i="7"/>
  <c r="M70" i="7"/>
  <c r="N70" i="7" s="1"/>
  <c r="R18" i="7" s="1"/>
  <c r="E68" i="11"/>
  <c r="AC10" i="11"/>
  <c r="AL58" i="11"/>
  <c r="AK27" i="11"/>
  <c r="X71" i="11"/>
  <c r="Y70" i="11"/>
  <c r="AF58" i="11"/>
  <c r="AN58" i="11" s="1"/>
  <c r="Z69" i="11"/>
  <c r="AE55" i="11"/>
  <c r="AM55" i="11" s="1"/>
  <c r="T69" i="11"/>
  <c r="R71" i="11"/>
  <c r="S70" i="11"/>
  <c r="L70" i="11"/>
  <c r="M69" i="11"/>
  <c r="AD21" i="11"/>
  <c r="AL21" i="11" s="1"/>
  <c r="N68" i="11"/>
  <c r="L72" i="7" l="1"/>
  <c r="M71" i="7"/>
  <c r="N71" i="7" s="1"/>
  <c r="C71" i="7"/>
  <c r="D70" i="7"/>
  <c r="E70" i="7" s="1"/>
  <c r="R74" i="7" s="1"/>
  <c r="C71" i="11"/>
  <c r="D70" i="11"/>
  <c r="AK10" i="11"/>
  <c r="E69" i="11"/>
  <c r="AC101" i="11"/>
  <c r="X72" i="11"/>
  <c r="Y71" i="11"/>
  <c r="Z70" i="11"/>
  <c r="AF88" i="11"/>
  <c r="AN88" i="11" s="1"/>
  <c r="R72" i="11"/>
  <c r="S71" i="11"/>
  <c r="T70" i="11"/>
  <c r="AE90" i="11"/>
  <c r="AM90" i="11" s="1"/>
  <c r="L71" i="11"/>
  <c r="M70" i="11"/>
  <c r="AD9" i="11" s="1"/>
  <c r="N69" i="11"/>
  <c r="C72" i="11" l="1"/>
  <c r="D71" i="11"/>
  <c r="L73" i="7"/>
  <c r="M72" i="7"/>
  <c r="N72" i="7" s="1"/>
  <c r="R62" i="7" s="1"/>
  <c r="AL9" i="11"/>
  <c r="E70" i="11"/>
  <c r="AC11" i="11"/>
  <c r="AK101" i="11"/>
  <c r="C72" i="7"/>
  <c r="D71" i="7"/>
  <c r="E71" i="7" s="1"/>
  <c r="R33" i="7" s="1"/>
  <c r="X73" i="11"/>
  <c r="Y72" i="11"/>
  <c r="AF94" i="11"/>
  <c r="AN94" i="11" s="1"/>
  <c r="Z71" i="11"/>
  <c r="R73" i="11"/>
  <c r="S72" i="11"/>
  <c r="AE89" i="11"/>
  <c r="AM89" i="11" s="1"/>
  <c r="T71" i="11"/>
  <c r="L72" i="11"/>
  <c r="M71" i="11"/>
  <c r="AD15" i="11"/>
  <c r="N70" i="11"/>
  <c r="AL15" i="11" l="1"/>
  <c r="C73" i="7"/>
  <c r="D72" i="7"/>
  <c r="E72" i="7" s="1"/>
  <c r="R77" i="7" s="1"/>
  <c r="AK11" i="11"/>
  <c r="C73" i="11"/>
  <c r="D72" i="11"/>
  <c r="E71" i="11"/>
  <c r="AC45" i="11"/>
  <c r="L74" i="7"/>
  <c r="M73" i="7"/>
  <c r="N73" i="7" s="1"/>
  <c r="R76" i="7" s="1"/>
  <c r="X74" i="11"/>
  <c r="Y73" i="11"/>
  <c r="Z72" i="11"/>
  <c r="AF68" i="11"/>
  <c r="AN68" i="11" s="1"/>
  <c r="R74" i="11"/>
  <c r="S73" i="11"/>
  <c r="T72" i="11"/>
  <c r="AE54" i="11"/>
  <c r="AM54" i="11" s="1"/>
  <c r="L73" i="11"/>
  <c r="M72" i="11"/>
  <c r="AD73" i="11" s="1"/>
  <c r="AL73" i="11" s="1"/>
  <c r="AD25" i="11"/>
  <c r="N71" i="11"/>
  <c r="L75" i="7" l="1"/>
  <c r="M74" i="7"/>
  <c r="N74" i="7" s="1"/>
  <c r="R85" i="7" s="1"/>
  <c r="AK45" i="11"/>
  <c r="AO45" i="11" s="1"/>
  <c r="AP45" i="11" s="1"/>
  <c r="AG45" i="11"/>
  <c r="AH45" i="11" s="1"/>
  <c r="C74" i="11"/>
  <c r="D73" i="11"/>
  <c r="C74" i="7"/>
  <c r="D73" i="7"/>
  <c r="E73" i="7" s="1"/>
  <c r="R8" i="7" s="1"/>
  <c r="AL25" i="11"/>
  <c r="E72" i="11"/>
  <c r="AC12" i="11"/>
  <c r="X75" i="11"/>
  <c r="Y74" i="11"/>
  <c r="AF70" i="11"/>
  <c r="AN70" i="11" s="1"/>
  <c r="Z73" i="11"/>
  <c r="R75" i="11"/>
  <c r="S74" i="11"/>
  <c r="AE38" i="11"/>
  <c r="AM38" i="11" s="1"/>
  <c r="T73" i="11"/>
  <c r="L74" i="11"/>
  <c r="M73" i="11"/>
  <c r="AD54" i="11"/>
  <c r="N72" i="11"/>
  <c r="C75" i="7" l="1"/>
  <c r="D74" i="7"/>
  <c r="E74" i="7" s="1"/>
  <c r="R7" i="7" s="1"/>
  <c r="L76" i="7"/>
  <c r="M75" i="7"/>
  <c r="N75" i="7" s="1"/>
  <c r="R66" i="7" s="1"/>
  <c r="AK12" i="11"/>
  <c r="AO12" i="11" s="1"/>
  <c r="AP12" i="11" s="1"/>
  <c r="AG12" i="11"/>
  <c r="AH12" i="11" s="1"/>
  <c r="AL54" i="11"/>
  <c r="C75" i="11"/>
  <c r="D74" i="11"/>
  <c r="E73" i="11"/>
  <c r="AC73" i="11"/>
  <c r="X76" i="11"/>
  <c r="Y75" i="11"/>
  <c r="AF51" i="11"/>
  <c r="Z74" i="11"/>
  <c r="R76" i="11"/>
  <c r="S75" i="11"/>
  <c r="AE75" i="11"/>
  <c r="AM75" i="11" s="1"/>
  <c r="T74" i="11"/>
  <c r="L75" i="11"/>
  <c r="M74" i="11"/>
  <c r="AD75" i="11" s="1"/>
  <c r="N73" i="11"/>
  <c r="AD4" i="11"/>
  <c r="AN51" i="11" l="1"/>
  <c r="AO51" i="11" s="1"/>
  <c r="AP51" i="11" s="1"/>
  <c r="AG51" i="11"/>
  <c r="AH51" i="11" s="1"/>
  <c r="AL4" i="11"/>
  <c r="AO4" i="11" s="1"/>
  <c r="AP4" i="11" s="1"/>
  <c r="AG4" i="11"/>
  <c r="AH4" i="11" s="1"/>
  <c r="C76" i="11"/>
  <c r="D75" i="11"/>
  <c r="C76" i="7"/>
  <c r="D75" i="7"/>
  <c r="E75" i="7" s="1"/>
  <c r="R9" i="7" s="1"/>
  <c r="E74" i="11"/>
  <c r="AC70" i="11"/>
  <c r="AL75" i="11"/>
  <c r="AO75" i="11" s="1"/>
  <c r="AP75" i="11" s="1"/>
  <c r="AG75" i="11"/>
  <c r="AH75" i="11" s="1"/>
  <c r="L77" i="7"/>
  <c r="M76" i="7"/>
  <c r="N76" i="7" s="1"/>
  <c r="AK73" i="11"/>
  <c r="AO73" i="11" s="1"/>
  <c r="AP73" i="11" s="1"/>
  <c r="AG73" i="11"/>
  <c r="AH73" i="11" s="1"/>
  <c r="X77" i="11"/>
  <c r="Y76" i="11"/>
  <c r="AF98" i="11"/>
  <c r="AN98" i="11" s="1"/>
  <c r="Z75" i="11"/>
  <c r="R77" i="11"/>
  <c r="S76" i="11"/>
  <c r="AE17" i="11"/>
  <c r="AM17" i="11" s="1"/>
  <c r="T75" i="11"/>
  <c r="L76" i="11"/>
  <c r="M75" i="11"/>
  <c r="AD76" i="11" s="1"/>
  <c r="AL76" i="11" s="1"/>
  <c r="AD36" i="11"/>
  <c r="N74" i="11"/>
  <c r="C77" i="7" l="1"/>
  <c r="D76" i="7"/>
  <c r="E76" i="7" s="1"/>
  <c r="R16" i="7" s="1"/>
  <c r="AL36" i="11"/>
  <c r="AO36" i="11" s="1"/>
  <c r="AP36" i="11" s="1"/>
  <c r="AG36" i="11"/>
  <c r="AH36" i="11" s="1"/>
  <c r="L78" i="7"/>
  <c r="M77" i="7"/>
  <c r="N77" i="7" s="1"/>
  <c r="R31" i="7" s="1"/>
  <c r="C77" i="11"/>
  <c r="D76" i="11"/>
  <c r="AK70" i="11"/>
  <c r="E75" i="11"/>
  <c r="AC83" i="11"/>
  <c r="X78" i="11"/>
  <c r="Y77" i="11"/>
  <c r="AF49" i="11"/>
  <c r="AN49" i="11" s="1"/>
  <c r="Z76" i="11"/>
  <c r="R78" i="11"/>
  <c r="S77" i="11"/>
  <c r="AE63" i="11"/>
  <c r="T76" i="11"/>
  <c r="L77" i="11"/>
  <c r="M76" i="11"/>
  <c r="AD77" i="11" s="1"/>
  <c r="N75" i="11"/>
  <c r="AD50" i="11"/>
  <c r="L79" i="7" l="1"/>
  <c r="M78" i="7"/>
  <c r="N78" i="7" s="1"/>
  <c r="C78" i="7"/>
  <c r="D77" i="7"/>
  <c r="E77" i="7" s="1"/>
  <c r="R24" i="7" s="1"/>
  <c r="C78" i="11"/>
  <c r="D77" i="11"/>
  <c r="AL77" i="11"/>
  <c r="AM63" i="11"/>
  <c r="AL50" i="11"/>
  <c r="AK83" i="11"/>
  <c r="E76" i="11"/>
  <c r="AC46" i="11"/>
  <c r="X79" i="11"/>
  <c r="Y78" i="11"/>
  <c r="AF90" i="11"/>
  <c r="AN90" i="11" s="1"/>
  <c r="Z77" i="11"/>
  <c r="R79" i="11"/>
  <c r="S78" i="11"/>
  <c r="AE93" i="11"/>
  <c r="AM93" i="11" s="1"/>
  <c r="T77" i="11"/>
  <c r="L78" i="11"/>
  <c r="M77" i="11"/>
  <c r="AD47" i="11"/>
  <c r="N76" i="11"/>
  <c r="AL47" i="11" l="1"/>
  <c r="AO47" i="11" s="1"/>
  <c r="AP47" i="11" s="1"/>
  <c r="AG47" i="11"/>
  <c r="AH47" i="11" s="1"/>
  <c r="AK46" i="11"/>
  <c r="AO46" i="11" s="1"/>
  <c r="AP46" i="11" s="1"/>
  <c r="AG46" i="11"/>
  <c r="AH46" i="11" s="1"/>
  <c r="L80" i="7"/>
  <c r="M79" i="7"/>
  <c r="N79" i="7" s="1"/>
  <c r="R4" i="7" s="1"/>
  <c r="C79" i="11"/>
  <c r="D78" i="11"/>
  <c r="E77" i="11"/>
  <c r="AC93" i="11"/>
  <c r="C79" i="7"/>
  <c r="D78" i="7"/>
  <c r="E78" i="7" s="1"/>
  <c r="X80" i="11"/>
  <c r="Y79" i="11"/>
  <c r="Z78" i="11"/>
  <c r="AF66" i="11"/>
  <c r="AN66" i="11" s="1"/>
  <c r="R80" i="11"/>
  <c r="S79" i="11"/>
  <c r="AE15" i="11"/>
  <c r="T78" i="11"/>
  <c r="L79" i="11"/>
  <c r="M78" i="11"/>
  <c r="AD79" i="11" s="1"/>
  <c r="N77" i="11"/>
  <c r="AD20" i="11"/>
  <c r="AL20" i="11" l="1"/>
  <c r="AO20" i="11" s="1"/>
  <c r="AP20" i="11" s="1"/>
  <c r="AG20" i="11"/>
  <c r="AH20" i="11" s="1"/>
  <c r="C80" i="7"/>
  <c r="D79" i="7"/>
  <c r="E79" i="7" s="1"/>
  <c r="L81" i="7"/>
  <c r="M80" i="7"/>
  <c r="N80" i="7" s="1"/>
  <c r="AL79" i="11"/>
  <c r="AM15" i="11"/>
  <c r="AO15" i="11" s="1"/>
  <c r="AP15" i="11" s="1"/>
  <c r="AG15" i="11"/>
  <c r="AH15" i="11" s="1"/>
  <c r="C80" i="11"/>
  <c r="D79" i="11"/>
  <c r="AK93" i="11"/>
  <c r="E78" i="11"/>
  <c r="AC82" i="11"/>
  <c r="X81" i="11"/>
  <c r="Y80" i="11"/>
  <c r="AF55" i="11"/>
  <c r="AN55" i="11" s="1"/>
  <c r="Z79" i="11"/>
  <c r="R81" i="11"/>
  <c r="S80" i="11"/>
  <c r="AE69" i="11"/>
  <c r="T79" i="11"/>
  <c r="L80" i="11"/>
  <c r="M79" i="11"/>
  <c r="AD80" i="11" s="1"/>
  <c r="AD49" i="11"/>
  <c r="N78" i="11"/>
  <c r="AM69" i="11" l="1"/>
  <c r="AO69" i="11" s="1"/>
  <c r="AP69" i="11" s="1"/>
  <c r="AG69" i="11"/>
  <c r="AH69" i="11" s="1"/>
  <c r="AK82" i="11"/>
  <c r="E79" i="11"/>
  <c r="AC102" i="11"/>
  <c r="L82" i="7"/>
  <c r="M81" i="7"/>
  <c r="N81" i="7" s="1"/>
  <c r="R5" i="7" s="1"/>
  <c r="C81" i="7"/>
  <c r="D80" i="7"/>
  <c r="E80" i="7" s="1"/>
  <c r="R11" i="7" s="1"/>
  <c r="AL80" i="11"/>
  <c r="AL49" i="11"/>
  <c r="C81" i="11"/>
  <c r="D80" i="11"/>
  <c r="X82" i="11"/>
  <c r="Y81" i="11"/>
  <c r="Z80" i="11"/>
  <c r="AF16" i="11"/>
  <c r="AN16" i="11" s="1"/>
  <c r="R82" i="11"/>
  <c r="S81" i="11"/>
  <c r="AE49" i="11"/>
  <c r="AM49" i="11" s="1"/>
  <c r="T80" i="11"/>
  <c r="L81" i="11"/>
  <c r="M80" i="11"/>
  <c r="AD81" i="11" s="1"/>
  <c r="AD23" i="11"/>
  <c r="AL23" i="11" s="1"/>
  <c r="N79" i="11"/>
  <c r="C82" i="7" l="1"/>
  <c r="D81" i="7"/>
  <c r="E81" i="7" s="1"/>
  <c r="R93" i="7" s="1"/>
  <c r="AK102" i="11"/>
  <c r="AO49" i="11"/>
  <c r="AP49" i="11" s="1"/>
  <c r="L83" i="7"/>
  <c r="M82" i="7"/>
  <c r="N82" i="7" s="1"/>
  <c r="R20" i="7" s="1"/>
  <c r="AL81" i="11"/>
  <c r="AO81" i="11" s="1"/>
  <c r="AP81" i="11" s="1"/>
  <c r="AG81" i="11"/>
  <c r="AH81" i="11" s="1"/>
  <c r="E80" i="11"/>
  <c r="AC30" i="11"/>
  <c r="C82" i="11"/>
  <c r="D81" i="11"/>
  <c r="AG49" i="11"/>
  <c r="AH49" i="11" s="1"/>
  <c r="X83" i="11"/>
  <c r="Y82" i="11"/>
  <c r="AF33" i="11"/>
  <c r="AN33" i="11" s="1"/>
  <c r="Z81" i="11"/>
  <c r="R83" i="11"/>
  <c r="S82" i="11"/>
  <c r="AE16" i="11"/>
  <c r="AM16" i="11" s="1"/>
  <c r="T81" i="11"/>
  <c r="L82" i="11"/>
  <c r="M81" i="11"/>
  <c r="AD8" i="11"/>
  <c r="N80" i="11"/>
  <c r="AL8" i="11" l="1"/>
  <c r="AO8" i="11" s="1"/>
  <c r="AP8" i="11" s="1"/>
  <c r="AG8" i="11"/>
  <c r="AH8" i="11" s="1"/>
  <c r="C83" i="11"/>
  <c r="D82" i="11"/>
  <c r="C83" i="7"/>
  <c r="D82" i="7"/>
  <c r="E82" i="7" s="1"/>
  <c r="R21" i="7" s="1"/>
  <c r="E81" i="11"/>
  <c r="AC21" i="11"/>
  <c r="L84" i="7"/>
  <c r="M83" i="7"/>
  <c r="N83" i="7" s="1"/>
  <c r="AK30" i="11"/>
  <c r="X84" i="11"/>
  <c r="Y83" i="11"/>
  <c r="Z82" i="11"/>
  <c r="AF42" i="11"/>
  <c r="AN42" i="11" s="1"/>
  <c r="R84" i="11"/>
  <c r="S83" i="11"/>
  <c r="T82" i="11"/>
  <c r="AE88" i="11"/>
  <c r="AM88" i="11" s="1"/>
  <c r="L83" i="11"/>
  <c r="M82" i="11"/>
  <c r="AD82" i="11" s="1"/>
  <c r="N81" i="11"/>
  <c r="AD30" i="11"/>
  <c r="AL30" i="11" s="1"/>
  <c r="L85" i="7" l="1"/>
  <c r="M84" i="7"/>
  <c r="N84" i="7" s="1"/>
  <c r="R82" i="7" s="1"/>
  <c r="C84" i="7"/>
  <c r="D83" i="7"/>
  <c r="E83" i="7" s="1"/>
  <c r="R29" i="7" s="1"/>
  <c r="AL82" i="11"/>
  <c r="C84" i="11"/>
  <c r="D83" i="11"/>
  <c r="AG30" i="11"/>
  <c r="AH30" i="11" s="1"/>
  <c r="AK21" i="11"/>
  <c r="E82" i="11"/>
  <c r="AC87" i="11"/>
  <c r="AO30" i="11"/>
  <c r="AP30" i="11" s="1"/>
  <c r="X85" i="11"/>
  <c r="Y84" i="11"/>
  <c r="AF62" i="11"/>
  <c r="AN62" i="11" s="1"/>
  <c r="Z83" i="11"/>
  <c r="R85" i="11"/>
  <c r="S84" i="11"/>
  <c r="AE66" i="11"/>
  <c r="T83" i="11"/>
  <c r="L84" i="11"/>
  <c r="M83" i="11"/>
  <c r="AD74" i="11"/>
  <c r="N82" i="11"/>
  <c r="E83" i="11" l="1"/>
  <c r="AC37" i="11"/>
  <c r="AL74" i="11"/>
  <c r="AM66" i="11"/>
  <c r="AO66" i="11" s="1"/>
  <c r="AP66" i="11" s="1"/>
  <c r="AG66" i="11"/>
  <c r="AH66" i="11" s="1"/>
  <c r="AK87" i="11"/>
  <c r="L86" i="7"/>
  <c r="M85" i="7"/>
  <c r="N85" i="7" s="1"/>
  <c r="R3" i="7" s="1"/>
  <c r="C85" i="11"/>
  <c r="D84" i="11"/>
  <c r="C85" i="7"/>
  <c r="D84" i="7"/>
  <c r="E84" i="7" s="1"/>
  <c r="R45" i="7" s="1"/>
  <c r="X86" i="11"/>
  <c r="Y85" i="11"/>
  <c r="AF99" i="11"/>
  <c r="AN99" i="11" s="1"/>
  <c r="Z84" i="11"/>
  <c r="R86" i="11"/>
  <c r="S85" i="11"/>
  <c r="T84" i="11"/>
  <c r="AE6" i="11"/>
  <c r="L85" i="11"/>
  <c r="M84" i="11"/>
  <c r="AD84" i="11" s="1"/>
  <c r="AD83" i="11"/>
  <c r="N83" i="11"/>
  <c r="C86" i="7" l="1"/>
  <c r="D85" i="7"/>
  <c r="E85" i="7" s="1"/>
  <c r="R63" i="7" s="1"/>
  <c r="L87" i="7"/>
  <c r="M86" i="7"/>
  <c r="N86" i="7" s="1"/>
  <c r="R26" i="7" s="1"/>
  <c r="AL84" i="11"/>
  <c r="AO84" i="11" s="1"/>
  <c r="AP84" i="11" s="1"/>
  <c r="AG84" i="11"/>
  <c r="AH84" i="11" s="1"/>
  <c r="AK37" i="11"/>
  <c r="AL83" i="11"/>
  <c r="AO83" i="11" s="1"/>
  <c r="AP83" i="11" s="1"/>
  <c r="AG83" i="11"/>
  <c r="AH83" i="11" s="1"/>
  <c r="C86" i="11"/>
  <c r="D85" i="11"/>
  <c r="AM6" i="11"/>
  <c r="AO6" i="11" s="1"/>
  <c r="AP6" i="11" s="1"/>
  <c r="AG6" i="11"/>
  <c r="AH6" i="11" s="1"/>
  <c r="E84" i="11"/>
  <c r="AC76" i="11"/>
  <c r="X87" i="11"/>
  <c r="Y86" i="11"/>
  <c r="AF60" i="11"/>
  <c r="Z85" i="11"/>
  <c r="R87" i="11"/>
  <c r="S86" i="11"/>
  <c r="AE101" i="11"/>
  <c r="AM101" i="11" s="1"/>
  <c r="T85" i="11"/>
  <c r="L86" i="11"/>
  <c r="M85" i="11"/>
  <c r="AD85" i="11" s="1"/>
  <c r="AL85" i="11" s="1"/>
  <c r="AD38" i="11"/>
  <c r="N84" i="11"/>
  <c r="E85" i="11" l="1"/>
  <c r="AC62" i="11"/>
  <c r="AL38" i="11"/>
  <c r="AO38" i="11" s="1"/>
  <c r="AP38" i="11" s="1"/>
  <c r="AG38" i="11"/>
  <c r="AH38" i="11" s="1"/>
  <c r="AN60" i="11"/>
  <c r="AO60" i="11" s="1"/>
  <c r="AP60" i="11" s="1"/>
  <c r="AG60" i="11"/>
  <c r="AH60" i="11" s="1"/>
  <c r="C87" i="7"/>
  <c r="D87" i="7" s="1"/>
  <c r="E87" i="7" s="1"/>
  <c r="R59" i="7" s="1"/>
  <c r="D86" i="7"/>
  <c r="E86" i="7" s="1"/>
  <c r="R32" i="7" s="1"/>
  <c r="AK76" i="11"/>
  <c r="AO76" i="11" s="1"/>
  <c r="AP76" i="11" s="1"/>
  <c r="AG76" i="11"/>
  <c r="AH76" i="11" s="1"/>
  <c r="C87" i="11"/>
  <c r="D86" i="11"/>
  <c r="M87" i="7"/>
  <c r="N87" i="7" s="1"/>
  <c r="R40" i="7" s="1"/>
  <c r="L88" i="7"/>
  <c r="X88" i="11"/>
  <c r="Y87" i="11"/>
  <c r="AF79" i="11"/>
  <c r="Z86" i="11"/>
  <c r="R88" i="11"/>
  <c r="S87" i="11"/>
  <c r="AE3" i="11" s="1"/>
  <c r="T86" i="11"/>
  <c r="AE72" i="11"/>
  <c r="AM72" i="11" s="1"/>
  <c r="L87" i="11"/>
  <c r="M86" i="11"/>
  <c r="AD86" i="11" s="1"/>
  <c r="N85" i="11"/>
  <c r="AD62" i="11"/>
  <c r="AL62" i="11" s="1"/>
  <c r="E86" i="11" l="1"/>
  <c r="AC16" i="11"/>
  <c r="AL86" i="11"/>
  <c r="AO86" i="11" s="1"/>
  <c r="AP86" i="11" s="1"/>
  <c r="AG86" i="11"/>
  <c r="AH86" i="11" s="1"/>
  <c r="AM3" i="11"/>
  <c r="AO3" i="11" s="1"/>
  <c r="AP3" i="11" s="1"/>
  <c r="AG3" i="11"/>
  <c r="AH3" i="11" s="1"/>
  <c r="AN79" i="11"/>
  <c r="AO79" i="11" s="1"/>
  <c r="AP79" i="11" s="1"/>
  <c r="AG79" i="11"/>
  <c r="AH79" i="11" s="1"/>
  <c r="L89" i="7"/>
  <c r="M88" i="7"/>
  <c r="N88" i="7" s="1"/>
  <c r="R97" i="7" s="1"/>
  <c r="AK62" i="11"/>
  <c r="AO62" i="11" s="1"/>
  <c r="AP62" i="11" s="1"/>
  <c r="AG62" i="11"/>
  <c r="AH62" i="11" s="1"/>
  <c r="C88" i="11"/>
  <c r="D87" i="11"/>
  <c r="X89" i="11"/>
  <c r="Y88" i="11"/>
  <c r="AF31" i="11"/>
  <c r="AN31" i="11" s="1"/>
  <c r="Z87" i="11"/>
  <c r="R89" i="11"/>
  <c r="S88" i="11"/>
  <c r="T87" i="11"/>
  <c r="L88" i="11"/>
  <c r="M87" i="11"/>
  <c r="AD87" i="11" s="1"/>
  <c r="AD26" i="11"/>
  <c r="N86" i="11"/>
  <c r="AK16" i="11" l="1"/>
  <c r="AO16" i="11" s="1"/>
  <c r="AP16" i="11" s="1"/>
  <c r="AG16" i="11"/>
  <c r="AH16" i="11" s="1"/>
  <c r="C89" i="11"/>
  <c r="D88" i="11"/>
  <c r="L90" i="7"/>
  <c r="M89" i="7"/>
  <c r="N89" i="7" s="1"/>
  <c r="R90" i="7" s="1"/>
  <c r="E87" i="11"/>
  <c r="AC22" i="11"/>
  <c r="AL87" i="11"/>
  <c r="AO87" i="11" s="1"/>
  <c r="AP87" i="11" s="1"/>
  <c r="AG87" i="11"/>
  <c r="AH87" i="11" s="1"/>
  <c r="AL26" i="11"/>
  <c r="AO26" i="11" s="1"/>
  <c r="AP26" i="11" s="1"/>
  <c r="AG26" i="11"/>
  <c r="AH26" i="11" s="1"/>
  <c r="X90" i="11"/>
  <c r="Y89" i="11"/>
  <c r="AF25" i="11"/>
  <c r="Z88" i="11"/>
  <c r="R90" i="11"/>
  <c r="S89" i="11"/>
  <c r="AE9" i="11"/>
  <c r="T88" i="11"/>
  <c r="L89" i="11"/>
  <c r="M88" i="11"/>
  <c r="AD88" i="11" s="1"/>
  <c r="N87" i="11"/>
  <c r="AL88" i="11" l="1"/>
  <c r="AO88" i="11" s="1"/>
  <c r="AP88" i="11" s="1"/>
  <c r="AG88" i="11"/>
  <c r="AH88" i="11" s="1"/>
  <c r="AN25" i="11"/>
  <c r="AO25" i="11" s="1"/>
  <c r="AP25" i="11" s="1"/>
  <c r="AG25" i="11"/>
  <c r="AH25" i="11" s="1"/>
  <c r="C90" i="11"/>
  <c r="D89" i="11"/>
  <c r="L91" i="7"/>
  <c r="M90" i="7"/>
  <c r="N90" i="7" s="1"/>
  <c r="R87" i="7" s="1"/>
  <c r="AM9" i="11"/>
  <c r="AO9" i="11" s="1"/>
  <c r="AP9" i="11" s="1"/>
  <c r="AG9" i="11"/>
  <c r="AH9" i="11" s="1"/>
  <c r="AK22" i="11"/>
  <c r="E88" i="11"/>
  <c r="AC33" i="11"/>
  <c r="X91" i="11"/>
  <c r="Y90" i="11"/>
  <c r="AF17" i="11"/>
  <c r="AN17" i="11" s="1"/>
  <c r="Z89" i="11"/>
  <c r="R91" i="11"/>
  <c r="S90" i="11"/>
  <c r="AE68" i="11"/>
  <c r="AM68" i="11" s="1"/>
  <c r="T89" i="11"/>
  <c r="L90" i="11"/>
  <c r="M89" i="11"/>
  <c r="AD89" i="11" s="1"/>
  <c r="AD14" i="11"/>
  <c r="N88" i="11"/>
  <c r="AL14" i="11" l="1"/>
  <c r="AK33" i="11"/>
  <c r="AO33" i="11" s="1"/>
  <c r="AP33" i="11" s="1"/>
  <c r="AG33" i="11"/>
  <c r="AH33" i="11" s="1"/>
  <c r="E89" i="11"/>
  <c r="AC42" i="11"/>
  <c r="AL89" i="11"/>
  <c r="AO89" i="11" s="1"/>
  <c r="AP89" i="11" s="1"/>
  <c r="AG89" i="11"/>
  <c r="AH89" i="11" s="1"/>
  <c r="C91" i="11"/>
  <c r="D90" i="11"/>
  <c r="L92" i="7"/>
  <c r="M91" i="7"/>
  <c r="N91" i="7" s="1"/>
  <c r="R86" i="7" s="1"/>
  <c r="X92" i="11"/>
  <c r="Y91" i="11"/>
  <c r="AF5" i="11"/>
  <c r="Z90" i="11"/>
  <c r="R92" i="11"/>
  <c r="S91" i="11"/>
  <c r="AE27" i="11"/>
  <c r="T90" i="11"/>
  <c r="L91" i="11"/>
  <c r="M90" i="11"/>
  <c r="N89" i="11"/>
  <c r="AD10" i="11"/>
  <c r="AM27" i="11" l="1"/>
  <c r="AO27" i="11" s="1"/>
  <c r="AP27" i="11" s="1"/>
  <c r="AG27" i="11"/>
  <c r="AH27" i="11" s="1"/>
  <c r="AN5" i="11"/>
  <c r="AO5" i="11" s="1"/>
  <c r="AP5" i="11" s="1"/>
  <c r="AG5" i="11"/>
  <c r="AH5" i="11" s="1"/>
  <c r="AK42" i="11"/>
  <c r="AO42" i="11" s="1"/>
  <c r="AP42" i="11" s="1"/>
  <c r="AG42" i="11"/>
  <c r="AH42" i="11" s="1"/>
  <c r="AL10" i="11"/>
  <c r="AO10" i="11" s="1"/>
  <c r="AP10" i="11" s="1"/>
  <c r="AG10" i="11"/>
  <c r="AH10" i="11" s="1"/>
  <c r="C92" i="11"/>
  <c r="D91" i="11"/>
  <c r="E90" i="11"/>
  <c r="AC29" i="11"/>
  <c r="L93" i="7"/>
  <c r="M92" i="7"/>
  <c r="N92" i="7" s="1"/>
  <c r="R84" i="7" s="1"/>
  <c r="X93" i="11"/>
  <c r="Y92" i="11"/>
  <c r="AF50" i="11"/>
  <c r="Z91" i="11"/>
  <c r="R93" i="11"/>
  <c r="S92" i="11"/>
  <c r="AE91" i="11"/>
  <c r="AM91" i="11" s="1"/>
  <c r="T91" i="11"/>
  <c r="L92" i="11"/>
  <c r="M91" i="11"/>
  <c r="AD91" i="11" s="1"/>
  <c r="AL91" i="11" s="1"/>
  <c r="AD31" i="11"/>
  <c r="AL31" i="11" s="1"/>
  <c r="N90" i="11"/>
  <c r="E91" i="11" l="1"/>
  <c r="AC17" i="11"/>
  <c r="AN50" i="11"/>
  <c r="AO50" i="11" s="1"/>
  <c r="AP50" i="11" s="1"/>
  <c r="AG50" i="11"/>
  <c r="AH50" i="11" s="1"/>
  <c r="L94" i="7"/>
  <c r="M93" i="7"/>
  <c r="N93" i="7" s="1"/>
  <c r="R75" i="7" s="1"/>
  <c r="C93" i="11"/>
  <c r="D92" i="11"/>
  <c r="AK29" i="11"/>
  <c r="AO29" i="11" s="1"/>
  <c r="AP29" i="11" s="1"/>
  <c r="AG29" i="11"/>
  <c r="AH29" i="11" s="1"/>
  <c r="X94" i="11"/>
  <c r="Y93" i="11"/>
  <c r="Z92" i="11"/>
  <c r="AF54" i="11"/>
  <c r="R94" i="11"/>
  <c r="S93" i="11"/>
  <c r="T92" i="11"/>
  <c r="AE22" i="11"/>
  <c r="L93" i="11"/>
  <c r="M92" i="11"/>
  <c r="AD11" i="11" s="1"/>
  <c r="AD34" i="11"/>
  <c r="N91" i="11"/>
  <c r="AL34" i="11" l="1"/>
  <c r="L95" i="7"/>
  <c r="M94" i="7"/>
  <c r="N94" i="7" s="1"/>
  <c r="R60" i="7" s="1"/>
  <c r="AM22" i="11"/>
  <c r="AO22" i="11" s="1"/>
  <c r="AP22" i="11" s="1"/>
  <c r="AG22" i="11"/>
  <c r="AH22" i="11" s="1"/>
  <c r="AL11" i="11"/>
  <c r="AO11" i="11" s="1"/>
  <c r="AP11" i="11" s="1"/>
  <c r="AG11" i="11"/>
  <c r="AH11" i="11" s="1"/>
  <c r="E92" i="11"/>
  <c r="AC23" i="11"/>
  <c r="AN54" i="11"/>
  <c r="AO54" i="11" s="1"/>
  <c r="AP54" i="11" s="1"/>
  <c r="AG54" i="11"/>
  <c r="AH54" i="11" s="1"/>
  <c r="AK17" i="11"/>
  <c r="AO17" i="11" s="1"/>
  <c r="AP17" i="11" s="1"/>
  <c r="AG17" i="11"/>
  <c r="AH17" i="11" s="1"/>
  <c r="C94" i="11"/>
  <c r="D93" i="11"/>
  <c r="X95" i="11"/>
  <c r="Y94" i="11"/>
  <c r="AF63" i="11"/>
  <c r="Z93" i="11"/>
  <c r="R95" i="11"/>
  <c r="S94" i="11"/>
  <c r="AE34" i="11"/>
  <c r="AM34" i="11" s="1"/>
  <c r="T93" i="11"/>
  <c r="L94" i="11"/>
  <c r="M93" i="11"/>
  <c r="AD92" i="11" s="1"/>
  <c r="N92" i="11"/>
  <c r="AD78" i="11"/>
  <c r="AL78" i="11" s="1"/>
  <c r="AN63" i="11" l="1"/>
  <c r="AO63" i="11" s="1"/>
  <c r="AP63" i="11" s="1"/>
  <c r="AG63" i="11"/>
  <c r="AH63" i="11" s="1"/>
  <c r="C95" i="11"/>
  <c r="D94" i="11"/>
  <c r="L96" i="7"/>
  <c r="M95" i="7"/>
  <c r="N95" i="7" s="1"/>
  <c r="R58" i="7" s="1"/>
  <c r="E93" i="11"/>
  <c r="AC56" i="11"/>
  <c r="AL92" i="11"/>
  <c r="AO92" i="11" s="1"/>
  <c r="AP92" i="11" s="1"/>
  <c r="AG92" i="11"/>
  <c r="AH92" i="11" s="1"/>
  <c r="AK23" i="11"/>
  <c r="AO34" i="11"/>
  <c r="AP34" i="11" s="1"/>
  <c r="AG34" i="11"/>
  <c r="AH34" i="11" s="1"/>
  <c r="X96" i="11"/>
  <c r="Y95" i="11"/>
  <c r="Z94" i="11"/>
  <c r="AF74" i="11"/>
  <c r="AN74" i="11" s="1"/>
  <c r="R96" i="11"/>
  <c r="S95" i="11"/>
  <c r="AE37" i="11"/>
  <c r="T94" i="11"/>
  <c r="L95" i="11"/>
  <c r="M94" i="11"/>
  <c r="AD93" i="11" s="1"/>
  <c r="AD72" i="11"/>
  <c r="N93" i="11"/>
  <c r="AM37" i="11" l="1"/>
  <c r="AO37" i="11" s="1"/>
  <c r="AP37" i="11" s="1"/>
  <c r="AG37" i="11"/>
  <c r="AH37" i="11" s="1"/>
  <c r="L97" i="7"/>
  <c r="M96" i="7"/>
  <c r="N96" i="7" s="1"/>
  <c r="R55" i="7" s="1"/>
  <c r="AL72" i="11"/>
  <c r="AO72" i="11" s="1"/>
  <c r="AP72" i="11" s="1"/>
  <c r="AG72" i="11"/>
  <c r="AH72" i="11" s="1"/>
  <c r="C96" i="11"/>
  <c r="D95" i="11"/>
  <c r="AL93" i="11"/>
  <c r="AO93" i="11" s="1"/>
  <c r="AP93" i="11" s="1"/>
  <c r="AG93" i="11"/>
  <c r="AH93" i="11" s="1"/>
  <c r="AG56" i="11"/>
  <c r="AH56" i="11" s="1"/>
  <c r="AK56" i="11"/>
  <c r="AO56" i="11" s="1"/>
  <c r="AP56" i="11" s="1"/>
  <c r="E94" i="11"/>
  <c r="AC90" i="11"/>
  <c r="X97" i="11"/>
  <c r="Y96" i="11"/>
  <c r="AF77" i="11"/>
  <c r="Z95" i="11"/>
  <c r="R97" i="11"/>
  <c r="S96" i="11"/>
  <c r="AE67" i="11"/>
  <c r="AM67" i="11" s="1"/>
  <c r="T95" i="11"/>
  <c r="L96" i="11"/>
  <c r="M95" i="11"/>
  <c r="AD94" i="11" s="1"/>
  <c r="N94" i="11"/>
  <c r="AD68" i="11"/>
  <c r="E95" i="11" l="1"/>
  <c r="AC67" i="11"/>
  <c r="AL94" i="11"/>
  <c r="AO94" i="11" s="1"/>
  <c r="AP94" i="11" s="1"/>
  <c r="AG94" i="11"/>
  <c r="AH94" i="11" s="1"/>
  <c r="AN77" i="11"/>
  <c r="AO77" i="11" s="1"/>
  <c r="AP77" i="11" s="1"/>
  <c r="AG77" i="11"/>
  <c r="AH77" i="11" s="1"/>
  <c r="AL68" i="11"/>
  <c r="AO68" i="11" s="1"/>
  <c r="AP68" i="11" s="1"/>
  <c r="AG68" i="11"/>
  <c r="AH68" i="11" s="1"/>
  <c r="AK90" i="11"/>
  <c r="C97" i="11"/>
  <c r="D96" i="11"/>
  <c r="L98" i="7"/>
  <c r="M97" i="7"/>
  <c r="N97" i="7" s="1"/>
  <c r="R54" i="7" s="1"/>
  <c r="X98" i="11"/>
  <c r="Y97" i="11"/>
  <c r="AF23" i="11"/>
  <c r="Z96" i="11"/>
  <c r="R98" i="11"/>
  <c r="S97" i="11"/>
  <c r="T96" i="11"/>
  <c r="AE58" i="11"/>
  <c r="L97" i="11"/>
  <c r="M96" i="11"/>
  <c r="AD95" i="11" s="1"/>
  <c r="AD28" i="11"/>
  <c r="N95" i="11"/>
  <c r="AL28" i="11" l="1"/>
  <c r="AO28" i="11" s="1"/>
  <c r="AP28" i="11" s="1"/>
  <c r="AG28" i="11"/>
  <c r="AH28" i="11" s="1"/>
  <c r="AK67" i="11"/>
  <c r="AO67" i="11" s="1"/>
  <c r="AP67" i="11" s="1"/>
  <c r="AG67" i="11"/>
  <c r="AH67" i="11" s="1"/>
  <c r="C98" i="11"/>
  <c r="D97" i="11"/>
  <c r="AN23" i="11"/>
  <c r="AO23" i="11" s="1"/>
  <c r="AP23" i="11" s="1"/>
  <c r="AG23" i="11"/>
  <c r="AH23" i="11" s="1"/>
  <c r="L99" i="7"/>
  <c r="M98" i="7"/>
  <c r="N98" i="7" s="1"/>
  <c r="R51" i="7" s="1"/>
  <c r="AM58" i="11"/>
  <c r="AO58" i="11" s="1"/>
  <c r="AP58" i="11" s="1"/>
  <c r="AG58" i="11"/>
  <c r="AH58" i="11" s="1"/>
  <c r="AL95" i="11"/>
  <c r="AO95" i="11" s="1"/>
  <c r="AP95" i="11" s="1"/>
  <c r="AG95" i="11"/>
  <c r="AH95" i="11" s="1"/>
  <c r="E96" i="11"/>
  <c r="AC78" i="11"/>
  <c r="X99" i="11"/>
  <c r="Y98" i="11"/>
  <c r="AF82" i="11"/>
  <c r="Z97" i="11"/>
  <c r="R99" i="11"/>
  <c r="S98" i="11"/>
  <c r="AE14" i="11"/>
  <c r="T97" i="11"/>
  <c r="L98" i="11"/>
  <c r="M97" i="11"/>
  <c r="AD96" i="11" s="1"/>
  <c r="AD71" i="11"/>
  <c r="N96" i="11"/>
  <c r="E97" i="11" l="1"/>
  <c r="AC64" i="11"/>
  <c r="AN82" i="11"/>
  <c r="AO82" i="11" s="1"/>
  <c r="AP82" i="11" s="1"/>
  <c r="AG82" i="11"/>
  <c r="AH82" i="11" s="1"/>
  <c r="L100" i="7"/>
  <c r="M99" i="7"/>
  <c r="N99" i="7" s="1"/>
  <c r="R38" i="7" s="1"/>
  <c r="C99" i="11"/>
  <c r="D98" i="11"/>
  <c r="AL96" i="11"/>
  <c r="AO96" i="11" s="1"/>
  <c r="AP96" i="11" s="1"/>
  <c r="AG96" i="11"/>
  <c r="AH96" i="11" s="1"/>
  <c r="AL71" i="11"/>
  <c r="AM14" i="11"/>
  <c r="AO14" i="11" s="1"/>
  <c r="AP14" i="11" s="1"/>
  <c r="AG14" i="11"/>
  <c r="AH14" i="11" s="1"/>
  <c r="AK78" i="11"/>
  <c r="AO78" i="11" s="1"/>
  <c r="AP78" i="11" s="1"/>
  <c r="AG78" i="11"/>
  <c r="AH78" i="11" s="1"/>
  <c r="X100" i="11"/>
  <c r="Y99" i="11"/>
  <c r="AF13" i="11"/>
  <c r="AN13" i="11" s="1"/>
  <c r="Z98" i="11"/>
  <c r="R100" i="11"/>
  <c r="S99" i="11"/>
  <c r="AE71" i="11"/>
  <c r="AM71" i="11" s="1"/>
  <c r="T98" i="11"/>
  <c r="L99" i="11"/>
  <c r="M98" i="11"/>
  <c r="AD97" i="11" s="1"/>
  <c r="AD55" i="11"/>
  <c r="AL55" i="11" s="1"/>
  <c r="N97" i="11"/>
  <c r="M100" i="7" l="1"/>
  <c r="N100" i="7" s="1"/>
  <c r="R30" i="7" s="1"/>
  <c r="L101" i="7"/>
  <c r="AK64" i="11"/>
  <c r="AO64" i="11" s="1"/>
  <c r="AP64" i="11" s="1"/>
  <c r="AG64" i="11"/>
  <c r="AH64" i="11" s="1"/>
  <c r="C100" i="11"/>
  <c r="D99" i="11"/>
  <c r="AO71" i="11"/>
  <c r="AP71" i="11" s="1"/>
  <c r="AL97" i="11"/>
  <c r="E98" i="11"/>
  <c r="AC55" i="11"/>
  <c r="AG71" i="11"/>
  <c r="AH71" i="11" s="1"/>
  <c r="X101" i="11"/>
  <c r="Y100" i="11"/>
  <c r="AF80" i="11"/>
  <c r="Z99" i="11"/>
  <c r="R101" i="11"/>
  <c r="S100" i="11"/>
  <c r="AE102" i="11"/>
  <c r="T99" i="11"/>
  <c r="L100" i="11"/>
  <c r="M99" i="11"/>
  <c r="AD98" i="11" s="1"/>
  <c r="AD13" i="11"/>
  <c r="N98" i="11"/>
  <c r="D100" i="11" l="1"/>
  <c r="C101" i="11"/>
  <c r="E99" i="11"/>
  <c r="AC31" i="11"/>
  <c r="AK55" i="11"/>
  <c r="AO55" i="11" s="1"/>
  <c r="AP55" i="11" s="1"/>
  <c r="AG55" i="11"/>
  <c r="AH55" i="11" s="1"/>
  <c r="AL98" i="11"/>
  <c r="AO98" i="11" s="1"/>
  <c r="AP98" i="11" s="1"/>
  <c r="AG98" i="11"/>
  <c r="AH98" i="11" s="1"/>
  <c r="AL13" i="11"/>
  <c r="AO13" i="11" s="1"/>
  <c r="AP13" i="11" s="1"/>
  <c r="AG13" i="11"/>
  <c r="AH13" i="11" s="1"/>
  <c r="AM102" i="11"/>
  <c r="AO102" i="11" s="1"/>
  <c r="AP102" i="11" s="1"/>
  <c r="AG102" i="11"/>
  <c r="AH102" i="11" s="1"/>
  <c r="AN80" i="11"/>
  <c r="AO80" i="11" s="1"/>
  <c r="AP80" i="11" s="1"/>
  <c r="AG80" i="11"/>
  <c r="AH80" i="11" s="1"/>
  <c r="X102" i="11"/>
  <c r="Y102" i="11" s="1"/>
  <c r="Y101" i="11"/>
  <c r="AF59" i="11"/>
  <c r="Z100" i="11"/>
  <c r="R102" i="11"/>
  <c r="S102" i="11" s="1"/>
  <c r="S101" i="11"/>
  <c r="T100" i="11"/>
  <c r="AE74" i="11"/>
  <c r="L101" i="11"/>
  <c r="M100" i="11"/>
  <c r="AD99" i="11" s="1"/>
  <c r="AD52" i="11"/>
  <c r="AL52" i="11" s="1"/>
  <c r="N99" i="11"/>
  <c r="E100" i="11" l="1"/>
  <c r="AC91" i="11"/>
  <c r="AN59" i="11"/>
  <c r="AO59" i="11" s="1"/>
  <c r="AP59" i="11" s="1"/>
  <c r="AG59" i="11"/>
  <c r="AH59" i="11" s="1"/>
  <c r="C102" i="11"/>
  <c r="D102" i="11" s="1"/>
  <c r="D101" i="11"/>
  <c r="AL99" i="11"/>
  <c r="AO99" i="11" s="1"/>
  <c r="AP99" i="11" s="1"/>
  <c r="AG99" i="11"/>
  <c r="AH99" i="11" s="1"/>
  <c r="AM74" i="11"/>
  <c r="AO74" i="11" s="1"/>
  <c r="AP74" i="11" s="1"/>
  <c r="AG74" i="11"/>
  <c r="AH74" i="11" s="1"/>
  <c r="AG31" i="11"/>
  <c r="AH31" i="11" s="1"/>
  <c r="AK31" i="11"/>
  <c r="AO31" i="11" s="1"/>
  <c r="AP31" i="11" s="1"/>
  <c r="AF65" i="11"/>
  <c r="Z102" i="11"/>
  <c r="AF97" i="11"/>
  <c r="Z101" i="11"/>
  <c r="T102" i="11"/>
  <c r="AE70" i="11"/>
  <c r="AE21" i="11"/>
  <c r="T101" i="11"/>
  <c r="L102" i="11"/>
  <c r="M102" i="11" s="1"/>
  <c r="AD101" i="11" s="1"/>
  <c r="M101" i="11"/>
  <c r="AD100" i="11" s="1"/>
  <c r="N100" i="11"/>
  <c r="AD24" i="11"/>
  <c r="AL101" i="11" l="1"/>
  <c r="AO101" i="11" s="1"/>
  <c r="AP101" i="11" s="1"/>
  <c r="AG101" i="11"/>
  <c r="AH101" i="11" s="1"/>
  <c r="AL100" i="11"/>
  <c r="AO100" i="11" s="1"/>
  <c r="AP100" i="11" s="1"/>
  <c r="AG100" i="11"/>
  <c r="AH100" i="11" s="1"/>
  <c r="AM70" i="11"/>
  <c r="AO70" i="11" s="1"/>
  <c r="AP70" i="11" s="1"/>
  <c r="AG70" i="11"/>
  <c r="AH70" i="11" s="1"/>
  <c r="E101" i="11"/>
  <c r="AC52" i="11"/>
  <c r="AK91" i="11"/>
  <c r="AO91" i="11" s="1"/>
  <c r="AP91" i="11" s="1"/>
  <c r="AG91" i="11"/>
  <c r="AH91" i="11" s="1"/>
  <c r="AM21" i="11"/>
  <c r="AO21" i="11" s="1"/>
  <c r="AP21" i="11" s="1"/>
  <c r="AG21" i="11"/>
  <c r="AH21" i="11" s="1"/>
  <c r="AN97" i="11"/>
  <c r="AO97" i="11" s="1"/>
  <c r="AP97" i="11" s="1"/>
  <c r="AG97" i="11"/>
  <c r="AH97" i="11" s="1"/>
  <c r="AN65" i="11"/>
  <c r="AO65" i="11" s="1"/>
  <c r="AP65" i="11" s="1"/>
  <c r="AG65" i="11"/>
  <c r="AH65" i="11" s="1"/>
  <c r="AC85" i="11"/>
  <c r="E102" i="11"/>
  <c r="AL24" i="11"/>
  <c r="AO24" i="11" s="1"/>
  <c r="AP24" i="11" s="1"/>
  <c r="AG24" i="11"/>
  <c r="AH24" i="11" s="1"/>
  <c r="N102" i="11"/>
  <c r="AD90" i="11"/>
  <c r="AD35" i="11"/>
  <c r="N101" i="11"/>
  <c r="AK85" i="11" l="1"/>
  <c r="AO85" i="11" s="1"/>
  <c r="AP85" i="11" s="1"/>
  <c r="AG85" i="11"/>
  <c r="AH85" i="11" s="1"/>
  <c r="AL90" i="11"/>
  <c r="AO90" i="11" s="1"/>
  <c r="AP90" i="11" s="1"/>
  <c r="AG90" i="11"/>
  <c r="AH90" i="11" s="1"/>
  <c r="AL35" i="11"/>
  <c r="AO35" i="11" s="1"/>
  <c r="AP35" i="11" s="1"/>
  <c r="AG35" i="11"/>
  <c r="AH35" i="11" s="1"/>
  <c r="AK52" i="11"/>
  <c r="AO52" i="11" s="1"/>
  <c r="AP52" i="11" s="1"/>
  <c r="AG52" i="11"/>
  <c r="AH52" i="11" s="1"/>
</calcChain>
</file>

<file path=xl/sharedStrings.xml><?xml version="1.0" encoding="utf-8"?>
<sst xmlns="http://schemas.openxmlformats.org/spreadsheetml/2006/main" count="5495" uniqueCount="575">
  <si>
    <t>Dátum</t>
  </si>
  <si>
    <t>Termékkód</t>
  </si>
  <si>
    <t>Értékesített mennyiség</t>
  </si>
  <si>
    <t>2010.3.25</t>
  </si>
  <si>
    <t>Cikkszám_22</t>
  </si>
  <si>
    <t>2010.8.8</t>
  </si>
  <si>
    <t>Cikkszám_67</t>
  </si>
  <si>
    <t>2010.10.3</t>
  </si>
  <si>
    <t>Cikkszám_24</t>
  </si>
  <si>
    <t>2010.1.3</t>
  </si>
  <si>
    <t>Cikkszám_46</t>
  </si>
  <si>
    <t>2010.7.12</t>
  </si>
  <si>
    <t>Cikkszám_42</t>
  </si>
  <si>
    <t>2010.10.4</t>
  </si>
  <si>
    <t>Cikkszám_39</t>
  </si>
  <si>
    <t>2010.2.7</t>
  </si>
  <si>
    <t>Cikkszám_1</t>
  </si>
  <si>
    <t>2010.4.2</t>
  </si>
  <si>
    <t>Cikkszám_20</t>
  </si>
  <si>
    <t>2010.10.9</t>
  </si>
  <si>
    <t>Cikkszám_53</t>
  </si>
  <si>
    <t>2010.3.15</t>
  </si>
  <si>
    <t>2010.6.16</t>
  </si>
  <si>
    <t>Cikkszám_8</t>
  </si>
  <si>
    <t>2010.7.25</t>
  </si>
  <si>
    <t>2010.9.7</t>
  </si>
  <si>
    <t>Cikkszám_26</t>
  </si>
  <si>
    <t>2010.8.13</t>
  </si>
  <si>
    <t>Cikkszám_27</t>
  </si>
  <si>
    <t>2010.6.26</t>
  </si>
  <si>
    <t>Cikkszám_17</t>
  </si>
  <si>
    <t>2010.5.22</t>
  </si>
  <si>
    <t>Cikkszám_45</t>
  </si>
  <si>
    <t>2010.10.1</t>
  </si>
  <si>
    <t>Cikkszám_66</t>
  </si>
  <si>
    <t>2010.2.14</t>
  </si>
  <si>
    <t>Cikkszám_87</t>
  </si>
  <si>
    <t>2010.10.7</t>
  </si>
  <si>
    <t>Cikkszám_35</t>
  </si>
  <si>
    <t>2010.4.11</t>
  </si>
  <si>
    <t>Cikkszám_94</t>
  </si>
  <si>
    <t>2010.7.22</t>
  </si>
  <si>
    <t>2010.4.17</t>
  </si>
  <si>
    <t>Cikkszám_85</t>
  </si>
  <si>
    <t>2010.8.12</t>
  </si>
  <si>
    <t>Cikkszám_71</t>
  </si>
  <si>
    <t>2010.9.18</t>
  </si>
  <si>
    <t>Cikkszám_21</t>
  </si>
  <si>
    <t>2010.1.26</t>
  </si>
  <si>
    <t>Cikkszám_47</t>
  </si>
  <si>
    <t>2010.6.9</t>
  </si>
  <si>
    <t>Cikkszám_84</t>
  </si>
  <si>
    <t>2010.11.18</t>
  </si>
  <si>
    <t>2010.2.20</t>
  </si>
  <si>
    <t>Cikkszám_65</t>
  </si>
  <si>
    <t>Cikkszám_55</t>
  </si>
  <si>
    <t>2010.3.11</t>
  </si>
  <si>
    <t>Cikkszám_81</t>
  </si>
  <si>
    <t>2010.7.8</t>
  </si>
  <si>
    <t>2010.1.13</t>
  </si>
  <si>
    <t>2010.3.24</t>
  </si>
  <si>
    <t>Cikkszám_2</t>
  </si>
  <si>
    <t>2010.8.5</t>
  </si>
  <si>
    <t>Cikkszám_54</t>
  </si>
  <si>
    <t>2010.1.17</t>
  </si>
  <si>
    <t>2010.11.13</t>
  </si>
  <si>
    <t>Cikkszám_9</t>
  </si>
  <si>
    <t>2010.7.19</t>
  </si>
  <si>
    <t>Cikkszám_58</t>
  </si>
  <si>
    <t>2010.12.23</t>
  </si>
  <si>
    <t>2010.1.12</t>
  </si>
  <si>
    <t>Cikkszám_69</t>
  </si>
  <si>
    <t>2010.12.11</t>
  </si>
  <si>
    <t>Cikkszám_77</t>
  </si>
  <si>
    <t>2010.2.13</t>
  </si>
  <si>
    <t>Cikkszám_99</t>
  </si>
  <si>
    <t>2010.4.21</t>
  </si>
  <si>
    <t>Cikkszám_34</t>
  </si>
  <si>
    <t>2010.12.3</t>
  </si>
  <si>
    <t>Cikkszám_51</t>
  </si>
  <si>
    <t>2010.8.27</t>
  </si>
  <si>
    <t>2010.11.1</t>
  </si>
  <si>
    <t>2010.12.28</t>
  </si>
  <si>
    <t>Cikkszám_100</t>
  </si>
  <si>
    <t>2010.7.17</t>
  </si>
  <si>
    <t>Cikkszám_19</t>
  </si>
  <si>
    <t>2010.7.26</t>
  </si>
  <si>
    <t>Cikkszám_97</t>
  </si>
  <si>
    <t>2010.12.5</t>
  </si>
  <si>
    <t>Cikkszám_68</t>
  </si>
  <si>
    <t>2010.10.28</t>
  </si>
  <si>
    <t>Cikkszám_56</t>
  </si>
  <si>
    <t>2010.9.2</t>
  </si>
  <si>
    <t>Cikkszám_57</t>
  </si>
  <si>
    <t>2010.10.21</t>
  </si>
  <si>
    <t>Cikkszám_93</t>
  </si>
  <si>
    <t>2010.3.22</t>
  </si>
  <si>
    <t>2010.8.25</t>
  </si>
  <si>
    <t>2010.11.28</t>
  </si>
  <si>
    <t>2010.5.24</t>
  </si>
  <si>
    <t>Cikkszám_50</t>
  </si>
  <si>
    <t>Cikkszám_16</t>
  </si>
  <si>
    <t>2010.5.21</t>
  </si>
  <si>
    <t>2010.8.16</t>
  </si>
  <si>
    <t>2010.7.4</t>
  </si>
  <si>
    <t>Cikkszám_37</t>
  </si>
  <si>
    <t>2010.10.25</t>
  </si>
  <si>
    <t>2010.5.16</t>
  </si>
  <si>
    <t>2010.5.2</t>
  </si>
  <si>
    <t>2010.11.4</t>
  </si>
  <si>
    <t>2010.4.19</t>
  </si>
  <si>
    <t>Cikkszám_78</t>
  </si>
  <si>
    <t>2010.4.15</t>
  </si>
  <si>
    <t>2010.1.4</t>
  </si>
  <si>
    <t>2010.2.19</t>
  </si>
  <si>
    <t>Cikkszám_91</t>
  </si>
  <si>
    <t>2010.3.20</t>
  </si>
  <si>
    <t>Cikkszám_7</t>
  </si>
  <si>
    <t>2010.10.16</t>
  </si>
  <si>
    <t>Cikkszám_3</t>
  </si>
  <si>
    <t>2010.12.6</t>
  </si>
  <si>
    <t>2010.5.9</t>
  </si>
  <si>
    <t>2010.11.6</t>
  </si>
  <si>
    <t>Cikkszám_30</t>
  </si>
  <si>
    <t>2010.1.15</t>
  </si>
  <si>
    <t>2010.5.14</t>
  </si>
  <si>
    <t>Cikkszám_48</t>
  </si>
  <si>
    <t>2010.5.18</t>
  </si>
  <si>
    <t>2010.4.12</t>
  </si>
  <si>
    <t>Cikkszám_83</t>
  </si>
  <si>
    <t>Cikkszám_61</t>
  </si>
  <si>
    <t>2010.3.28</t>
  </si>
  <si>
    <t>Cikkszám_4</t>
  </si>
  <si>
    <t>2010.5.11</t>
  </si>
  <si>
    <t>2010.6.17</t>
  </si>
  <si>
    <t>Cikkszám_80</t>
  </si>
  <si>
    <t>2010.5.6</t>
  </si>
  <si>
    <t>2010.6.7</t>
  </si>
  <si>
    <t>Cikkszám_6</t>
  </si>
  <si>
    <t>2010.10.14</t>
  </si>
  <si>
    <t>Cikkszám_31</t>
  </si>
  <si>
    <t>2010.1.2</t>
  </si>
  <si>
    <t>2010.11.17</t>
  </si>
  <si>
    <t>Cikkszám_28</t>
  </si>
  <si>
    <t>2010.7.10</t>
  </si>
  <si>
    <t>2010.9.23</t>
  </si>
  <si>
    <t>Cikkszám_44</t>
  </si>
  <si>
    <t>2010.8.26</t>
  </si>
  <si>
    <t>2010.11.25</t>
  </si>
  <si>
    <t>Cikkszám_29</t>
  </si>
  <si>
    <t>2010.12.2</t>
  </si>
  <si>
    <t>2010.5.26</t>
  </si>
  <si>
    <t>2010.9.13</t>
  </si>
  <si>
    <t>2010.8.9</t>
  </si>
  <si>
    <t>Cikkszám_23</t>
  </si>
  <si>
    <t>2010.4.3</t>
  </si>
  <si>
    <t>Cikkszám_86</t>
  </si>
  <si>
    <t>2010.11.5</t>
  </si>
  <si>
    <t>Cikkszám_18</t>
  </si>
  <si>
    <t>2010.2.21</t>
  </si>
  <si>
    <t>2010.8.23</t>
  </si>
  <si>
    <t>2010.9.22</t>
  </si>
  <si>
    <t>Cikkszám_73</t>
  </si>
  <si>
    <t>2010.12.16</t>
  </si>
  <si>
    <t>2010.10.13</t>
  </si>
  <si>
    <t>Cikkszám_36</t>
  </si>
  <si>
    <t>2010.12.10</t>
  </si>
  <si>
    <t>Cikkszám_12</t>
  </si>
  <si>
    <t>2010.6.10</t>
  </si>
  <si>
    <t>2010.5.27</t>
  </si>
  <si>
    <t>2010.5.19</t>
  </si>
  <si>
    <t>2010.7.5</t>
  </si>
  <si>
    <t>2010.4.22</t>
  </si>
  <si>
    <t>2010.11.12</t>
  </si>
  <si>
    <t>2010.7.6</t>
  </si>
  <si>
    <t>2010.2.28</t>
  </si>
  <si>
    <t>2010.4.14</t>
  </si>
  <si>
    <t>2010.6.24</t>
  </si>
  <si>
    <t>Cikkszám_40</t>
  </si>
  <si>
    <t>2010.3.12</t>
  </si>
  <si>
    <t>2010.10.8</t>
  </si>
  <si>
    <t>2010.7.24</t>
  </si>
  <si>
    <t>2010.1.23</t>
  </si>
  <si>
    <t>Cikkszám_79</t>
  </si>
  <si>
    <t>2010.7.28</t>
  </si>
  <si>
    <t>2010.9.8</t>
  </si>
  <si>
    <t>2010.9.16</t>
  </si>
  <si>
    <t>2010.2.18</t>
  </si>
  <si>
    <t>Cikkszám_49</t>
  </si>
  <si>
    <t>2010.5.15</t>
  </si>
  <si>
    <t>2010.8.10</t>
  </si>
  <si>
    <t>Cikkszám_60</t>
  </si>
  <si>
    <t>2010.12.26</t>
  </si>
  <si>
    <t>2010.11.15</t>
  </si>
  <si>
    <t>2010.6.25</t>
  </si>
  <si>
    <t>Cikkszám_70</t>
  </si>
  <si>
    <t>2010.3.5</t>
  </si>
  <si>
    <t>Cikkszám_74</t>
  </si>
  <si>
    <t>2010.10.24</t>
  </si>
  <si>
    <t>2010.2.15</t>
  </si>
  <si>
    <t>2010.10.15</t>
  </si>
  <si>
    <t>2010.2.1</t>
  </si>
  <si>
    <t>2010.10.17</t>
  </si>
  <si>
    <t>2010.4.27</t>
  </si>
  <si>
    <t>2010.1.19</t>
  </si>
  <si>
    <t>2010.4.7</t>
  </si>
  <si>
    <t>2010.11.9</t>
  </si>
  <si>
    <t>2010.10.27</t>
  </si>
  <si>
    <t>Cikkszám_52</t>
  </si>
  <si>
    <t>2010.5.20</t>
  </si>
  <si>
    <t>Cikkszám_5</t>
  </si>
  <si>
    <t>2010.4.16</t>
  </si>
  <si>
    <t>2010.12.24</t>
  </si>
  <si>
    <t>Cikkszám_90</t>
  </si>
  <si>
    <t>2010.12.17</t>
  </si>
  <si>
    <t>2010.11.20</t>
  </si>
  <si>
    <t>Cikkszám_88</t>
  </si>
  <si>
    <t>2010.9.5</t>
  </si>
  <si>
    <t>2010.5.7</t>
  </si>
  <si>
    <t>2010.12.21</t>
  </si>
  <si>
    <t>2010.11.2</t>
  </si>
  <si>
    <t>2010.2.22</t>
  </si>
  <si>
    <t>2010.1.20</t>
  </si>
  <si>
    <t>2010.9.10</t>
  </si>
  <si>
    <t>Cikkszám_59</t>
  </si>
  <si>
    <t>2010.1.6</t>
  </si>
  <si>
    <t>2010.9.26</t>
  </si>
  <si>
    <t>2010.8.3</t>
  </si>
  <si>
    <t>2010.10.23</t>
  </si>
  <si>
    <t>Cikkszám_96</t>
  </si>
  <si>
    <t>2010.3.2</t>
  </si>
  <si>
    <t>2010.6.12</t>
  </si>
  <si>
    <t>Cikkszám_62</t>
  </si>
  <si>
    <t>2010.1.10</t>
  </si>
  <si>
    <t>2010.9.11</t>
  </si>
  <si>
    <t>2010.4.6</t>
  </si>
  <si>
    <t>2010.9.12</t>
  </si>
  <si>
    <t>Cikkszám_14</t>
  </si>
  <si>
    <t>2010.12.9</t>
  </si>
  <si>
    <t>2010.4.26</t>
  </si>
  <si>
    <t>Cikkszám_82</t>
  </si>
  <si>
    <t>2010.11.3</t>
  </si>
  <si>
    <t>2010.1.8</t>
  </si>
  <si>
    <t>2010.12.22</t>
  </si>
  <si>
    <t>2010.3.4</t>
  </si>
  <si>
    <t>Cikkszám_11</t>
  </si>
  <si>
    <t>2010.12.7</t>
  </si>
  <si>
    <t>2010.9.6</t>
  </si>
  <si>
    <t>2010.1.7</t>
  </si>
  <si>
    <t>2010.1.14</t>
  </si>
  <si>
    <t>2010.10.19</t>
  </si>
  <si>
    <t>Cikkszám_41</t>
  </si>
  <si>
    <t>2010.2.8</t>
  </si>
  <si>
    <t>Cikkszám_63</t>
  </si>
  <si>
    <t>2010.12.20</t>
  </si>
  <si>
    <t>2010.1.9</t>
  </si>
  <si>
    <t>Cikkszám_92</t>
  </si>
  <si>
    <t>2010.12.4</t>
  </si>
  <si>
    <t>Cikkszám_38</t>
  </si>
  <si>
    <t>2010.8.14</t>
  </si>
  <si>
    <t>2010.4.1</t>
  </si>
  <si>
    <t>2010.6.6</t>
  </si>
  <si>
    <t>2010.8.21</t>
  </si>
  <si>
    <t>Cikkszám_33</t>
  </si>
  <si>
    <t>2010.4.23</t>
  </si>
  <si>
    <t>2010.8.22</t>
  </si>
  <si>
    <t>Cikkszám_25</t>
  </si>
  <si>
    <t>2010.3.27</t>
  </si>
  <si>
    <t>2010.1.25</t>
  </si>
  <si>
    <t>2010.8.1</t>
  </si>
  <si>
    <t>2010.9.28</t>
  </si>
  <si>
    <t>2010.6.27</t>
  </si>
  <si>
    <t>Cikkszám_15</t>
  </si>
  <si>
    <t>2010.4.10</t>
  </si>
  <si>
    <t>2010.7.9</t>
  </si>
  <si>
    <t>Cikkszám_95</t>
  </si>
  <si>
    <t>2010.3.26</t>
  </si>
  <si>
    <t>2010.6.2</t>
  </si>
  <si>
    <t>2010.5.17</t>
  </si>
  <si>
    <t>2010.6.5</t>
  </si>
  <si>
    <t>Cikkszám_64</t>
  </si>
  <si>
    <t>2010.2.10</t>
  </si>
  <si>
    <t>2010.10.11</t>
  </si>
  <si>
    <t>2010.2.24</t>
  </si>
  <si>
    <t>Cikkszám_76</t>
  </si>
  <si>
    <t>2010.2.25</t>
  </si>
  <si>
    <t>2010.7.13</t>
  </si>
  <si>
    <t>2010.2.5</t>
  </si>
  <si>
    <t>Cikkszám_10</t>
  </si>
  <si>
    <t>2010.3.16</t>
  </si>
  <si>
    <t>2010.3.23</t>
  </si>
  <si>
    <t>2010.4.25</t>
  </si>
  <si>
    <t>2010.7.7</t>
  </si>
  <si>
    <t>2010.12.13</t>
  </si>
  <si>
    <t>Cikkszám_43</t>
  </si>
  <si>
    <t>2010.11.14</t>
  </si>
  <si>
    <t>2010.2.11</t>
  </si>
  <si>
    <t>2010.8.15</t>
  </si>
  <si>
    <t>2010.11.21</t>
  </si>
  <si>
    <t>Cikkszám_89</t>
  </si>
  <si>
    <t>2010.1.18</t>
  </si>
  <si>
    <t>Cikkszám_98</t>
  </si>
  <si>
    <t>2010.6.13</t>
  </si>
  <si>
    <t>2010.7.18</t>
  </si>
  <si>
    <t>2010.4.20</t>
  </si>
  <si>
    <t>2010.5.12</t>
  </si>
  <si>
    <t>2010.5.1</t>
  </si>
  <si>
    <t>2010.5.5</t>
  </si>
  <si>
    <t>2010.1.1</t>
  </si>
  <si>
    <t>2010.6.23</t>
  </si>
  <si>
    <t>2010.9.15</t>
  </si>
  <si>
    <t>Cikkszám_13</t>
  </si>
  <si>
    <t>2010.5.3</t>
  </si>
  <si>
    <t>2010.8.2</t>
  </si>
  <si>
    <t>2010.10.12</t>
  </si>
  <si>
    <t>2010.5.13</t>
  </si>
  <si>
    <t>2010.9.1</t>
  </si>
  <si>
    <t>2010.1.16</t>
  </si>
  <si>
    <t>2010.1.28</t>
  </si>
  <si>
    <t>2010.8.11</t>
  </si>
  <si>
    <t>2010.8.19</t>
  </si>
  <si>
    <t>2010.8.6</t>
  </si>
  <si>
    <t>2010.11.8</t>
  </si>
  <si>
    <t>2010.1.22</t>
  </si>
  <si>
    <t>2010.10.26</t>
  </si>
  <si>
    <t>2010.4.13</t>
  </si>
  <si>
    <t>2010.12.1</t>
  </si>
  <si>
    <t>2010.10.5</t>
  </si>
  <si>
    <t>2010.2.3</t>
  </si>
  <si>
    <t>2010.12.19</t>
  </si>
  <si>
    <t>Cikkszám_72</t>
  </si>
  <si>
    <t>2010.9.19</t>
  </si>
  <si>
    <t>2010.11.23</t>
  </si>
  <si>
    <t>2010.3.18</t>
  </si>
  <si>
    <t>2010.5.28</t>
  </si>
  <si>
    <t>2010.4.8</t>
  </si>
  <si>
    <t>2010.6.28</t>
  </si>
  <si>
    <t>2010.1.24</t>
  </si>
  <si>
    <t>2010.7.21</t>
  </si>
  <si>
    <t>2010.7.23</t>
  </si>
  <si>
    <t>2010.6.3</t>
  </si>
  <si>
    <t>Cikkszám_75</t>
  </si>
  <si>
    <t>2010.3.13</t>
  </si>
  <si>
    <t>Cikkszám_32</t>
  </si>
  <si>
    <t>2010.2.12</t>
  </si>
  <si>
    <t>2010.4.4</t>
  </si>
  <si>
    <t>2010.8.18</t>
  </si>
  <si>
    <t>2010.9.9</t>
  </si>
  <si>
    <t>2010.3.1</t>
  </si>
  <si>
    <t>2010.10.20</t>
  </si>
  <si>
    <t>2010.6.15</t>
  </si>
  <si>
    <t>2010.4.28</t>
  </si>
  <si>
    <t>2010.9.14</t>
  </si>
  <si>
    <t>2010.6.20</t>
  </si>
  <si>
    <t>2010.4.18</t>
  </si>
  <si>
    <t>2010.11.22</t>
  </si>
  <si>
    <t>2010.8.20</t>
  </si>
  <si>
    <t>2010.5.25</t>
  </si>
  <si>
    <t>2010.11.16</t>
  </si>
  <si>
    <t>2010.12.25</t>
  </si>
  <si>
    <t>2010.7.11</t>
  </si>
  <si>
    <t>2010.7.20</t>
  </si>
  <si>
    <t>2010.11.7</t>
  </si>
  <si>
    <t>2010.5.8</t>
  </si>
  <si>
    <t>2010.10.2</t>
  </si>
  <si>
    <t>2010.5.23</t>
  </si>
  <si>
    <t>2010.6.11</t>
  </si>
  <si>
    <t>2010.12.15</t>
  </si>
  <si>
    <t>2010.10.10</t>
  </si>
  <si>
    <t>2010.2.26</t>
  </si>
  <si>
    <t>2010.12.27</t>
  </si>
  <si>
    <t>2010.3.10</t>
  </si>
  <si>
    <t>2010.9.17</t>
  </si>
  <si>
    <t>2010.7.15</t>
  </si>
  <si>
    <t>2010.1.27</t>
  </si>
  <si>
    <t>2010.3.9</t>
  </si>
  <si>
    <t>2010.7.1</t>
  </si>
  <si>
    <t>2010.2.4</t>
  </si>
  <si>
    <t>2010.10.18</t>
  </si>
  <si>
    <t>2010.7.16</t>
  </si>
  <si>
    <t>2010.3.6</t>
  </si>
  <si>
    <t>2010.1.11</t>
  </si>
  <si>
    <t>2010.5.4</t>
  </si>
  <si>
    <t>2010.9.25</t>
  </si>
  <si>
    <t>2010.6.18</t>
  </si>
  <si>
    <t>2010.6.1</t>
  </si>
  <si>
    <t>2010.7.3</t>
  </si>
  <si>
    <t>2010.9.3</t>
  </si>
  <si>
    <t>2010.3.8</t>
  </si>
  <si>
    <t>2010.2.16</t>
  </si>
  <si>
    <t>2010.10.6</t>
  </si>
  <si>
    <t>2010.11.26</t>
  </si>
  <si>
    <t>2010.7.14</t>
  </si>
  <si>
    <t>2010.9.21</t>
  </si>
  <si>
    <t>2010.11.19</t>
  </si>
  <si>
    <t>2010.8.28</t>
  </si>
  <si>
    <t>2010.9.24</t>
  </si>
  <si>
    <t>2010.1.5</t>
  </si>
  <si>
    <t>2010.11.24</t>
  </si>
  <si>
    <t>2010.8.7</t>
  </si>
  <si>
    <t>2010.12.18</t>
  </si>
  <si>
    <t>2010.2.23</t>
  </si>
  <si>
    <t>2010.2.9</t>
  </si>
  <si>
    <t>2010.3.19</t>
  </si>
  <si>
    <t>2010.6.14</t>
  </si>
  <si>
    <t>2010.2.27</t>
  </si>
  <si>
    <t>2010.6.8</t>
  </si>
  <si>
    <t>2010.5.10</t>
  </si>
  <si>
    <t>2010.2.6</t>
  </si>
  <si>
    <t>2010.10.22</t>
  </si>
  <si>
    <t>2010.8.17</t>
  </si>
  <si>
    <t>2010.8.24</t>
  </si>
  <si>
    <t>2010.7.2</t>
  </si>
  <si>
    <t>2010.12.12</t>
  </si>
  <si>
    <t>2010.11.11</t>
  </si>
  <si>
    <t>2010.3.21</t>
  </si>
  <si>
    <t>2010.3.7</t>
  </si>
  <si>
    <t>2010.4.9</t>
  </si>
  <si>
    <t>2010.11.10</t>
  </si>
  <si>
    <t>2010.6.19</t>
  </si>
  <si>
    <t>2010.12.14</t>
  </si>
  <si>
    <t>2010.2.2</t>
  </si>
  <si>
    <t>2010.3.17</t>
  </si>
  <si>
    <t>2010.6.4</t>
  </si>
  <si>
    <t>2010.11.27</t>
  </si>
  <si>
    <t>2010.4.24</t>
  </si>
  <si>
    <t>2010.12.8</t>
  </si>
  <si>
    <t>2010.3.3</t>
  </si>
  <si>
    <t>2010.7.27</t>
  </si>
  <si>
    <t>2010.1.21</t>
  </si>
  <si>
    <t>2010.9.27</t>
  </si>
  <si>
    <t>2010.4.5</t>
  </si>
  <si>
    <t>2010.6.21</t>
  </si>
  <si>
    <t>2010.6.22</t>
  </si>
  <si>
    <t>2010.8.4</t>
  </si>
  <si>
    <t>2010.3.14</t>
  </si>
  <si>
    <t>2010.9.20</t>
  </si>
  <si>
    <t>2010.9.4</t>
  </si>
  <si>
    <t>Egységár</t>
  </si>
  <si>
    <t>Cikkszam_1</t>
  </si>
  <si>
    <t>Cikkszam_2</t>
  </si>
  <si>
    <t>Cikkszam_3</t>
  </si>
  <si>
    <t>Cikkszam_4</t>
  </si>
  <si>
    <t>Cikkszam_5</t>
  </si>
  <si>
    <t>Cikkszam_6</t>
  </si>
  <si>
    <t>Cikkszam_7</t>
  </si>
  <si>
    <t>Cikkszam_8</t>
  </si>
  <si>
    <t>Cikkszam_9</t>
  </si>
  <si>
    <t>Cikkszam_10</t>
  </si>
  <si>
    <t>Cikkszam_11</t>
  </si>
  <si>
    <t>Cikkszam_12</t>
  </si>
  <si>
    <t>Cikkszam_13</t>
  </si>
  <si>
    <t>Cikkszam_14</t>
  </si>
  <si>
    <t>Cikkszam_15</t>
  </si>
  <si>
    <t>Cikkszam_16</t>
  </si>
  <si>
    <t>Cikkszam_17</t>
  </si>
  <si>
    <t>Cikkszam_18</t>
  </si>
  <si>
    <t>Cikkszam_19</t>
  </si>
  <si>
    <t>Cikkszam_20</t>
  </si>
  <si>
    <t>Cikkszam_21</t>
  </si>
  <si>
    <t>Cikkszam_22</t>
  </si>
  <si>
    <t>Cikkszam_23</t>
  </si>
  <si>
    <t>Cikkszam_24</t>
  </si>
  <si>
    <t>Cikkszam_25</t>
  </si>
  <si>
    <t>Cikkszam_26</t>
  </si>
  <si>
    <t>Cikkszam_27</t>
  </si>
  <si>
    <t>Cikkszam_28</t>
  </si>
  <si>
    <t>Cikkszam_29</t>
  </si>
  <si>
    <t>Cikkszam_30</t>
  </si>
  <si>
    <t>Cikkszam_31</t>
  </si>
  <si>
    <t>Cikkszam_32</t>
  </si>
  <si>
    <t>Cikkszam_33</t>
  </si>
  <si>
    <t>Cikkszam_34</t>
  </si>
  <si>
    <t>Cikkszam_35</t>
  </si>
  <si>
    <t>Cikkszam_36</t>
  </si>
  <si>
    <t>Cikkszam_37</t>
  </si>
  <si>
    <t>Cikkszam_38</t>
  </si>
  <si>
    <t>Cikkszam_39</t>
  </si>
  <si>
    <t>Cikkszam_40</t>
  </si>
  <si>
    <t>Cikkszam_41</t>
  </si>
  <si>
    <t>Cikkszam_42</t>
  </si>
  <si>
    <t>Cikkszam_43</t>
  </si>
  <si>
    <t>Cikkszam_44</t>
  </si>
  <si>
    <t>Cikkszam_45</t>
  </si>
  <si>
    <t>Cikkszam_46</t>
  </si>
  <si>
    <t>Cikkszam_47</t>
  </si>
  <si>
    <t>Cikkszam_48</t>
  </si>
  <si>
    <t>Cikkszam_49</t>
  </si>
  <si>
    <t>Cikkszam_50</t>
  </si>
  <si>
    <t>Cikkszam_51</t>
  </si>
  <si>
    <t>Cikkszam_52</t>
  </si>
  <si>
    <t>Cikkszam_53</t>
  </si>
  <si>
    <t>Cikkszam_54</t>
  </si>
  <si>
    <t>Cikkszam_55</t>
  </si>
  <si>
    <t>Cikkszam_56</t>
  </si>
  <si>
    <t>Cikkszam_57</t>
  </si>
  <si>
    <t>Cikkszam_58</t>
  </si>
  <si>
    <t>Cikkszam_59</t>
  </si>
  <si>
    <t>Cikkszam_60</t>
  </si>
  <si>
    <t>Cikkszam_61</t>
  </si>
  <si>
    <t>Cikkszam_62</t>
  </si>
  <si>
    <t>Cikkszam_63</t>
  </si>
  <si>
    <t>Cikkszam_64</t>
  </si>
  <si>
    <t>Cikkszam_65</t>
  </si>
  <si>
    <t>Cikkszam_66</t>
  </si>
  <si>
    <t>Cikkszam_67</t>
  </si>
  <si>
    <t>Cikkszam_68</t>
  </si>
  <si>
    <t>Cikkszam_69</t>
  </si>
  <si>
    <t>Cikkszam_70</t>
  </si>
  <si>
    <t>Cikkszam_71</t>
  </si>
  <si>
    <t>Cikkszam_72</t>
  </si>
  <si>
    <t>Cikkszam_73</t>
  </si>
  <si>
    <t>Cikkszam_74</t>
  </si>
  <si>
    <t>Cikkszam_75</t>
  </si>
  <si>
    <t>Cikkszam_76</t>
  </si>
  <si>
    <t>Cikkszam_77</t>
  </si>
  <si>
    <t>Cikkszam_78</t>
  </si>
  <si>
    <t>Cikkszam_79</t>
  </si>
  <si>
    <t>Cikkszam_80</t>
  </si>
  <si>
    <t>Cikkszam_81</t>
  </si>
  <si>
    <t>Cikkszam_82</t>
  </si>
  <si>
    <t>Cikkszam_83</t>
  </si>
  <si>
    <t>Cikkszam_84</t>
  </si>
  <si>
    <t>Cikkszam_85</t>
  </si>
  <si>
    <t>Cikkszam_86</t>
  </si>
  <si>
    <t>Cikkszam_87</t>
  </si>
  <si>
    <t>Cikkszam_88</t>
  </si>
  <si>
    <t>Cikkszam_89</t>
  </si>
  <si>
    <t>Cikkszam_90</t>
  </si>
  <si>
    <t>Cikkszam_91</t>
  </si>
  <si>
    <t>Cikkszam_92</t>
  </si>
  <si>
    <t>Cikkszam_93</t>
  </si>
  <si>
    <t>Cikkszam_94</t>
  </si>
  <si>
    <t>Cikkszam_95</t>
  </si>
  <si>
    <t>Cikkszam_96</t>
  </si>
  <si>
    <t>Cikkszam_97</t>
  </si>
  <si>
    <t>Cikkszam_98</t>
  </si>
  <si>
    <t>Cikkszam_99</t>
  </si>
  <si>
    <t>Cikkszam_100</t>
  </si>
  <si>
    <t>Sorcímkék</t>
  </si>
  <si>
    <t>Végösszeg</t>
  </si>
  <si>
    <t>Összeg / Értékesített mennyiség</t>
  </si>
  <si>
    <t>Oszlopcímkék</t>
  </si>
  <si>
    <t>Hónap</t>
  </si>
  <si>
    <t>Hét</t>
  </si>
  <si>
    <t>Negyedév</t>
  </si>
  <si>
    <t>Hónaptól</t>
  </si>
  <si>
    <t>Hónapig</t>
  </si>
  <si>
    <t>Kum.mennyiség</t>
  </si>
  <si>
    <t>Kum. %</t>
  </si>
  <si>
    <t>Kategória</t>
  </si>
  <si>
    <t>%</t>
  </si>
  <si>
    <t>A</t>
  </si>
  <si>
    <t>B</t>
  </si>
  <si>
    <t>C</t>
  </si>
  <si>
    <t>D</t>
  </si>
  <si>
    <t>Ár</t>
  </si>
  <si>
    <t>Bevétel</t>
  </si>
  <si>
    <t>Összeg / Bevétel</t>
  </si>
  <si>
    <t>Nat,Ért</t>
  </si>
  <si>
    <t>Kum. Mennyiség</t>
  </si>
  <si>
    <t>Kum %</t>
  </si>
  <si>
    <t>Cikkszám</t>
  </si>
  <si>
    <t>1.</t>
  </si>
  <si>
    <t>2.</t>
  </si>
  <si>
    <t>3.</t>
  </si>
  <si>
    <t>4.</t>
  </si>
  <si>
    <t>Átlag</t>
  </si>
  <si>
    <t>Súlyok</t>
  </si>
  <si>
    <t>SZUM</t>
  </si>
  <si>
    <t>Kum.tétel</t>
  </si>
  <si>
    <t>1. negyedév naturáliában</t>
  </si>
  <si>
    <t>2. negyedév naturáliában</t>
  </si>
  <si>
    <t>3. negyedév naturáliában</t>
  </si>
  <si>
    <t>4. negyedév naturáliában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</si>
</sst>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0" fontId="0" fillId="0" borderId="0" xfId="1" applyNumberFormat="1" applyFont="1" applyBorder="1"/>
    <xf numFmtId="0" fontId="0" fillId="0" borderId="0" xfId="0" applyNumberFormat="1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10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3" borderId="0" xfId="0" applyFill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Normál" xfId="0" builtinId="0"/>
    <cellStyle name="Százalék" xfId="1" builtinId="5"/>
  </cellStyles>
  <dxfs count="1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januar_ABC_eladás_bevétel!$O$2:$O$101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januar_ABC_eladás_bevétel!$M$2:$M$101</c:f>
              <c:numCache>
                <c:formatCode>0.00%</c:formatCode>
                <c:ptCount val="100"/>
                <c:pt idx="0">
                  <c:v>6.1844815466526759E-2</c:v>
                </c:pt>
                <c:pt idx="1">
                  <c:v>0.10340095608775357</c:v>
                </c:pt>
                <c:pt idx="2">
                  <c:v>0.13865406626336457</c:v>
                </c:pt>
                <c:pt idx="3">
                  <c:v>0.17258342661353462</c:v>
                </c:pt>
                <c:pt idx="4">
                  <c:v>0.20552517355494951</c:v>
                </c:pt>
                <c:pt idx="5">
                  <c:v>0.23797172740256664</c:v>
                </c:pt>
                <c:pt idx="6">
                  <c:v>0.26737070322208667</c:v>
                </c:pt>
                <c:pt idx="7">
                  <c:v>0.29673905243896148</c:v>
                </c:pt>
                <c:pt idx="8">
                  <c:v>0.31904941915324714</c:v>
                </c:pt>
                <c:pt idx="9">
                  <c:v>0.34125475636600616</c:v>
                </c:pt>
                <c:pt idx="10">
                  <c:v>0.36194153503389259</c:v>
                </c:pt>
                <c:pt idx="11">
                  <c:v>0.3815924707459229</c:v>
                </c:pt>
                <c:pt idx="12">
                  <c:v>0.40114014145205218</c:v>
                </c:pt>
                <c:pt idx="13">
                  <c:v>0.41933797300456133</c:v>
                </c:pt>
                <c:pt idx="14">
                  <c:v>0.43723600834791282</c:v>
                </c:pt>
                <c:pt idx="15">
                  <c:v>0.45411870249410619</c:v>
                </c:pt>
                <c:pt idx="16">
                  <c:v>0.47057539698210749</c:v>
                </c:pt>
                <c:pt idx="17">
                  <c:v>0.48676611476044285</c:v>
                </c:pt>
                <c:pt idx="18">
                  <c:v>0.50268371382300836</c:v>
                </c:pt>
                <c:pt idx="19">
                  <c:v>0.51859820401232859</c:v>
                </c:pt>
                <c:pt idx="20">
                  <c:v>0.53441413451741637</c:v>
                </c:pt>
                <c:pt idx="21">
                  <c:v>0.54954594486136021</c:v>
                </c:pt>
                <c:pt idx="22">
                  <c:v>0.5641293331601327</c:v>
                </c:pt>
                <c:pt idx="23">
                  <c:v>0.57866844102106152</c:v>
                </c:pt>
                <c:pt idx="24">
                  <c:v>0.59245137848279927</c:v>
                </c:pt>
                <c:pt idx="25">
                  <c:v>0.60619679940659177</c:v>
                </c:pt>
                <c:pt idx="26">
                  <c:v>0.61854121080362023</c:v>
                </c:pt>
                <c:pt idx="27">
                  <c:v>0.63081071516015985</c:v>
                </c:pt>
                <c:pt idx="28">
                  <c:v>0.64284205461903787</c:v>
                </c:pt>
                <c:pt idx="29">
                  <c:v>0.65457519431718136</c:v>
                </c:pt>
                <c:pt idx="30">
                  <c:v>0.66573046169792538</c:v>
                </c:pt>
                <c:pt idx="31">
                  <c:v>0.67684275100664471</c:v>
                </c:pt>
                <c:pt idx="32">
                  <c:v>0.68795281368993177</c:v>
                </c:pt>
                <c:pt idx="33">
                  <c:v>0.69905720478013633</c:v>
                </c:pt>
                <c:pt idx="34">
                  <c:v>0.70992511144470349</c:v>
                </c:pt>
                <c:pt idx="35">
                  <c:v>0.72073483176542497</c:v>
                </c:pt>
                <c:pt idx="36">
                  <c:v>0.73129626234453748</c:v>
                </c:pt>
                <c:pt idx="37">
                  <c:v>0.74161217596088125</c:v>
                </c:pt>
                <c:pt idx="38">
                  <c:v>0.75154032065758891</c:v>
                </c:pt>
                <c:pt idx="39">
                  <c:v>0.7611744667736231</c:v>
                </c:pt>
                <c:pt idx="40">
                  <c:v>0.77080558804001342</c:v>
                </c:pt>
                <c:pt idx="41">
                  <c:v>0.78026429287669752</c:v>
                </c:pt>
                <c:pt idx="42">
                  <c:v>0.78938261810483423</c:v>
                </c:pt>
                <c:pt idx="43">
                  <c:v>0.79843410255819935</c:v>
                </c:pt>
                <c:pt idx="44">
                  <c:v>0.80748470476375167</c:v>
                </c:pt>
                <c:pt idx="45">
                  <c:v>0.81639565974407424</c:v>
                </c:pt>
                <c:pt idx="46">
                  <c:v>0.82501421259214658</c:v>
                </c:pt>
                <c:pt idx="47">
                  <c:v>0.83344950996595535</c:v>
                </c:pt>
                <c:pt idx="48">
                  <c:v>0.8417171802553276</c:v>
                </c:pt>
                <c:pt idx="49">
                  <c:v>0.84981772760187069</c:v>
                </c:pt>
                <c:pt idx="50">
                  <c:v>0.85754033679012032</c:v>
                </c:pt>
                <c:pt idx="51">
                  <c:v>0.86511418219240765</c:v>
                </c:pt>
                <c:pt idx="52">
                  <c:v>0.87232071842195613</c:v>
                </c:pt>
                <c:pt idx="53">
                  <c:v>0.87946692570582763</c:v>
                </c:pt>
                <c:pt idx="54">
                  <c:v>0.88658313656406318</c:v>
                </c:pt>
                <c:pt idx="55">
                  <c:v>0.89357810136573645</c:v>
                </c:pt>
                <c:pt idx="56">
                  <c:v>0.90039081897636064</c:v>
                </c:pt>
                <c:pt idx="57">
                  <c:v>0.90687029898454119</c:v>
                </c:pt>
                <c:pt idx="58">
                  <c:v>0.91327667845965921</c:v>
                </c:pt>
                <c:pt idx="59">
                  <c:v>0.91961411656997516</c:v>
                </c:pt>
                <c:pt idx="60">
                  <c:v>0.92553643607845726</c:v>
                </c:pt>
                <c:pt idx="61">
                  <c:v>0.93144884080199519</c:v>
                </c:pt>
                <c:pt idx="62">
                  <c:v>0.93729898403702816</c:v>
                </c:pt>
                <c:pt idx="63">
                  <c:v>0.94217882272515763</c:v>
                </c:pt>
                <c:pt idx="64">
                  <c:v>0.94689859645296048</c:v>
                </c:pt>
                <c:pt idx="65">
                  <c:v>0.95139890053437326</c:v>
                </c:pt>
                <c:pt idx="66">
                  <c:v>0.95580913131527689</c:v>
                </c:pt>
                <c:pt idx="67">
                  <c:v>0.95975105655477355</c:v>
                </c:pt>
                <c:pt idx="68">
                  <c:v>0.96347691510372968</c:v>
                </c:pt>
                <c:pt idx="69">
                  <c:v>0.96711832993345836</c:v>
                </c:pt>
                <c:pt idx="70">
                  <c:v>0.97044881542686767</c:v>
                </c:pt>
                <c:pt idx="71">
                  <c:v>0.97371628321936088</c:v>
                </c:pt>
                <c:pt idx="72">
                  <c:v>0.97683129018743819</c:v>
                </c:pt>
                <c:pt idx="73">
                  <c:v>0.9799330214265225</c:v>
                </c:pt>
                <c:pt idx="74">
                  <c:v>0.98290065099805757</c:v>
                </c:pt>
                <c:pt idx="75">
                  <c:v>0.98574552208820831</c:v>
                </c:pt>
                <c:pt idx="76">
                  <c:v>0.98827757331101218</c:v>
                </c:pt>
                <c:pt idx="77">
                  <c:v>0.99057406436779216</c:v>
                </c:pt>
                <c:pt idx="78">
                  <c:v>0.99209153060584887</c:v>
                </c:pt>
                <c:pt idx="79">
                  <c:v>0.99357446314380349</c:v>
                </c:pt>
                <c:pt idx="80">
                  <c:v>0.99500891406385361</c:v>
                </c:pt>
                <c:pt idx="81">
                  <c:v>0.99643059339651796</c:v>
                </c:pt>
                <c:pt idx="82">
                  <c:v>0.99769531664210098</c:v>
                </c:pt>
                <c:pt idx="83">
                  <c:v>0.99867872887079501</c:v>
                </c:pt>
                <c:pt idx="84">
                  <c:v>0.99936578985798163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9168"/>
        <c:axId val="130171456"/>
      </c:lineChart>
      <c:catAx>
        <c:axId val="149959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171456"/>
        <c:crosses val="autoZero"/>
        <c:auto val="1"/>
        <c:lblAlgn val="ctr"/>
        <c:lblOffset val="100"/>
        <c:noMultiLvlLbl val="0"/>
      </c:catAx>
      <c:valAx>
        <c:axId val="130171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99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249766</xdr:colOff>
      <xdr:row>4</xdr:row>
      <xdr:rowOff>21166</xdr:rowOff>
    </xdr:from>
    <xdr:to>
      <xdr:col>29</xdr:col>
      <xdr:colOff>375708</xdr:colOff>
      <xdr:row>18</xdr:row>
      <xdr:rowOff>97366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llgató" refreshedDate="42069.434023958333" createdVersion="3" refreshedVersion="3" minRefreshableVersion="3" recordCount="1999">
  <cacheSource type="worksheet">
    <worksheetSource ref="A1:D2000" sheet="Értékesített mennyiségek"/>
  </cacheSource>
  <cacheFields count="4">
    <cacheField name="Dátum" numFmtId="0">
      <sharedItems/>
    </cacheField>
    <cacheField name="Termékkód" numFmtId="0">
      <sharedItems count="100">
        <s v="Cikkszám_22"/>
        <s v="Cikkszám_67"/>
        <s v="Cikkszám_24"/>
        <s v="Cikkszám_46"/>
        <s v="Cikkszám_42"/>
        <s v="Cikkszám_39"/>
        <s v="Cikkszám_1"/>
        <s v="Cikkszám_20"/>
        <s v="Cikkszám_53"/>
        <s v="Cikkszám_8"/>
        <s v="Cikkszám_26"/>
        <s v="Cikkszám_27"/>
        <s v="Cikkszám_17"/>
        <s v="Cikkszám_45"/>
        <s v="Cikkszám_66"/>
        <s v="Cikkszám_87"/>
        <s v="Cikkszám_35"/>
        <s v="Cikkszám_94"/>
        <s v="Cikkszám_85"/>
        <s v="Cikkszám_71"/>
        <s v="Cikkszám_21"/>
        <s v="Cikkszám_47"/>
        <s v="Cikkszám_84"/>
        <s v="Cikkszám_65"/>
        <s v="Cikkszám_55"/>
        <s v="Cikkszám_81"/>
        <s v="Cikkszám_2"/>
        <s v="Cikkszám_54"/>
        <s v="Cikkszám_9"/>
        <s v="Cikkszám_58"/>
        <s v="Cikkszám_69"/>
        <s v="Cikkszám_77"/>
        <s v="Cikkszám_99"/>
        <s v="Cikkszám_34"/>
        <s v="Cikkszám_51"/>
        <s v="Cikkszám_100"/>
        <s v="Cikkszám_19"/>
        <s v="Cikkszám_97"/>
        <s v="Cikkszám_68"/>
        <s v="Cikkszám_56"/>
        <s v="Cikkszám_57"/>
        <s v="Cikkszám_93"/>
        <s v="Cikkszám_50"/>
        <s v="Cikkszám_16"/>
        <s v="Cikkszám_37"/>
        <s v="Cikkszám_78"/>
        <s v="Cikkszám_91"/>
        <s v="Cikkszám_7"/>
        <s v="Cikkszám_3"/>
        <s v="Cikkszám_30"/>
        <s v="Cikkszám_48"/>
        <s v="Cikkszám_83"/>
        <s v="Cikkszám_61"/>
        <s v="Cikkszám_4"/>
        <s v="Cikkszám_80"/>
        <s v="Cikkszám_6"/>
        <s v="Cikkszám_31"/>
        <s v="Cikkszám_28"/>
        <s v="Cikkszám_44"/>
        <s v="Cikkszám_29"/>
        <s v="Cikkszám_23"/>
        <s v="Cikkszám_86"/>
        <s v="Cikkszám_18"/>
        <s v="Cikkszám_73"/>
        <s v="Cikkszám_36"/>
        <s v="Cikkszám_12"/>
        <s v="Cikkszám_40"/>
        <s v="Cikkszám_79"/>
        <s v="Cikkszám_49"/>
        <s v="Cikkszám_60"/>
        <s v="Cikkszám_70"/>
        <s v="Cikkszám_74"/>
        <s v="Cikkszám_52"/>
        <s v="Cikkszám_5"/>
        <s v="Cikkszám_90"/>
        <s v="Cikkszám_88"/>
        <s v="Cikkszám_59"/>
        <s v="Cikkszám_96"/>
        <s v="Cikkszám_62"/>
        <s v="Cikkszám_14"/>
        <s v="Cikkszám_82"/>
        <s v="Cikkszám_11"/>
        <s v="Cikkszám_41"/>
        <s v="Cikkszám_63"/>
        <s v="Cikkszám_92"/>
        <s v="Cikkszám_38"/>
        <s v="Cikkszám_33"/>
        <s v="Cikkszám_25"/>
        <s v="Cikkszám_15"/>
        <s v="Cikkszám_95"/>
        <s v="Cikkszám_64"/>
        <s v="Cikkszám_76"/>
        <s v="Cikkszám_10"/>
        <s v="Cikkszám_43"/>
        <s v="Cikkszám_89"/>
        <s v="Cikkszám_98"/>
        <s v="Cikkszám_13"/>
        <s v="Cikkszám_72"/>
        <s v="Cikkszám_75"/>
        <s v="Cikkszám_32"/>
      </sharedItems>
    </cacheField>
    <cacheField name="Értékesített mennyiség" numFmtId="0">
      <sharedItems containsSemiMixedTypes="0" containsString="0" containsNumber="1" containsInteger="1" minValue="9" maxValue="491"/>
    </cacheField>
    <cacheField name="Hónap" numFmtId="0">
      <sharedItems containsSemiMixedTypes="0" containsString="0" containsNumber="1" containsInteger="1" minValue="1" maxValue="12" count="12">
        <n v="3"/>
        <n v="8"/>
        <n v="10"/>
        <n v="1"/>
        <n v="7"/>
        <n v="2"/>
        <n v="4"/>
        <n v="6"/>
        <n v="9"/>
        <n v="5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llgató" refreshedDate="42069.435101041665" createdVersion="3" refreshedVersion="3" minRefreshableVersion="3" recordCount="1999">
  <cacheSource type="worksheet">
    <worksheetSource ref="A1:E2000" sheet="Értékesített mennyiségek"/>
  </cacheSource>
  <cacheFields count="5">
    <cacheField name="Dátum" numFmtId="0">
      <sharedItems/>
    </cacheField>
    <cacheField name="Termékkód" numFmtId="0">
      <sharedItems count="100">
        <s v="Cikkszám_22"/>
        <s v="Cikkszám_67"/>
        <s v="Cikkszám_24"/>
        <s v="Cikkszám_46"/>
        <s v="Cikkszám_42"/>
        <s v="Cikkszám_39"/>
        <s v="Cikkszám_1"/>
        <s v="Cikkszám_20"/>
        <s v="Cikkszám_53"/>
        <s v="Cikkszám_8"/>
        <s v="Cikkszám_26"/>
        <s v="Cikkszám_27"/>
        <s v="Cikkszám_17"/>
        <s v="Cikkszám_45"/>
        <s v="Cikkszám_66"/>
        <s v="Cikkszám_87"/>
        <s v="Cikkszám_35"/>
        <s v="Cikkszám_94"/>
        <s v="Cikkszám_85"/>
        <s v="Cikkszám_71"/>
        <s v="Cikkszám_21"/>
        <s v="Cikkszám_47"/>
        <s v="Cikkszám_84"/>
        <s v="Cikkszám_65"/>
        <s v="Cikkszám_55"/>
        <s v="Cikkszám_81"/>
        <s v="Cikkszám_2"/>
        <s v="Cikkszám_54"/>
        <s v="Cikkszám_9"/>
        <s v="Cikkszám_58"/>
        <s v="Cikkszám_69"/>
        <s v="Cikkszám_77"/>
        <s v="Cikkszám_99"/>
        <s v="Cikkszám_34"/>
        <s v="Cikkszám_51"/>
        <s v="Cikkszám_100"/>
        <s v="Cikkszám_19"/>
        <s v="Cikkszám_97"/>
        <s v="Cikkszám_68"/>
        <s v="Cikkszám_56"/>
        <s v="Cikkszám_57"/>
        <s v="Cikkszám_93"/>
        <s v="Cikkszám_50"/>
        <s v="Cikkszám_16"/>
        <s v="Cikkszám_37"/>
        <s v="Cikkszám_78"/>
        <s v="Cikkszám_91"/>
        <s v="Cikkszám_7"/>
        <s v="Cikkszám_3"/>
        <s v="Cikkszám_30"/>
        <s v="Cikkszám_48"/>
        <s v="Cikkszám_83"/>
        <s v="Cikkszám_61"/>
        <s v="Cikkszám_4"/>
        <s v="Cikkszám_80"/>
        <s v="Cikkszám_6"/>
        <s v="Cikkszám_31"/>
        <s v="Cikkszám_28"/>
        <s v="Cikkszám_44"/>
        <s v="Cikkszám_29"/>
        <s v="Cikkszám_23"/>
        <s v="Cikkszám_86"/>
        <s v="Cikkszám_18"/>
        <s v="Cikkszám_73"/>
        <s v="Cikkszám_36"/>
        <s v="Cikkszám_12"/>
        <s v="Cikkszám_40"/>
        <s v="Cikkszám_79"/>
        <s v="Cikkszám_49"/>
        <s v="Cikkszám_60"/>
        <s v="Cikkszám_70"/>
        <s v="Cikkszám_74"/>
        <s v="Cikkszám_52"/>
        <s v="Cikkszám_5"/>
        <s v="Cikkszám_90"/>
        <s v="Cikkszám_88"/>
        <s v="Cikkszám_59"/>
        <s v="Cikkszám_96"/>
        <s v="Cikkszám_62"/>
        <s v="Cikkszám_14"/>
        <s v="Cikkszám_82"/>
        <s v="Cikkszám_11"/>
        <s v="Cikkszám_41"/>
        <s v="Cikkszám_63"/>
        <s v="Cikkszám_92"/>
        <s v="Cikkszám_38"/>
        <s v="Cikkszám_33"/>
        <s v="Cikkszám_25"/>
        <s v="Cikkszám_15"/>
        <s v="Cikkszám_95"/>
        <s v="Cikkszám_64"/>
        <s v="Cikkszám_76"/>
        <s v="Cikkszám_10"/>
        <s v="Cikkszám_43"/>
        <s v="Cikkszám_89"/>
        <s v="Cikkszám_98"/>
        <s v="Cikkszám_13"/>
        <s v="Cikkszám_72"/>
        <s v="Cikkszám_75"/>
        <s v="Cikkszám_32"/>
      </sharedItems>
    </cacheField>
    <cacheField name="Értékesített mennyiség" numFmtId="0">
      <sharedItems containsSemiMixedTypes="0" containsString="0" containsNumber="1" containsInteger="1" minValue="9" maxValue="491"/>
    </cacheField>
    <cacheField name="Hónap" numFmtId="0">
      <sharedItems containsSemiMixedTypes="0" containsString="0" containsNumber="1" containsInteger="1" minValue="1" maxValue="12"/>
    </cacheField>
    <cacheField name="Hét" numFmtId="0">
      <sharedItems containsSemiMixedTypes="0" containsString="0" containsNumber="1" containsInteger="1" minValue="1" maxValue="53" count="53">
        <n v="13"/>
        <n v="33"/>
        <n v="41"/>
        <n v="2"/>
        <n v="29"/>
        <n v="7"/>
        <n v="14"/>
        <n v="12"/>
        <n v="25"/>
        <n v="31"/>
        <n v="37"/>
        <n v="26"/>
        <n v="21"/>
        <n v="40"/>
        <n v="8"/>
        <n v="16"/>
        <n v="30"/>
        <n v="38"/>
        <n v="5"/>
        <n v="24"/>
        <n v="47"/>
        <n v="11"/>
        <n v="28"/>
        <n v="3"/>
        <n v="32"/>
        <n v="4"/>
        <n v="46"/>
        <n v="52"/>
        <n v="50"/>
        <n v="17"/>
        <n v="49"/>
        <n v="35"/>
        <n v="45"/>
        <n v="53"/>
        <n v="44"/>
        <n v="36"/>
        <n v="43"/>
        <n v="22"/>
        <n v="34"/>
        <n v="19"/>
        <n v="42"/>
        <n v="20"/>
        <n v="1"/>
        <n v="39"/>
        <n v="48"/>
        <n v="9"/>
        <n v="51"/>
        <n v="10"/>
        <n v="6"/>
        <n v="18"/>
        <n v="15"/>
        <n v="27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llgató" refreshedDate="42069.438917824074" createdVersion="3" refreshedVersion="3" minRefreshableVersion="3" recordCount="1999">
  <cacheSource type="worksheet">
    <worksheetSource ref="A1:F2000" sheet="Értékesített mennyiségek"/>
  </cacheSource>
  <cacheFields count="6">
    <cacheField name="Dátum" numFmtId="0">
      <sharedItems/>
    </cacheField>
    <cacheField name="Termékkód" numFmtId="0">
      <sharedItems count="100">
        <s v="Cikkszám_22"/>
        <s v="Cikkszám_67"/>
        <s v="Cikkszám_24"/>
        <s v="Cikkszám_46"/>
        <s v="Cikkszám_42"/>
        <s v="Cikkszám_39"/>
        <s v="Cikkszám_1"/>
        <s v="Cikkszám_20"/>
        <s v="Cikkszám_53"/>
        <s v="Cikkszám_8"/>
        <s v="Cikkszám_26"/>
        <s v="Cikkszám_27"/>
        <s v="Cikkszám_17"/>
        <s v="Cikkszám_45"/>
        <s v="Cikkszám_66"/>
        <s v="Cikkszám_87"/>
        <s v="Cikkszám_35"/>
        <s v="Cikkszám_94"/>
        <s v="Cikkszám_85"/>
        <s v="Cikkszám_71"/>
        <s v="Cikkszám_21"/>
        <s v="Cikkszám_47"/>
        <s v="Cikkszám_84"/>
        <s v="Cikkszám_65"/>
        <s v="Cikkszám_55"/>
        <s v="Cikkszám_81"/>
        <s v="Cikkszám_2"/>
        <s v="Cikkszám_54"/>
        <s v="Cikkszám_9"/>
        <s v="Cikkszám_58"/>
        <s v="Cikkszám_69"/>
        <s v="Cikkszám_77"/>
        <s v="Cikkszám_99"/>
        <s v="Cikkszám_34"/>
        <s v="Cikkszám_51"/>
        <s v="Cikkszám_100"/>
        <s v="Cikkszám_19"/>
        <s v="Cikkszám_97"/>
        <s v="Cikkszám_68"/>
        <s v="Cikkszám_56"/>
        <s v="Cikkszám_57"/>
        <s v="Cikkszám_93"/>
        <s v="Cikkszám_50"/>
        <s v="Cikkszám_16"/>
        <s v="Cikkszám_37"/>
        <s v="Cikkszám_78"/>
        <s v="Cikkszám_91"/>
        <s v="Cikkszám_7"/>
        <s v="Cikkszám_3"/>
        <s v="Cikkszám_30"/>
        <s v="Cikkszám_48"/>
        <s v="Cikkszám_83"/>
        <s v="Cikkszám_61"/>
        <s v="Cikkszám_4"/>
        <s v="Cikkszám_80"/>
        <s v="Cikkszám_6"/>
        <s v="Cikkszám_31"/>
        <s v="Cikkszám_28"/>
        <s v="Cikkszám_44"/>
        <s v="Cikkszám_29"/>
        <s v="Cikkszám_23"/>
        <s v="Cikkszám_86"/>
        <s v="Cikkszám_18"/>
        <s v="Cikkszám_73"/>
        <s v="Cikkszám_36"/>
        <s v="Cikkszám_12"/>
        <s v="Cikkszám_40"/>
        <s v="Cikkszám_79"/>
        <s v="Cikkszám_49"/>
        <s v="Cikkszám_60"/>
        <s v="Cikkszám_70"/>
        <s v="Cikkszám_74"/>
        <s v="Cikkszám_52"/>
        <s v="Cikkszám_5"/>
        <s v="Cikkszám_90"/>
        <s v="Cikkszám_88"/>
        <s v="Cikkszám_59"/>
        <s v="Cikkszám_96"/>
        <s v="Cikkszám_62"/>
        <s v="Cikkszám_14"/>
        <s v="Cikkszám_82"/>
        <s v="Cikkszám_11"/>
        <s v="Cikkszám_41"/>
        <s v="Cikkszám_63"/>
        <s v="Cikkszám_92"/>
        <s v="Cikkszám_38"/>
        <s v="Cikkszám_33"/>
        <s v="Cikkszám_25"/>
        <s v="Cikkszám_15"/>
        <s v="Cikkszám_95"/>
        <s v="Cikkszám_64"/>
        <s v="Cikkszám_76"/>
        <s v="Cikkszám_10"/>
        <s v="Cikkszám_43"/>
        <s v="Cikkszám_89"/>
        <s v="Cikkszám_98"/>
        <s v="Cikkszám_13"/>
        <s v="Cikkszám_72"/>
        <s v="Cikkszám_75"/>
        <s v="Cikkszám_32"/>
      </sharedItems>
    </cacheField>
    <cacheField name="Értékesített mennyiség" numFmtId="0">
      <sharedItems containsSemiMixedTypes="0" containsString="0" containsNumber="1" containsInteger="1" minValue="9" maxValue="491"/>
    </cacheField>
    <cacheField name="Hónap" numFmtId="0">
      <sharedItems containsSemiMixedTypes="0" containsString="0" containsNumber="1" containsInteger="1" minValue="1" maxValue="12"/>
    </cacheField>
    <cacheField name="Hét" numFmtId="0">
      <sharedItems containsSemiMixedTypes="0" containsString="0" containsNumber="1" containsInteger="1" minValue="1" maxValue="53"/>
    </cacheField>
    <cacheField name="Negyedév" numFmtId="0">
      <sharedItems containsSemiMixedTypes="0" containsString="0" containsNumber="1" containsInteger="1" minValue="1" maxValue="4" count="4">
        <n v="1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llgató" refreshedDate="42069.450895833332" createdVersion="3" refreshedVersion="3" minRefreshableVersion="3" recordCount="1999">
  <cacheSource type="worksheet">
    <worksheetSource ref="A1:H2000" sheet="Értékesített mennyiségek"/>
  </cacheSource>
  <cacheFields count="8">
    <cacheField name="Dátum" numFmtId="0">
      <sharedItems/>
    </cacheField>
    <cacheField name="Termékkód" numFmtId="0">
      <sharedItems count="100">
        <s v="Cikkszám_22"/>
        <s v="Cikkszám_67"/>
        <s v="Cikkszám_24"/>
        <s v="Cikkszám_46"/>
        <s v="Cikkszám_42"/>
        <s v="Cikkszám_39"/>
        <s v="Cikkszám_1"/>
        <s v="Cikkszám_20"/>
        <s v="Cikkszám_53"/>
        <s v="Cikkszám_8"/>
        <s v="Cikkszám_26"/>
        <s v="Cikkszám_27"/>
        <s v="Cikkszám_17"/>
        <s v="Cikkszám_45"/>
        <s v="Cikkszám_66"/>
        <s v="Cikkszám_87"/>
        <s v="Cikkszám_35"/>
        <s v="Cikkszám_94"/>
        <s v="Cikkszám_85"/>
        <s v="Cikkszám_71"/>
        <s v="Cikkszám_21"/>
        <s v="Cikkszám_47"/>
        <s v="Cikkszám_84"/>
        <s v="Cikkszám_65"/>
        <s v="Cikkszám_55"/>
        <s v="Cikkszám_81"/>
        <s v="Cikkszám_2"/>
        <s v="Cikkszám_54"/>
        <s v="Cikkszám_9"/>
        <s v="Cikkszám_58"/>
        <s v="Cikkszám_69"/>
        <s v="Cikkszám_77"/>
        <s v="Cikkszám_99"/>
        <s v="Cikkszám_34"/>
        <s v="Cikkszám_51"/>
        <s v="Cikkszám_100"/>
        <s v="Cikkszám_19"/>
        <s v="Cikkszám_97"/>
        <s v="Cikkszám_68"/>
        <s v="Cikkszám_56"/>
        <s v="Cikkszám_57"/>
        <s v="Cikkszám_93"/>
        <s v="Cikkszám_50"/>
        <s v="Cikkszám_16"/>
        <s v="Cikkszám_37"/>
        <s v="Cikkszám_78"/>
        <s v="Cikkszám_91"/>
        <s v="Cikkszám_7"/>
        <s v="Cikkszám_3"/>
        <s v="Cikkszám_30"/>
        <s v="Cikkszám_48"/>
        <s v="Cikkszám_83"/>
        <s v="Cikkszám_61"/>
        <s v="Cikkszám_4"/>
        <s v="Cikkszám_80"/>
        <s v="Cikkszám_6"/>
        <s v="Cikkszám_31"/>
        <s v="Cikkszám_28"/>
        <s v="Cikkszám_44"/>
        <s v="Cikkszám_29"/>
        <s v="Cikkszám_23"/>
        <s v="Cikkszám_86"/>
        <s v="Cikkszám_18"/>
        <s v="Cikkszám_73"/>
        <s v="Cikkszám_36"/>
        <s v="Cikkszám_12"/>
        <s v="Cikkszám_40"/>
        <s v="Cikkszám_79"/>
        <s v="Cikkszám_49"/>
        <s v="Cikkszám_60"/>
        <s v="Cikkszám_70"/>
        <s v="Cikkszám_74"/>
        <s v="Cikkszám_52"/>
        <s v="Cikkszám_5"/>
        <s v="Cikkszám_90"/>
        <s v="Cikkszám_88"/>
        <s v="Cikkszám_59"/>
        <s v="Cikkszám_96"/>
        <s v="Cikkszám_62"/>
        <s v="Cikkszám_14"/>
        <s v="Cikkszám_82"/>
        <s v="Cikkszám_11"/>
        <s v="Cikkszám_41"/>
        <s v="Cikkszám_63"/>
        <s v="Cikkszám_92"/>
        <s v="Cikkszám_38"/>
        <s v="Cikkszám_33"/>
        <s v="Cikkszám_25"/>
        <s v="Cikkszám_15"/>
        <s v="Cikkszám_95"/>
        <s v="Cikkszám_64"/>
        <s v="Cikkszám_76"/>
        <s v="Cikkszám_10"/>
        <s v="Cikkszám_43"/>
        <s v="Cikkszám_89"/>
        <s v="Cikkszám_98"/>
        <s v="Cikkszám_13"/>
        <s v="Cikkszám_72"/>
        <s v="Cikkszám_75"/>
        <s v="Cikkszám_32"/>
      </sharedItems>
    </cacheField>
    <cacheField name="Értékesített mennyiség" numFmtId="0">
      <sharedItems containsSemiMixedTypes="0" containsString="0" containsNumber="1" containsInteger="1" minValue="9" maxValue="491"/>
    </cacheField>
    <cacheField name="Hónap" numFmtId="0">
      <sharedItems containsSemiMixedTypes="0" containsString="0" containsNumber="1" containsInteger="1" minValue="1" maxValue="12" count="12">
        <n v="3"/>
        <n v="8"/>
        <n v="10"/>
        <n v="1"/>
        <n v="7"/>
        <n v="2"/>
        <n v="4"/>
        <n v="6"/>
        <n v="9"/>
        <n v="5"/>
        <n v="11"/>
        <n v="12"/>
      </sharedItems>
    </cacheField>
    <cacheField name="Hét" numFmtId="0">
      <sharedItems containsSemiMixedTypes="0" containsString="0" containsNumber="1" containsInteger="1" minValue="1" maxValue="53"/>
    </cacheField>
    <cacheField name="Negyedév" numFmtId="0">
      <sharedItems containsSemiMixedTypes="0" containsString="0" containsNumber="1" containsInteger="1" minValue="1" maxValue="4"/>
    </cacheField>
    <cacheField name="Ár" numFmtId="0">
      <sharedItems containsSemiMixedTypes="0" containsString="0" containsNumber="1" containsInteger="1" minValue="74" maxValue="1047"/>
    </cacheField>
    <cacheField name="Bevétel" numFmtId="0">
      <sharedItems containsSemiMixedTypes="0" containsString="0" containsNumber="1" containsInteger="1" minValue="2280" maxValue="475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s v="2010.3.25"/>
    <x v="0"/>
    <n v="143"/>
    <x v="0"/>
  </r>
  <r>
    <s v="2010.8.8"/>
    <x v="1"/>
    <n v="217"/>
    <x v="1"/>
  </r>
  <r>
    <s v="2010.10.3"/>
    <x v="2"/>
    <n v="150"/>
    <x v="2"/>
  </r>
  <r>
    <s v="2010.1.3"/>
    <x v="3"/>
    <n v="160"/>
    <x v="3"/>
  </r>
  <r>
    <s v="2010.7.12"/>
    <x v="4"/>
    <n v="364"/>
    <x v="4"/>
  </r>
  <r>
    <s v="2010.10.4"/>
    <x v="5"/>
    <n v="218"/>
    <x v="2"/>
  </r>
  <r>
    <s v="2010.2.7"/>
    <x v="6"/>
    <n v="480"/>
    <x v="5"/>
  </r>
  <r>
    <s v="2010.4.2"/>
    <x v="7"/>
    <n v="271"/>
    <x v="6"/>
  </r>
  <r>
    <s v="2010.10.9"/>
    <x v="8"/>
    <n v="362"/>
    <x v="2"/>
  </r>
  <r>
    <s v="2010.3.15"/>
    <x v="1"/>
    <n v="359"/>
    <x v="0"/>
  </r>
  <r>
    <s v="2010.6.16"/>
    <x v="9"/>
    <n v="213"/>
    <x v="7"/>
  </r>
  <r>
    <s v="2010.7.25"/>
    <x v="7"/>
    <n v="318"/>
    <x v="4"/>
  </r>
  <r>
    <s v="2010.9.7"/>
    <x v="10"/>
    <n v="309"/>
    <x v="8"/>
  </r>
  <r>
    <s v="2010.8.13"/>
    <x v="11"/>
    <n v="169"/>
    <x v="1"/>
  </r>
  <r>
    <s v="2010.6.26"/>
    <x v="12"/>
    <n v="319"/>
    <x v="7"/>
  </r>
  <r>
    <s v="2010.5.22"/>
    <x v="13"/>
    <n v="247"/>
    <x v="9"/>
  </r>
  <r>
    <s v="2010.10.1"/>
    <x v="14"/>
    <n v="366"/>
    <x v="2"/>
  </r>
  <r>
    <s v="2010.2.14"/>
    <x v="15"/>
    <n v="302"/>
    <x v="5"/>
  </r>
  <r>
    <s v="2010.10.7"/>
    <x v="16"/>
    <n v="210"/>
    <x v="2"/>
  </r>
  <r>
    <s v="2010.4.11"/>
    <x v="17"/>
    <n v="313"/>
    <x v="6"/>
  </r>
  <r>
    <s v="2010.7.22"/>
    <x v="2"/>
    <n v="219"/>
    <x v="4"/>
  </r>
  <r>
    <s v="2010.4.17"/>
    <x v="18"/>
    <n v="385"/>
    <x v="6"/>
  </r>
  <r>
    <s v="2010.8.12"/>
    <x v="19"/>
    <n v="279"/>
    <x v="1"/>
  </r>
  <r>
    <s v="2010.9.18"/>
    <x v="20"/>
    <n v="142"/>
    <x v="8"/>
  </r>
  <r>
    <s v="2010.1.26"/>
    <x v="21"/>
    <n v="380"/>
    <x v="3"/>
  </r>
  <r>
    <s v="2010.6.9"/>
    <x v="22"/>
    <n v="224"/>
    <x v="7"/>
  </r>
  <r>
    <s v="2010.11.18"/>
    <x v="7"/>
    <n v="252"/>
    <x v="10"/>
  </r>
  <r>
    <s v="2010.2.20"/>
    <x v="23"/>
    <n v="48"/>
    <x v="5"/>
  </r>
  <r>
    <s v="2010.7.22"/>
    <x v="24"/>
    <n v="350"/>
    <x v="4"/>
  </r>
  <r>
    <s v="2010.3.11"/>
    <x v="25"/>
    <n v="159"/>
    <x v="0"/>
  </r>
  <r>
    <s v="2010.7.8"/>
    <x v="23"/>
    <n v="38"/>
    <x v="4"/>
  </r>
  <r>
    <s v="2010.1.13"/>
    <x v="10"/>
    <n v="388"/>
    <x v="3"/>
  </r>
  <r>
    <s v="2010.3.24"/>
    <x v="26"/>
    <n v="207"/>
    <x v="0"/>
  </r>
  <r>
    <s v="2010.8.5"/>
    <x v="17"/>
    <n v="320"/>
    <x v="1"/>
  </r>
  <r>
    <s v="2010.7.8"/>
    <x v="26"/>
    <n v="266"/>
    <x v="4"/>
  </r>
  <r>
    <s v="2010.6.26"/>
    <x v="27"/>
    <n v="365"/>
    <x v="7"/>
  </r>
  <r>
    <s v="2010.1.17"/>
    <x v="0"/>
    <n v="197"/>
    <x v="3"/>
  </r>
  <r>
    <s v="2010.11.13"/>
    <x v="28"/>
    <n v="144"/>
    <x v="10"/>
  </r>
  <r>
    <s v="2010.7.19"/>
    <x v="29"/>
    <n v="344"/>
    <x v="4"/>
  </r>
  <r>
    <s v="2010.12.23"/>
    <x v="26"/>
    <n v="198"/>
    <x v="11"/>
  </r>
  <r>
    <s v="2010.1.12"/>
    <x v="30"/>
    <n v="419"/>
    <x v="3"/>
  </r>
  <r>
    <s v="2010.12.11"/>
    <x v="31"/>
    <n v="161"/>
    <x v="11"/>
  </r>
  <r>
    <s v="2010.2.13"/>
    <x v="32"/>
    <n v="275"/>
    <x v="5"/>
  </r>
  <r>
    <s v="2010.4.21"/>
    <x v="33"/>
    <n v="225"/>
    <x v="6"/>
  </r>
  <r>
    <s v="2010.12.3"/>
    <x v="34"/>
    <n v="223"/>
    <x v="11"/>
  </r>
  <r>
    <s v="2010.8.27"/>
    <x v="11"/>
    <n v="364"/>
    <x v="1"/>
  </r>
  <r>
    <s v="2010.11.1"/>
    <x v="28"/>
    <n v="399"/>
    <x v="10"/>
  </r>
  <r>
    <s v="2010.12.28"/>
    <x v="35"/>
    <n v="236"/>
    <x v="11"/>
  </r>
  <r>
    <s v="2010.7.17"/>
    <x v="36"/>
    <n v="128"/>
    <x v="4"/>
  </r>
  <r>
    <s v="2010.7.26"/>
    <x v="37"/>
    <n v="340"/>
    <x v="4"/>
  </r>
  <r>
    <s v="2010.12.5"/>
    <x v="38"/>
    <n v="126"/>
    <x v="11"/>
  </r>
  <r>
    <s v="2010.10.28"/>
    <x v="39"/>
    <n v="322"/>
    <x v="2"/>
  </r>
  <r>
    <s v="2010.8.12"/>
    <x v="33"/>
    <n v="369"/>
    <x v="1"/>
  </r>
  <r>
    <s v="2010.9.2"/>
    <x v="40"/>
    <n v="411"/>
    <x v="8"/>
  </r>
  <r>
    <s v="2010.10.21"/>
    <x v="41"/>
    <n v="204"/>
    <x v="2"/>
  </r>
  <r>
    <s v="2010.3.22"/>
    <x v="26"/>
    <n v="73"/>
    <x v="0"/>
  </r>
  <r>
    <s v="2010.8.25"/>
    <x v="15"/>
    <n v="205"/>
    <x v="1"/>
  </r>
  <r>
    <s v="2010.11.28"/>
    <x v="40"/>
    <n v="214"/>
    <x v="10"/>
  </r>
  <r>
    <s v="2010.11.28"/>
    <x v="28"/>
    <n v="248"/>
    <x v="10"/>
  </r>
  <r>
    <s v="2010.5.24"/>
    <x v="42"/>
    <n v="167"/>
    <x v="9"/>
  </r>
  <r>
    <s v="2010.7.17"/>
    <x v="43"/>
    <n v="220"/>
    <x v="4"/>
  </r>
  <r>
    <s v="2010.5.21"/>
    <x v="7"/>
    <n v="226"/>
    <x v="9"/>
  </r>
  <r>
    <s v="2010.8.16"/>
    <x v="5"/>
    <n v="288"/>
    <x v="1"/>
  </r>
  <r>
    <s v="2010.7.4"/>
    <x v="44"/>
    <n v="266"/>
    <x v="4"/>
  </r>
  <r>
    <s v="2010.10.25"/>
    <x v="41"/>
    <n v="101"/>
    <x v="2"/>
  </r>
  <r>
    <s v="2010.5.16"/>
    <x v="35"/>
    <n v="251"/>
    <x v="9"/>
  </r>
  <r>
    <s v="2010.5.2"/>
    <x v="36"/>
    <n v="208"/>
    <x v="9"/>
  </r>
  <r>
    <s v="2010.11.4"/>
    <x v="16"/>
    <n v="197"/>
    <x v="10"/>
  </r>
  <r>
    <s v="2010.4.19"/>
    <x v="45"/>
    <n v="181"/>
    <x v="6"/>
  </r>
  <r>
    <s v="2010.4.15"/>
    <x v="23"/>
    <n v="159"/>
    <x v="6"/>
  </r>
  <r>
    <s v="2010.1.4"/>
    <x v="1"/>
    <n v="205"/>
    <x v="3"/>
  </r>
  <r>
    <s v="2010.2.19"/>
    <x v="46"/>
    <n v="274"/>
    <x v="5"/>
  </r>
  <r>
    <s v="2010.3.20"/>
    <x v="47"/>
    <n v="287"/>
    <x v="0"/>
  </r>
  <r>
    <s v="2010.10.16"/>
    <x v="48"/>
    <n v="319"/>
    <x v="2"/>
  </r>
  <r>
    <s v="2010.12.6"/>
    <x v="13"/>
    <n v="216"/>
    <x v="11"/>
  </r>
  <r>
    <s v="2010.5.9"/>
    <x v="1"/>
    <n v="363"/>
    <x v="9"/>
  </r>
  <r>
    <s v="2010.11.6"/>
    <x v="49"/>
    <n v="175"/>
    <x v="10"/>
  </r>
  <r>
    <s v="2010.7.8"/>
    <x v="10"/>
    <n v="315"/>
    <x v="4"/>
  </r>
  <r>
    <s v="2010.1.15"/>
    <x v="20"/>
    <n v="144"/>
    <x v="3"/>
  </r>
  <r>
    <s v="2010.5.14"/>
    <x v="45"/>
    <n v="217"/>
    <x v="9"/>
  </r>
  <r>
    <s v="2010.3.20"/>
    <x v="50"/>
    <n v="365"/>
    <x v="0"/>
  </r>
  <r>
    <s v="2010.5.18"/>
    <x v="34"/>
    <n v="322"/>
    <x v="9"/>
  </r>
  <r>
    <s v="2010.4.12"/>
    <x v="5"/>
    <n v="421"/>
    <x v="6"/>
  </r>
  <r>
    <s v="2010.4.11"/>
    <x v="11"/>
    <n v="45"/>
    <x v="6"/>
  </r>
  <r>
    <s v="2010.8.13"/>
    <x v="51"/>
    <n v="84"/>
    <x v="1"/>
  </r>
  <r>
    <s v="2010.3.25"/>
    <x v="52"/>
    <n v="348"/>
    <x v="0"/>
  </r>
  <r>
    <s v="2010.3.28"/>
    <x v="53"/>
    <n v="326"/>
    <x v="0"/>
  </r>
  <r>
    <s v="2010.5.11"/>
    <x v="47"/>
    <n v="356"/>
    <x v="9"/>
  </r>
  <r>
    <s v="2010.6.17"/>
    <x v="54"/>
    <n v="251"/>
    <x v="7"/>
  </r>
  <r>
    <s v="2010.5.6"/>
    <x v="20"/>
    <n v="177"/>
    <x v="9"/>
  </r>
  <r>
    <s v="2010.6.7"/>
    <x v="55"/>
    <n v="318"/>
    <x v="7"/>
  </r>
  <r>
    <s v="2010.10.14"/>
    <x v="56"/>
    <n v="64"/>
    <x v="2"/>
  </r>
  <r>
    <s v="2010.1.2"/>
    <x v="43"/>
    <n v="361"/>
    <x v="3"/>
  </r>
  <r>
    <s v="2010.11.17"/>
    <x v="57"/>
    <n v="165"/>
    <x v="10"/>
  </r>
  <r>
    <s v="2010.7.10"/>
    <x v="57"/>
    <n v="366"/>
    <x v="4"/>
  </r>
  <r>
    <s v="2010.9.23"/>
    <x v="33"/>
    <n v="73"/>
    <x v="8"/>
  </r>
  <r>
    <s v="2010.11.1"/>
    <x v="58"/>
    <n v="189"/>
    <x v="10"/>
  </r>
  <r>
    <s v="2010.8.26"/>
    <x v="19"/>
    <n v="105"/>
    <x v="1"/>
  </r>
  <r>
    <s v="2010.11.25"/>
    <x v="59"/>
    <n v="238"/>
    <x v="10"/>
  </r>
  <r>
    <s v="2010.12.3"/>
    <x v="49"/>
    <n v="121"/>
    <x v="11"/>
  </r>
  <r>
    <s v="2010.12.2"/>
    <x v="57"/>
    <n v="180"/>
    <x v="11"/>
  </r>
  <r>
    <s v="2010.5.26"/>
    <x v="25"/>
    <n v="239"/>
    <x v="9"/>
  </r>
  <r>
    <s v="2010.9.13"/>
    <x v="28"/>
    <n v="256"/>
    <x v="8"/>
  </r>
  <r>
    <s v="2010.2.14"/>
    <x v="52"/>
    <n v="232"/>
    <x v="5"/>
  </r>
  <r>
    <s v="2010.8.9"/>
    <x v="60"/>
    <n v="221"/>
    <x v="1"/>
  </r>
  <r>
    <s v="2010.4.3"/>
    <x v="61"/>
    <n v="251"/>
    <x v="6"/>
  </r>
  <r>
    <s v="2010.11.5"/>
    <x v="5"/>
    <n v="34"/>
    <x v="10"/>
  </r>
  <r>
    <s v="2010.3.20"/>
    <x v="62"/>
    <n v="441"/>
    <x v="0"/>
  </r>
  <r>
    <s v="2010.2.21"/>
    <x v="4"/>
    <n v="340"/>
    <x v="5"/>
  </r>
  <r>
    <s v="2010.8.23"/>
    <x v="30"/>
    <n v="79"/>
    <x v="1"/>
  </r>
  <r>
    <s v="2010.9.23"/>
    <x v="3"/>
    <n v="78"/>
    <x v="8"/>
  </r>
  <r>
    <s v="2010.9.22"/>
    <x v="42"/>
    <n v="408"/>
    <x v="8"/>
  </r>
  <r>
    <s v="2010.3.28"/>
    <x v="63"/>
    <n v="228"/>
    <x v="0"/>
  </r>
  <r>
    <s v="2010.12.16"/>
    <x v="6"/>
    <n v="252"/>
    <x v="11"/>
  </r>
  <r>
    <s v="2010.10.13"/>
    <x v="64"/>
    <n v="439"/>
    <x v="2"/>
  </r>
  <r>
    <s v="2010.12.10"/>
    <x v="65"/>
    <n v="286"/>
    <x v="11"/>
  </r>
  <r>
    <s v="2010.6.10"/>
    <x v="19"/>
    <n v="168"/>
    <x v="7"/>
  </r>
  <r>
    <s v="2010.5.27"/>
    <x v="52"/>
    <n v="293"/>
    <x v="9"/>
  </r>
  <r>
    <s v="2010.5.19"/>
    <x v="54"/>
    <n v="425"/>
    <x v="9"/>
  </r>
  <r>
    <s v="2010.7.5"/>
    <x v="9"/>
    <n v="489"/>
    <x v="4"/>
  </r>
  <r>
    <s v="2010.4.22"/>
    <x v="28"/>
    <n v="260"/>
    <x v="6"/>
  </r>
  <r>
    <s v="2010.11.12"/>
    <x v="60"/>
    <n v="244"/>
    <x v="10"/>
  </r>
  <r>
    <s v="2010.7.6"/>
    <x v="44"/>
    <n v="182"/>
    <x v="4"/>
  </r>
  <r>
    <s v="2010.2.28"/>
    <x v="41"/>
    <n v="342"/>
    <x v="5"/>
  </r>
  <r>
    <s v="2010.4.14"/>
    <x v="27"/>
    <n v="229"/>
    <x v="6"/>
  </r>
  <r>
    <s v="2010.6.24"/>
    <x v="66"/>
    <n v="231"/>
    <x v="7"/>
  </r>
  <r>
    <s v="2010.4.19"/>
    <x v="45"/>
    <n v="285"/>
    <x v="6"/>
  </r>
  <r>
    <s v="2010.3.12"/>
    <x v="65"/>
    <n v="284"/>
    <x v="0"/>
  </r>
  <r>
    <s v="2010.5.19"/>
    <x v="17"/>
    <n v="405"/>
    <x v="9"/>
  </r>
  <r>
    <s v="2010.10.8"/>
    <x v="23"/>
    <n v="303"/>
    <x v="2"/>
  </r>
  <r>
    <s v="2010.7.24"/>
    <x v="60"/>
    <n v="355"/>
    <x v="4"/>
  </r>
  <r>
    <s v="2010.1.23"/>
    <x v="67"/>
    <n v="221"/>
    <x v="3"/>
  </r>
  <r>
    <s v="2010.7.28"/>
    <x v="58"/>
    <n v="87"/>
    <x v="4"/>
  </r>
  <r>
    <s v="2010.9.8"/>
    <x v="55"/>
    <n v="257"/>
    <x v="8"/>
  </r>
  <r>
    <s v="2010.9.16"/>
    <x v="52"/>
    <n v="261"/>
    <x v="8"/>
  </r>
  <r>
    <s v="2010.2.18"/>
    <x v="68"/>
    <n v="179"/>
    <x v="5"/>
  </r>
  <r>
    <s v="2010.5.15"/>
    <x v="29"/>
    <n v="237"/>
    <x v="9"/>
  </r>
  <r>
    <s v="2010.8.10"/>
    <x v="69"/>
    <n v="327"/>
    <x v="1"/>
  </r>
  <r>
    <s v="2010.12.26"/>
    <x v="7"/>
    <n v="94"/>
    <x v="11"/>
  </r>
  <r>
    <s v="2010.11.15"/>
    <x v="3"/>
    <n v="303"/>
    <x v="10"/>
  </r>
  <r>
    <s v="2010.7.26"/>
    <x v="20"/>
    <n v="49"/>
    <x v="4"/>
  </r>
  <r>
    <s v="2010.6.25"/>
    <x v="70"/>
    <n v="111"/>
    <x v="7"/>
  </r>
  <r>
    <s v="2010.3.5"/>
    <x v="71"/>
    <n v="438"/>
    <x v="0"/>
  </r>
  <r>
    <s v="2010.4.3"/>
    <x v="32"/>
    <n v="391"/>
    <x v="6"/>
  </r>
  <r>
    <s v="2010.10.24"/>
    <x v="3"/>
    <n v="345"/>
    <x v="2"/>
  </r>
  <r>
    <s v="2010.8.26"/>
    <x v="45"/>
    <n v="391"/>
    <x v="1"/>
  </r>
  <r>
    <s v="2010.2.15"/>
    <x v="19"/>
    <n v="423"/>
    <x v="5"/>
  </r>
  <r>
    <s v="2010.5.9"/>
    <x v="40"/>
    <n v="211"/>
    <x v="9"/>
  </r>
  <r>
    <s v="2010.10.15"/>
    <x v="70"/>
    <n v="246"/>
    <x v="2"/>
  </r>
  <r>
    <s v="2010.2.1"/>
    <x v="34"/>
    <n v="263"/>
    <x v="5"/>
  </r>
  <r>
    <s v="2010.10.17"/>
    <x v="61"/>
    <n v="63"/>
    <x v="2"/>
  </r>
  <r>
    <s v="2010.4.27"/>
    <x v="13"/>
    <n v="344"/>
    <x v="6"/>
  </r>
  <r>
    <s v="2010.7.8"/>
    <x v="49"/>
    <n v="20"/>
    <x v="4"/>
  </r>
  <r>
    <s v="2010.1.13"/>
    <x v="58"/>
    <n v="147"/>
    <x v="3"/>
  </r>
  <r>
    <s v="2010.1.19"/>
    <x v="5"/>
    <n v="204"/>
    <x v="3"/>
  </r>
  <r>
    <s v="2010.8.8"/>
    <x v="45"/>
    <n v="263"/>
    <x v="1"/>
  </r>
  <r>
    <s v="2010.4.7"/>
    <x v="8"/>
    <n v="120"/>
    <x v="6"/>
  </r>
  <r>
    <s v="2010.11.9"/>
    <x v="63"/>
    <n v="227"/>
    <x v="10"/>
  </r>
  <r>
    <s v="2010.10.3"/>
    <x v="61"/>
    <n v="298"/>
    <x v="2"/>
  </r>
  <r>
    <s v="2010.10.27"/>
    <x v="72"/>
    <n v="248"/>
    <x v="2"/>
  </r>
  <r>
    <s v="2010.4.27"/>
    <x v="23"/>
    <n v="374"/>
    <x v="6"/>
  </r>
  <r>
    <s v="2010.8.10"/>
    <x v="62"/>
    <n v="176"/>
    <x v="1"/>
  </r>
  <r>
    <s v="2010.5.20"/>
    <x v="73"/>
    <n v="181"/>
    <x v="9"/>
  </r>
  <r>
    <s v="2010.4.16"/>
    <x v="18"/>
    <n v="242"/>
    <x v="6"/>
  </r>
  <r>
    <s v="2010.7.24"/>
    <x v="49"/>
    <n v="424"/>
    <x v="4"/>
  </r>
  <r>
    <s v="2010.12.24"/>
    <x v="70"/>
    <n v="299"/>
    <x v="11"/>
  </r>
  <r>
    <s v="2010.8.26"/>
    <x v="74"/>
    <n v="239"/>
    <x v="1"/>
  </r>
  <r>
    <s v="2010.12.17"/>
    <x v="9"/>
    <n v="382"/>
    <x v="11"/>
  </r>
  <r>
    <s v="2010.11.20"/>
    <x v="75"/>
    <n v="364"/>
    <x v="10"/>
  </r>
  <r>
    <s v="2010.7.4"/>
    <x v="69"/>
    <n v="315"/>
    <x v="4"/>
  </r>
  <r>
    <s v="2010.9.5"/>
    <x v="10"/>
    <n v="104"/>
    <x v="8"/>
  </r>
  <r>
    <s v="2010.5.7"/>
    <x v="53"/>
    <n v="270"/>
    <x v="9"/>
  </r>
  <r>
    <s v="2010.12.21"/>
    <x v="13"/>
    <n v="266"/>
    <x v="11"/>
  </r>
  <r>
    <s v="2010.11.2"/>
    <x v="22"/>
    <n v="254"/>
    <x v="10"/>
  </r>
  <r>
    <s v="2010.2.22"/>
    <x v="4"/>
    <n v="246"/>
    <x v="5"/>
  </r>
  <r>
    <s v="2010.1.20"/>
    <x v="72"/>
    <n v="227"/>
    <x v="3"/>
  </r>
  <r>
    <s v="2010.9.10"/>
    <x v="43"/>
    <n v="327"/>
    <x v="8"/>
  </r>
  <r>
    <s v="2010.7.22"/>
    <x v="76"/>
    <n v="101"/>
    <x v="4"/>
  </r>
  <r>
    <s v="2010.1.6"/>
    <x v="66"/>
    <n v="213"/>
    <x v="3"/>
  </r>
  <r>
    <s v="2010.9.26"/>
    <x v="49"/>
    <n v="210"/>
    <x v="8"/>
  </r>
  <r>
    <s v="2010.8.3"/>
    <x v="26"/>
    <n v="326"/>
    <x v="1"/>
  </r>
  <r>
    <s v="2010.10.23"/>
    <x v="36"/>
    <n v="144"/>
    <x v="2"/>
  </r>
  <r>
    <s v="2010.7.10"/>
    <x v="77"/>
    <n v="321"/>
    <x v="4"/>
  </r>
  <r>
    <s v="2010.3.2"/>
    <x v="14"/>
    <n v="257"/>
    <x v="0"/>
  </r>
  <r>
    <s v="2010.6.12"/>
    <x v="78"/>
    <n v="327"/>
    <x v="7"/>
  </r>
  <r>
    <s v="2010.1.10"/>
    <x v="74"/>
    <n v="133"/>
    <x v="3"/>
  </r>
  <r>
    <s v="2010.9.11"/>
    <x v="39"/>
    <n v="177"/>
    <x v="8"/>
  </r>
  <r>
    <s v="2010.4.6"/>
    <x v="55"/>
    <n v="112"/>
    <x v="6"/>
  </r>
  <r>
    <s v="2010.1.17"/>
    <x v="33"/>
    <n v="309"/>
    <x v="3"/>
  </r>
  <r>
    <s v="2010.9.12"/>
    <x v="18"/>
    <n v="175"/>
    <x v="8"/>
  </r>
  <r>
    <s v="2010.1.17"/>
    <x v="79"/>
    <n v="350"/>
    <x v="3"/>
  </r>
  <r>
    <s v="2010.3.20"/>
    <x v="10"/>
    <n v="261"/>
    <x v="0"/>
  </r>
  <r>
    <s v="2010.1.4"/>
    <x v="74"/>
    <n v="440"/>
    <x v="3"/>
  </r>
  <r>
    <s v="2010.9.13"/>
    <x v="19"/>
    <n v="226"/>
    <x v="8"/>
  </r>
  <r>
    <s v="2010.12.9"/>
    <x v="19"/>
    <n v="356"/>
    <x v="11"/>
  </r>
  <r>
    <s v="2010.4.17"/>
    <x v="43"/>
    <n v="314"/>
    <x v="6"/>
  </r>
  <r>
    <s v="2010.4.26"/>
    <x v="80"/>
    <n v="137"/>
    <x v="6"/>
  </r>
  <r>
    <s v="2010.4.7"/>
    <x v="52"/>
    <n v="239"/>
    <x v="6"/>
  </r>
  <r>
    <s v="2010.11.3"/>
    <x v="45"/>
    <n v="251"/>
    <x v="10"/>
  </r>
  <r>
    <s v="2010.1.8"/>
    <x v="56"/>
    <n v="122"/>
    <x v="3"/>
  </r>
  <r>
    <s v="2010.12.22"/>
    <x v="46"/>
    <n v="212"/>
    <x v="11"/>
  </r>
  <r>
    <s v="2010.3.4"/>
    <x v="81"/>
    <n v="260"/>
    <x v="0"/>
  </r>
  <r>
    <s v="2010.9.7"/>
    <x v="26"/>
    <n v="204"/>
    <x v="8"/>
  </r>
  <r>
    <s v="2010.12.7"/>
    <x v="77"/>
    <n v="329"/>
    <x v="11"/>
  </r>
  <r>
    <s v="2010.11.3"/>
    <x v="11"/>
    <n v="232"/>
    <x v="10"/>
  </r>
  <r>
    <s v="2010.9.6"/>
    <x v="14"/>
    <n v="190"/>
    <x v="8"/>
  </r>
  <r>
    <s v="2010.1.7"/>
    <x v="21"/>
    <n v="375"/>
    <x v="3"/>
  </r>
  <r>
    <s v="2010.9.11"/>
    <x v="25"/>
    <n v="90"/>
    <x v="8"/>
  </r>
  <r>
    <s v="2010.1.14"/>
    <x v="64"/>
    <n v="482"/>
    <x v="3"/>
  </r>
  <r>
    <s v="2010.10.19"/>
    <x v="82"/>
    <n v="270"/>
    <x v="2"/>
  </r>
  <r>
    <s v="2010.2.8"/>
    <x v="77"/>
    <n v="347"/>
    <x v="5"/>
  </r>
  <r>
    <s v="2010.6.16"/>
    <x v="83"/>
    <n v="315"/>
    <x v="7"/>
  </r>
  <r>
    <s v="2010.12.20"/>
    <x v="68"/>
    <n v="183"/>
    <x v="11"/>
  </r>
  <r>
    <s v="2010.1.9"/>
    <x v="11"/>
    <n v="125"/>
    <x v="3"/>
  </r>
  <r>
    <s v="2010.10.28"/>
    <x v="49"/>
    <n v="450"/>
    <x v="2"/>
  </r>
  <r>
    <s v="2010.6.9"/>
    <x v="17"/>
    <n v="272"/>
    <x v="7"/>
  </r>
  <r>
    <s v="2010.3.12"/>
    <x v="84"/>
    <n v="299"/>
    <x v="0"/>
  </r>
  <r>
    <s v="2010.1.20"/>
    <x v="13"/>
    <n v="333"/>
    <x v="3"/>
  </r>
  <r>
    <s v="2010.4.6"/>
    <x v="7"/>
    <n v="106"/>
    <x v="6"/>
  </r>
  <r>
    <s v="2010.8.8"/>
    <x v="78"/>
    <n v="312"/>
    <x v="1"/>
  </r>
  <r>
    <s v="2010.12.4"/>
    <x v="85"/>
    <n v="96"/>
    <x v="11"/>
  </r>
  <r>
    <s v="2010.10.8"/>
    <x v="44"/>
    <n v="193"/>
    <x v="2"/>
  </r>
  <r>
    <s v="2010.1.14"/>
    <x v="36"/>
    <n v="388"/>
    <x v="3"/>
  </r>
  <r>
    <s v="2010.8.14"/>
    <x v="34"/>
    <n v="378"/>
    <x v="1"/>
  </r>
  <r>
    <s v="2010.4.1"/>
    <x v="38"/>
    <n v="379"/>
    <x v="6"/>
  </r>
  <r>
    <s v="2010.6.6"/>
    <x v="15"/>
    <n v="468"/>
    <x v="7"/>
  </r>
  <r>
    <s v="2010.1.8"/>
    <x v="45"/>
    <n v="249"/>
    <x v="3"/>
  </r>
  <r>
    <s v="2010.7.22"/>
    <x v="75"/>
    <n v="361"/>
    <x v="4"/>
  </r>
  <r>
    <s v="2010.12.28"/>
    <x v="10"/>
    <n v="357"/>
    <x v="11"/>
  </r>
  <r>
    <s v="2010.2.8"/>
    <x v="68"/>
    <n v="324"/>
    <x v="5"/>
  </r>
  <r>
    <s v="2010.8.21"/>
    <x v="10"/>
    <n v="225"/>
    <x v="1"/>
  </r>
  <r>
    <s v="2010.8.16"/>
    <x v="86"/>
    <n v="369"/>
    <x v="1"/>
  </r>
  <r>
    <s v="2010.5.19"/>
    <x v="58"/>
    <n v="216"/>
    <x v="9"/>
  </r>
  <r>
    <s v="2010.4.23"/>
    <x v="10"/>
    <n v="152"/>
    <x v="6"/>
  </r>
  <r>
    <s v="2010.8.22"/>
    <x v="21"/>
    <n v="296"/>
    <x v="1"/>
  </r>
  <r>
    <s v="2010.1.14"/>
    <x v="73"/>
    <n v="396"/>
    <x v="3"/>
  </r>
  <r>
    <s v="2010.5.15"/>
    <x v="84"/>
    <n v="124"/>
    <x v="9"/>
  </r>
  <r>
    <s v="2010.4.17"/>
    <x v="87"/>
    <n v="341"/>
    <x v="6"/>
  </r>
  <r>
    <s v="2010.1.14"/>
    <x v="73"/>
    <n v="300"/>
    <x v="3"/>
  </r>
  <r>
    <s v="2010.7.22"/>
    <x v="28"/>
    <n v="299"/>
    <x v="4"/>
  </r>
  <r>
    <s v="2010.7.5"/>
    <x v="73"/>
    <n v="346"/>
    <x v="4"/>
  </r>
  <r>
    <s v="2010.3.27"/>
    <x v="18"/>
    <n v="275"/>
    <x v="0"/>
  </r>
  <r>
    <s v="2010.1.25"/>
    <x v="1"/>
    <n v="335"/>
    <x v="3"/>
  </r>
  <r>
    <s v="2010.4.7"/>
    <x v="65"/>
    <n v="40"/>
    <x v="6"/>
  </r>
  <r>
    <s v="2010.8.1"/>
    <x v="71"/>
    <n v="358"/>
    <x v="1"/>
  </r>
  <r>
    <s v="2010.9.28"/>
    <x v="58"/>
    <n v="191"/>
    <x v="8"/>
  </r>
  <r>
    <s v="2010.12.6"/>
    <x v="13"/>
    <n v="165"/>
    <x v="11"/>
  </r>
  <r>
    <s v="2010.6.27"/>
    <x v="88"/>
    <n v="387"/>
    <x v="7"/>
  </r>
  <r>
    <s v="2010.5.11"/>
    <x v="19"/>
    <n v="255"/>
    <x v="9"/>
  </r>
  <r>
    <s v="2010.8.10"/>
    <x v="75"/>
    <n v="296"/>
    <x v="1"/>
  </r>
  <r>
    <s v="2010.4.10"/>
    <x v="83"/>
    <n v="265"/>
    <x v="6"/>
  </r>
  <r>
    <s v="2010.7.9"/>
    <x v="11"/>
    <n v="217"/>
    <x v="4"/>
  </r>
  <r>
    <s v="2010.5.27"/>
    <x v="89"/>
    <n v="280"/>
    <x v="9"/>
  </r>
  <r>
    <s v="2010.10.23"/>
    <x v="20"/>
    <n v="238"/>
    <x v="2"/>
  </r>
  <r>
    <s v="2010.3.26"/>
    <x v="33"/>
    <n v="410"/>
    <x v="0"/>
  </r>
  <r>
    <s v="2010.12.16"/>
    <x v="47"/>
    <n v="266"/>
    <x v="11"/>
  </r>
  <r>
    <s v="2010.6.2"/>
    <x v="11"/>
    <n v="330"/>
    <x v="7"/>
  </r>
  <r>
    <s v="2010.4.11"/>
    <x v="49"/>
    <n v="235"/>
    <x v="6"/>
  </r>
  <r>
    <s v="2010.5.17"/>
    <x v="60"/>
    <n v="192"/>
    <x v="9"/>
  </r>
  <r>
    <s v="2010.6.5"/>
    <x v="90"/>
    <n v="193"/>
    <x v="7"/>
  </r>
  <r>
    <s v="2010.3.25"/>
    <x v="65"/>
    <n v="221"/>
    <x v="0"/>
  </r>
  <r>
    <s v="2010.2.10"/>
    <x v="3"/>
    <n v="346"/>
    <x v="5"/>
  </r>
  <r>
    <s v="2010.2.7"/>
    <x v="47"/>
    <n v="289"/>
    <x v="5"/>
  </r>
  <r>
    <s v="2010.10.11"/>
    <x v="43"/>
    <n v="421"/>
    <x v="2"/>
  </r>
  <r>
    <s v="2010.4.23"/>
    <x v="38"/>
    <n v="266"/>
    <x v="6"/>
  </r>
  <r>
    <s v="2010.2.24"/>
    <x v="2"/>
    <n v="450"/>
    <x v="5"/>
  </r>
  <r>
    <s v="2010.7.28"/>
    <x v="91"/>
    <n v="213"/>
    <x v="4"/>
  </r>
  <r>
    <s v="2010.10.24"/>
    <x v="15"/>
    <n v="356"/>
    <x v="2"/>
  </r>
  <r>
    <s v="2010.10.7"/>
    <x v="30"/>
    <n v="198"/>
    <x v="2"/>
  </r>
  <r>
    <s v="2010.2.25"/>
    <x v="28"/>
    <n v="371"/>
    <x v="5"/>
  </r>
  <r>
    <s v="2010.7.13"/>
    <x v="49"/>
    <n v="53"/>
    <x v="4"/>
  </r>
  <r>
    <s v="2010.2.5"/>
    <x v="74"/>
    <n v="263"/>
    <x v="5"/>
  </r>
  <r>
    <s v="2010.1.26"/>
    <x v="30"/>
    <n v="170"/>
    <x v="3"/>
  </r>
  <r>
    <s v="2010.7.12"/>
    <x v="46"/>
    <n v="211"/>
    <x v="4"/>
  </r>
  <r>
    <s v="2010.4.7"/>
    <x v="74"/>
    <n v="355"/>
    <x v="6"/>
  </r>
  <r>
    <s v="2010.11.17"/>
    <x v="92"/>
    <n v="253"/>
    <x v="10"/>
  </r>
  <r>
    <s v="2010.3.16"/>
    <x v="31"/>
    <n v="256"/>
    <x v="0"/>
  </r>
  <r>
    <s v="2010.5.27"/>
    <x v="4"/>
    <n v="301"/>
    <x v="9"/>
  </r>
  <r>
    <s v="2010.3.23"/>
    <x v="85"/>
    <n v="277"/>
    <x v="0"/>
  </r>
  <r>
    <s v="2010.4.25"/>
    <x v="91"/>
    <n v="227"/>
    <x v="6"/>
  </r>
  <r>
    <s v="2010.10.24"/>
    <x v="12"/>
    <n v="309"/>
    <x v="2"/>
  </r>
  <r>
    <s v="2010.7.7"/>
    <x v="25"/>
    <n v="217"/>
    <x v="4"/>
  </r>
  <r>
    <s v="2010.9.18"/>
    <x v="72"/>
    <n v="21"/>
    <x v="8"/>
  </r>
  <r>
    <s v="2010.12.13"/>
    <x v="4"/>
    <n v="264"/>
    <x v="11"/>
  </r>
  <r>
    <s v="2010.4.15"/>
    <x v="9"/>
    <n v="261"/>
    <x v="6"/>
  </r>
  <r>
    <s v="2010.3.23"/>
    <x v="3"/>
    <n v="135"/>
    <x v="0"/>
  </r>
  <r>
    <s v="2010.5.27"/>
    <x v="93"/>
    <n v="171"/>
    <x v="9"/>
  </r>
  <r>
    <s v="2010.11.14"/>
    <x v="87"/>
    <n v="173"/>
    <x v="10"/>
  </r>
  <r>
    <s v="2010.2.11"/>
    <x v="18"/>
    <n v="112"/>
    <x v="5"/>
  </r>
  <r>
    <s v="2010.10.8"/>
    <x v="1"/>
    <n v="352"/>
    <x v="2"/>
  </r>
  <r>
    <s v="2010.8.3"/>
    <x v="48"/>
    <n v="187"/>
    <x v="1"/>
  </r>
  <r>
    <s v="2010.8.15"/>
    <x v="80"/>
    <n v="366"/>
    <x v="1"/>
  </r>
  <r>
    <s v="2010.11.21"/>
    <x v="94"/>
    <n v="100"/>
    <x v="10"/>
  </r>
  <r>
    <s v="2010.1.18"/>
    <x v="95"/>
    <n v="324"/>
    <x v="3"/>
  </r>
  <r>
    <s v="2010.6.13"/>
    <x v="65"/>
    <n v="171"/>
    <x v="7"/>
  </r>
  <r>
    <s v="2010.7.25"/>
    <x v="78"/>
    <n v="337"/>
    <x v="4"/>
  </r>
  <r>
    <s v="2010.2.10"/>
    <x v="68"/>
    <n v="68"/>
    <x v="5"/>
  </r>
  <r>
    <s v="2010.7.18"/>
    <x v="34"/>
    <n v="345"/>
    <x v="4"/>
  </r>
  <r>
    <s v="2010.12.16"/>
    <x v="17"/>
    <n v="432"/>
    <x v="11"/>
  </r>
  <r>
    <s v="2010.4.20"/>
    <x v="56"/>
    <n v="72"/>
    <x v="6"/>
  </r>
  <r>
    <s v="2010.5.12"/>
    <x v="54"/>
    <n v="272"/>
    <x v="9"/>
  </r>
  <r>
    <s v="2010.5.1"/>
    <x v="23"/>
    <n v="345"/>
    <x v="9"/>
  </r>
  <r>
    <s v="2010.7.4"/>
    <x v="53"/>
    <n v="103"/>
    <x v="4"/>
  </r>
  <r>
    <s v="2010.11.4"/>
    <x v="18"/>
    <n v="388"/>
    <x v="10"/>
  </r>
  <r>
    <s v="2010.3.26"/>
    <x v="15"/>
    <n v="288"/>
    <x v="0"/>
  </r>
  <r>
    <s v="2010.8.26"/>
    <x v="23"/>
    <n v="159"/>
    <x v="1"/>
  </r>
  <r>
    <s v="2010.10.15"/>
    <x v="73"/>
    <n v="363"/>
    <x v="2"/>
  </r>
  <r>
    <s v="2010.5.5"/>
    <x v="37"/>
    <n v="215"/>
    <x v="9"/>
  </r>
  <r>
    <s v="2010.1.19"/>
    <x v="0"/>
    <n v="470"/>
    <x v="3"/>
  </r>
  <r>
    <s v="2010.8.23"/>
    <x v="1"/>
    <n v="91"/>
    <x v="1"/>
  </r>
  <r>
    <s v="2010.8.21"/>
    <x v="57"/>
    <n v="336"/>
    <x v="1"/>
  </r>
  <r>
    <s v="2010.6.9"/>
    <x v="53"/>
    <n v="244"/>
    <x v="7"/>
  </r>
  <r>
    <s v="2010.9.8"/>
    <x v="72"/>
    <n v="94"/>
    <x v="8"/>
  </r>
  <r>
    <s v="2010.11.15"/>
    <x v="2"/>
    <n v="136"/>
    <x v="10"/>
  </r>
  <r>
    <s v="2010.1.1"/>
    <x v="16"/>
    <n v="334"/>
    <x v="3"/>
  </r>
  <r>
    <s v="2010.6.23"/>
    <x v="6"/>
    <n v="234"/>
    <x v="7"/>
  </r>
  <r>
    <s v="2010.9.15"/>
    <x v="96"/>
    <n v="263"/>
    <x v="8"/>
  </r>
  <r>
    <s v="2010.2.11"/>
    <x v="2"/>
    <n v="254"/>
    <x v="5"/>
  </r>
  <r>
    <s v="2010.5.3"/>
    <x v="62"/>
    <n v="236"/>
    <x v="9"/>
  </r>
  <r>
    <s v="2010.8.2"/>
    <x v="68"/>
    <n v="231"/>
    <x v="1"/>
  </r>
  <r>
    <s v="2010.2.24"/>
    <x v="14"/>
    <n v="364"/>
    <x v="5"/>
  </r>
  <r>
    <s v="2010.2.7"/>
    <x v="89"/>
    <n v="63"/>
    <x v="5"/>
  </r>
  <r>
    <s v="2010.10.12"/>
    <x v="13"/>
    <n v="196"/>
    <x v="2"/>
  </r>
  <r>
    <s v="2010.5.26"/>
    <x v="2"/>
    <n v="135"/>
    <x v="9"/>
  </r>
  <r>
    <s v="2010.5.13"/>
    <x v="56"/>
    <n v="299"/>
    <x v="9"/>
  </r>
  <r>
    <s v="2010.6.13"/>
    <x v="61"/>
    <n v="121"/>
    <x v="7"/>
  </r>
  <r>
    <s v="2010.7.26"/>
    <x v="13"/>
    <n v="243"/>
    <x v="4"/>
  </r>
  <r>
    <s v="2010.3.5"/>
    <x v="81"/>
    <n v="376"/>
    <x v="0"/>
  </r>
  <r>
    <s v="2010.9.1"/>
    <x v="68"/>
    <n v="144"/>
    <x v="8"/>
  </r>
  <r>
    <s v="2010.10.27"/>
    <x v="14"/>
    <n v="320"/>
    <x v="2"/>
  </r>
  <r>
    <s v="2010.1.16"/>
    <x v="69"/>
    <n v="236"/>
    <x v="3"/>
  </r>
  <r>
    <s v="2010.2.28"/>
    <x v="9"/>
    <n v="405"/>
    <x v="5"/>
  </r>
  <r>
    <s v="2010.1.28"/>
    <x v="52"/>
    <n v="57"/>
    <x v="3"/>
  </r>
  <r>
    <s v="2010.3.25"/>
    <x v="12"/>
    <n v="336"/>
    <x v="0"/>
  </r>
  <r>
    <s v="2010.8.11"/>
    <x v="24"/>
    <n v="342"/>
    <x v="1"/>
  </r>
  <r>
    <s v="2010.4.12"/>
    <x v="26"/>
    <n v="357"/>
    <x v="6"/>
  </r>
  <r>
    <s v="2010.2.18"/>
    <x v="90"/>
    <n v="349"/>
    <x v="5"/>
  </r>
  <r>
    <s v="2010.8.5"/>
    <x v="68"/>
    <n v="191"/>
    <x v="1"/>
  </r>
  <r>
    <s v="2010.5.2"/>
    <x v="83"/>
    <n v="282"/>
    <x v="9"/>
  </r>
  <r>
    <s v="2010.6.12"/>
    <x v="49"/>
    <n v="261"/>
    <x v="7"/>
  </r>
  <r>
    <s v="2010.3.5"/>
    <x v="26"/>
    <n v="210"/>
    <x v="0"/>
  </r>
  <r>
    <s v="2010.1.12"/>
    <x v="80"/>
    <n v="137"/>
    <x v="3"/>
  </r>
  <r>
    <s v="2010.8.19"/>
    <x v="40"/>
    <n v="312"/>
    <x v="1"/>
  </r>
  <r>
    <s v="2010.12.23"/>
    <x v="36"/>
    <n v="274"/>
    <x v="11"/>
  </r>
  <r>
    <s v="2010.10.8"/>
    <x v="12"/>
    <n v="214"/>
    <x v="2"/>
  </r>
  <r>
    <s v="2010.8.6"/>
    <x v="4"/>
    <n v="412"/>
    <x v="1"/>
  </r>
  <r>
    <s v="2010.2.15"/>
    <x v="18"/>
    <n v="385"/>
    <x v="5"/>
  </r>
  <r>
    <s v="2010.11.8"/>
    <x v="13"/>
    <n v="180"/>
    <x v="10"/>
  </r>
  <r>
    <s v="2010.1.22"/>
    <x v="23"/>
    <n v="214"/>
    <x v="3"/>
  </r>
  <r>
    <s v="2010.10.26"/>
    <x v="49"/>
    <n v="336"/>
    <x v="2"/>
  </r>
  <r>
    <s v="2010.4.13"/>
    <x v="87"/>
    <n v="184"/>
    <x v="6"/>
  </r>
  <r>
    <s v="2010.2.13"/>
    <x v="54"/>
    <n v="318"/>
    <x v="5"/>
  </r>
  <r>
    <s v="2010.10.14"/>
    <x v="38"/>
    <n v="132"/>
    <x v="2"/>
  </r>
  <r>
    <s v="2010.12.1"/>
    <x v="22"/>
    <n v="402"/>
    <x v="11"/>
  </r>
  <r>
    <s v="2010.10.5"/>
    <x v="34"/>
    <n v="420"/>
    <x v="2"/>
  </r>
  <r>
    <s v="2010.6.27"/>
    <x v="57"/>
    <n v="344"/>
    <x v="7"/>
  </r>
  <r>
    <s v="2010.11.15"/>
    <x v="10"/>
    <n v="312"/>
    <x v="10"/>
  </r>
  <r>
    <s v="2010.4.25"/>
    <x v="17"/>
    <n v="186"/>
    <x v="6"/>
  </r>
  <r>
    <s v="2010.2.3"/>
    <x v="77"/>
    <n v="221"/>
    <x v="5"/>
  </r>
  <r>
    <s v="2010.12.24"/>
    <x v="53"/>
    <n v="312"/>
    <x v="11"/>
  </r>
  <r>
    <s v="2010.12.19"/>
    <x v="97"/>
    <n v="198"/>
    <x v="11"/>
  </r>
  <r>
    <s v="2010.9.16"/>
    <x v="3"/>
    <n v="91"/>
    <x v="8"/>
  </r>
  <r>
    <s v="2010.9.19"/>
    <x v="76"/>
    <n v="201"/>
    <x v="8"/>
  </r>
  <r>
    <s v="2010.11.23"/>
    <x v="84"/>
    <n v="307"/>
    <x v="10"/>
  </r>
  <r>
    <s v="2010.4.3"/>
    <x v="31"/>
    <n v="199"/>
    <x v="6"/>
  </r>
  <r>
    <s v="2010.3.18"/>
    <x v="90"/>
    <n v="94"/>
    <x v="0"/>
  </r>
  <r>
    <s v="2010.9.15"/>
    <x v="41"/>
    <n v="281"/>
    <x v="8"/>
  </r>
  <r>
    <s v="2010.4.14"/>
    <x v="67"/>
    <n v="402"/>
    <x v="6"/>
  </r>
  <r>
    <s v="2010.1.12"/>
    <x v="47"/>
    <n v="250"/>
    <x v="3"/>
  </r>
  <r>
    <s v="2010.5.28"/>
    <x v="1"/>
    <n v="229"/>
    <x v="9"/>
  </r>
  <r>
    <s v="2010.4.8"/>
    <x v="79"/>
    <n v="83"/>
    <x v="6"/>
  </r>
  <r>
    <s v="2010.9.16"/>
    <x v="64"/>
    <n v="479"/>
    <x v="8"/>
  </r>
  <r>
    <s v="2010.4.16"/>
    <x v="89"/>
    <n v="338"/>
    <x v="6"/>
  </r>
  <r>
    <s v="2010.6.6"/>
    <x v="41"/>
    <n v="481"/>
    <x v="7"/>
  </r>
  <r>
    <s v="2010.9.16"/>
    <x v="56"/>
    <n v="267"/>
    <x v="8"/>
  </r>
  <r>
    <s v="2010.4.2"/>
    <x v="84"/>
    <n v="248"/>
    <x v="6"/>
  </r>
  <r>
    <s v="2010.6.28"/>
    <x v="27"/>
    <n v="255"/>
    <x v="7"/>
  </r>
  <r>
    <s v="2010.1.24"/>
    <x v="25"/>
    <n v="284"/>
    <x v="3"/>
  </r>
  <r>
    <s v="2010.11.8"/>
    <x v="32"/>
    <n v="355"/>
    <x v="10"/>
  </r>
  <r>
    <s v="2010.8.6"/>
    <x v="0"/>
    <n v="361"/>
    <x v="1"/>
  </r>
  <r>
    <s v="2010.7.21"/>
    <x v="51"/>
    <n v="171"/>
    <x v="4"/>
  </r>
  <r>
    <s v="2010.11.6"/>
    <x v="32"/>
    <n v="288"/>
    <x v="10"/>
  </r>
  <r>
    <s v="2010.7.23"/>
    <x v="51"/>
    <n v="123"/>
    <x v="4"/>
  </r>
  <r>
    <s v="2010.6.3"/>
    <x v="7"/>
    <n v="377"/>
    <x v="7"/>
  </r>
  <r>
    <s v="2010.10.26"/>
    <x v="41"/>
    <n v="236"/>
    <x v="2"/>
  </r>
  <r>
    <s v="2010.1.19"/>
    <x v="52"/>
    <n v="396"/>
    <x v="3"/>
  </r>
  <r>
    <s v="2010.10.1"/>
    <x v="4"/>
    <n v="34"/>
    <x v="2"/>
  </r>
  <r>
    <s v="2010.1.25"/>
    <x v="93"/>
    <n v="230"/>
    <x v="3"/>
  </r>
  <r>
    <s v="2010.1.14"/>
    <x v="64"/>
    <n v="199"/>
    <x v="3"/>
  </r>
  <r>
    <s v="2010.3.18"/>
    <x v="80"/>
    <n v="142"/>
    <x v="0"/>
  </r>
  <r>
    <s v="2010.7.23"/>
    <x v="5"/>
    <n v="276"/>
    <x v="4"/>
  </r>
  <r>
    <s v="2010.10.28"/>
    <x v="98"/>
    <n v="319"/>
    <x v="2"/>
  </r>
  <r>
    <s v="2010.2.14"/>
    <x v="55"/>
    <n v="287"/>
    <x v="5"/>
  </r>
  <r>
    <s v="2010.1.12"/>
    <x v="92"/>
    <n v="142"/>
    <x v="3"/>
  </r>
  <r>
    <s v="2010.3.25"/>
    <x v="64"/>
    <n v="192"/>
    <x v="0"/>
  </r>
  <r>
    <s v="2010.6.13"/>
    <x v="76"/>
    <n v="100"/>
    <x v="7"/>
  </r>
  <r>
    <s v="2010.5.18"/>
    <x v="19"/>
    <n v="63"/>
    <x v="9"/>
  </r>
  <r>
    <s v="2010.3.13"/>
    <x v="31"/>
    <n v="371"/>
    <x v="0"/>
  </r>
  <r>
    <s v="2010.9.28"/>
    <x v="83"/>
    <n v="332"/>
    <x v="8"/>
  </r>
  <r>
    <s v="2010.8.6"/>
    <x v="28"/>
    <n v="276"/>
    <x v="1"/>
  </r>
  <r>
    <s v="2010.9.1"/>
    <x v="99"/>
    <n v="268"/>
    <x v="8"/>
  </r>
  <r>
    <s v="2010.2.12"/>
    <x v="30"/>
    <n v="171"/>
    <x v="5"/>
  </r>
  <r>
    <s v="2010.4.4"/>
    <x v="24"/>
    <n v="403"/>
    <x v="6"/>
  </r>
  <r>
    <s v="2010.1.16"/>
    <x v="23"/>
    <n v="321"/>
    <x v="3"/>
  </r>
  <r>
    <s v="2010.7.6"/>
    <x v="75"/>
    <n v="228"/>
    <x v="4"/>
  </r>
  <r>
    <s v="2010.8.18"/>
    <x v="25"/>
    <n v="481"/>
    <x v="1"/>
  </r>
  <r>
    <s v="2010.9.9"/>
    <x v="83"/>
    <n v="347"/>
    <x v="8"/>
  </r>
  <r>
    <s v="2010.5.15"/>
    <x v="15"/>
    <n v="400"/>
    <x v="9"/>
  </r>
  <r>
    <s v="2010.3.1"/>
    <x v="32"/>
    <n v="29"/>
    <x v="0"/>
  </r>
  <r>
    <s v="2010.10.20"/>
    <x v="85"/>
    <n v="171"/>
    <x v="2"/>
  </r>
  <r>
    <s v="2010.6.15"/>
    <x v="21"/>
    <n v="377"/>
    <x v="7"/>
  </r>
  <r>
    <s v="2010.1.18"/>
    <x v="95"/>
    <n v="201"/>
    <x v="3"/>
  </r>
  <r>
    <s v="2010.11.23"/>
    <x v="0"/>
    <n v="298"/>
    <x v="10"/>
  </r>
  <r>
    <s v="2010.4.28"/>
    <x v="46"/>
    <n v="340"/>
    <x v="6"/>
  </r>
  <r>
    <s v="2010.10.20"/>
    <x v="59"/>
    <n v="119"/>
    <x v="2"/>
  </r>
  <r>
    <s v="2010.1.9"/>
    <x v="63"/>
    <n v="81"/>
    <x v="3"/>
  </r>
  <r>
    <s v="2010.9.14"/>
    <x v="54"/>
    <n v="242"/>
    <x v="8"/>
  </r>
  <r>
    <s v="2010.6.20"/>
    <x v="96"/>
    <n v="215"/>
    <x v="7"/>
  </r>
  <r>
    <s v="2010.4.18"/>
    <x v="92"/>
    <n v="189"/>
    <x v="6"/>
  </r>
  <r>
    <s v="2010.6.10"/>
    <x v="11"/>
    <n v="176"/>
    <x v="7"/>
  </r>
  <r>
    <s v="2010.4.17"/>
    <x v="47"/>
    <n v="277"/>
    <x v="6"/>
  </r>
  <r>
    <s v="2010.5.16"/>
    <x v="7"/>
    <n v="79"/>
    <x v="9"/>
  </r>
  <r>
    <s v="2010.8.13"/>
    <x v="54"/>
    <n v="313"/>
    <x v="1"/>
  </r>
  <r>
    <s v="2010.11.22"/>
    <x v="28"/>
    <n v="278"/>
    <x v="10"/>
  </r>
  <r>
    <s v="2010.3.27"/>
    <x v="24"/>
    <n v="83"/>
    <x v="0"/>
  </r>
  <r>
    <s v="2010.8.20"/>
    <x v="98"/>
    <n v="377"/>
    <x v="1"/>
  </r>
  <r>
    <s v="2010.3.18"/>
    <x v="81"/>
    <n v="361"/>
    <x v="0"/>
  </r>
  <r>
    <s v="2010.6.13"/>
    <x v="85"/>
    <n v="380"/>
    <x v="7"/>
  </r>
  <r>
    <s v="2010.5.25"/>
    <x v="71"/>
    <n v="315"/>
    <x v="9"/>
  </r>
  <r>
    <s v="2010.11.16"/>
    <x v="1"/>
    <n v="316"/>
    <x v="10"/>
  </r>
  <r>
    <s v="2010.9.14"/>
    <x v="74"/>
    <n v="194"/>
    <x v="8"/>
  </r>
  <r>
    <s v="2010.10.16"/>
    <x v="35"/>
    <n v="162"/>
    <x v="2"/>
  </r>
  <r>
    <s v="2010.12.25"/>
    <x v="4"/>
    <n v="313"/>
    <x v="11"/>
  </r>
  <r>
    <s v="2010.7.11"/>
    <x v="61"/>
    <n v="465"/>
    <x v="4"/>
  </r>
  <r>
    <s v="2010.1.3"/>
    <x v="6"/>
    <n v="398"/>
    <x v="3"/>
  </r>
  <r>
    <s v="2010.6.15"/>
    <x v="73"/>
    <n v="250"/>
    <x v="7"/>
  </r>
  <r>
    <s v="2010.6.16"/>
    <x v="28"/>
    <n v="349"/>
    <x v="7"/>
  </r>
  <r>
    <s v="2010.7.20"/>
    <x v="22"/>
    <n v="148"/>
    <x v="4"/>
  </r>
  <r>
    <s v="2010.3.20"/>
    <x v="50"/>
    <n v="235"/>
    <x v="0"/>
  </r>
  <r>
    <s v="2010.8.2"/>
    <x v="12"/>
    <n v="97"/>
    <x v="1"/>
  </r>
  <r>
    <s v="2010.11.7"/>
    <x v="35"/>
    <n v="417"/>
    <x v="10"/>
  </r>
  <r>
    <s v="2010.5.8"/>
    <x v="83"/>
    <n v="380"/>
    <x v="9"/>
  </r>
  <r>
    <s v="2010.11.20"/>
    <x v="92"/>
    <n v="354"/>
    <x v="10"/>
  </r>
  <r>
    <s v="2010.10.2"/>
    <x v="65"/>
    <n v="194"/>
    <x v="2"/>
  </r>
  <r>
    <s v="2010.12.23"/>
    <x v="94"/>
    <n v="259"/>
    <x v="11"/>
  </r>
  <r>
    <s v="2010.8.2"/>
    <x v="94"/>
    <n v="252"/>
    <x v="1"/>
  </r>
  <r>
    <s v="2010.5.1"/>
    <x v="4"/>
    <n v="350"/>
    <x v="9"/>
  </r>
  <r>
    <s v="2010.11.13"/>
    <x v="3"/>
    <n v="343"/>
    <x v="10"/>
  </r>
  <r>
    <s v="2010.2.1"/>
    <x v="24"/>
    <n v="182"/>
    <x v="5"/>
  </r>
  <r>
    <s v="2010.3.18"/>
    <x v="87"/>
    <n v="178"/>
    <x v="0"/>
  </r>
  <r>
    <s v="2010.5.25"/>
    <x v="3"/>
    <n v="420"/>
    <x v="9"/>
  </r>
  <r>
    <s v="2010.1.25"/>
    <x v="53"/>
    <n v="200"/>
    <x v="3"/>
  </r>
  <r>
    <s v="2010.1.6"/>
    <x v="1"/>
    <n v="329"/>
    <x v="3"/>
  </r>
  <r>
    <s v="2010.10.27"/>
    <x v="22"/>
    <n v="69"/>
    <x v="2"/>
  </r>
  <r>
    <s v="2010.8.19"/>
    <x v="62"/>
    <n v="358"/>
    <x v="1"/>
  </r>
  <r>
    <s v="2010.8.27"/>
    <x v="40"/>
    <n v="380"/>
    <x v="1"/>
  </r>
  <r>
    <s v="2010.8.20"/>
    <x v="28"/>
    <n v="97"/>
    <x v="1"/>
  </r>
  <r>
    <s v="2010.5.23"/>
    <x v="84"/>
    <n v="190"/>
    <x v="9"/>
  </r>
  <r>
    <s v="2010.1.19"/>
    <x v="55"/>
    <n v="248"/>
    <x v="3"/>
  </r>
  <r>
    <s v="2010.6.11"/>
    <x v="47"/>
    <n v="151"/>
    <x v="7"/>
  </r>
  <r>
    <s v="2010.6.9"/>
    <x v="49"/>
    <n v="158"/>
    <x v="7"/>
  </r>
  <r>
    <s v="2010.10.9"/>
    <x v="71"/>
    <n v="132"/>
    <x v="2"/>
  </r>
  <r>
    <s v="2010.8.21"/>
    <x v="9"/>
    <n v="241"/>
    <x v="1"/>
  </r>
  <r>
    <s v="2010.12.15"/>
    <x v="35"/>
    <n v="305"/>
    <x v="11"/>
  </r>
  <r>
    <s v="2010.3.2"/>
    <x v="91"/>
    <n v="140"/>
    <x v="0"/>
  </r>
  <r>
    <s v="2010.7.11"/>
    <x v="18"/>
    <n v="264"/>
    <x v="4"/>
  </r>
  <r>
    <s v="2010.1.23"/>
    <x v="2"/>
    <n v="175"/>
    <x v="3"/>
  </r>
  <r>
    <s v="2010.10.19"/>
    <x v="86"/>
    <n v="162"/>
    <x v="2"/>
  </r>
  <r>
    <s v="2010.7.22"/>
    <x v="66"/>
    <n v="327"/>
    <x v="4"/>
  </r>
  <r>
    <s v="2010.9.18"/>
    <x v="78"/>
    <n v="361"/>
    <x v="8"/>
  </r>
  <r>
    <s v="2010.11.22"/>
    <x v="5"/>
    <n v="275"/>
    <x v="10"/>
  </r>
  <r>
    <s v="2010.4.4"/>
    <x v="72"/>
    <n v="142"/>
    <x v="6"/>
  </r>
  <r>
    <s v="2010.10.7"/>
    <x v="94"/>
    <n v="307"/>
    <x v="2"/>
  </r>
  <r>
    <s v="2010.10.10"/>
    <x v="46"/>
    <n v="418"/>
    <x v="2"/>
  </r>
  <r>
    <s v="2010.7.17"/>
    <x v="0"/>
    <n v="287"/>
    <x v="4"/>
  </r>
  <r>
    <s v="2010.12.22"/>
    <x v="29"/>
    <n v="271"/>
    <x v="11"/>
  </r>
  <r>
    <s v="2010.9.19"/>
    <x v="97"/>
    <n v="48"/>
    <x v="8"/>
  </r>
  <r>
    <s v="2010.2.26"/>
    <x v="32"/>
    <n v="145"/>
    <x v="5"/>
  </r>
  <r>
    <s v="2010.12.27"/>
    <x v="71"/>
    <n v="298"/>
    <x v="11"/>
  </r>
  <r>
    <s v="2010.3.10"/>
    <x v="81"/>
    <n v="245"/>
    <x v="0"/>
  </r>
  <r>
    <s v="2010.9.17"/>
    <x v="72"/>
    <n v="335"/>
    <x v="8"/>
  </r>
  <r>
    <s v="2010.10.25"/>
    <x v="91"/>
    <n v="307"/>
    <x v="2"/>
  </r>
  <r>
    <s v="2010.5.6"/>
    <x v="12"/>
    <n v="358"/>
    <x v="9"/>
  </r>
  <r>
    <s v="2010.11.5"/>
    <x v="67"/>
    <n v="353"/>
    <x v="10"/>
  </r>
  <r>
    <s v="2010.7.4"/>
    <x v="53"/>
    <n v="93"/>
    <x v="4"/>
  </r>
  <r>
    <s v="2010.9.9"/>
    <x v="26"/>
    <n v="144"/>
    <x v="8"/>
  </r>
  <r>
    <s v="2010.3.2"/>
    <x v="93"/>
    <n v="303"/>
    <x v="0"/>
  </r>
  <r>
    <s v="2010.2.1"/>
    <x v="90"/>
    <n v="277"/>
    <x v="5"/>
  </r>
  <r>
    <s v="2010.9.11"/>
    <x v="58"/>
    <n v="177"/>
    <x v="8"/>
  </r>
  <r>
    <s v="2010.4.18"/>
    <x v="28"/>
    <n v="251"/>
    <x v="6"/>
  </r>
  <r>
    <s v="2010.8.19"/>
    <x v="2"/>
    <n v="224"/>
    <x v="1"/>
  </r>
  <r>
    <s v="2010.7.15"/>
    <x v="51"/>
    <n v="481"/>
    <x v="4"/>
  </r>
  <r>
    <s v="2010.10.3"/>
    <x v="67"/>
    <n v="258"/>
    <x v="2"/>
  </r>
  <r>
    <s v="2010.1.27"/>
    <x v="81"/>
    <n v="83"/>
    <x v="3"/>
  </r>
  <r>
    <s v="2010.3.9"/>
    <x v="97"/>
    <n v="170"/>
    <x v="0"/>
  </r>
  <r>
    <s v="2010.10.23"/>
    <x v="55"/>
    <n v="117"/>
    <x v="2"/>
  </r>
  <r>
    <s v="2010.6.3"/>
    <x v="28"/>
    <n v="302"/>
    <x v="7"/>
  </r>
  <r>
    <s v="2010.9.2"/>
    <x v="63"/>
    <n v="246"/>
    <x v="8"/>
  </r>
  <r>
    <s v="2010.3.9"/>
    <x v="17"/>
    <n v="369"/>
    <x v="0"/>
  </r>
  <r>
    <s v="2010.1.7"/>
    <x v="37"/>
    <n v="280"/>
    <x v="3"/>
  </r>
  <r>
    <s v="2010.1.15"/>
    <x v="70"/>
    <n v="329"/>
    <x v="3"/>
  </r>
  <r>
    <s v="2010.10.27"/>
    <x v="53"/>
    <n v="250"/>
    <x v="2"/>
  </r>
  <r>
    <s v="2010.6.27"/>
    <x v="47"/>
    <n v="93"/>
    <x v="7"/>
  </r>
  <r>
    <s v="2010.2.7"/>
    <x v="29"/>
    <n v="398"/>
    <x v="5"/>
  </r>
  <r>
    <s v="2010.12.3"/>
    <x v="90"/>
    <n v="221"/>
    <x v="11"/>
  </r>
  <r>
    <s v="2010.7.8"/>
    <x v="67"/>
    <n v="153"/>
    <x v="4"/>
  </r>
  <r>
    <s v="2010.7.1"/>
    <x v="28"/>
    <n v="188"/>
    <x v="4"/>
  </r>
  <r>
    <s v="2010.11.17"/>
    <x v="26"/>
    <n v="184"/>
    <x v="10"/>
  </r>
  <r>
    <s v="2010.5.18"/>
    <x v="72"/>
    <n v="32"/>
    <x v="9"/>
  </r>
  <r>
    <s v="2010.3.1"/>
    <x v="87"/>
    <n v="160"/>
    <x v="0"/>
  </r>
  <r>
    <s v="2010.10.8"/>
    <x v="0"/>
    <n v="354"/>
    <x v="2"/>
  </r>
  <r>
    <s v="2010.9.5"/>
    <x v="11"/>
    <n v="274"/>
    <x v="8"/>
  </r>
  <r>
    <s v="2010.4.26"/>
    <x v="37"/>
    <n v="32"/>
    <x v="6"/>
  </r>
  <r>
    <s v="2010.1.20"/>
    <x v="2"/>
    <n v="372"/>
    <x v="3"/>
  </r>
  <r>
    <s v="2010.2.4"/>
    <x v="90"/>
    <n v="223"/>
    <x v="5"/>
  </r>
  <r>
    <s v="2010.2.24"/>
    <x v="99"/>
    <n v="397"/>
    <x v="5"/>
  </r>
  <r>
    <s v="2010.10.18"/>
    <x v="22"/>
    <n v="442"/>
    <x v="2"/>
  </r>
  <r>
    <s v="2010.4.21"/>
    <x v="23"/>
    <n v="192"/>
    <x v="6"/>
  </r>
  <r>
    <s v="2010.7.16"/>
    <x v="28"/>
    <n v="272"/>
    <x v="4"/>
  </r>
  <r>
    <s v="2010.5.24"/>
    <x v="35"/>
    <n v="43"/>
    <x v="9"/>
  </r>
  <r>
    <s v="2010.11.21"/>
    <x v="28"/>
    <n v="313"/>
    <x v="10"/>
  </r>
  <r>
    <s v="2010.7.18"/>
    <x v="49"/>
    <n v="232"/>
    <x v="4"/>
  </r>
  <r>
    <s v="2010.11.12"/>
    <x v="41"/>
    <n v="240"/>
    <x v="10"/>
  </r>
  <r>
    <s v="2010.8.16"/>
    <x v="73"/>
    <n v="113"/>
    <x v="1"/>
  </r>
  <r>
    <s v="2010.12.15"/>
    <x v="18"/>
    <n v="355"/>
    <x v="11"/>
  </r>
  <r>
    <s v="2010.3.6"/>
    <x v="43"/>
    <n v="273"/>
    <x v="0"/>
  </r>
  <r>
    <s v="2010.1.11"/>
    <x v="49"/>
    <n v="310"/>
    <x v="3"/>
  </r>
  <r>
    <s v="2010.5.20"/>
    <x v="96"/>
    <n v="166"/>
    <x v="9"/>
  </r>
  <r>
    <s v="2010.5.4"/>
    <x v="45"/>
    <n v="156"/>
    <x v="9"/>
  </r>
  <r>
    <s v="2010.10.3"/>
    <x v="78"/>
    <n v="270"/>
    <x v="2"/>
  </r>
  <r>
    <s v="2010.4.11"/>
    <x v="81"/>
    <n v="134"/>
    <x v="6"/>
  </r>
  <r>
    <s v="2010.8.16"/>
    <x v="77"/>
    <n v="97"/>
    <x v="1"/>
  </r>
  <r>
    <s v="2010.9.25"/>
    <x v="37"/>
    <n v="145"/>
    <x v="8"/>
  </r>
  <r>
    <s v="2010.2.26"/>
    <x v="84"/>
    <n v="144"/>
    <x v="5"/>
  </r>
  <r>
    <s v="2010.5.9"/>
    <x v="91"/>
    <n v="256"/>
    <x v="9"/>
  </r>
  <r>
    <s v="2010.8.5"/>
    <x v="55"/>
    <n v="284"/>
    <x v="1"/>
  </r>
  <r>
    <s v="2010.6.18"/>
    <x v="50"/>
    <n v="409"/>
    <x v="7"/>
  </r>
  <r>
    <s v="2010.7.26"/>
    <x v="8"/>
    <n v="150"/>
    <x v="4"/>
  </r>
  <r>
    <s v="2010.4.10"/>
    <x v="11"/>
    <n v="125"/>
    <x v="6"/>
  </r>
  <r>
    <s v="2010.11.18"/>
    <x v="73"/>
    <n v="146"/>
    <x v="10"/>
  </r>
  <r>
    <s v="2010.6.1"/>
    <x v="68"/>
    <n v="190"/>
    <x v="7"/>
  </r>
  <r>
    <s v="2010.1.20"/>
    <x v="98"/>
    <n v="439"/>
    <x v="3"/>
  </r>
  <r>
    <s v="2010.6.27"/>
    <x v="33"/>
    <n v="328"/>
    <x v="7"/>
  </r>
  <r>
    <s v="2010.1.27"/>
    <x v="50"/>
    <n v="271"/>
    <x v="3"/>
  </r>
  <r>
    <s v="2010.7.7"/>
    <x v="91"/>
    <n v="86"/>
    <x v="4"/>
  </r>
  <r>
    <s v="2010.7.3"/>
    <x v="54"/>
    <n v="167"/>
    <x v="4"/>
  </r>
  <r>
    <s v="2010.10.21"/>
    <x v="34"/>
    <n v="379"/>
    <x v="2"/>
  </r>
  <r>
    <s v="2010.4.27"/>
    <x v="51"/>
    <n v="362"/>
    <x v="6"/>
  </r>
  <r>
    <s v="2010.7.22"/>
    <x v="25"/>
    <n v="280"/>
    <x v="4"/>
  </r>
  <r>
    <s v="2010.7.28"/>
    <x v="46"/>
    <n v="119"/>
    <x v="4"/>
  </r>
  <r>
    <s v="2010.9.3"/>
    <x v="28"/>
    <n v="228"/>
    <x v="8"/>
  </r>
  <r>
    <s v="2010.9.23"/>
    <x v="11"/>
    <n v="301"/>
    <x v="8"/>
  </r>
  <r>
    <s v="2010.8.26"/>
    <x v="31"/>
    <n v="221"/>
    <x v="1"/>
  </r>
  <r>
    <s v="2010.7.4"/>
    <x v="22"/>
    <n v="368"/>
    <x v="4"/>
  </r>
  <r>
    <s v="2010.1.2"/>
    <x v="68"/>
    <n v="288"/>
    <x v="3"/>
  </r>
  <r>
    <s v="2010.12.3"/>
    <x v="17"/>
    <n v="118"/>
    <x v="11"/>
  </r>
  <r>
    <s v="2010.12.25"/>
    <x v="48"/>
    <n v="245"/>
    <x v="11"/>
  </r>
  <r>
    <s v="2010.3.8"/>
    <x v="86"/>
    <n v="130"/>
    <x v="0"/>
  </r>
  <r>
    <s v="2010.2.16"/>
    <x v="58"/>
    <n v="236"/>
    <x v="5"/>
  </r>
  <r>
    <s v="2010.8.16"/>
    <x v="96"/>
    <n v="216"/>
    <x v="1"/>
  </r>
  <r>
    <s v="2010.2.18"/>
    <x v="61"/>
    <n v="316"/>
    <x v="5"/>
  </r>
  <r>
    <s v="2010.9.12"/>
    <x v="60"/>
    <n v="301"/>
    <x v="8"/>
  </r>
  <r>
    <s v="2010.1.10"/>
    <x v="80"/>
    <n v="221"/>
    <x v="3"/>
  </r>
  <r>
    <s v="2010.8.20"/>
    <x v="66"/>
    <n v="349"/>
    <x v="1"/>
  </r>
  <r>
    <s v="2010.12.4"/>
    <x v="23"/>
    <n v="180"/>
    <x v="11"/>
  </r>
  <r>
    <s v="2010.5.14"/>
    <x v="72"/>
    <n v="289"/>
    <x v="9"/>
  </r>
  <r>
    <s v="2010.4.1"/>
    <x v="47"/>
    <n v="98"/>
    <x v="6"/>
  </r>
  <r>
    <s v="2010.5.9"/>
    <x v="44"/>
    <n v="38"/>
    <x v="9"/>
  </r>
  <r>
    <s v="2010.10.2"/>
    <x v="13"/>
    <n v="146"/>
    <x v="2"/>
  </r>
  <r>
    <s v="2010.3.26"/>
    <x v="62"/>
    <n v="364"/>
    <x v="0"/>
  </r>
  <r>
    <s v="2010.11.6"/>
    <x v="85"/>
    <n v="345"/>
    <x v="10"/>
  </r>
  <r>
    <s v="2010.10.6"/>
    <x v="32"/>
    <n v="232"/>
    <x v="2"/>
  </r>
  <r>
    <s v="2010.11.26"/>
    <x v="57"/>
    <n v="289"/>
    <x v="10"/>
  </r>
  <r>
    <s v="2010.9.9"/>
    <x v="81"/>
    <n v="129"/>
    <x v="8"/>
  </r>
  <r>
    <s v="2010.4.13"/>
    <x v="46"/>
    <n v="259"/>
    <x v="6"/>
  </r>
  <r>
    <s v="2010.5.16"/>
    <x v="39"/>
    <n v="411"/>
    <x v="9"/>
  </r>
  <r>
    <s v="2010.7.14"/>
    <x v="44"/>
    <n v="225"/>
    <x v="4"/>
  </r>
  <r>
    <s v="2010.9.21"/>
    <x v="17"/>
    <n v="192"/>
    <x v="8"/>
  </r>
  <r>
    <s v="2010.11.15"/>
    <x v="10"/>
    <n v="391"/>
    <x v="10"/>
  </r>
  <r>
    <s v="2010.2.11"/>
    <x v="37"/>
    <n v="346"/>
    <x v="5"/>
  </r>
  <r>
    <s v="2010.1.18"/>
    <x v="35"/>
    <n v="93"/>
    <x v="3"/>
  </r>
  <r>
    <s v="2010.9.10"/>
    <x v="52"/>
    <n v="322"/>
    <x v="8"/>
  </r>
  <r>
    <s v="2010.7.19"/>
    <x v="12"/>
    <n v="253"/>
    <x v="4"/>
  </r>
  <r>
    <s v="2010.11.3"/>
    <x v="30"/>
    <n v="131"/>
    <x v="10"/>
  </r>
  <r>
    <s v="2010.12.2"/>
    <x v="95"/>
    <n v="96"/>
    <x v="11"/>
  </r>
  <r>
    <s v="2010.10.28"/>
    <x v="43"/>
    <n v="203"/>
    <x v="2"/>
  </r>
  <r>
    <s v="2010.6.15"/>
    <x v="96"/>
    <n v="482"/>
    <x v="7"/>
  </r>
  <r>
    <s v="2010.4.8"/>
    <x v="61"/>
    <n v="258"/>
    <x v="6"/>
  </r>
  <r>
    <s v="2010.9.9"/>
    <x v="51"/>
    <n v="345"/>
    <x v="8"/>
  </r>
  <r>
    <s v="2010.6.11"/>
    <x v="16"/>
    <n v="295"/>
    <x v="7"/>
  </r>
  <r>
    <s v="2010.11.19"/>
    <x v="9"/>
    <n v="174"/>
    <x v="10"/>
  </r>
  <r>
    <s v="2010.2.11"/>
    <x v="73"/>
    <n v="174"/>
    <x v="5"/>
  </r>
  <r>
    <s v="2010.9.23"/>
    <x v="92"/>
    <n v="159"/>
    <x v="8"/>
  </r>
  <r>
    <s v="2010.8.18"/>
    <x v="15"/>
    <n v="302"/>
    <x v="1"/>
  </r>
  <r>
    <s v="2010.1.17"/>
    <x v="31"/>
    <n v="319"/>
    <x v="3"/>
  </r>
  <r>
    <s v="2010.8.28"/>
    <x v="86"/>
    <n v="361"/>
    <x v="1"/>
  </r>
  <r>
    <s v="2010.8.6"/>
    <x v="60"/>
    <n v="121"/>
    <x v="1"/>
  </r>
  <r>
    <s v="2010.9.18"/>
    <x v="27"/>
    <n v="389"/>
    <x v="8"/>
  </r>
  <r>
    <s v="2010.2.19"/>
    <x v="73"/>
    <n v="103"/>
    <x v="5"/>
  </r>
  <r>
    <s v="2010.4.18"/>
    <x v="20"/>
    <n v="269"/>
    <x v="6"/>
  </r>
  <r>
    <s v="2010.3.23"/>
    <x v="75"/>
    <n v="198"/>
    <x v="0"/>
  </r>
  <r>
    <s v="2010.4.7"/>
    <x v="7"/>
    <n v="162"/>
    <x v="6"/>
  </r>
  <r>
    <s v="2010.2.16"/>
    <x v="26"/>
    <n v="219"/>
    <x v="5"/>
  </r>
  <r>
    <s v="2010.12.22"/>
    <x v="79"/>
    <n v="126"/>
    <x v="11"/>
  </r>
  <r>
    <s v="2010.5.19"/>
    <x v="49"/>
    <n v="178"/>
    <x v="9"/>
  </r>
  <r>
    <s v="2010.4.16"/>
    <x v="6"/>
    <n v="280"/>
    <x v="6"/>
  </r>
  <r>
    <s v="2010.4.11"/>
    <x v="16"/>
    <n v="278"/>
    <x v="6"/>
  </r>
  <r>
    <s v="2010.6.18"/>
    <x v="5"/>
    <n v="331"/>
    <x v="7"/>
  </r>
  <r>
    <s v="2010.12.21"/>
    <x v="44"/>
    <n v="347"/>
    <x v="11"/>
  </r>
  <r>
    <s v="2010.9.24"/>
    <x v="83"/>
    <n v="166"/>
    <x v="8"/>
  </r>
  <r>
    <s v="2010.12.20"/>
    <x v="92"/>
    <n v="300"/>
    <x v="11"/>
  </r>
  <r>
    <s v="2010.6.24"/>
    <x v="43"/>
    <n v="314"/>
    <x v="7"/>
  </r>
  <r>
    <s v="2010.10.13"/>
    <x v="75"/>
    <n v="239"/>
    <x v="2"/>
  </r>
  <r>
    <s v="2010.4.22"/>
    <x v="61"/>
    <n v="185"/>
    <x v="6"/>
  </r>
  <r>
    <s v="2010.11.4"/>
    <x v="86"/>
    <n v="385"/>
    <x v="10"/>
  </r>
  <r>
    <s v="2010.6.13"/>
    <x v="4"/>
    <n v="74"/>
    <x v="7"/>
  </r>
  <r>
    <s v="2010.10.26"/>
    <x v="2"/>
    <n v="284"/>
    <x v="2"/>
  </r>
  <r>
    <s v="2010.7.18"/>
    <x v="17"/>
    <n v="446"/>
    <x v="4"/>
  </r>
  <r>
    <s v="2010.6.1"/>
    <x v="2"/>
    <n v="226"/>
    <x v="7"/>
  </r>
  <r>
    <s v="2010.9.3"/>
    <x v="43"/>
    <n v="226"/>
    <x v="8"/>
  </r>
  <r>
    <s v="2010.8.26"/>
    <x v="72"/>
    <n v="126"/>
    <x v="1"/>
  </r>
  <r>
    <s v="2010.1.5"/>
    <x v="33"/>
    <n v="285"/>
    <x v="3"/>
  </r>
  <r>
    <s v="2010.2.26"/>
    <x v="54"/>
    <n v="195"/>
    <x v="5"/>
  </r>
  <r>
    <s v="2010.3.16"/>
    <x v="24"/>
    <n v="489"/>
    <x v="0"/>
  </r>
  <r>
    <s v="2010.4.10"/>
    <x v="38"/>
    <n v="53"/>
    <x v="6"/>
  </r>
  <r>
    <s v="2010.11.5"/>
    <x v="96"/>
    <n v="427"/>
    <x v="10"/>
  </r>
  <r>
    <s v="2010.4.1"/>
    <x v="76"/>
    <n v="276"/>
    <x v="6"/>
  </r>
  <r>
    <s v="2010.11.24"/>
    <x v="44"/>
    <n v="291"/>
    <x v="10"/>
  </r>
  <r>
    <s v="2010.12.22"/>
    <x v="36"/>
    <n v="229"/>
    <x v="11"/>
  </r>
  <r>
    <s v="2010.2.10"/>
    <x v="99"/>
    <n v="297"/>
    <x v="5"/>
  </r>
  <r>
    <s v="2010.4.25"/>
    <x v="78"/>
    <n v="332"/>
    <x v="6"/>
  </r>
  <r>
    <s v="2010.9.8"/>
    <x v="78"/>
    <n v="196"/>
    <x v="8"/>
  </r>
  <r>
    <s v="2010.6.5"/>
    <x v="89"/>
    <n v="157"/>
    <x v="7"/>
  </r>
  <r>
    <s v="2010.4.19"/>
    <x v="83"/>
    <n v="330"/>
    <x v="6"/>
  </r>
  <r>
    <s v="2010.9.7"/>
    <x v="5"/>
    <n v="134"/>
    <x v="8"/>
  </r>
  <r>
    <s v="2010.12.3"/>
    <x v="25"/>
    <n v="478"/>
    <x v="11"/>
  </r>
  <r>
    <s v="2010.7.8"/>
    <x v="4"/>
    <n v="241"/>
    <x v="4"/>
  </r>
  <r>
    <s v="2010.12.10"/>
    <x v="94"/>
    <n v="368"/>
    <x v="11"/>
  </r>
  <r>
    <s v="2010.8.7"/>
    <x v="27"/>
    <n v="288"/>
    <x v="1"/>
  </r>
  <r>
    <s v="2010.3.25"/>
    <x v="35"/>
    <n v="407"/>
    <x v="0"/>
  </r>
  <r>
    <s v="2010.9.3"/>
    <x v="74"/>
    <n v="324"/>
    <x v="8"/>
  </r>
  <r>
    <s v="2010.12.18"/>
    <x v="60"/>
    <n v="113"/>
    <x v="11"/>
  </r>
  <r>
    <s v="2010.7.7"/>
    <x v="55"/>
    <n v="336"/>
    <x v="4"/>
  </r>
  <r>
    <s v="2010.1.11"/>
    <x v="21"/>
    <n v="97"/>
    <x v="3"/>
  </r>
  <r>
    <s v="2010.12.26"/>
    <x v="95"/>
    <n v="167"/>
    <x v="11"/>
  </r>
  <r>
    <s v="2010.5.16"/>
    <x v="35"/>
    <n v="204"/>
    <x v="9"/>
  </r>
  <r>
    <s v="2010.5.3"/>
    <x v="73"/>
    <n v="373"/>
    <x v="9"/>
  </r>
  <r>
    <s v="2010.10.23"/>
    <x v="66"/>
    <n v="250"/>
    <x v="2"/>
  </r>
  <r>
    <s v="2010.1.18"/>
    <x v="28"/>
    <n v="45"/>
    <x v="3"/>
  </r>
  <r>
    <s v="2010.9.5"/>
    <x v="46"/>
    <n v="226"/>
    <x v="8"/>
  </r>
  <r>
    <s v="2010.2.23"/>
    <x v="97"/>
    <n v="445"/>
    <x v="5"/>
  </r>
  <r>
    <s v="2010.7.22"/>
    <x v="68"/>
    <n v="215"/>
    <x v="4"/>
  </r>
  <r>
    <s v="2010.11.3"/>
    <x v="96"/>
    <n v="138"/>
    <x v="10"/>
  </r>
  <r>
    <s v="2010.6.17"/>
    <x v="31"/>
    <n v="199"/>
    <x v="7"/>
  </r>
  <r>
    <s v="2010.10.13"/>
    <x v="95"/>
    <n v="367"/>
    <x v="2"/>
  </r>
  <r>
    <s v="2010.1.28"/>
    <x v="97"/>
    <n v="130"/>
    <x v="3"/>
  </r>
  <r>
    <s v="2010.3.2"/>
    <x v="70"/>
    <n v="141"/>
    <x v="0"/>
  </r>
  <r>
    <s v="2010.5.11"/>
    <x v="79"/>
    <n v="225"/>
    <x v="9"/>
  </r>
  <r>
    <s v="2010.8.15"/>
    <x v="42"/>
    <n v="264"/>
    <x v="1"/>
  </r>
  <r>
    <s v="2010.6.9"/>
    <x v="72"/>
    <n v="218"/>
    <x v="7"/>
  </r>
  <r>
    <s v="2010.3.20"/>
    <x v="82"/>
    <n v="362"/>
    <x v="0"/>
  </r>
  <r>
    <s v="2010.7.15"/>
    <x v="72"/>
    <n v="268"/>
    <x v="4"/>
  </r>
  <r>
    <s v="2010.4.10"/>
    <x v="66"/>
    <n v="203"/>
    <x v="6"/>
  </r>
  <r>
    <s v="2010.7.7"/>
    <x v="57"/>
    <n v="234"/>
    <x v="4"/>
  </r>
  <r>
    <s v="2010.2.9"/>
    <x v="86"/>
    <n v="244"/>
    <x v="5"/>
  </r>
  <r>
    <s v="2010.3.20"/>
    <x v="81"/>
    <n v="62"/>
    <x v="0"/>
  </r>
  <r>
    <s v="2010.11.13"/>
    <x v="1"/>
    <n v="168"/>
    <x v="10"/>
  </r>
  <r>
    <s v="2010.8.22"/>
    <x v="73"/>
    <n v="286"/>
    <x v="1"/>
  </r>
  <r>
    <s v="2010.4.8"/>
    <x v="39"/>
    <n v="185"/>
    <x v="6"/>
  </r>
  <r>
    <s v="2010.10.11"/>
    <x v="34"/>
    <n v="72"/>
    <x v="2"/>
  </r>
  <r>
    <s v="2010.11.3"/>
    <x v="95"/>
    <n v="170"/>
    <x v="10"/>
  </r>
  <r>
    <s v="2010.4.16"/>
    <x v="6"/>
    <n v="193"/>
    <x v="6"/>
  </r>
  <r>
    <s v="2010.8.16"/>
    <x v="65"/>
    <n v="312"/>
    <x v="1"/>
  </r>
  <r>
    <s v="2010.4.21"/>
    <x v="27"/>
    <n v="301"/>
    <x v="6"/>
  </r>
  <r>
    <s v="2010.6.28"/>
    <x v="67"/>
    <n v="170"/>
    <x v="7"/>
  </r>
  <r>
    <s v="2010.8.9"/>
    <x v="73"/>
    <n v="416"/>
    <x v="1"/>
  </r>
  <r>
    <s v="2010.4.25"/>
    <x v="23"/>
    <n v="259"/>
    <x v="6"/>
  </r>
  <r>
    <s v="2010.5.19"/>
    <x v="14"/>
    <n v="146"/>
    <x v="9"/>
  </r>
  <r>
    <s v="2010.5.14"/>
    <x v="32"/>
    <n v="196"/>
    <x v="9"/>
  </r>
  <r>
    <s v="2010.12.24"/>
    <x v="28"/>
    <n v="235"/>
    <x v="11"/>
  </r>
  <r>
    <s v="2010.3.19"/>
    <x v="48"/>
    <n v="220"/>
    <x v="0"/>
  </r>
  <r>
    <s v="2010.3.20"/>
    <x v="12"/>
    <n v="472"/>
    <x v="0"/>
  </r>
  <r>
    <s v="2010.6.14"/>
    <x v="23"/>
    <n v="449"/>
    <x v="7"/>
  </r>
  <r>
    <s v="2010.11.12"/>
    <x v="33"/>
    <n v="344"/>
    <x v="10"/>
  </r>
  <r>
    <s v="2010.4.2"/>
    <x v="6"/>
    <n v="319"/>
    <x v="6"/>
  </r>
  <r>
    <s v="2010.2.27"/>
    <x v="31"/>
    <n v="327"/>
    <x v="5"/>
  </r>
  <r>
    <s v="2010.6.8"/>
    <x v="81"/>
    <n v="236"/>
    <x v="7"/>
  </r>
  <r>
    <s v="2010.6.16"/>
    <x v="64"/>
    <n v="210"/>
    <x v="7"/>
  </r>
  <r>
    <s v="2010.12.11"/>
    <x v="80"/>
    <n v="261"/>
    <x v="11"/>
  </r>
  <r>
    <s v="2010.1.13"/>
    <x v="64"/>
    <n v="190"/>
    <x v="3"/>
  </r>
  <r>
    <s v="2010.10.6"/>
    <x v="74"/>
    <n v="234"/>
    <x v="2"/>
  </r>
  <r>
    <s v="2010.5.10"/>
    <x v="92"/>
    <n v="471"/>
    <x v="9"/>
  </r>
  <r>
    <s v="2010.3.12"/>
    <x v="6"/>
    <n v="325"/>
    <x v="0"/>
  </r>
  <r>
    <s v="2010.4.12"/>
    <x v="37"/>
    <n v="181"/>
    <x v="6"/>
  </r>
  <r>
    <s v="2010.2.6"/>
    <x v="64"/>
    <n v="156"/>
    <x v="5"/>
  </r>
  <r>
    <s v="2010.7.28"/>
    <x v="88"/>
    <n v="350"/>
    <x v="4"/>
  </r>
  <r>
    <s v="2010.3.1"/>
    <x v="76"/>
    <n v="346"/>
    <x v="0"/>
  </r>
  <r>
    <s v="2010.6.1"/>
    <x v="97"/>
    <n v="172"/>
    <x v="7"/>
  </r>
  <r>
    <s v="2010.12.1"/>
    <x v="57"/>
    <n v="313"/>
    <x v="11"/>
  </r>
  <r>
    <s v="2010.11.23"/>
    <x v="98"/>
    <n v="213"/>
    <x v="10"/>
  </r>
  <r>
    <s v="2010.5.5"/>
    <x v="59"/>
    <n v="258"/>
    <x v="9"/>
  </r>
  <r>
    <s v="2010.3.20"/>
    <x v="20"/>
    <n v="250"/>
    <x v="0"/>
  </r>
  <r>
    <s v="2010.2.1"/>
    <x v="47"/>
    <n v="42"/>
    <x v="5"/>
  </r>
  <r>
    <s v="2010.5.8"/>
    <x v="79"/>
    <n v="438"/>
    <x v="9"/>
  </r>
  <r>
    <s v="2010.8.16"/>
    <x v="5"/>
    <n v="224"/>
    <x v="1"/>
  </r>
  <r>
    <s v="2010.9.14"/>
    <x v="90"/>
    <n v="307"/>
    <x v="8"/>
  </r>
  <r>
    <s v="2010.12.16"/>
    <x v="25"/>
    <n v="291"/>
    <x v="11"/>
  </r>
  <r>
    <s v="2010.5.15"/>
    <x v="85"/>
    <n v="234"/>
    <x v="9"/>
  </r>
  <r>
    <s v="2010.7.25"/>
    <x v="31"/>
    <n v="272"/>
    <x v="4"/>
  </r>
  <r>
    <s v="2010.11.26"/>
    <x v="93"/>
    <n v="166"/>
    <x v="10"/>
  </r>
  <r>
    <s v="2010.3.11"/>
    <x v="37"/>
    <n v="107"/>
    <x v="0"/>
  </r>
  <r>
    <s v="2010.8.14"/>
    <x v="78"/>
    <n v="244"/>
    <x v="1"/>
  </r>
  <r>
    <s v="2010.7.19"/>
    <x v="84"/>
    <n v="317"/>
    <x v="4"/>
  </r>
  <r>
    <s v="2010.1.4"/>
    <x v="83"/>
    <n v="313"/>
    <x v="3"/>
  </r>
  <r>
    <s v="2010.7.15"/>
    <x v="68"/>
    <n v="139"/>
    <x v="4"/>
  </r>
  <r>
    <s v="2010.5.19"/>
    <x v="60"/>
    <n v="256"/>
    <x v="9"/>
  </r>
  <r>
    <s v="2010.3.13"/>
    <x v="45"/>
    <n v="284"/>
    <x v="0"/>
  </r>
  <r>
    <s v="2010.1.24"/>
    <x v="62"/>
    <n v="244"/>
    <x v="3"/>
  </r>
  <r>
    <s v="2010.6.14"/>
    <x v="47"/>
    <n v="332"/>
    <x v="7"/>
  </r>
  <r>
    <s v="2010.9.22"/>
    <x v="63"/>
    <n v="289"/>
    <x v="8"/>
  </r>
  <r>
    <s v="2010.10.27"/>
    <x v="47"/>
    <n v="318"/>
    <x v="2"/>
  </r>
  <r>
    <s v="2010.3.18"/>
    <x v="72"/>
    <n v="298"/>
    <x v="0"/>
  </r>
  <r>
    <s v="2010.8.15"/>
    <x v="69"/>
    <n v="292"/>
    <x v="1"/>
  </r>
  <r>
    <s v="2010.12.23"/>
    <x v="23"/>
    <n v="313"/>
    <x v="11"/>
  </r>
  <r>
    <s v="2010.6.3"/>
    <x v="29"/>
    <n v="250"/>
    <x v="7"/>
  </r>
  <r>
    <s v="2010.8.21"/>
    <x v="56"/>
    <n v="386"/>
    <x v="1"/>
  </r>
  <r>
    <s v="2010.8.8"/>
    <x v="20"/>
    <n v="398"/>
    <x v="1"/>
  </r>
  <r>
    <s v="2010.5.28"/>
    <x v="14"/>
    <n v="279"/>
    <x v="9"/>
  </r>
  <r>
    <s v="2010.3.11"/>
    <x v="76"/>
    <n v="188"/>
    <x v="0"/>
  </r>
  <r>
    <s v="2010.7.13"/>
    <x v="35"/>
    <n v="334"/>
    <x v="4"/>
  </r>
  <r>
    <s v="2010.10.22"/>
    <x v="74"/>
    <n v="341"/>
    <x v="2"/>
  </r>
  <r>
    <s v="2010.10.14"/>
    <x v="21"/>
    <n v="202"/>
    <x v="2"/>
  </r>
  <r>
    <s v="2010.9.1"/>
    <x v="21"/>
    <n v="289"/>
    <x v="8"/>
  </r>
  <r>
    <s v="2010.12.21"/>
    <x v="40"/>
    <n v="192"/>
    <x v="11"/>
  </r>
  <r>
    <s v="2010.4.10"/>
    <x v="93"/>
    <n v="329"/>
    <x v="6"/>
  </r>
  <r>
    <s v="2010.8.17"/>
    <x v="79"/>
    <n v="182"/>
    <x v="1"/>
  </r>
  <r>
    <s v="2010.9.10"/>
    <x v="85"/>
    <n v="260"/>
    <x v="8"/>
  </r>
  <r>
    <s v="2010.9.14"/>
    <x v="76"/>
    <n v="107"/>
    <x v="8"/>
  </r>
  <r>
    <s v="2010.10.14"/>
    <x v="79"/>
    <n v="358"/>
    <x v="2"/>
  </r>
  <r>
    <s v="2010.7.28"/>
    <x v="31"/>
    <n v="236"/>
    <x v="4"/>
  </r>
  <r>
    <s v="2010.12.1"/>
    <x v="11"/>
    <n v="31"/>
    <x v="11"/>
  </r>
  <r>
    <s v="2010.5.25"/>
    <x v="94"/>
    <n v="279"/>
    <x v="9"/>
  </r>
  <r>
    <s v="2010.1.18"/>
    <x v="87"/>
    <n v="187"/>
    <x v="3"/>
  </r>
  <r>
    <s v="2010.11.26"/>
    <x v="94"/>
    <n v="327"/>
    <x v="10"/>
  </r>
  <r>
    <s v="2010.4.18"/>
    <x v="36"/>
    <n v="133"/>
    <x v="6"/>
  </r>
  <r>
    <s v="2010.10.23"/>
    <x v="86"/>
    <n v="411"/>
    <x v="2"/>
  </r>
  <r>
    <s v="2010.3.8"/>
    <x v="48"/>
    <n v="239"/>
    <x v="0"/>
  </r>
  <r>
    <s v="2010.7.19"/>
    <x v="58"/>
    <n v="437"/>
    <x v="4"/>
  </r>
  <r>
    <s v="2010.2.15"/>
    <x v="40"/>
    <n v="421"/>
    <x v="5"/>
  </r>
  <r>
    <s v="2010.6.14"/>
    <x v="84"/>
    <n v="386"/>
    <x v="7"/>
  </r>
  <r>
    <s v="2010.10.20"/>
    <x v="84"/>
    <n v="188"/>
    <x v="2"/>
  </r>
  <r>
    <s v="2010.1.18"/>
    <x v="6"/>
    <n v="197"/>
    <x v="3"/>
  </r>
  <r>
    <s v="2010.5.9"/>
    <x v="22"/>
    <n v="331"/>
    <x v="9"/>
  </r>
  <r>
    <s v="2010.5.11"/>
    <x v="19"/>
    <n v="100"/>
    <x v="9"/>
  </r>
  <r>
    <s v="2010.10.18"/>
    <x v="18"/>
    <n v="235"/>
    <x v="2"/>
  </r>
  <r>
    <s v="2010.6.10"/>
    <x v="40"/>
    <n v="247"/>
    <x v="7"/>
  </r>
  <r>
    <s v="2010.8.15"/>
    <x v="60"/>
    <n v="388"/>
    <x v="1"/>
  </r>
  <r>
    <s v="2010.8.24"/>
    <x v="83"/>
    <n v="283"/>
    <x v="1"/>
  </r>
  <r>
    <s v="2010.2.26"/>
    <x v="85"/>
    <n v="284"/>
    <x v="5"/>
  </r>
  <r>
    <s v="2010.11.3"/>
    <x v="1"/>
    <n v="205"/>
    <x v="10"/>
  </r>
  <r>
    <s v="2010.8.2"/>
    <x v="7"/>
    <n v="187"/>
    <x v="1"/>
  </r>
  <r>
    <s v="2010.1.27"/>
    <x v="14"/>
    <n v="333"/>
    <x v="3"/>
  </r>
  <r>
    <s v="2010.2.22"/>
    <x v="33"/>
    <n v="346"/>
    <x v="5"/>
  </r>
  <r>
    <s v="2010.3.18"/>
    <x v="88"/>
    <n v="167"/>
    <x v="0"/>
  </r>
  <r>
    <s v="2010.9.26"/>
    <x v="8"/>
    <n v="44"/>
    <x v="8"/>
  </r>
  <r>
    <s v="2010.9.12"/>
    <x v="32"/>
    <n v="158"/>
    <x v="8"/>
  </r>
  <r>
    <s v="2010.2.4"/>
    <x v="5"/>
    <n v="392"/>
    <x v="5"/>
  </r>
  <r>
    <s v="2010.2.18"/>
    <x v="5"/>
    <n v="194"/>
    <x v="5"/>
  </r>
  <r>
    <s v="2010.10.6"/>
    <x v="10"/>
    <n v="386"/>
    <x v="2"/>
  </r>
  <r>
    <s v="2010.9.6"/>
    <x v="58"/>
    <n v="211"/>
    <x v="8"/>
  </r>
  <r>
    <s v="2010.8.23"/>
    <x v="43"/>
    <n v="274"/>
    <x v="1"/>
  </r>
  <r>
    <s v="2010.7.11"/>
    <x v="15"/>
    <n v="209"/>
    <x v="4"/>
  </r>
  <r>
    <s v="2010.7.2"/>
    <x v="89"/>
    <n v="164"/>
    <x v="4"/>
  </r>
  <r>
    <s v="2010.5.15"/>
    <x v="21"/>
    <n v="155"/>
    <x v="9"/>
  </r>
  <r>
    <s v="2010.9.2"/>
    <x v="74"/>
    <n v="250"/>
    <x v="8"/>
  </r>
  <r>
    <s v="2010.5.3"/>
    <x v="80"/>
    <n v="446"/>
    <x v="9"/>
  </r>
  <r>
    <s v="2010.2.24"/>
    <x v="6"/>
    <n v="261"/>
    <x v="5"/>
  </r>
  <r>
    <s v="2010.12.12"/>
    <x v="95"/>
    <n v="174"/>
    <x v="11"/>
  </r>
  <r>
    <s v="2010.11.4"/>
    <x v="53"/>
    <n v="142"/>
    <x v="10"/>
  </r>
  <r>
    <s v="2010.10.26"/>
    <x v="58"/>
    <n v="120"/>
    <x v="2"/>
  </r>
  <r>
    <s v="2010.10.20"/>
    <x v="87"/>
    <n v="176"/>
    <x v="2"/>
  </r>
  <r>
    <s v="2010.3.5"/>
    <x v="40"/>
    <n v="313"/>
    <x v="0"/>
  </r>
  <r>
    <s v="2010.11.11"/>
    <x v="24"/>
    <n v="320"/>
    <x v="10"/>
  </r>
  <r>
    <s v="2010.3.21"/>
    <x v="22"/>
    <n v="245"/>
    <x v="0"/>
  </r>
  <r>
    <s v="2010.2.13"/>
    <x v="43"/>
    <n v="310"/>
    <x v="5"/>
  </r>
  <r>
    <s v="2010.7.16"/>
    <x v="62"/>
    <n v="354"/>
    <x v="4"/>
  </r>
  <r>
    <s v="2010.1.27"/>
    <x v="84"/>
    <n v="189"/>
    <x v="3"/>
  </r>
  <r>
    <s v="2010.7.4"/>
    <x v="67"/>
    <n v="395"/>
    <x v="4"/>
  </r>
  <r>
    <s v="2010.8.24"/>
    <x v="71"/>
    <n v="343"/>
    <x v="1"/>
  </r>
  <r>
    <s v="2010.5.9"/>
    <x v="44"/>
    <n v="158"/>
    <x v="9"/>
  </r>
  <r>
    <s v="2010.10.17"/>
    <x v="64"/>
    <n v="235"/>
    <x v="2"/>
  </r>
  <r>
    <s v="2010.10.24"/>
    <x v="43"/>
    <n v="56"/>
    <x v="2"/>
  </r>
  <r>
    <s v="2010.3.7"/>
    <x v="74"/>
    <n v="29"/>
    <x v="0"/>
  </r>
  <r>
    <s v="2010.9.16"/>
    <x v="64"/>
    <n v="71"/>
    <x v="8"/>
  </r>
  <r>
    <s v="2010.4.9"/>
    <x v="64"/>
    <n v="287"/>
    <x v="6"/>
  </r>
  <r>
    <s v="2010.10.17"/>
    <x v="44"/>
    <n v="159"/>
    <x v="2"/>
  </r>
  <r>
    <s v="2010.10.6"/>
    <x v="52"/>
    <n v="128"/>
    <x v="2"/>
  </r>
  <r>
    <s v="2010.8.3"/>
    <x v="80"/>
    <n v="294"/>
    <x v="1"/>
  </r>
  <r>
    <s v="2010.7.16"/>
    <x v="82"/>
    <n v="371"/>
    <x v="4"/>
  </r>
  <r>
    <s v="2010.5.13"/>
    <x v="77"/>
    <n v="100"/>
    <x v="9"/>
  </r>
  <r>
    <s v="2010.5.12"/>
    <x v="31"/>
    <n v="174"/>
    <x v="9"/>
  </r>
  <r>
    <s v="2010.9.19"/>
    <x v="3"/>
    <n v="364"/>
    <x v="8"/>
  </r>
  <r>
    <s v="2010.7.3"/>
    <x v="80"/>
    <n v="216"/>
    <x v="4"/>
  </r>
  <r>
    <s v="2010.10.22"/>
    <x v="92"/>
    <n v="206"/>
    <x v="2"/>
  </r>
  <r>
    <s v="2010.2.27"/>
    <x v="84"/>
    <n v="90"/>
    <x v="5"/>
  </r>
  <r>
    <s v="2010.3.1"/>
    <x v="11"/>
    <n v="317"/>
    <x v="0"/>
  </r>
  <r>
    <s v="2010.2.19"/>
    <x v="6"/>
    <n v="270"/>
    <x v="5"/>
  </r>
  <r>
    <s v="2010.10.4"/>
    <x v="33"/>
    <n v="157"/>
    <x v="2"/>
  </r>
  <r>
    <s v="2010.11.10"/>
    <x v="11"/>
    <n v="309"/>
    <x v="10"/>
  </r>
  <r>
    <s v="2010.1.24"/>
    <x v="3"/>
    <n v="408"/>
    <x v="3"/>
  </r>
  <r>
    <s v="2010.10.4"/>
    <x v="71"/>
    <n v="327"/>
    <x v="2"/>
  </r>
  <r>
    <s v="2010.8.3"/>
    <x v="47"/>
    <n v="293"/>
    <x v="1"/>
  </r>
  <r>
    <s v="2010.11.23"/>
    <x v="93"/>
    <n v="352"/>
    <x v="10"/>
  </r>
  <r>
    <s v="2010.4.2"/>
    <x v="94"/>
    <n v="362"/>
    <x v="6"/>
  </r>
  <r>
    <s v="2010.6.19"/>
    <x v="74"/>
    <n v="181"/>
    <x v="7"/>
  </r>
  <r>
    <s v="2010.9.7"/>
    <x v="79"/>
    <n v="128"/>
    <x v="8"/>
  </r>
  <r>
    <s v="2010.9.10"/>
    <x v="51"/>
    <n v="189"/>
    <x v="8"/>
  </r>
  <r>
    <s v="2010.7.13"/>
    <x v="76"/>
    <n v="183"/>
    <x v="4"/>
  </r>
  <r>
    <s v="2010.2.24"/>
    <x v="56"/>
    <n v="350"/>
    <x v="5"/>
  </r>
  <r>
    <s v="2010.8.1"/>
    <x v="18"/>
    <n v="80"/>
    <x v="1"/>
  </r>
  <r>
    <s v="2010.7.26"/>
    <x v="42"/>
    <n v="192"/>
    <x v="4"/>
  </r>
  <r>
    <s v="2010.2.26"/>
    <x v="22"/>
    <n v="262"/>
    <x v="5"/>
  </r>
  <r>
    <s v="2010.12.3"/>
    <x v="50"/>
    <n v="308"/>
    <x v="11"/>
  </r>
  <r>
    <s v="2010.3.28"/>
    <x v="15"/>
    <n v="130"/>
    <x v="0"/>
  </r>
  <r>
    <s v="2010.9.9"/>
    <x v="56"/>
    <n v="305"/>
    <x v="8"/>
  </r>
  <r>
    <s v="2010.6.16"/>
    <x v="49"/>
    <n v="282"/>
    <x v="7"/>
  </r>
  <r>
    <s v="2010.2.3"/>
    <x v="68"/>
    <n v="305"/>
    <x v="5"/>
  </r>
  <r>
    <s v="2010.1.10"/>
    <x v="62"/>
    <n v="102"/>
    <x v="3"/>
  </r>
  <r>
    <s v="2010.11.25"/>
    <x v="88"/>
    <n v="244"/>
    <x v="10"/>
  </r>
  <r>
    <s v="2010.4.17"/>
    <x v="61"/>
    <n v="275"/>
    <x v="6"/>
  </r>
  <r>
    <s v="2010.4.13"/>
    <x v="58"/>
    <n v="281"/>
    <x v="6"/>
  </r>
  <r>
    <s v="2010.10.4"/>
    <x v="51"/>
    <n v="380"/>
    <x v="2"/>
  </r>
  <r>
    <s v="2010.7.17"/>
    <x v="91"/>
    <n v="318"/>
    <x v="4"/>
  </r>
  <r>
    <s v="2010.7.17"/>
    <x v="31"/>
    <n v="353"/>
    <x v="4"/>
  </r>
  <r>
    <s v="2010.5.4"/>
    <x v="57"/>
    <n v="237"/>
    <x v="9"/>
  </r>
  <r>
    <s v="2010.8.2"/>
    <x v="5"/>
    <n v="69"/>
    <x v="1"/>
  </r>
  <r>
    <s v="2010.11.26"/>
    <x v="95"/>
    <n v="318"/>
    <x v="10"/>
  </r>
  <r>
    <s v="2010.1.28"/>
    <x v="38"/>
    <n v="462"/>
    <x v="3"/>
  </r>
  <r>
    <s v="2010.12.13"/>
    <x v="27"/>
    <n v="343"/>
    <x v="11"/>
  </r>
  <r>
    <s v="2010.10.17"/>
    <x v="70"/>
    <n v="166"/>
    <x v="2"/>
  </r>
  <r>
    <s v="2010.8.16"/>
    <x v="31"/>
    <n v="172"/>
    <x v="1"/>
  </r>
  <r>
    <s v="2010.9.14"/>
    <x v="41"/>
    <n v="323"/>
    <x v="8"/>
  </r>
  <r>
    <s v="2010.6.18"/>
    <x v="83"/>
    <n v="266"/>
    <x v="7"/>
  </r>
  <r>
    <s v="2010.11.11"/>
    <x v="96"/>
    <n v="129"/>
    <x v="10"/>
  </r>
  <r>
    <s v="2010.12.14"/>
    <x v="46"/>
    <n v="203"/>
    <x v="11"/>
  </r>
  <r>
    <s v="2010.1.22"/>
    <x v="20"/>
    <n v="189"/>
    <x v="3"/>
  </r>
  <r>
    <s v="2010.9.24"/>
    <x v="53"/>
    <n v="149"/>
    <x v="8"/>
  </r>
  <r>
    <s v="2010.5.14"/>
    <x v="76"/>
    <n v="354"/>
    <x v="9"/>
  </r>
  <r>
    <s v="2010.11.16"/>
    <x v="64"/>
    <n v="261"/>
    <x v="10"/>
  </r>
  <r>
    <s v="2010.2.10"/>
    <x v="49"/>
    <n v="179"/>
    <x v="5"/>
  </r>
  <r>
    <s v="2010.10.2"/>
    <x v="69"/>
    <n v="419"/>
    <x v="2"/>
  </r>
  <r>
    <s v="2010.6.12"/>
    <x v="1"/>
    <n v="389"/>
    <x v="7"/>
  </r>
  <r>
    <s v="2010.6.28"/>
    <x v="15"/>
    <n v="390"/>
    <x v="7"/>
  </r>
  <r>
    <s v="2010.12.11"/>
    <x v="10"/>
    <n v="409"/>
    <x v="11"/>
  </r>
  <r>
    <s v="2010.11.23"/>
    <x v="35"/>
    <n v="159"/>
    <x v="10"/>
  </r>
  <r>
    <s v="2010.7.5"/>
    <x v="91"/>
    <n v="299"/>
    <x v="4"/>
  </r>
  <r>
    <s v="2010.8.8"/>
    <x v="64"/>
    <n v="173"/>
    <x v="1"/>
  </r>
  <r>
    <s v="2010.12.10"/>
    <x v="77"/>
    <n v="194"/>
    <x v="11"/>
  </r>
  <r>
    <s v="2010.7.4"/>
    <x v="93"/>
    <n v="436"/>
    <x v="4"/>
  </r>
  <r>
    <s v="2010.11.6"/>
    <x v="57"/>
    <n v="176"/>
    <x v="10"/>
  </r>
  <r>
    <s v="2010.10.27"/>
    <x v="66"/>
    <n v="235"/>
    <x v="2"/>
  </r>
  <r>
    <s v="2010.2.2"/>
    <x v="85"/>
    <n v="287"/>
    <x v="5"/>
  </r>
  <r>
    <s v="2010.11.5"/>
    <x v="27"/>
    <n v="192"/>
    <x v="10"/>
  </r>
  <r>
    <s v="2010.2.10"/>
    <x v="97"/>
    <n v="117"/>
    <x v="5"/>
  </r>
  <r>
    <s v="2010.1.9"/>
    <x v="48"/>
    <n v="411"/>
    <x v="3"/>
  </r>
  <r>
    <s v="2010.1.12"/>
    <x v="33"/>
    <n v="335"/>
    <x v="3"/>
  </r>
  <r>
    <s v="2010.11.9"/>
    <x v="64"/>
    <n v="275"/>
    <x v="10"/>
  </r>
  <r>
    <s v="2010.8.19"/>
    <x v="41"/>
    <n v="312"/>
    <x v="1"/>
  </r>
  <r>
    <s v="2010.8.21"/>
    <x v="22"/>
    <n v="441"/>
    <x v="1"/>
  </r>
  <r>
    <s v="2010.7.16"/>
    <x v="89"/>
    <n v="89"/>
    <x v="4"/>
  </r>
  <r>
    <s v="2010.9.7"/>
    <x v="40"/>
    <n v="245"/>
    <x v="8"/>
  </r>
  <r>
    <s v="2010.12.20"/>
    <x v="22"/>
    <n v="74"/>
    <x v="11"/>
  </r>
  <r>
    <s v="2010.3.17"/>
    <x v="17"/>
    <n v="316"/>
    <x v="0"/>
  </r>
  <r>
    <s v="2010.9.1"/>
    <x v="91"/>
    <n v="59"/>
    <x v="8"/>
  </r>
  <r>
    <s v="2010.7.18"/>
    <x v="71"/>
    <n v="177"/>
    <x v="4"/>
  </r>
  <r>
    <s v="2010.12.27"/>
    <x v="92"/>
    <n v="144"/>
    <x v="11"/>
  </r>
  <r>
    <s v="2010.7.8"/>
    <x v="25"/>
    <n v="100"/>
    <x v="4"/>
  </r>
  <r>
    <s v="2010.6.4"/>
    <x v="84"/>
    <n v="222"/>
    <x v="7"/>
  </r>
  <r>
    <s v="2010.3.1"/>
    <x v="2"/>
    <n v="229"/>
    <x v="0"/>
  </r>
  <r>
    <s v="2010.8.22"/>
    <x v="12"/>
    <n v="86"/>
    <x v="1"/>
  </r>
  <r>
    <s v="2010.6.8"/>
    <x v="85"/>
    <n v="305"/>
    <x v="7"/>
  </r>
  <r>
    <s v="2010.11.17"/>
    <x v="9"/>
    <n v="199"/>
    <x v="10"/>
  </r>
  <r>
    <s v="2010.3.18"/>
    <x v="78"/>
    <n v="153"/>
    <x v="0"/>
  </r>
  <r>
    <s v="2010.3.15"/>
    <x v="86"/>
    <n v="131"/>
    <x v="0"/>
  </r>
  <r>
    <s v="2010.1.25"/>
    <x v="95"/>
    <n v="270"/>
    <x v="3"/>
  </r>
  <r>
    <s v="2010.1.25"/>
    <x v="87"/>
    <n v="34"/>
    <x v="3"/>
  </r>
  <r>
    <s v="2010.6.23"/>
    <x v="24"/>
    <n v="261"/>
    <x v="7"/>
  </r>
  <r>
    <s v="2010.4.12"/>
    <x v="8"/>
    <n v="66"/>
    <x v="6"/>
  </r>
  <r>
    <s v="2010.5.19"/>
    <x v="53"/>
    <n v="269"/>
    <x v="9"/>
  </r>
  <r>
    <s v="2010.5.10"/>
    <x v="61"/>
    <n v="269"/>
    <x v="9"/>
  </r>
  <r>
    <s v="2010.8.2"/>
    <x v="73"/>
    <n v="125"/>
    <x v="1"/>
  </r>
  <r>
    <s v="2010.7.4"/>
    <x v="98"/>
    <n v="143"/>
    <x v="4"/>
  </r>
  <r>
    <s v="2010.10.3"/>
    <x v="7"/>
    <n v="196"/>
    <x v="2"/>
  </r>
  <r>
    <s v="2010.11.27"/>
    <x v="94"/>
    <n v="351"/>
    <x v="10"/>
  </r>
  <r>
    <s v="2010.6.8"/>
    <x v="94"/>
    <n v="163"/>
    <x v="7"/>
  </r>
  <r>
    <s v="2010.2.20"/>
    <x v="74"/>
    <n v="67"/>
    <x v="5"/>
  </r>
  <r>
    <s v="2010.9.14"/>
    <x v="90"/>
    <n v="189"/>
    <x v="8"/>
  </r>
  <r>
    <s v="2010.12.9"/>
    <x v="32"/>
    <n v="286"/>
    <x v="11"/>
  </r>
  <r>
    <s v="2010.7.23"/>
    <x v="18"/>
    <n v="411"/>
    <x v="4"/>
  </r>
  <r>
    <s v="2010.10.1"/>
    <x v="71"/>
    <n v="242"/>
    <x v="2"/>
  </r>
  <r>
    <s v="2010.4.21"/>
    <x v="65"/>
    <n v="346"/>
    <x v="6"/>
  </r>
  <r>
    <s v="2010.6.23"/>
    <x v="62"/>
    <n v="200"/>
    <x v="7"/>
  </r>
  <r>
    <s v="2010.8.16"/>
    <x v="93"/>
    <n v="91"/>
    <x v="1"/>
  </r>
  <r>
    <s v="2010.12.5"/>
    <x v="15"/>
    <n v="370"/>
    <x v="11"/>
  </r>
  <r>
    <s v="2010.4.24"/>
    <x v="84"/>
    <n v="235"/>
    <x v="6"/>
  </r>
  <r>
    <s v="2010.3.26"/>
    <x v="25"/>
    <n v="342"/>
    <x v="0"/>
  </r>
  <r>
    <s v="2010.2.24"/>
    <x v="56"/>
    <n v="253"/>
    <x v="5"/>
  </r>
  <r>
    <s v="2010.7.4"/>
    <x v="33"/>
    <n v="391"/>
    <x v="4"/>
  </r>
  <r>
    <s v="2010.9.13"/>
    <x v="98"/>
    <n v="185"/>
    <x v="8"/>
  </r>
  <r>
    <s v="2010.1.18"/>
    <x v="96"/>
    <n v="338"/>
    <x v="3"/>
  </r>
  <r>
    <s v="2010.2.13"/>
    <x v="83"/>
    <n v="103"/>
    <x v="5"/>
  </r>
  <r>
    <s v="2010.4.23"/>
    <x v="74"/>
    <n v="431"/>
    <x v="6"/>
  </r>
  <r>
    <s v="2010.8.10"/>
    <x v="17"/>
    <n v="380"/>
    <x v="1"/>
  </r>
  <r>
    <s v="2010.10.27"/>
    <x v="11"/>
    <n v="290"/>
    <x v="2"/>
  </r>
  <r>
    <s v="2010.5.1"/>
    <x v="9"/>
    <n v="68"/>
    <x v="9"/>
  </r>
  <r>
    <s v="2010.6.25"/>
    <x v="48"/>
    <n v="63"/>
    <x v="7"/>
  </r>
  <r>
    <s v="2010.1.12"/>
    <x v="96"/>
    <n v="332"/>
    <x v="3"/>
  </r>
  <r>
    <s v="2010.7.2"/>
    <x v="14"/>
    <n v="211"/>
    <x v="4"/>
  </r>
  <r>
    <s v="2010.10.22"/>
    <x v="76"/>
    <n v="373"/>
    <x v="2"/>
  </r>
  <r>
    <s v="2010.8.8"/>
    <x v="54"/>
    <n v="198"/>
    <x v="1"/>
  </r>
  <r>
    <s v="2010.1.15"/>
    <x v="46"/>
    <n v="228"/>
    <x v="3"/>
  </r>
  <r>
    <s v="2010.10.13"/>
    <x v="54"/>
    <n v="209"/>
    <x v="2"/>
  </r>
  <r>
    <s v="2010.11.13"/>
    <x v="96"/>
    <n v="204"/>
    <x v="10"/>
  </r>
  <r>
    <s v="2010.1.11"/>
    <x v="37"/>
    <n v="209"/>
    <x v="3"/>
  </r>
  <r>
    <s v="2010.10.6"/>
    <x v="97"/>
    <n v="276"/>
    <x v="2"/>
  </r>
  <r>
    <s v="2010.5.6"/>
    <x v="44"/>
    <n v="453"/>
    <x v="9"/>
  </r>
  <r>
    <s v="2010.1.26"/>
    <x v="32"/>
    <n v="256"/>
    <x v="3"/>
  </r>
  <r>
    <s v="2010.4.11"/>
    <x v="66"/>
    <n v="424"/>
    <x v="6"/>
  </r>
  <r>
    <s v="2010.6.26"/>
    <x v="46"/>
    <n v="396"/>
    <x v="7"/>
  </r>
  <r>
    <s v="2010.7.5"/>
    <x v="9"/>
    <n v="83"/>
    <x v="4"/>
  </r>
  <r>
    <s v="2010.4.22"/>
    <x v="69"/>
    <n v="173"/>
    <x v="6"/>
  </r>
  <r>
    <s v="2010.11.22"/>
    <x v="61"/>
    <n v="157"/>
    <x v="10"/>
  </r>
  <r>
    <s v="2010.9.17"/>
    <x v="2"/>
    <n v="293"/>
    <x v="8"/>
  </r>
  <r>
    <s v="2010.10.7"/>
    <x v="22"/>
    <n v="320"/>
    <x v="2"/>
  </r>
  <r>
    <s v="2010.1.12"/>
    <x v="46"/>
    <n v="128"/>
    <x v="3"/>
  </r>
  <r>
    <s v="2010.2.2"/>
    <x v="57"/>
    <n v="249"/>
    <x v="5"/>
  </r>
  <r>
    <s v="2010.7.4"/>
    <x v="37"/>
    <n v="409"/>
    <x v="4"/>
  </r>
  <r>
    <s v="2010.11.17"/>
    <x v="96"/>
    <n v="296"/>
    <x v="10"/>
  </r>
  <r>
    <s v="2010.2.26"/>
    <x v="99"/>
    <n v="298"/>
    <x v="5"/>
  </r>
  <r>
    <s v="2010.4.7"/>
    <x v="5"/>
    <n v="266"/>
    <x v="6"/>
  </r>
  <r>
    <s v="2010.12.27"/>
    <x v="24"/>
    <n v="191"/>
    <x v="11"/>
  </r>
  <r>
    <s v="2010.9.11"/>
    <x v="0"/>
    <n v="151"/>
    <x v="8"/>
  </r>
  <r>
    <s v="2010.11.9"/>
    <x v="95"/>
    <n v="292"/>
    <x v="10"/>
  </r>
  <r>
    <s v="2010.9.16"/>
    <x v="65"/>
    <n v="113"/>
    <x v="8"/>
  </r>
  <r>
    <s v="2010.1.4"/>
    <x v="96"/>
    <n v="245"/>
    <x v="3"/>
  </r>
  <r>
    <s v="2010.7.7"/>
    <x v="83"/>
    <n v="330"/>
    <x v="4"/>
  </r>
  <r>
    <s v="2010.9.11"/>
    <x v="87"/>
    <n v="302"/>
    <x v="8"/>
  </r>
  <r>
    <s v="2010.1.24"/>
    <x v="90"/>
    <n v="430"/>
    <x v="3"/>
  </r>
  <r>
    <s v="2010.10.15"/>
    <x v="6"/>
    <n v="147"/>
    <x v="2"/>
  </r>
  <r>
    <s v="2010.12.2"/>
    <x v="96"/>
    <n v="216"/>
    <x v="11"/>
  </r>
  <r>
    <s v="2010.6.2"/>
    <x v="84"/>
    <n v="256"/>
    <x v="7"/>
  </r>
  <r>
    <s v="2010.12.18"/>
    <x v="63"/>
    <n v="212"/>
    <x v="11"/>
  </r>
  <r>
    <s v="2010.12.7"/>
    <x v="57"/>
    <n v="145"/>
    <x v="11"/>
  </r>
  <r>
    <s v="2010.9.22"/>
    <x v="91"/>
    <n v="276"/>
    <x v="8"/>
  </r>
  <r>
    <s v="2010.7.28"/>
    <x v="54"/>
    <n v="239"/>
    <x v="4"/>
  </r>
  <r>
    <s v="2010.6.7"/>
    <x v="34"/>
    <n v="323"/>
    <x v="7"/>
  </r>
  <r>
    <s v="2010.1.24"/>
    <x v="83"/>
    <n v="266"/>
    <x v="3"/>
  </r>
  <r>
    <s v="2010.9.7"/>
    <x v="31"/>
    <n v="217"/>
    <x v="8"/>
  </r>
  <r>
    <s v="2010.1.2"/>
    <x v="79"/>
    <n v="178"/>
    <x v="3"/>
  </r>
  <r>
    <s v="2010.12.8"/>
    <x v="12"/>
    <n v="166"/>
    <x v="11"/>
  </r>
  <r>
    <s v="2010.12.17"/>
    <x v="63"/>
    <n v="356"/>
    <x v="11"/>
  </r>
  <r>
    <s v="2010.1.25"/>
    <x v="98"/>
    <n v="199"/>
    <x v="3"/>
  </r>
  <r>
    <s v="2010.2.5"/>
    <x v="16"/>
    <n v="430"/>
    <x v="5"/>
  </r>
  <r>
    <s v="2010.12.14"/>
    <x v="49"/>
    <n v="477"/>
    <x v="11"/>
  </r>
  <r>
    <s v="2010.10.25"/>
    <x v="1"/>
    <n v="213"/>
    <x v="2"/>
  </r>
  <r>
    <s v="2010.5.20"/>
    <x v="6"/>
    <n v="391"/>
    <x v="9"/>
  </r>
  <r>
    <s v="2010.11.1"/>
    <x v="16"/>
    <n v="349"/>
    <x v="10"/>
  </r>
  <r>
    <s v="2010.8.5"/>
    <x v="19"/>
    <n v="350"/>
    <x v="1"/>
  </r>
  <r>
    <s v="2010.3.28"/>
    <x v="48"/>
    <n v="170"/>
    <x v="0"/>
  </r>
  <r>
    <s v="2010.9.8"/>
    <x v="59"/>
    <n v="200"/>
    <x v="8"/>
  </r>
  <r>
    <s v="2010.10.1"/>
    <x v="53"/>
    <n v="438"/>
    <x v="2"/>
  </r>
  <r>
    <s v="2010.7.13"/>
    <x v="51"/>
    <n v="279"/>
    <x v="4"/>
  </r>
  <r>
    <s v="2010.3.3"/>
    <x v="47"/>
    <n v="249"/>
    <x v="0"/>
  </r>
  <r>
    <s v="2010.1.23"/>
    <x v="15"/>
    <n v="409"/>
    <x v="3"/>
  </r>
  <r>
    <s v="2010.10.26"/>
    <x v="13"/>
    <n v="274"/>
    <x v="2"/>
  </r>
  <r>
    <s v="2010.6.3"/>
    <x v="71"/>
    <n v="196"/>
    <x v="7"/>
  </r>
  <r>
    <s v="2010.5.19"/>
    <x v="44"/>
    <n v="296"/>
    <x v="9"/>
  </r>
  <r>
    <s v="2010.11.5"/>
    <x v="58"/>
    <n v="221"/>
    <x v="10"/>
  </r>
  <r>
    <s v="2010.2.26"/>
    <x v="50"/>
    <n v="320"/>
    <x v="5"/>
  </r>
  <r>
    <s v="2010.7.18"/>
    <x v="31"/>
    <n v="246"/>
    <x v="4"/>
  </r>
  <r>
    <s v="2010.12.14"/>
    <x v="8"/>
    <n v="80"/>
    <x v="11"/>
  </r>
  <r>
    <s v="2010.7.6"/>
    <x v="84"/>
    <n v="382"/>
    <x v="4"/>
  </r>
  <r>
    <s v="2010.5.9"/>
    <x v="30"/>
    <n v="323"/>
    <x v="9"/>
  </r>
  <r>
    <s v="2010.8.21"/>
    <x v="39"/>
    <n v="312"/>
    <x v="1"/>
  </r>
  <r>
    <s v="2010.4.28"/>
    <x v="58"/>
    <n v="282"/>
    <x v="6"/>
  </r>
  <r>
    <s v="2010.8.13"/>
    <x v="50"/>
    <n v="331"/>
    <x v="1"/>
  </r>
  <r>
    <s v="2010.4.3"/>
    <x v="41"/>
    <n v="116"/>
    <x v="6"/>
  </r>
  <r>
    <s v="2010.8.18"/>
    <x v="88"/>
    <n v="168"/>
    <x v="1"/>
  </r>
  <r>
    <s v="2010.6.2"/>
    <x v="31"/>
    <n v="80"/>
    <x v="7"/>
  </r>
  <r>
    <s v="2010.3.16"/>
    <x v="83"/>
    <n v="303"/>
    <x v="0"/>
  </r>
  <r>
    <s v="2010.3.3"/>
    <x v="61"/>
    <n v="407"/>
    <x v="0"/>
  </r>
  <r>
    <s v="2010.10.6"/>
    <x v="18"/>
    <n v="325"/>
    <x v="2"/>
  </r>
  <r>
    <s v="2010.6.26"/>
    <x v="4"/>
    <n v="114"/>
    <x v="7"/>
  </r>
  <r>
    <s v="2010.11.11"/>
    <x v="43"/>
    <n v="292"/>
    <x v="10"/>
  </r>
  <r>
    <s v="2010.7.1"/>
    <x v="23"/>
    <n v="310"/>
    <x v="4"/>
  </r>
  <r>
    <s v="2010.2.8"/>
    <x v="77"/>
    <n v="326"/>
    <x v="5"/>
  </r>
  <r>
    <s v="2010.7.27"/>
    <x v="11"/>
    <n v="252"/>
    <x v="4"/>
  </r>
  <r>
    <s v="2010.2.13"/>
    <x v="21"/>
    <n v="294"/>
    <x v="5"/>
  </r>
  <r>
    <s v="2010.6.23"/>
    <x v="82"/>
    <n v="176"/>
    <x v="7"/>
  </r>
  <r>
    <s v="2010.10.5"/>
    <x v="88"/>
    <n v="138"/>
    <x v="2"/>
  </r>
  <r>
    <s v="2010.8.8"/>
    <x v="78"/>
    <n v="56"/>
    <x v="1"/>
  </r>
  <r>
    <s v="2010.2.21"/>
    <x v="7"/>
    <n v="193"/>
    <x v="5"/>
  </r>
  <r>
    <s v="2010.1.20"/>
    <x v="32"/>
    <n v="121"/>
    <x v="3"/>
  </r>
  <r>
    <s v="2010.7.26"/>
    <x v="28"/>
    <n v="208"/>
    <x v="4"/>
  </r>
  <r>
    <s v="2010.11.20"/>
    <x v="8"/>
    <n v="386"/>
    <x v="10"/>
  </r>
  <r>
    <s v="2010.2.8"/>
    <x v="0"/>
    <n v="200"/>
    <x v="5"/>
  </r>
  <r>
    <s v="2010.2.15"/>
    <x v="25"/>
    <n v="150"/>
    <x v="5"/>
  </r>
  <r>
    <s v="2010.6.19"/>
    <x v="26"/>
    <n v="214"/>
    <x v="7"/>
  </r>
  <r>
    <s v="2010.12.3"/>
    <x v="71"/>
    <n v="230"/>
    <x v="11"/>
  </r>
  <r>
    <s v="2010.8.19"/>
    <x v="9"/>
    <n v="349"/>
    <x v="1"/>
  </r>
  <r>
    <s v="2010.11.18"/>
    <x v="42"/>
    <n v="338"/>
    <x v="10"/>
  </r>
  <r>
    <s v="2010.9.3"/>
    <x v="85"/>
    <n v="269"/>
    <x v="8"/>
  </r>
  <r>
    <s v="2010.5.4"/>
    <x v="82"/>
    <n v="178"/>
    <x v="9"/>
  </r>
  <r>
    <s v="2010.1.14"/>
    <x v="45"/>
    <n v="249"/>
    <x v="3"/>
  </r>
  <r>
    <s v="2010.12.21"/>
    <x v="15"/>
    <n v="196"/>
    <x v="11"/>
  </r>
  <r>
    <s v="2010.1.23"/>
    <x v="45"/>
    <n v="319"/>
    <x v="3"/>
  </r>
  <r>
    <s v="2010.3.1"/>
    <x v="98"/>
    <n v="231"/>
    <x v="0"/>
  </r>
  <r>
    <s v="2010.2.21"/>
    <x v="68"/>
    <n v="123"/>
    <x v="5"/>
  </r>
  <r>
    <s v="2010.6.27"/>
    <x v="38"/>
    <n v="93"/>
    <x v="7"/>
  </r>
  <r>
    <s v="2010.10.7"/>
    <x v="55"/>
    <n v="122"/>
    <x v="2"/>
  </r>
  <r>
    <s v="2010.11.1"/>
    <x v="2"/>
    <n v="226"/>
    <x v="10"/>
  </r>
  <r>
    <s v="2010.1.15"/>
    <x v="80"/>
    <n v="283"/>
    <x v="3"/>
  </r>
  <r>
    <s v="2010.1.13"/>
    <x v="99"/>
    <n v="256"/>
    <x v="3"/>
  </r>
  <r>
    <s v="2010.3.25"/>
    <x v="33"/>
    <n v="284"/>
    <x v="0"/>
  </r>
  <r>
    <s v="2010.10.12"/>
    <x v="99"/>
    <n v="280"/>
    <x v="2"/>
  </r>
  <r>
    <s v="2010.12.22"/>
    <x v="28"/>
    <n v="48"/>
    <x v="11"/>
  </r>
  <r>
    <s v="2010.8.2"/>
    <x v="77"/>
    <n v="269"/>
    <x v="1"/>
  </r>
  <r>
    <s v="2010.12.14"/>
    <x v="12"/>
    <n v="314"/>
    <x v="11"/>
  </r>
  <r>
    <s v="2010.11.23"/>
    <x v="16"/>
    <n v="224"/>
    <x v="10"/>
  </r>
  <r>
    <s v="2010.5.6"/>
    <x v="63"/>
    <n v="298"/>
    <x v="9"/>
  </r>
  <r>
    <s v="2010.7.1"/>
    <x v="30"/>
    <n v="230"/>
    <x v="4"/>
  </r>
  <r>
    <s v="2010.5.26"/>
    <x v="17"/>
    <n v="307"/>
    <x v="9"/>
  </r>
  <r>
    <s v="2010.11.2"/>
    <x v="67"/>
    <n v="239"/>
    <x v="10"/>
  </r>
  <r>
    <s v="2010.9.23"/>
    <x v="54"/>
    <n v="105"/>
    <x v="8"/>
  </r>
  <r>
    <s v="2010.5.4"/>
    <x v="27"/>
    <n v="205"/>
    <x v="9"/>
  </r>
  <r>
    <s v="2010.9.19"/>
    <x v="43"/>
    <n v="167"/>
    <x v="8"/>
  </r>
  <r>
    <s v="2010.2.19"/>
    <x v="63"/>
    <n v="420"/>
    <x v="5"/>
  </r>
  <r>
    <s v="2010.4.24"/>
    <x v="52"/>
    <n v="488"/>
    <x v="6"/>
  </r>
  <r>
    <s v="2010.7.9"/>
    <x v="27"/>
    <n v="281"/>
    <x v="4"/>
  </r>
  <r>
    <s v="2010.3.10"/>
    <x v="12"/>
    <n v="90"/>
    <x v="0"/>
  </r>
  <r>
    <s v="2010.4.22"/>
    <x v="15"/>
    <n v="361"/>
    <x v="6"/>
  </r>
  <r>
    <s v="2010.4.19"/>
    <x v="56"/>
    <n v="366"/>
    <x v="6"/>
  </r>
  <r>
    <s v="2010.10.13"/>
    <x v="37"/>
    <n v="246"/>
    <x v="2"/>
  </r>
  <r>
    <s v="2010.2.10"/>
    <x v="58"/>
    <n v="211"/>
    <x v="5"/>
  </r>
  <r>
    <s v="2010.9.5"/>
    <x v="12"/>
    <n v="236"/>
    <x v="8"/>
  </r>
  <r>
    <s v="2010.5.22"/>
    <x v="56"/>
    <n v="255"/>
    <x v="9"/>
  </r>
  <r>
    <s v="2010.9.28"/>
    <x v="82"/>
    <n v="325"/>
    <x v="8"/>
  </r>
  <r>
    <s v="2010.2.14"/>
    <x v="81"/>
    <n v="302"/>
    <x v="5"/>
  </r>
  <r>
    <s v="2010.5.5"/>
    <x v="12"/>
    <n v="357"/>
    <x v="9"/>
  </r>
  <r>
    <s v="2010.8.19"/>
    <x v="55"/>
    <n v="173"/>
    <x v="1"/>
  </r>
  <r>
    <s v="2010.11.28"/>
    <x v="1"/>
    <n v="251"/>
    <x v="10"/>
  </r>
  <r>
    <s v="2010.11.7"/>
    <x v="64"/>
    <n v="168"/>
    <x v="10"/>
  </r>
  <r>
    <s v="2010.1.16"/>
    <x v="96"/>
    <n v="302"/>
    <x v="3"/>
  </r>
  <r>
    <s v="2010.2.12"/>
    <x v="33"/>
    <n v="282"/>
    <x v="5"/>
  </r>
  <r>
    <s v="2010.10.4"/>
    <x v="44"/>
    <n v="176"/>
    <x v="2"/>
  </r>
  <r>
    <s v="2010.10.25"/>
    <x v="84"/>
    <n v="12"/>
    <x v="2"/>
  </r>
  <r>
    <s v="2010.7.8"/>
    <x v="13"/>
    <n v="87"/>
    <x v="4"/>
  </r>
  <r>
    <s v="2010.6.20"/>
    <x v="97"/>
    <n v="223"/>
    <x v="7"/>
  </r>
  <r>
    <s v="2010.3.27"/>
    <x v="89"/>
    <n v="119"/>
    <x v="0"/>
  </r>
  <r>
    <s v="2010.11.23"/>
    <x v="7"/>
    <n v="173"/>
    <x v="10"/>
  </r>
  <r>
    <s v="2010.10.15"/>
    <x v="42"/>
    <n v="134"/>
    <x v="2"/>
  </r>
  <r>
    <s v="2010.7.18"/>
    <x v="26"/>
    <n v="48"/>
    <x v="4"/>
  </r>
  <r>
    <s v="2010.3.18"/>
    <x v="15"/>
    <n v="293"/>
    <x v="0"/>
  </r>
  <r>
    <s v="2010.6.8"/>
    <x v="34"/>
    <n v="231"/>
    <x v="7"/>
  </r>
  <r>
    <s v="2010.11.14"/>
    <x v="41"/>
    <n v="333"/>
    <x v="10"/>
  </r>
  <r>
    <s v="2010.3.16"/>
    <x v="27"/>
    <n v="397"/>
    <x v="0"/>
  </r>
  <r>
    <s v="2010.4.2"/>
    <x v="10"/>
    <n v="166"/>
    <x v="6"/>
  </r>
  <r>
    <s v="2010.2.27"/>
    <x v="61"/>
    <n v="167"/>
    <x v="5"/>
  </r>
  <r>
    <s v="2010.8.7"/>
    <x v="12"/>
    <n v="268"/>
    <x v="1"/>
  </r>
  <r>
    <s v="2010.1.3"/>
    <x v="12"/>
    <n v="379"/>
    <x v="3"/>
  </r>
  <r>
    <s v="2010.4.7"/>
    <x v="68"/>
    <n v="186"/>
    <x v="6"/>
  </r>
  <r>
    <s v="2010.6.12"/>
    <x v="93"/>
    <n v="180"/>
    <x v="7"/>
  </r>
  <r>
    <s v="2010.8.26"/>
    <x v="69"/>
    <n v="307"/>
    <x v="1"/>
  </r>
  <r>
    <s v="2010.11.21"/>
    <x v="30"/>
    <n v="258"/>
    <x v="10"/>
  </r>
  <r>
    <s v="2010.12.9"/>
    <x v="25"/>
    <n v="338"/>
    <x v="11"/>
  </r>
  <r>
    <s v="2010.9.26"/>
    <x v="86"/>
    <n v="368"/>
    <x v="8"/>
  </r>
  <r>
    <s v="2010.2.25"/>
    <x v="80"/>
    <n v="147"/>
    <x v="5"/>
  </r>
  <r>
    <s v="2010.9.14"/>
    <x v="41"/>
    <n v="366"/>
    <x v="8"/>
  </r>
  <r>
    <s v="2010.1.21"/>
    <x v="54"/>
    <n v="263"/>
    <x v="3"/>
  </r>
  <r>
    <s v="2010.4.21"/>
    <x v="24"/>
    <n v="205"/>
    <x v="6"/>
  </r>
  <r>
    <s v="2010.1.22"/>
    <x v="66"/>
    <n v="49"/>
    <x v="3"/>
  </r>
  <r>
    <s v="2010.11.7"/>
    <x v="96"/>
    <n v="347"/>
    <x v="10"/>
  </r>
  <r>
    <s v="2010.4.10"/>
    <x v="47"/>
    <n v="244"/>
    <x v="6"/>
  </r>
  <r>
    <s v="2010.2.26"/>
    <x v="3"/>
    <n v="290"/>
    <x v="5"/>
  </r>
  <r>
    <s v="2010.9.14"/>
    <x v="16"/>
    <n v="295"/>
    <x v="8"/>
  </r>
  <r>
    <s v="2010.8.23"/>
    <x v="0"/>
    <n v="262"/>
    <x v="1"/>
  </r>
  <r>
    <s v="2010.10.26"/>
    <x v="93"/>
    <n v="88"/>
    <x v="2"/>
  </r>
  <r>
    <s v="2010.9.27"/>
    <x v="1"/>
    <n v="280"/>
    <x v="8"/>
  </r>
  <r>
    <s v="2010.11.15"/>
    <x v="10"/>
    <n v="221"/>
    <x v="10"/>
  </r>
  <r>
    <s v="2010.11.22"/>
    <x v="74"/>
    <n v="221"/>
    <x v="10"/>
  </r>
  <r>
    <s v="2010.1.12"/>
    <x v="72"/>
    <n v="132"/>
    <x v="3"/>
  </r>
  <r>
    <s v="2010.5.6"/>
    <x v="78"/>
    <n v="255"/>
    <x v="9"/>
  </r>
  <r>
    <s v="2010.11.9"/>
    <x v="4"/>
    <n v="331"/>
    <x v="10"/>
  </r>
  <r>
    <s v="2010.5.6"/>
    <x v="86"/>
    <n v="239"/>
    <x v="9"/>
  </r>
  <r>
    <s v="2010.4.3"/>
    <x v="49"/>
    <n v="334"/>
    <x v="6"/>
  </r>
  <r>
    <s v="2010.4.2"/>
    <x v="96"/>
    <n v="29"/>
    <x v="6"/>
  </r>
  <r>
    <s v="2010.2.25"/>
    <x v="5"/>
    <n v="277"/>
    <x v="5"/>
  </r>
  <r>
    <s v="2010.2.15"/>
    <x v="29"/>
    <n v="487"/>
    <x v="5"/>
  </r>
  <r>
    <s v="2010.12.9"/>
    <x v="88"/>
    <n v="87"/>
    <x v="11"/>
  </r>
  <r>
    <s v="2010.2.14"/>
    <x v="75"/>
    <n v="150"/>
    <x v="5"/>
  </r>
  <r>
    <s v="2010.5.10"/>
    <x v="7"/>
    <n v="47"/>
    <x v="9"/>
  </r>
  <r>
    <s v="2010.1.6"/>
    <x v="10"/>
    <n v="141"/>
    <x v="3"/>
  </r>
  <r>
    <s v="2010.10.8"/>
    <x v="61"/>
    <n v="282"/>
    <x v="2"/>
  </r>
  <r>
    <s v="2010.3.10"/>
    <x v="81"/>
    <n v="80"/>
    <x v="0"/>
  </r>
  <r>
    <s v="2010.3.5"/>
    <x v="38"/>
    <n v="84"/>
    <x v="0"/>
  </r>
  <r>
    <s v="2010.6.15"/>
    <x v="78"/>
    <n v="247"/>
    <x v="7"/>
  </r>
  <r>
    <s v="2010.4.8"/>
    <x v="44"/>
    <n v="143"/>
    <x v="6"/>
  </r>
  <r>
    <s v="2010.9.2"/>
    <x v="32"/>
    <n v="203"/>
    <x v="8"/>
  </r>
  <r>
    <s v="2010.5.21"/>
    <x v="35"/>
    <n v="98"/>
    <x v="9"/>
  </r>
  <r>
    <s v="2010.12.17"/>
    <x v="74"/>
    <n v="268"/>
    <x v="11"/>
  </r>
  <r>
    <s v="2010.6.3"/>
    <x v="76"/>
    <n v="204"/>
    <x v="7"/>
  </r>
  <r>
    <s v="2010.1.7"/>
    <x v="11"/>
    <n v="259"/>
    <x v="3"/>
  </r>
  <r>
    <s v="2010.6.19"/>
    <x v="69"/>
    <n v="190"/>
    <x v="7"/>
  </r>
  <r>
    <s v="2010.2.19"/>
    <x v="46"/>
    <n v="295"/>
    <x v="5"/>
  </r>
  <r>
    <s v="2010.3.24"/>
    <x v="92"/>
    <n v="268"/>
    <x v="0"/>
  </r>
  <r>
    <s v="2010.7.3"/>
    <x v="85"/>
    <n v="365"/>
    <x v="4"/>
  </r>
  <r>
    <s v="2010.4.16"/>
    <x v="83"/>
    <n v="349"/>
    <x v="6"/>
  </r>
  <r>
    <s v="2010.1.10"/>
    <x v="90"/>
    <n v="345"/>
    <x v="3"/>
  </r>
  <r>
    <s v="2010.1.10"/>
    <x v="38"/>
    <n v="253"/>
    <x v="3"/>
  </r>
  <r>
    <s v="2010.3.24"/>
    <x v="82"/>
    <n v="359"/>
    <x v="0"/>
  </r>
  <r>
    <s v="2010.3.4"/>
    <x v="40"/>
    <n v="267"/>
    <x v="0"/>
  </r>
  <r>
    <s v="2010.11.11"/>
    <x v="68"/>
    <n v="161"/>
    <x v="10"/>
  </r>
  <r>
    <s v="2010.3.25"/>
    <x v="63"/>
    <n v="291"/>
    <x v="0"/>
  </r>
  <r>
    <s v="2010.8.8"/>
    <x v="20"/>
    <n v="173"/>
    <x v="1"/>
  </r>
  <r>
    <s v="2010.1.22"/>
    <x v="70"/>
    <n v="352"/>
    <x v="3"/>
  </r>
  <r>
    <s v="2010.12.23"/>
    <x v="1"/>
    <n v="401"/>
    <x v="11"/>
  </r>
  <r>
    <s v="2010.12.8"/>
    <x v="86"/>
    <n v="311"/>
    <x v="11"/>
  </r>
  <r>
    <s v="2010.12.24"/>
    <x v="10"/>
    <n v="278"/>
    <x v="11"/>
  </r>
  <r>
    <s v="2010.10.20"/>
    <x v="76"/>
    <n v="195"/>
    <x v="2"/>
  </r>
  <r>
    <s v="2010.11.13"/>
    <x v="49"/>
    <n v="261"/>
    <x v="10"/>
  </r>
  <r>
    <s v="2010.4.6"/>
    <x v="61"/>
    <n v="391"/>
    <x v="6"/>
  </r>
  <r>
    <s v="2010.12.24"/>
    <x v="75"/>
    <n v="281"/>
    <x v="11"/>
  </r>
  <r>
    <s v="2010.4.12"/>
    <x v="88"/>
    <n v="453"/>
    <x v="6"/>
  </r>
  <r>
    <s v="2010.11.25"/>
    <x v="68"/>
    <n v="262"/>
    <x v="10"/>
  </r>
  <r>
    <s v="2010.5.4"/>
    <x v="64"/>
    <n v="129"/>
    <x v="9"/>
  </r>
  <r>
    <s v="2010.3.4"/>
    <x v="96"/>
    <n v="247"/>
    <x v="0"/>
  </r>
  <r>
    <s v="2010.4.5"/>
    <x v="36"/>
    <n v="286"/>
    <x v="6"/>
  </r>
  <r>
    <s v="2010.7.13"/>
    <x v="80"/>
    <n v="140"/>
    <x v="4"/>
  </r>
  <r>
    <s v="2010.12.21"/>
    <x v="78"/>
    <n v="143"/>
    <x v="11"/>
  </r>
  <r>
    <s v="2010.2.26"/>
    <x v="22"/>
    <n v="218"/>
    <x v="5"/>
  </r>
  <r>
    <s v="2010.10.7"/>
    <x v="55"/>
    <n v="466"/>
    <x v="2"/>
  </r>
  <r>
    <s v="2010.5.15"/>
    <x v="44"/>
    <n v="207"/>
    <x v="9"/>
  </r>
  <r>
    <s v="2010.6.4"/>
    <x v="58"/>
    <n v="403"/>
    <x v="7"/>
  </r>
  <r>
    <s v="2010.1.24"/>
    <x v="4"/>
    <n v="137"/>
    <x v="3"/>
  </r>
  <r>
    <s v="2010.1.18"/>
    <x v="80"/>
    <n v="85"/>
    <x v="3"/>
  </r>
  <r>
    <s v="2010.8.20"/>
    <x v="86"/>
    <n v="434"/>
    <x v="1"/>
  </r>
  <r>
    <s v="2010.9.5"/>
    <x v="91"/>
    <n v="223"/>
    <x v="8"/>
  </r>
  <r>
    <s v="2010.12.23"/>
    <x v="33"/>
    <n v="121"/>
    <x v="11"/>
  </r>
  <r>
    <s v="2010.6.15"/>
    <x v="24"/>
    <n v="298"/>
    <x v="7"/>
  </r>
  <r>
    <s v="2010.10.3"/>
    <x v="29"/>
    <n v="166"/>
    <x v="2"/>
  </r>
  <r>
    <s v="2010.6.8"/>
    <x v="48"/>
    <n v="404"/>
    <x v="7"/>
  </r>
  <r>
    <s v="2010.7.20"/>
    <x v="97"/>
    <n v="257"/>
    <x v="4"/>
  </r>
  <r>
    <s v="2010.4.17"/>
    <x v="89"/>
    <n v="69"/>
    <x v="6"/>
  </r>
  <r>
    <s v="2010.10.15"/>
    <x v="47"/>
    <n v="320"/>
    <x v="2"/>
  </r>
  <r>
    <s v="2010.10.24"/>
    <x v="42"/>
    <n v="285"/>
    <x v="2"/>
  </r>
  <r>
    <s v="2010.5.26"/>
    <x v="21"/>
    <n v="276"/>
    <x v="9"/>
  </r>
  <r>
    <s v="2010.7.20"/>
    <x v="45"/>
    <n v="488"/>
    <x v="4"/>
  </r>
  <r>
    <s v="2010.12.1"/>
    <x v="12"/>
    <n v="272"/>
    <x v="11"/>
  </r>
  <r>
    <s v="2010.7.15"/>
    <x v="76"/>
    <n v="192"/>
    <x v="4"/>
  </r>
  <r>
    <s v="2010.8.20"/>
    <x v="41"/>
    <n v="374"/>
    <x v="1"/>
  </r>
  <r>
    <s v="2010.7.12"/>
    <x v="9"/>
    <n v="149"/>
    <x v="4"/>
  </r>
  <r>
    <s v="2010.10.19"/>
    <x v="81"/>
    <n v="298"/>
    <x v="2"/>
  </r>
  <r>
    <s v="2010.10.23"/>
    <x v="55"/>
    <n v="224"/>
    <x v="2"/>
  </r>
  <r>
    <s v="2010.10.27"/>
    <x v="38"/>
    <n v="151"/>
    <x v="2"/>
  </r>
  <r>
    <s v="2010.1.7"/>
    <x v="2"/>
    <n v="393"/>
    <x v="3"/>
  </r>
  <r>
    <s v="2010.2.13"/>
    <x v="29"/>
    <n v="88"/>
    <x v="5"/>
  </r>
  <r>
    <s v="2010.5.17"/>
    <x v="90"/>
    <n v="361"/>
    <x v="9"/>
  </r>
  <r>
    <s v="2010.9.2"/>
    <x v="56"/>
    <n v="161"/>
    <x v="8"/>
  </r>
  <r>
    <s v="2010.1.13"/>
    <x v="83"/>
    <n v="245"/>
    <x v="3"/>
  </r>
  <r>
    <s v="2010.6.2"/>
    <x v="55"/>
    <n v="156"/>
    <x v="7"/>
  </r>
  <r>
    <s v="2010.3.3"/>
    <x v="96"/>
    <n v="185"/>
    <x v="0"/>
  </r>
  <r>
    <s v="2010.2.15"/>
    <x v="76"/>
    <n v="173"/>
    <x v="5"/>
  </r>
  <r>
    <s v="2010.11.26"/>
    <x v="13"/>
    <n v="162"/>
    <x v="10"/>
  </r>
  <r>
    <s v="2010.9.24"/>
    <x v="81"/>
    <n v="74"/>
    <x v="8"/>
  </r>
  <r>
    <s v="2010.10.19"/>
    <x v="16"/>
    <n v="208"/>
    <x v="2"/>
  </r>
  <r>
    <s v="2010.7.9"/>
    <x v="92"/>
    <n v="308"/>
    <x v="4"/>
  </r>
  <r>
    <s v="2010.3.24"/>
    <x v="86"/>
    <n v="214"/>
    <x v="0"/>
  </r>
  <r>
    <s v="2010.1.2"/>
    <x v="49"/>
    <n v="284"/>
    <x v="3"/>
  </r>
  <r>
    <s v="2010.9.10"/>
    <x v="94"/>
    <n v="137"/>
    <x v="8"/>
  </r>
  <r>
    <s v="2010.12.13"/>
    <x v="63"/>
    <n v="309"/>
    <x v="11"/>
  </r>
  <r>
    <s v="2010.10.3"/>
    <x v="22"/>
    <n v="279"/>
    <x v="2"/>
  </r>
  <r>
    <s v="2010.11.17"/>
    <x v="92"/>
    <n v="176"/>
    <x v="10"/>
  </r>
  <r>
    <s v="2010.4.21"/>
    <x v="77"/>
    <n v="226"/>
    <x v="6"/>
  </r>
  <r>
    <s v="2010.10.26"/>
    <x v="34"/>
    <n v="62"/>
    <x v="2"/>
  </r>
  <r>
    <s v="2010.11.20"/>
    <x v="41"/>
    <n v="89"/>
    <x v="10"/>
  </r>
  <r>
    <s v="2010.4.11"/>
    <x v="62"/>
    <n v="127"/>
    <x v="6"/>
  </r>
  <r>
    <s v="2010.4.17"/>
    <x v="35"/>
    <n v="187"/>
    <x v="6"/>
  </r>
  <r>
    <s v="2010.8.23"/>
    <x v="56"/>
    <n v="282"/>
    <x v="1"/>
  </r>
  <r>
    <s v="2010.5.23"/>
    <x v="97"/>
    <n v="377"/>
    <x v="9"/>
  </r>
  <r>
    <s v="2010.12.5"/>
    <x v="12"/>
    <n v="355"/>
    <x v="11"/>
  </r>
  <r>
    <s v="2010.7.3"/>
    <x v="95"/>
    <n v="314"/>
    <x v="4"/>
  </r>
  <r>
    <s v="2010.6.21"/>
    <x v="11"/>
    <n v="353"/>
    <x v="7"/>
  </r>
  <r>
    <s v="2010.8.10"/>
    <x v="45"/>
    <n v="282"/>
    <x v="1"/>
  </r>
  <r>
    <s v="2010.7.25"/>
    <x v="34"/>
    <n v="120"/>
    <x v="4"/>
  </r>
  <r>
    <s v="2010.8.24"/>
    <x v="73"/>
    <n v="316"/>
    <x v="1"/>
  </r>
  <r>
    <s v="2010.2.1"/>
    <x v="86"/>
    <n v="222"/>
    <x v="5"/>
  </r>
  <r>
    <s v="2010.10.14"/>
    <x v="96"/>
    <n v="439"/>
    <x v="2"/>
  </r>
  <r>
    <s v="2010.4.17"/>
    <x v="6"/>
    <n v="147"/>
    <x v="6"/>
  </r>
  <r>
    <s v="2010.6.3"/>
    <x v="39"/>
    <n v="359"/>
    <x v="7"/>
  </r>
  <r>
    <s v="2010.12.25"/>
    <x v="26"/>
    <n v="263"/>
    <x v="11"/>
  </r>
  <r>
    <s v="2010.2.5"/>
    <x v="67"/>
    <n v="89"/>
    <x v="5"/>
  </r>
  <r>
    <s v="2010.8.26"/>
    <x v="73"/>
    <n v="338"/>
    <x v="1"/>
  </r>
  <r>
    <s v="2010.2.25"/>
    <x v="53"/>
    <n v="215"/>
    <x v="5"/>
  </r>
  <r>
    <s v="2010.5.1"/>
    <x v="99"/>
    <n v="217"/>
    <x v="9"/>
  </r>
  <r>
    <s v="2010.12.28"/>
    <x v="23"/>
    <n v="306"/>
    <x v="11"/>
  </r>
  <r>
    <s v="2010.12.18"/>
    <x v="14"/>
    <n v="97"/>
    <x v="11"/>
  </r>
  <r>
    <s v="2010.12.15"/>
    <x v="99"/>
    <n v="39"/>
    <x v="11"/>
  </r>
  <r>
    <s v="2010.10.7"/>
    <x v="91"/>
    <n v="423"/>
    <x v="2"/>
  </r>
  <r>
    <s v="2010.1.13"/>
    <x v="70"/>
    <n v="105"/>
    <x v="3"/>
  </r>
  <r>
    <s v="2010.8.3"/>
    <x v="29"/>
    <n v="455"/>
    <x v="1"/>
  </r>
  <r>
    <s v="2010.10.24"/>
    <x v="28"/>
    <n v="211"/>
    <x v="2"/>
  </r>
  <r>
    <s v="2010.9.26"/>
    <x v="47"/>
    <n v="56"/>
    <x v="8"/>
  </r>
  <r>
    <s v="2010.7.16"/>
    <x v="62"/>
    <n v="412"/>
    <x v="4"/>
  </r>
  <r>
    <s v="2010.6.7"/>
    <x v="31"/>
    <n v="253"/>
    <x v="7"/>
  </r>
  <r>
    <s v="2010.5.13"/>
    <x v="98"/>
    <n v="233"/>
    <x v="9"/>
  </r>
  <r>
    <s v="2010.2.7"/>
    <x v="77"/>
    <n v="261"/>
    <x v="5"/>
  </r>
  <r>
    <s v="2010.6.4"/>
    <x v="20"/>
    <n v="146"/>
    <x v="7"/>
  </r>
  <r>
    <s v="2010.2.18"/>
    <x v="30"/>
    <n v="403"/>
    <x v="5"/>
  </r>
  <r>
    <s v="2010.4.7"/>
    <x v="52"/>
    <n v="317"/>
    <x v="6"/>
  </r>
  <r>
    <s v="2010.4.7"/>
    <x v="77"/>
    <n v="249"/>
    <x v="6"/>
  </r>
  <r>
    <s v="2010.5.2"/>
    <x v="49"/>
    <n v="317"/>
    <x v="9"/>
  </r>
  <r>
    <s v="2010.11.16"/>
    <x v="51"/>
    <n v="295"/>
    <x v="10"/>
  </r>
  <r>
    <s v="2010.6.22"/>
    <x v="68"/>
    <n v="443"/>
    <x v="7"/>
  </r>
  <r>
    <s v="2010.11.2"/>
    <x v="95"/>
    <n v="228"/>
    <x v="10"/>
  </r>
  <r>
    <s v="2010.5.28"/>
    <x v="83"/>
    <n v="198"/>
    <x v="9"/>
  </r>
  <r>
    <s v="2010.4.3"/>
    <x v="67"/>
    <n v="246"/>
    <x v="6"/>
  </r>
  <r>
    <s v="2010.11.7"/>
    <x v="62"/>
    <n v="393"/>
    <x v="10"/>
  </r>
  <r>
    <s v="2010.8.7"/>
    <x v="50"/>
    <n v="232"/>
    <x v="1"/>
  </r>
  <r>
    <s v="2010.1.6"/>
    <x v="72"/>
    <n v="394"/>
    <x v="3"/>
  </r>
  <r>
    <s v="2010.5.1"/>
    <x v="53"/>
    <n v="179"/>
    <x v="9"/>
  </r>
  <r>
    <s v="2010.6.28"/>
    <x v="90"/>
    <n v="356"/>
    <x v="7"/>
  </r>
  <r>
    <s v="2010.3.23"/>
    <x v="95"/>
    <n v="306"/>
    <x v="0"/>
  </r>
  <r>
    <s v="2010.1.20"/>
    <x v="86"/>
    <n v="372"/>
    <x v="3"/>
  </r>
  <r>
    <s v="2010.6.26"/>
    <x v="47"/>
    <n v="212"/>
    <x v="7"/>
  </r>
  <r>
    <s v="2010.4.16"/>
    <x v="23"/>
    <n v="445"/>
    <x v="6"/>
  </r>
  <r>
    <s v="2010.11.22"/>
    <x v="28"/>
    <n v="264"/>
    <x v="10"/>
  </r>
  <r>
    <s v="2010.9.5"/>
    <x v="92"/>
    <n v="120"/>
    <x v="8"/>
  </r>
  <r>
    <s v="2010.8.15"/>
    <x v="98"/>
    <n v="163"/>
    <x v="1"/>
  </r>
  <r>
    <s v="2010.9.1"/>
    <x v="88"/>
    <n v="229"/>
    <x v="8"/>
  </r>
  <r>
    <s v="2010.4.19"/>
    <x v="90"/>
    <n v="286"/>
    <x v="6"/>
  </r>
  <r>
    <s v="2010.5.3"/>
    <x v="44"/>
    <n v="174"/>
    <x v="9"/>
  </r>
  <r>
    <s v="2010.10.18"/>
    <x v="87"/>
    <n v="155"/>
    <x v="2"/>
  </r>
  <r>
    <s v="2010.9.5"/>
    <x v="43"/>
    <n v="180"/>
    <x v="8"/>
  </r>
  <r>
    <s v="2010.4.19"/>
    <x v="24"/>
    <n v="205"/>
    <x v="6"/>
  </r>
  <r>
    <s v="2010.11.17"/>
    <x v="58"/>
    <n v="282"/>
    <x v="10"/>
  </r>
  <r>
    <s v="2010.9.17"/>
    <x v="49"/>
    <n v="238"/>
    <x v="8"/>
  </r>
  <r>
    <s v="2010.3.27"/>
    <x v="49"/>
    <n v="200"/>
    <x v="0"/>
  </r>
  <r>
    <s v="2010.5.16"/>
    <x v="70"/>
    <n v="359"/>
    <x v="9"/>
  </r>
  <r>
    <s v="2010.7.2"/>
    <x v="7"/>
    <n v="113"/>
    <x v="4"/>
  </r>
  <r>
    <s v="2010.6.5"/>
    <x v="30"/>
    <n v="78"/>
    <x v="7"/>
  </r>
  <r>
    <s v="2010.2.3"/>
    <x v="53"/>
    <n v="380"/>
    <x v="5"/>
  </r>
  <r>
    <s v="2010.8.19"/>
    <x v="42"/>
    <n v="266"/>
    <x v="1"/>
  </r>
  <r>
    <s v="2010.3.28"/>
    <x v="66"/>
    <n v="295"/>
    <x v="0"/>
  </r>
  <r>
    <s v="2010.6.10"/>
    <x v="41"/>
    <n v="340"/>
    <x v="7"/>
  </r>
  <r>
    <s v="2010.9.8"/>
    <x v="56"/>
    <n v="199"/>
    <x v="8"/>
  </r>
  <r>
    <s v="2010.3.2"/>
    <x v="20"/>
    <n v="89"/>
    <x v="0"/>
  </r>
  <r>
    <s v="2010.12.4"/>
    <x v="5"/>
    <n v="316"/>
    <x v="11"/>
  </r>
  <r>
    <s v="2010.10.2"/>
    <x v="21"/>
    <n v="217"/>
    <x v="2"/>
  </r>
  <r>
    <s v="2010.8.27"/>
    <x v="11"/>
    <n v="161"/>
    <x v="1"/>
  </r>
  <r>
    <s v="2010.5.20"/>
    <x v="58"/>
    <n v="250"/>
    <x v="9"/>
  </r>
  <r>
    <s v="2010.6.23"/>
    <x v="68"/>
    <n v="278"/>
    <x v="7"/>
  </r>
  <r>
    <s v="2010.3.26"/>
    <x v="76"/>
    <n v="229"/>
    <x v="0"/>
  </r>
  <r>
    <s v="2010.4.4"/>
    <x v="71"/>
    <n v="76"/>
    <x v="6"/>
  </r>
  <r>
    <s v="2010.6.4"/>
    <x v="5"/>
    <n v="149"/>
    <x v="7"/>
  </r>
  <r>
    <s v="2010.5.9"/>
    <x v="45"/>
    <n v="427"/>
    <x v="9"/>
  </r>
  <r>
    <s v="2010.10.9"/>
    <x v="57"/>
    <n v="273"/>
    <x v="2"/>
  </r>
  <r>
    <s v="2010.9.17"/>
    <x v="91"/>
    <n v="358"/>
    <x v="8"/>
  </r>
  <r>
    <s v="2010.9.1"/>
    <x v="85"/>
    <n v="299"/>
    <x v="8"/>
  </r>
  <r>
    <s v="2010.4.3"/>
    <x v="16"/>
    <n v="306"/>
    <x v="6"/>
  </r>
  <r>
    <s v="2010.3.24"/>
    <x v="15"/>
    <n v="278"/>
    <x v="0"/>
  </r>
  <r>
    <s v="2010.3.7"/>
    <x v="44"/>
    <n v="422"/>
    <x v="0"/>
  </r>
  <r>
    <s v="2010.11.17"/>
    <x v="90"/>
    <n v="106"/>
    <x v="10"/>
  </r>
  <r>
    <s v="2010.11.13"/>
    <x v="43"/>
    <n v="309"/>
    <x v="10"/>
  </r>
  <r>
    <s v="2010.8.10"/>
    <x v="5"/>
    <n v="421"/>
    <x v="1"/>
  </r>
  <r>
    <s v="2010.1.21"/>
    <x v="69"/>
    <n v="322"/>
    <x v="3"/>
  </r>
  <r>
    <s v="2010.3.19"/>
    <x v="13"/>
    <n v="355"/>
    <x v="0"/>
  </r>
  <r>
    <s v="2010.8.4"/>
    <x v="32"/>
    <n v="230"/>
    <x v="1"/>
  </r>
  <r>
    <s v="2010.3.16"/>
    <x v="64"/>
    <n v="302"/>
    <x v="0"/>
  </r>
  <r>
    <s v="2010.5.8"/>
    <x v="74"/>
    <n v="257"/>
    <x v="9"/>
  </r>
  <r>
    <s v="2010.8.23"/>
    <x v="10"/>
    <n v="256"/>
    <x v="1"/>
  </r>
  <r>
    <s v="2010.11.3"/>
    <x v="9"/>
    <n v="98"/>
    <x v="10"/>
  </r>
  <r>
    <s v="2010.9.7"/>
    <x v="25"/>
    <n v="170"/>
    <x v="8"/>
  </r>
  <r>
    <s v="2010.11.24"/>
    <x v="85"/>
    <n v="222"/>
    <x v="10"/>
  </r>
  <r>
    <s v="2010.3.3"/>
    <x v="30"/>
    <n v="20"/>
    <x v="0"/>
  </r>
  <r>
    <s v="2010.9.11"/>
    <x v="76"/>
    <n v="280"/>
    <x v="8"/>
  </r>
  <r>
    <s v="2010.8.4"/>
    <x v="1"/>
    <n v="266"/>
    <x v="1"/>
  </r>
  <r>
    <s v="2010.3.12"/>
    <x v="34"/>
    <n v="200"/>
    <x v="0"/>
  </r>
  <r>
    <s v="2010.3.11"/>
    <x v="21"/>
    <n v="339"/>
    <x v="0"/>
  </r>
  <r>
    <s v="2010.4.7"/>
    <x v="7"/>
    <n v="283"/>
    <x v="6"/>
  </r>
  <r>
    <s v="2010.2.3"/>
    <x v="29"/>
    <n v="360"/>
    <x v="5"/>
  </r>
  <r>
    <s v="2010.2.19"/>
    <x v="64"/>
    <n v="276"/>
    <x v="5"/>
  </r>
  <r>
    <s v="2010.10.27"/>
    <x v="61"/>
    <n v="122"/>
    <x v="2"/>
  </r>
  <r>
    <s v="2010.1.19"/>
    <x v="64"/>
    <n v="238"/>
    <x v="3"/>
  </r>
  <r>
    <s v="2010.9.22"/>
    <x v="64"/>
    <n v="75"/>
    <x v="8"/>
  </r>
  <r>
    <s v="2010.11.5"/>
    <x v="24"/>
    <n v="440"/>
    <x v="10"/>
  </r>
  <r>
    <s v="2010.1.21"/>
    <x v="17"/>
    <n v="289"/>
    <x v="3"/>
  </r>
  <r>
    <s v="2010.7.2"/>
    <x v="4"/>
    <n v="307"/>
    <x v="4"/>
  </r>
  <r>
    <s v="2010.5.19"/>
    <x v="15"/>
    <n v="311"/>
    <x v="9"/>
  </r>
  <r>
    <s v="2010.11.3"/>
    <x v="33"/>
    <n v="132"/>
    <x v="10"/>
  </r>
  <r>
    <s v="2010.4.22"/>
    <x v="28"/>
    <n v="175"/>
    <x v="6"/>
  </r>
  <r>
    <s v="2010.3.6"/>
    <x v="55"/>
    <n v="491"/>
    <x v="0"/>
  </r>
  <r>
    <s v="2010.10.14"/>
    <x v="80"/>
    <n v="338"/>
    <x v="2"/>
  </r>
  <r>
    <s v="2010.4.19"/>
    <x v="90"/>
    <n v="256"/>
    <x v="6"/>
  </r>
  <r>
    <s v="2010.10.14"/>
    <x v="63"/>
    <n v="411"/>
    <x v="2"/>
  </r>
  <r>
    <s v="2010.1.24"/>
    <x v="89"/>
    <n v="324"/>
    <x v="3"/>
  </r>
  <r>
    <s v="2010.12.19"/>
    <x v="15"/>
    <n v="217"/>
    <x v="11"/>
  </r>
  <r>
    <s v="2010.9.13"/>
    <x v="53"/>
    <n v="218"/>
    <x v="8"/>
  </r>
  <r>
    <s v="2010.12.3"/>
    <x v="31"/>
    <n v="293"/>
    <x v="11"/>
  </r>
  <r>
    <s v="2010.1.26"/>
    <x v="81"/>
    <n v="231"/>
    <x v="3"/>
  </r>
  <r>
    <s v="2010.2.10"/>
    <x v="38"/>
    <n v="138"/>
    <x v="5"/>
  </r>
  <r>
    <s v="2010.2.3"/>
    <x v="68"/>
    <n v="329"/>
    <x v="5"/>
  </r>
  <r>
    <s v="2010.10.25"/>
    <x v="46"/>
    <n v="330"/>
    <x v="2"/>
  </r>
  <r>
    <s v="2010.7.9"/>
    <x v="89"/>
    <n v="307"/>
    <x v="4"/>
  </r>
  <r>
    <s v="2010.5.8"/>
    <x v="42"/>
    <n v="180"/>
    <x v="9"/>
  </r>
  <r>
    <s v="2010.10.3"/>
    <x v="39"/>
    <n v="179"/>
    <x v="2"/>
  </r>
  <r>
    <s v="2010.10.6"/>
    <x v="17"/>
    <n v="439"/>
    <x v="2"/>
  </r>
  <r>
    <s v="2010.10.5"/>
    <x v="36"/>
    <n v="140"/>
    <x v="2"/>
  </r>
  <r>
    <s v="2010.8.22"/>
    <x v="27"/>
    <n v="292"/>
    <x v="1"/>
  </r>
  <r>
    <s v="2010.11.4"/>
    <x v="15"/>
    <n v="348"/>
    <x v="10"/>
  </r>
  <r>
    <s v="2010.12.15"/>
    <x v="87"/>
    <n v="338"/>
    <x v="11"/>
  </r>
  <r>
    <s v="2010.11.23"/>
    <x v="86"/>
    <n v="332"/>
    <x v="10"/>
  </r>
  <r>
    <s v="2010.5.27"/>
    <x v="32"/>
    <n v="216"/>
    <x v="9"/>
  </r>
  <r>
    <s v="2010.9.15"/>
    <x v="5"/>
    <n v="292"/>
    <x v="8"/>
  </r>
  <r>
    <s v="2010.7.2"/>
    <x v="3"/>
    <n v="234"/>
    <x v="4"/>
  </r>
  <r>
    <s v="2010.10.19"/>
    <x v="78"/>
    <n v="337"/>
    <x v="2"/>
  </r>
  <r>
    <s v="2010.10.10"/>
    <x v="38"/>
    <n v="297"/>
    <x v="2"/>
  </r>
  <r>
    <s v="2010.3.23"/>
    <x v="71"/>
    <n v="300"/>
    <x v="0"/>
  </r>
  <r>
    <s v="2010.9.16"/>
    <x v="51"/>
    <n v="163"/>
    <x v="8"/>
  </r>
  <r>
    <s v="2010.1.8"/>
    <x v="26"/>
    <n v="266"/>
    <x v="3"/>
  </r>
  <r>
    <s v="2010.3.21"/>
    <x v="59"/>
    <n v="176"/>
    <x v="0"/>
  </r>
  <r>
    <s v="2010.2.10"/>
    <x v="89"/>
    <n v="237"/>
    <x v="5"/>
  </r>
  <r>
    <s v="2010.2.12"/>
    <x v="34"/>
    <n v="314"/>
    <x v="5"/>
  </r>
  <r>
    <s v="2010.11.22"/>
    <x v="87"/>
    <n v="391"/>
    <x v="10"/>
  </r>
  <r>
    <s v="2010.5.14"/>
    <x v="18"/>
    <n v="136"/>
    <x v="9"/>
  </r>
  <r>
    <s v="2010.1.24"/>
    <x v="15"/>
    <n v="362"/>
    <x v="3"/>
  </r>
  <r>
    <s v="2010.6.4"/>
    <x v="95"/>
    <n v="350"/>
    <x v="7"/>
  </r>
  <r>
    <s v="2010.8.16"/>
    <x v="81"/>
    <n v="378"/>
    <x v="1"/>
  </r>
  <r>
    <s v="2010.5.13"/>
    <x v="19"/>
    <n v="171"/>
    <x v="9"/>
  </r>
  <r>
    <s v="2010.10.26"/>
    <x v="36"/>
    <n v="280"/>
    <x v="2"/>
  </r>
  <r>
    <s v="2010.10.24"/>
    <x v="47"/>
    <n v="172"/>
    <x v="2"/>
  </r>
  <r>
    <s v="2010.8.15"/>
    <x v="59"/>
    <n v="160"/>
    <x v="1"/>
  </r>
  <r>
    <s v="2010.12.10"/>
    <x v="47"/>
    <n v="204"/>
    <x v="11"/>
  </r>
  <r>
    <s v="2010.2.13"/>
    <x v="6"/>
    <n v="149"/>
    <x v="5"/>
  </r>
  <r>
    <s v="2010.7.28"/>
    <x v="78"/>
    <n v="405"/>
    <x v="4"/>
  </r>
  <r>
    <s v="2010.4.22"/>
    <x v="27"/>
    <n v="195"/>
    <x v="6"/>
  </r>
  <r>
    <s v="2010.7.24"/>
    <x v="12"/>
    <n v="234"/>
    <x v="4"/>
  </r>
  <r>
    <s v="2010.8.21"/>
    <x v="26"/>
    <n v="206"/>
    <x v="1"/>
  </r>
  <r>
    <s v="2010.12.11"/>
    <x v="91"/>
    <n v="165"/>
    <x v="11"/>
  </r>
  <r>
    <s v="2010.8.1"/>
    <x v="95"/>
    <n v="286"/>
    <x v="1"/>
  </r>
  <r>
    <s v="2010.4.14"/>
    <x v="11"/>
    <n v="471"/>
    <x v="6"/>
  </r>
  <r>
    <s v="2010.8.20"/>
    <x v="96"/>
    <n v="103"/>
    <x v="1"/>
  </r>
  <r>
    <s v="2010.8.21"/>
    <x v="54"/>
    <n v="220"/>
    <x v="1"/>
  </r>
  <r>
    <s v="2010.12.22"/>
    <x v="68"/>
    <n v="342"/>
    <x v="11"/>
  </r>
  <r>
    <s v="2010.11.1"/>
    <x v="41"/>
    <n v="212"/>
    <x v="10"/>
  </r>
  <r>
    <s v="2010.12.3"/>
    <x v="37"/>
    <n v="159"/>
    <x v="11"/>
  </r>
  <r>
    <s v="2010.2.16"/>
    <x v="2"/>
    <n v="170"/>
    <x v="5"/>
  </r>
  <r>
    <s v="2010.10.19"/>
    <x v="58"/>
    <n v="220"/>
    <x v="2"/>
  </r>
  <r>
    <s v="2010.9.18"/>
    <x v="26"/>
    <n v="215"/>
    <x v="8"/>
  </r>
  <r>
    <s v="2010.6.10"/>
    <x v="94"/>
    <n v="224"/>
    <x v="7"/>
  </r>
  <r>
    <s v="2010.3.28"/>
    <x v="72"/>
    <n v="334"/>
    <x v="0"/>
  </r>
  <r>
    <s v="2010.10.24"/>
    <x v="56"/>
    <n v="398"/>
    <x v="2"/>
  </r>
  <r>
    <s v="2010.6.6"/>
    <x v="95"/>
    <n v="374"/>
    <x v="7"/>
  </r>
  <r>
    <s v="2010.6.15"/>
    <x v="67"/>
    <n v="38"/>
    <x v="7"/>
  </r>
  <r>
    <s v="2010.4.20"/>
    <x v="5"/>
    <n v="193"/>
    <x v="6"/>
  </r>
  <r>
    <s v="2010.8.18"/>
    <x v="48"/>
    <n v="210"/>
    <x v="1"/>
  </r>
  <r>
    <s v="2010.12.13"/>
    <x v="38"/>
    <n v="152"/>
    <x v="11"/>
  </r>
  <r>
    <s v="2010.12.9"/>
    <x v="91"/>
    <n v="249"/>
    <x v="11"/>
  </r>
  <r>
    <s v="2010.11.21"/>
    <x v="67"/>
    <n v="318"/>
    <x v="10"/>
  </r>
  <r>
    <s v="2010.4.18"/>
    <x v="32"/>
    <n v="373"/>
    <x v="6"/>
  </r>
  <r>
    <s v="2010.5.8"/>
    <x v="28"/>
    <n v="368"/>
    <x v="9"/>
  </r>
  <r>
    <s v="2010.12.14"/>
    <x v="46"/>
    <n v="226"/>
    <x v="11"/>
  </r>
  <r>
    <s v="2010.6.8"/>
    <x v="77"/>
    <n v="129"/>
    <x v="7"/>
  </r>
  <r>
    <s v="2010.9.28"/>
    <x v="21"/>
    <n v="267"/>
    <x v="8"/>
  </r>
  <r>
    <s v="2010.12.6"/>
    <x v="84"/>
    <n v="345"/>
    <x v="11"/>
  </r>
  <r>
    <s v="2010.5.7"/>
    <x v="66"/>
    <n v="286"/>
    <x v="9"/>
  </r>
  <r>
    <s v="2010.4.14"/>
    <x v="22"/>
    <n v="460"/>
    <x v="6"/>
  </r>
  <r>
    <s v="2010.3.14"/>
    <x v="82"/>
    <n v="434"/>
    <x v="0"/>
  </r>
  <r>
    <s v="2010.11.1"/>
    <x v="47"/>
    <n v="337"/>
    <x v="10"/>
  </r>
  <r>
    <s v="2010.4.14"/>
    <x v="47"/>
    <n v="210"/>
    <x v="6"/>
  </r>
  <r>
    <s v="2010.8.16"/>
    <x v="98"/>
    <n v="330"/>
    <x v="1"/>
  </r>
  <r>
    <s v="2010.3.10"/>
    <x v="50"/>
    <n v="400"/>
    <x v="0"/>
  </r>
  <r>
    <s v="2010.2.14"/>
    <x v="44"/>
    <n v="259"/>
    <x v="5"/>
  </r>
  <r>
    <s v="2010.1.19"/>
    <x v="86"/>
    <n v="312"/>
    <x v="3"/>
  </r>
  <r>
    <s v="2010.12.26"/>
    <x v="60"/>
    <n v="287"/>
    <x v="11"/>
  </r>
  <r>
    <s v="2010.2.15"/>
    <x v="33"/>
    <n v="360"/>
    <x v="5"/>
  </r>
  <r>
    <s v="2010.12.20"/>
    <x v="99"/>
    <n v="416"/>
    <x v="11"/>
  </r>
  <r>
    <s v="2010.8.13"/>
    <x v="45"/>
    <n v="146"/>
    <x v="1"/>
  </r>
  <r>
    <s v="2010.12.5"/>
    <x v="17"/>
    <n v="410"/>
    <x v="11"/>
  </r>
  <r>
    <s v="2010.12.22"/>
    <x v="18"/>
    <n v="196"/>
    <x v="11"/>
  </r>
  <r>
    <s v="2010.8.15"/>
    <x v="29"/>
    <n v="266"/>
    <x v="1"/>
  </r>
  <r>
    <s v="2010.1.8"/>
    <x v="69"/>
    <n v="177"/>
    <x v="3"/>
  </r>
  <r>
    <s v="2010.3.16"/>
    <x v="35"/>
    <n v="32"/>
    <x v="0"/>
  </r>
  <r>
    <s v="2010.7.5"/>
    <x v="59"/>
    <n v="376"/>
    <x v="4"/>
  </r>
  <r>
    <s v="2010.4.20"/>
    <x v="38"/>
    <n v="86"/>
    <x v="6"/>
  </r>
  <r>
    <s v="2010.10.7"/>
    <x v="91"/>
    <n v="352"/>
    <x v="2"/>
  </r>
  <r>
    <s v="2010.10.21"/>
    <x v="67"/>
    <n v="97"/>
    <x v="2"/>
  </r>
  <r>
    <s v="2010.9.17"/>
    <x v="63"/>
    <n v="106"/>
    <x v="8"/>
  </r>
  <r>
    <s v="2010.9.25"/>
    <x v="71"/>
    <n v="405"/>
    <x v="8"/>
  </r>
  <r>
    <s v="2010.5.4"/>
    <x v="98"/>
    <n v="259"/>
    <x v="9"/>
  </r>
  <r>
    <s v="2010.3.23"/>
    <x v="30"/>
    <n v="303"/>
    <x v="0"/>
  </r>
  <r>
    <s v="2010.11.10"/>
    <x v="39"/>
    <n v="209"/>
    <x v="10"/>
  </r>
  <r>
    <s v="2010.12.3"/>
    <x v="33"/>
    <n v="105"/>
    <x v="11"/>
  </r>
  <r>
    <s v="2010.5.24"/>
    <x v="54"/>
    <n v="129"/>
    <x v="9"/>
  </r>
  <r>
    <s v="2010.3.24"/>
    <x v="57"/>
    <n v="391"/>
    <x v="0"/>
  </r>
  <r>
    <s v="2010.3.11"/>
    <x v="67"/>
    <n v="278"/>
    <x v="0"/>
  </r>
  <r>
    <s v="2010.3.12"/>
    <x v="12"/>
    <n v="411"/>
    <x v="0"/>
  </r>
  <r>
    <s v="2010.12.25"/>
    <x v="2"/>
    <n v="208"/>
    <x v="11"/>
  </r>
  <r>
    <s v="2010.12.17"/>
    <x v="77"/>
    <n v="425"/>
    <x v="11"/>
  </r>
  <r>
    <s v="2010.7.5"/>
    <x v="46"/>
    <n v="218"/>
    <x v="4"/>
  </r>
  <r>
    <s v="2010.6.5"/>
    <x v="98"/>
    <n v="113"/>
    <x v="7"/>
  </r>
  <r>
    <s v="2010.1.26"/>
    <x v="22"/>
    <n v="262"/>
    <x v="3"/>
  </r>
  <r>
    <s v="2010.7.26"/>
    <x v="84"/>
    <n v="418"/>
    <x v="4"/>
  </r>
  <r>
    <s v="2010.11.14"/>
    <x v="47"/>
    <n v="311"/>
    <x v="10"/>
  </r>
  <r>
    <s v="2010.12.15"/>
    <x v="27"/>
    <n v="157"/>
    <x v="11"/>
  </r>
  <r>
    <s v="2010.12.17"/>
    <x v="39"/>
    <n v="294"/>
    <x v="11"/>
  </r>
  <r>
    <s v="2010.3.19"/>
    <x v="35"/>
    <n v="40"/>
    <x v="0"/>
  </r>
  <r>
    <s v="2010.9.22"/>
    <x v="91"/>
    <n v="121"/>
    <x v="8"/>
  </r>
  <r>
    <s v="2010.12.21"/>
    <x v="10"/>
    <n v="329"/>
    <x v="11"/>
  </r>
  <r>
    <s v="2010.10.8"/>
    <x v="38"/>
    <n v="96"/>
    <x v="2"/>
  </r>
  <r>
    <s v="2010.10.8"/>
    <x v="18"/>
    <n v="210"/>
    <x v="2"/>
  </r>
  <r>
    <s v="2010.6.1"/>
    <x v="2"/>
    <n v="97"/>
    <x v="7"/>
  </r>
  <r>
    <s v="2010.9.15"/>
    <x v="79"/>
    <n v="197"/>
    <x v="8"/>
  </r>
  <r>
    <s v="2010.11.8"/>
    <x v="92"/>
    <n v="306"/>
    <x v="10"/>
  </r>
  <r>
    <s v="2010.1.8"/>
    <x v="82"/>
    <n v="281"/>
    <x v="3"/>
  </r>
  <r>
    <s v="2010.9.11"/>
    <x v="55"/>
    <n v="459"/>
    <x v="8"/>
  </r>
  <r>
    <s v="2010.4.28"/>
    <x v="25"/>
    <n v="359"/>
    <x v="6"/>
  </r>
  <r>
    <s v="2010.10.13"/>
    <x v="9"/>
    <n v="432"/>
    <x v="2"/>
  </r>
  <r>
    <s v="2010.8.15"/>
    <x v="60"/>
    <n v="120"/>
    <x v="1"/>
  </r>
  <r>
    <s v="2010.12.18"/>
    <x v="0"/>
    <n v="264"/>
    <x v="11"/>
  </r>
  <r>
    <s v="2010.6.13"/>
    <x v="71"/>
    <n v="244"/>
    <x v="7"/>
  </r>
  <r>
    <s v="2010.1.19"/>
    <x v="19"/>
    <n v="153"/>
    <x v="3"/>
  </r>
  <r>
    <s v="2010.2.28"/>
    <x v="98"/>
    <n v="337"/>
    <x v="5"/>
  </r>
  <r>
    <s v="2010.11.17"/>
    <x v="49"/>
    <n v="225"/>
    <x v="10"/>
  </r>
  <r>
    <s v="2010.1.2"/>
    <x v="63"/>
    <n v="178"/>
    <x v="3"/>
  </r>
  <r>
    <s v="2010.8.22"/>
    <x v="30"/>
    <n v="76"/>
    <x v="1"/>
  </r>
  <r>
    <s v="2010.4.24"/>
    <x v="92"/>
    <n v="303"/>
    <x v="6"/>
  </r>
  <r>
    <s v="2010.1.25"/>
    <x v="28"/>
    <n v="263"/>
    <x v="3"/>
  </r>
  <r>
    <s v="2010.4.3"/>
    <x v="52"/>
    <n v="421"/>
    <x v="6"/>
  </r>
  <r>
    <s v="2010.3.26"/>
    <x v="99"/>
    <n v="230"/>
    <x v="0"/>
  </r>
  <r>
    <s v="2010.9.15"/>
    <x v="33"/>
    <n v="104"/>
    <x v="8"/>
  </r>
  <r>
    <s v="2010.9.3"/>
    <x v="99"/>
    <n v="89"/>
    <x v="8"/>
  </r>
  <r>
    <s v="2010.2.7"/>
    <x v="89"/>
    <n v="299"/>
    <x v="5"/>
  </r>
  <r>
    <s v="2010.3.19"/>
    <x v="76"/>
    <n v="175"/>
    <x v="0"/>
  </r>
  <r>
    <s v="2010.7.27"/>
    <x v="57"/>
    <n v="154"/>
    <x v="4"/>
  </r>
  <r>
    <s v="2010.1.21"/>
    <x v="41"/>
    <n v="334"/>
    <x v="3"/>
  </r>
  <r>
    <s v="2010.10.4"/>
    <x v="42"/>
    <n v="327"/>
    <x v="2"/>
  </r>
  <r>
    <s v="2010.12.13"/>
    <x v="2"/>
    <n v="192"/>
    <x v="11"/>
  </r>
  <r>
    <s v="2010.5.16"/>
    <x v="76"/>
    <n v="289"/>
    <x v="9"/>
  </r>
  <r>
    <s v="2010.5.8"/>
    <x v="74"/>
    <n v="414"/>
    <x v="9"/>
  </r>
  <r>
    <s v="2010.1.17"/>
    <x v="75"/>
    <n v="315"/>
    <x v="3"/>
  </r>
  <r>
    <s v="2010.11.18"/>
    <x v="11"/>
    <n v="193"/>
    <x v="10"/>
  </r>
  <r>
    <s v="2010.5.14"/>
    <x v="63"/>
    <n v="170"/>
    <x v="9"/>
  </r>
  <r>
    <s v="2010.12.23"/>
    <x v="57"/>
    <n v="131"/>
    <x v="11"/>
  </r>
  <r>
    <s v="2010.4.2"/>
    <x v="62"/>
    <n v="249"/>
    <x v="6"/>
  </r>
  <r>
    <s v="2010.2.9"/>
    <x v="60"/>
    <n v="179"/>
    <x v="5"/>
  </r>
  <r>
    <s v="2010.2.19"/>
    <x v="36"/>
    <n v="55"/>
    <x v="5"/>
  </r>
  <r>
    <s v="2010.4.3"/>
    <x v="52"/>
    <n v="353"/>
    <x v="6"/>
  </r>
  <r>
    <s v="2010.4.7"/>
    <x v="23"/>
    <n v="295"/>
    <x v="6"/>
  </r>
  <r>
    <s v="2010.6.15"/>
    <x v="26"/>
    <n v="258"/>
    <x v="7"/>
  </r>
  <r>
    <s v="2010.10.6"/>
    <x v="82"/>
    <n v="428"/>
    <x v="2"/>
  </r>
  <r>
    <s v="2010.11.13"/>
    <x v="99"/>
    <n v="242"/>
    <x v="10"/>
  </r>
  <r>
    <s v="2010.9.17"/>
    <x v="6"/>
    <n v="288"/>
    <x v="8"/>
  </r>
  <r>
    <s v="2010.1.27"/>
    <x v="10"/>
    <n v="316"/>
    <x v="3"/>
  </r>
  <r>
    <s v="2010.10.14"/>
    <x v="12"/>
    <n v="352"/>
    <x v="2"/>
  </r>
  <r>
    <s v="2010.12.22"/>
    <x v="62"/>
    <n v="242"/>
    <x v="11"/>
  </r>
  <r>
    <s v="2010.1.23"/>
    <x v="67"/>
    <n v="294"/>
    <x v="3"/>
  </r>
  <r>
    <s v="2010.5.11"/>
    <x v="3"/>
    <n v="453"/>
    <x v="9"/>
  </r>
  <r>
    <s v="2010.2.2"/>
    <x v="68"/>
    <n v="368"/>
    <x v="5"/>
  </r>
  <r>
    <s v="2010.9.22"/>
    <x v="64"/>
    <n v="141"/>
    <x v="8"/>
  </r>
  <r>
    <s v="2010.1.16"/>
    <x v="29"/>
    <n v="47"/>
    <x v="3"/>
  </r>
  <r>
    <s v="2010.9.14"/>
    <x v="76"/>
    <n v="179"/>
    <x v="8"/>
  </r>
  <r>
    <s v="2010.4.7"/>
    <x v="87"/>
    <n v="154"/>
    <x v="6"/>
  </r>
  <r>
    <s v="2010.8.4"/>
    <x v="10"/>
    <n v="446"/>
    <x v="1"/>
  </r>
  <r>
    <s v="2010.6.18"/>
    <x v="56"/>
    <n v="299"/>
    <x v="7"/>
  </r>
  <r>
    <s v="2010.12.2"/>
    <x v="87"/>
    <n v="184"/>
    <x v="11"/>
  </r>
  <r>
    <s v="2010.11.1"/>
    <x v="9"/>
    <n v="230"/>
    <x v="10"/>
  </r>
  <r>
    <s v="2010.5.25"/>
    <x v="79"/>
    <n v="345"/>
    <x v="9"/>
  </r>
  <r>
    <s v="2010.5.15"/>
    <x v="52"/>
    <n v="79"/>
    <x v="9"/>
  </r>
  <r>
    <s v="2010.3.22"/>
    <x v="72"/>
    <n v="425"/>
    <x v="0"/>
  </r>
  <r>
    <s v="2010.10.12"/>
    <x v="42"/>
    <n v="130"/>
    <x v="2"/>
  </r>
  <r>
    <s v="2010.1.22"/>
    <x v="39"/>
    <n v="318"/>
    <x v="3"/>
  </r>
  <r>
    <s v="2010.5.1"/>
    <x v="3"/>
    <n v="286"/>
    <x v="9"/>
  </r>
  <r>
    <s v="2010.7.9"/>
    <x v="62"/>
    <n v="252"/>
    <x v="4"/>
  </r>
  <r>
    <s v="2010.7.1"/>
    <x v="93"/>
    <n v="163"/>
    <x v="4"/>
  </r>
  <r>
    <s v="2010.8.14"/>
    <x v="0"/>
    <n v="79"/>
    <x v="1"/>
  </r>
  <r>
    <s v="2010.2.8"/>
    <x v="77"/>
    <n v="138"/>
    <x v="5"/>
  </r>
  <r>
    <s v="2010.10.2"/>
    <x v="49"/>
    <n v="342"/>
    <x v="2"/>
  </r>
  <r>
    <s v="2010.8.15"/>
    <x v="75"/>
    <n v="112"/>
    <x v="1"/>
  </r>
  <r>
    <s v="2010.1.3"/>
    <x v="96"/>
    <n v="392"/>
    <x v="3"/>
  </r>
  <r>
    <s v="2010.4.24"/>
    <x v="28"/>
    <n v="173"/>
    <x v="6"/>
  </r>
  <r>
    <s v="2010.12.16"/>
    <x v="17"/>
    <n v="200"/>
    <x v="11"/>
  </r>
  <r>
    <s v="2010.7.15"/>
    <x v="82"/>
    <n v="233"/>
    <x v="4"/>
  </r>
  <r>
    <s v="2010.1.6"/>
    <x v="50"/>
    <n v="297"/>
    <x v="3"/>
  </r>
  <r>
    <s v="2010.2.11"/>
    <x v="65"/>
    <n v="213"/>
    <x v="5"/>
  </r>
  <r>
    <s v="2010.4.23"/>
    <x v="67"/>
    <n v="353"/>
    <x v="6"/>
  </r>
  <r>
    <s v="2010.8.7"/>
    <x v="13"/>
    <n v="438"/>
    <x v="1"/>
  </r>
  <r>
    <s v="2010.11.8"/>
    <x v="69"/>
    <n v="184"/>
    <x v="10"/>
  </r>
  <r>
    <s v="2010.2.14"/>
    <x v="28"/>
    <n v="59"/>
    <x v="5"/>
  </r>
  <r>
    <s v="2010.2.2"/>
    <x v="94"/>
    <n v="157"/>
    <x v="5"/>
  </r>
  <r>
    <s v="2010.5.20"/>
    <x v="55"/>
    <n v="213"/>
    <x v="9"/>
  </r>
  <r>
    <s v="2010.12.9"/>
    <x v="99"/>
    <n v="319"/>
    <x v="11"/>
  </r>
  <r>
    <s v="2010.8.1"/>
    <x v="52"/>
    <n v="83"/>
    <x v="1"/>
  </r>
  <r>
    <s v="2010.4.12"/>
    <x v="67"/>
    <n v="228"/>
    <x v="6"/>
  </r>
  <r>
    <s v="2010.10.3"/>
    <x v="78"/>
    <n v="167"/>
    <x v="2"/>
  </r>
  <r>
    <s v="2010.5.2"/>
    <x v="17"/>
    <n v="365"/>
    <x v="9"/>
  </r>
  <r>
    <s v="2010.3.18"/>
    <x v="74"/>
    <n v="236"/>
    <x v="0"/>
  </r>
  <r>
    <s v="2010.5.21"/>
    <x v="77"/>
    <n v="237"/>
    <x v="9"/>
  </r>
  <r>
    <s v="2010.11.21"/>
    <x v="48"/>
    <n v="67"/>
    <x v="10"/>
  </r>
  <r>
    <s v="2010.8.2"/>
    <x v="89"/>
    <n v="377"/>
    <x v="1"/>
  </r>
  <r>
    <s v="2010.10.3"/>
    <x v="18"/>
    <n v="282"/>
    <x v="2"/>
  </r>
  <r>
    <s v="2010.11.2"/>
    <x v="1"/>
    <n v="114"/>
    <x v="10"/>
  </r>
  <r>
    <s v="2010.1.28"/>
    <x v="80"/>
    <n v="318"/>
    <x v="3"/>
  </r>
  <r>
    <s v="2010.1.15"/>
    <x v="72"/>
    <n v="321"/>
    <x v="3"/>
  </r>
  <r>
    <s v="2010.1.9"/>
    <x v="9"/>
    <n v="243"/>
    <x v="3"/>
  </r>
  <r>
    <s v="2010.9.6"/>
    <x v="81"/>
    <n v="183"/>
    <x v="8"/>
  </r>
  <r>
    <s v="2010.3.7"/>
    <x v="64"/>
    <n v="283"/>
    <x v="0"/>
  </r>
  <r>
    <s v="2010.8.7"/>
    <x v="93"/>
    <n v="322"/>
    <x v="1"/>
  </r>
  <r>
    <s v="2010.12.9"/>
    <x v="36"/>
    <n v="378"/>
    <x v="11"/>
  </r>
  <r>
    <s v="2010.9.12"/>
    <x v="77"/>
    <n v="231"/>
    <x v="8"/>
  </r>
  <r>
    <s v="2010.8.16"/>
    <x v="11"/>
    <n v="224"/>
    <x v="1"/>
  </r>
  <r>
    <s v="2010.5.18"/>
    <x v="32"/>
    <n v="308"/>
    <x v="9"/>
  </r>
  <r>
    <s v="2010.2.18"/>
    <x v="26"/>
    <n v="303"/>
    <x v="5"/>
  </r>
  <r>
    <s v="2010.5.12"/>
    <x v="27"/>
    <n v="163"/>
    <x v="9"/>
  </r>
  <r>
    <s v="2010.2.4"/>
    <x v="49"/>
    <n v="94"/>
    <x v="5"/>
  </r>
  <r>
    <s v="2010.11.20"/>
    <x v="6"/>
    <n v="338"/>
    <x v="10"/>
  </r>
  <r>
    <s v="2010.8.23"/>
    <x v="2"/>
    <n v="126"/>
    <x v="1"/>
  </r>
  <r>
    <s v="2010.9.12"/>
    <x v="48"/>
    <n v="150"/>
    <x v="8"/>
  </r>
  <r>
    <s v="2010.8.8"/>
    <x v="9"/>
    <n v="195"/>
    <x v="1"/>
  </r>
  <r>
    <s v="2010.11.22"/>
    <x v="55"/>
    <n v="170"/>
    <x v="10"/>
  </r>
  <r>
    <s v="2010.1.11"/>
    <x v="97"/>
    <n v="301"/>
    <x v="3"/>
  </r>
  <r>
    <s v="2010.11.9"/>
    <x v="65"/>
    <n v="172"/>
    <x v="10"/>
  </r>
  <r>
    <s v="2010.8.10"/>
    <x v="98"/>
    <n v="220"/>
    <x v="1"/>
  </r>
  <r>
    <s v="2010.10.22"/>
    <x v="19"/>
    <n v="344"/>
    <x v="2"/>
  </r>
  <r>
    <s v="2010.10.25"/>
    <x v="4"/>
    <n v="280"/>
    <x v="2"/>
  </r>
  <r>
    <s v="2010.10.16"/>
    <x v="57"/>
    <n v="75"/>
    <x v="2"/>
  </r>
  <r>
    <s v="2010.10.4"/>
    <x v="93"/>
    <n v="253"/>
    <x v="2"/>
  </r>
  <r>
    <s v="2010.1.17"/>
    <x v="28"/>
    <n v="241"/>
    <x v="3"/>
  </r>
  <r>
    <s v="2010.2.20"/>
    <x v="12"/>
    <n v="181"/>
    <x v="5"/>
  </r>
  <r>
    <s v="2010.6.12"/>
    <x v="88"/>
    <n v="350"/>
    <x v="7"/>
  </r>
  <r>
    <s v="2010.1.8"/>
    <x v="92"/>
    <n v="53"/>
    <x v="3"/>
  </r>
  <r>
    <s v="2010.6.20"/>
    <x v="63"/>
    <n v="276"/>
    <x v="7"/>
  </r>
  <r>
    <s v="2010.6.22"/>
    <x v="57"/>
    <n v="209"/>
    <x v="7"/>
  </r>
  <r>
    <s v="2010.9.16"/>
    <x v="70"/>
    <n v="306"/>
    <x v="8"/>
  </r>
  <r>
    <s v="2010.5.9"/>
    <x v="48"/>
    <n v="272"/>
    <x v="9"/>
  </r>
  <r>
    <s v="2010.9.19"/>
    <x v="48"/>
    <n v="240"/>
    <x v="8"/>
  </r>
  <r>
    <s v="2010.6.4"/>
    <x v="40"/>
    <n v="422"/>
    <x v="7"/>
  </r>
  <r>
    <s v="2010.7.8"/>
    <x v="42"/>
    <n v="467"/>
    <x v="4"/>
  </r>
  <r>
    <s v="2010.1.23"/>
    <x v="91"/>
    <n v="254"/>
    <x v="3"/>
  </r>
  <r>
    <s v="2010.6.14"/>
    <x v="18"/>
    <n v="228"/>
    <x v="7"/>
  </r>
  <r>
    <s v="2010.11.9"/>
    <x v="20"/>
    <n v="280"/>
    <x v="10"/>
  </r>
  <r>
    <s v="2010.4.25"/>
    <x v="29"/>
    <n v="401"/>
    <x v="6"/>
  </r>
  <r>
    <s v="2010.6.17"/>
    <x v="12"/>
    <n v="87"/>
    <x v="7"/>
  </r>
  <r>
    <s v="2010.12.24"/>
    <x v="28"/>
    <n v="300"/>
    <x v="11"/>
  </r>
  <r>
    <s v="2010.5.4"/>
    <x v="72"/>
    <n v="158"/>
    <x v="9"/>
  </r>
  <r>
    <s v="2010.5.24"/>
    <x v="54"/>
    <n v="221"/>
    <x v="9"/>
  </r>
  <r>
    <s v="2010.7.23"/>
    <x v="95"/>
    <n v="393"/>
    <x v="4"/>
  </r>
  <r>
    <s v="2010.5.27"/>
    <x v="80"/>
    <n v="421"/>
    <x v="9"/>
  </r>
  <r>
    <s v="2010.12.14"/>
    <x v="78"/>
    <n v="276"/>
    <x v="11"/>
  </r>
  <r>
    <s v="2010.10.6"/>
    <x v="3"/>
    <n v="314"/>
    <x v="2"/>
  </r>
  <r>
    <s v="2010.3.10"/>
    <x v="70"/>
    <n v="248"/>
    <x v="0"/>
  </r>
  <r>
    <s v="2010.4.12"/>
    <x v="71"/>
    <n v="260"/>
    <x v="6"/>
  </r>
  <r>
    <s v="2010.7.17"/>
    <x v="46"/>
    <n v="102"/>
    <x v="4"/>
  </r>
  <r>
    <s v="2010.8.14"/>
    <x v="45"/>
    <n v="45"/>
    <x v="1"/>
  </r>
  <r>
    <s v="2010.9.9"/>
    <x v="15"/>
    <n v="280"/>
    <x v="8"/>
  </r>
  <r>
    <s v="2010.9.15"/>
    <x v="69"/>
    <n v="332"/>
    <x v="8"/>
  </r>
  <r>
    <s v="2010.8.2"/>
    <x v="70"/>
    <n v="455"/>
    <x v="1"/>
  </r>
  <r>
    <s v="2010.2.12"/>
    <x v="65"/>
    <n v="182"/>
    <x v="5"/>
  </r>
  <r>
    <s v="2010.1.15"/>
    <x v="17"/>
    <n v="177"/>
    <x v="3"/>
  </r>
  <r>
    <s v="2010.8.16"/>
    <x v="92"/>
    <n v="319"/>
    <x v="1"/>
  </r>
  <r>
    <s v="2010.1.23"/>
    <x v="97"/>
    <n v="249"/>
    <x v="3"/>
  </r>
  <r>
    <s v="2010.7.27"/>
    <x v="42"/>
    <n v="324"/>
    <x v="4"/>
  </r>
  <r>
    <s v="2010.9.13"/>
    <x v="25"/>
    <n v="254"/>
    <x v="8"/>
  </r>
  <r>
    <s v="2010.2.18"/>
    <x v="14"/>
    <n v="297"/>
    <x v="5"/>
  </r>
  <r>
    <s v="2010.7.12"/>
    <x v="22"/>
    <n v="395"/>
    <x v="4"/>
  </r>
  <r>
    <s v="2010.2.3"/>
    <x v="5"/>
    <n v="44"/>
    <x v="5"/>
  </r>
  <r>
    <s v="2010.11.8"/>
    <x v="0"/>
    <n v="290"/>
    <x v="10"/>
  </r>
  <r>
    <s v="2010.10.13"/>
    <x v="71"/>
    <n v="321"/>
    <x v="2"/>
  </r>
  <r>
    <s v="2010.4.23"/>
    <x v="68"/>
    <n v="365"/>
    <x v="6"/>
  </r>
  <r>
    <s v="2010.5.28"/>
    <x v="38"/>
    <n v="279"/>
    <x v="9"/>
  </r>
  <r>
    <s v="2010.3.2"/>
    <x v="21"/>
    <n v="368"/>
    <x v="0"/>
  </r>
  <r>
    <s v="2010.6.11"/>
    <x v="60"/>
    <n v="276"/>
    <x v="7"/>
  </r>
  <r>
    <s v="2010.1.28"/>
    <x v="66"/>
    <n v="154"/>
    <x v="3"/>
  </r>
  <r>
    <s v="2010.3.9"/>
    <x v="79"/>
    <n v="202"/>
    <x v="0"/>
  </r>
  <r>
    <s v="2010.2.9"/>
    <x v="83"/>
    <n v="148"/>
    <x v="5"/>
  </r>
  <r>
    <s v="2010.5.12"/>
    <x v="79"/>
    <n v="227"/>
    <x v="9"/>
  </r>
  <r>
    <s v="2010.3.13"/>
    <x v="92"/>
    <n v="22"/>
    <x v="0"/>
  </r>
  <r>
    <s v="2010.1.6"/>
    <x v="2"/>
    <n v="193"/>
    <x v="3"/>
  </r>
  <r>
    <s v="2010.3.4"/>
    <x v="5"/>
    <n v="71"/>
    <x v="0"/>
  </r>
  <r>
    <s v="2010.2.1"/>
    <x v="41"/>
    <n v="307"/>
    <x v="5"/>
  </r>
  <r>
    <s v="2010.6.8"/>
    <x v="61"/>
    <n v="240"/>
    <x v="7"/>
  </r>
  <r>
    <s v="2010.7.27"/>
    <x v="79"/>
    <n v="327"/>
    <x v="4"/>
  </r>
  <r>
    <s v="2010.3.19"/>
    <x v="77"/>
    <n v="253"/>
    <x v="0"/>
  </r>
  <r>
    <s v="2010.5.4"/>
    <x v="82"/>
    <n v="161"/>
    <x v="9"/>
  </r>
  <r>
    <s v="2010.6.20"/>
    <x v="63"/>
    <n v="315"/>
    <x v="7"/>
  </r>
  <r>
    <s v="2010.9.28"/>
    <x v="99"/>
    <n v="212"/>
    <x v="8"/>
  </r>
  <r>
    <s v="2010.7.14"/>
    <x v="8"/>
    <n v="165"/>
    <x v="4"/>
  </r>
  <r>
    <s v="2010.9.17"/>
    <x v="50"/>
    <n v="427"/>
    <x v="8"/>
  </r>
  <r>
    <s v="2010.9.26"/>
    <x v="69"/>
    <n v="218"/>
    <x v="8"/>
  </r>
  <r>
    <s v="2010.11.7"/>
    <x v="3"/>
    <n v="259"/>
    <x v="10"/>
  </r>
  <r>
    <s v="2010.1.19"/>
    <x v="89"/>
    <n v="113"/>
    <x v="3"/>
  </r>
  <r>
    <s v="2010.8.17"/>
    <x v="14"/>
    <n v="295"/>
    <x v="1"/>
  </r>
  <r>
    <s v="2010.8.5"/>
    <x v="61"/>
    <n v="369"/>
    <x v="1"/>
  </r>
  <r>
    <s v="2010.12.14"/>
    <x v="64"/>
    <n v="99"/>
    <x v="11"/>
  </r>
  <r>
    <s v="2010.10.23"/>
    <x v="29"/>
    <n v="10"/>
    <x v="2"/>
  </r>
  <r>
    <s v="2010.5.11"/>
    <x v="66"/>
    <n v="355"/>
    <x v="9"/>
  </r>
  <r>
    <s v="2010.6.17"/>
    <x v="93"/>
    <n v="297"/>
    <x v="7"/>
  </r>
  <r>
    <s v="2010.10.6"/>
    <x v="19"/>
    <n v="204"/>
    <x v="2"/>
  </r>
  <r>
    <s v="2010.9.8"/>
    <x v="13"/>
    <n v="249"/>
    <x v="8"/>
  </r>
  <r>
    <s v="2010.11.5"/>
    <x v="97"/>
    <n v="34"/>
    <x v="10"/>
  </r>
  <r>
    <s v="2010.7.13"/>
    <x v="66"/>
    <n v="115"/>
    <x v="4"/>
  </r>
  <r>
    <s v="2010.3.9"/>
    <x v="10"/>
    <n v="59"/>
    <x v="0"/>
  </r>
  <r>
    <s v="2010.1.24"/>
    <x v="34"/>
    <n v="65"/>
    <x v="3"/>
  </r>
  <r>
    <s v="2010.4.18"/>
    <x v="4"/>
    <n v="35"/>
    <x v="6"/>
  </r>
  <r>
    <s v="2010.3.3"/>
    <x v="5"/>
    <n v="219"/>
    <x v="0"/>
  </r>
  <r>
    <s v="2010.12.17"/>
    <x v="27"/>
    <n v="380"/>
    <x v="11"/>
  </r>
  <r>
    <s v="2010.7.1"/>
    <x v="3"/>
    <n v="245"/>
    <x v="4"/>
  </r>
  <r>
    <s v="2010.5.3"/>
    <x v="47"/>
    <n v="360"/>
    <x v="9"/>
  </r>
  <r>
    <s v="2010.1.25"/>
    <x v="32"/>
    <n v="155"/>
    <x v="3"/>
  </r>
  <r>
    <s v="2010.12.11"/>
    <x v="88"/>
    <n v="164"/>
    <x v="11"/>
  </r>
  <r>
    <s v="2010.5.11"/>
    <x v="51"/>
    <n v="451"/>
    <x v="9"/>
  </r>
  <r>
    <s v="2010.1.27"/>
    <x v="98"/>
    <n v="399"/>
    <x v="3"/>
  </r>
  <r>
    <s v="2010.11.28"/>
    <x v="19"/>
    <n v="200"/>
    <x v="10"/>
  </r>
  <r>
    <s v="2010.6.1"/>
    <x v="76"/>
    <n v="345"/>
    <x v="7"/>
  </r>
  <r>
    <s v="2010.2.6"/>
    <x v="44"/>
    <n v="155"/>
    <x v="5"/>
  </r>
  <r>
    <s v="2010.6.21"/>
    <x v="17"/>
    <n v="277"/>
    <x v="7"/>
  </r>
  <r>
    <s v="2010.8.19"/>
    <x v="73"/>
    <n v="360"/>
    <x v="1"/>
  </r>
  <r>
    <s v="2010.6.16"/>
    <x v="23"/>
    <n v="269"/>
    <x v="7"/>
  </r>
  <r>
    <s v="2010.3.8"/>
    <x v="13"/>
    <n v="242"/>
    <x v="0"/>
  </r>
  <r>
    <s v="2010.3.16"/>
    <x v="2"/>
    <n v="116"/>
    <x v="0"/>
  </r>
  <r>
    <s v="2010.11.10"/>
    <x v="57"/>
    <n v="227"/>
    <x v="10"/>
  </r>
  <r>
    <s v="2010.12.23"/>
    <x v="41"/>
    <n v="378"/>
    <x v="11"/>
  </r>
  <r>
    <s v="2010.7.24"/>
    <x v="5"/>
    <n v="271"/>
    <x v="4"/>
  </r>
  <r>
    <s v="2010.11.21"/>
    <x v="21"/>
    <n v="177"/>
    <x v="10"/>
  </r>
  <r>
    <s v="2010.5.18"/>
    <x v="16"/>
    <n v="366"/>
    <x v="9"/>
  </r>
  <r>
    <s v="2010.12.23"/>
    <x v="82"/>
    <n v="348"/>
    <x v="11"/>
  </r>
  <r>
    <s v="2010.4.4"/>
    <x v="23"/>
    <n v="250"/>
    <x v="6"/>
  </r>
  <r>
    <s v="2010.11.26"/>
    <x v="66"/>
    <n v="126"/>
    <x v="10"/>
  </r>
  <r>
    <s v="2010.6.12"/>
    <x v="99"/>
    <n v="276"/>
    <x v="7"/>
  </r>
  <r>
    <s v="2010.5.26"/>
    <x v="78"/>
    <n v="413"/>
    <x v="9"/>
  </r>
  <r>
    <s v="2010.6.2"/>
    <x v="5"/>
    <n v="314"/>
    <x v="7"/>
  </r>
  <r>
    <s v="2010.2.1"/>
    <x v="88"/>
    <n v="276"/>
    <x v="5"/>
  </r>
  <r>
    <s v="2010.6.27"/>
    <x v="41"/>
    <n v="179"/>
    <x v="7"/>
  </r>
  <r>
    <s v="2010.3.17"/>
    <x v="64"/>
    <n v="246"/>
    <x v="0"/>
  </r>
  <r>
    <s v="2010.2.12"/>
    <x v="92"/>
    <n v="164"/>
    <x v="5"/>
  </r>
  <r>
    <s v="2010.2.24"/>
    <x v="17"/>
    <n v="179"/>
    <x v="5"/>
  </r>
  <r>
    <s v="2010.4.27"/>
    <x v="82"/>
    <n v="296"/>
    <x v="6"/>
  </r>
  <r>
    <s v="2010.12.15"/>
    <x v="66"/>
    <n v="159"/>
    <x v="11"/>
  </r>
  <r>
    <s v="2010.12.14"/>
    <x v="65"/>
    <n v="76"/>
    <x v="11"/>
  </r>
  <r>
    <s v="2010.8.16"/>
    <x v="19"/>
    <n v="377"/>
    <x v="1"/>
  </r>
  <r>
    <s v="2010.2.5"/>
    <x v="44"/>
    <n v="288"/>
    <x v="5"/>
  </r>
  <r>
    <s v="2010.3.20"/>
    <x v="26"/>
    <n v="171"/>
    <x v="0"/>
  </r>
  <r>
    <s v="2010.11.4"/>
    <x v="10"/>
    <n v="273"/>
    <x v="10"/>
  </r>
  <r>
    <s v="2010.10.11"/>
    <x v="72"/>
    <n v="343"/>
    <x v="2"/>
  </r>
  <r>
    <s v="2010.12.12"/>
    <x v="57"/>
    <n v="260"/>
    <x v="11"/>
  </r>
  <r>
    <s v="2010.6.21"/>
    <x v="71"/>
    <n v="198"/>
    <x v="7"/>
  </r>
  <r>
    <s v="2010.6.17"/>
    <x v="34"/>
    <n v="242"/>
    <x v="7"/>
  </r>
  <r>
    <s v="2010.7.19"/>
    <x v="60"/>
    <n v="428"/>
    <x v="4"/>
  </r>
  <r>
    <s v="2010.4.4"/>
    <x v="51"/>
    <n v="214"/>
    <x v="6"/>
  </r>
  <r>
    <s v="2010.8.24"/>
    <x v="72"/>
    <n v="128"/>
    <x v="1"/>
  </r>
  <r>
    <s v="2010.3.12"/>
    <x v="76"/>
    <n v="194"/>
    <x v="0"/>
  </r>
  <r>
    <s v="2010.2.2"/>
    <x v="39"/>
    <n v="343"/>
    <x v="5"/>
  </r>
  <r>
    <s v="2010.4.26"/>
    <x v="76"/>
    <n v="96"/>
    <x v="6"/>
  </r>
  <r>
    <s v="2010.10.9"/>
    <x v="69"/>
    <n v="131"/>
    <x v="2"/>
  </r>
  <r>
    <s v="2010.8.17"/>
    <x v="9"/>
    <n v="345"/>
    <x v="1"/>
  </r>
  <r>
    <s v="2010.4.2"/>
    <x v="11"/>
    <n v="361"/>
    <x v="6"/>
  </r>
  <r>
    <s v="2010.4.25"/>
    <x v="71"/>
    <n v="166"/>
    <x v="6"/>
  </r>
  <r>
    <s v="2010.11.22"/>
    <x v="99"/>
    <n v="217"/>
    <x v="10"/>
  </r>
  <r>
    <s v="2010.12.14"/>
    <x v="65"/>
    <n v="256"/>
    <x v="11"/>
  </r>
  <r>
    <s v="2010.1.3"/>
    <x v="19"/>
    <n v="370"/>
    <x v="3"/>
  </r>
  <r>
    <s v="2010.10.20"/>
    <x v="28"/>
    <n v="332"/>
    <x v="2"/>
  </r>
  <r>
    <s v="2010.1.24"/>
    <x v="3"/>
    <n v="139"/>
    <x v="3"/>
  </r>
  <r>
    <s v="2010.3.17"/>
    <x v="50"/>
    <n v="250"/>
    <x v="0"/>
  </r>
  <r>
    <s v="2010.3.3"/>
    <x v="87"/>
    <n v="426"/>
    <x v="0"/>
  </r>
  <r>
    <s v="2010.11.17"/>
    <x v="54"/>
    <n v="256"/>
    <x v="10"/>
  </r>
  <r>
    <s v="2010.10.12"/>
    <x v="56"/>
    <n v="326"/>
    <x v="2"/>
  </r>
  <r>
    <s v="2010.9.14"/>
    <x v="13"/>
    <n v="119"/>
    <x v="8"/>
  </r>
  <r>
    <s v="2010.7.7"/>
    <x v="66"/>
    <n v="246"/>
    <x v="4"/>
  </r>
  <r>
    <s v="2010.9.20"/>
    <x v="16"/>
    <n v="243"/>
    <x v="8"/>
  </r>
  <r>
    <s v="2010.10.22"/>
    <x v="24"/>
    <n v="257"/>
    <x v="2"/>
  </r>
  <r>
    <s v="2010.8.7"/>
    <x v="11"/>
    <n v="387"/>
    <x v="1"/>
  </r>
  <r>
    <s v="2010.7.12"/>
    <x v="36"/>
    <n v="162"/>
    <x v="4"/>
  </r>
  <r>
    <s v="2010.11.7"/>
    <x v="30"/>
    <n v="127"/>
    <x v="10"/>
  </r>
  <r>
    <s v="2010.7.27"/>
    <x v="83"/>
    <n v="127"/>
    <x v="4"/>
  </r>
  <r>
    <s v="2010.6.11"/>
    <x v="98"/>
    <n v="311"/>
    <x v="7"/>
  </r>
  <r>
    <s v="2010.11.16"/>
    <x v="79"/>
    <n v="330"/>
    <x v="10"/>
  </r>
  <r>
    <s v="2010.7.22"/>
    <x v="37"/>
    <n v="170"/>
    <x v="4"/>
  </r>
  <r>
    <s v="2010.1.28"/>
    <x v="67"/>
    <n v="209"/>
    <x v="3"/>
  </r>
  <r>
    <s v="2010.5.10"/>
    <x v="76"/>
    <n v="210"/>
    <x v="9"/>
  </r>
  <r>
    <s v="2010.6.6"/>
    <x v="76"/>
    <n v="63"/>
    <x v="7"/>
  </r>
  <r>
    <s v="2010.6.18"/>
    <x v="73"/>
    <n v="200"/>
    <x v="7"/>
  </r>
  <r>
    <s v="2010.1.1"/>
    <x v="86"/>
    <n v="140"/>
    <x v="3"/>
  </r>
  <r>
    <s v="2010.6.12"/>
    <x v="93"/>
    <n v="431"/>
    <x v="7"/>
  </r>
  <r>
    <s v="2010.12.25"/>
    <x v="61"/>
    <n v="76"/>
    <x v="11"/>
  </r>
  <r>
    <s v="2010.8.13"/>
    <x v="18"/>
    <n v="222"/>
    <x v="1"/>
  </r>
  <r>
    <s v="2010.8.20"/>
    <x v="94"/>
    <n v="236"/>
    <x v="1"/>
  </r>
  <r>
    <s v="2010.5.22"/>
    <x v="85"/>
    <n v="115"/>
    <x v="9"/>
  </r>
  <r>
    <s v="2010.8.6"/>
    <x v="99"/>
    <n v="28"/>
    <x v="1"/>
  </r>
  <r>
    <s v="2010.6.6"/>
    <x v="25"/>
    <n v="154"/>
    <x v="7"/>
  </r>
  <r>
    <s v="2010.12.2"/>
    <x v="81"/>
    <n v="154"/>
    <x v="11"/>
  </r>
  <r>
    <s v="2010.1.26"/>
    <x v="82"/>
    <n v="473"/>
    <x v="3"/>
  </r>
  <r>
    <s v="2010.12.27"/>
    <x v="70"/>
    <n v="370"/>
    <x v="11"/>
  </r>
  <r>
    <s v="2010.4.10"/>
    <x v="95"/>
    <n v="305"/>
    <x v="6"/>
  </r>
  <r>
    <s v="2010.12.24"/>
    <x v="80"/>
    <n v="394"/>
    <x v="11"/>
  </r>
  <r>
    <s v="2010.10.4"/>
    <x v="57"/>
    <n v="130"/>
    <x v="2"/>
  </r>
  <r>
    <s v="2010.11.16"/>
    <x v="53"/>
    <n v="255"/>
    <x v="10"/>
  </r>
  <r>
    <s v="2010.4.26"/>
    <x v="50"/>
    <n v="281"/>
    <x v="6"/>
  </r>
  <r>
    <s v="2010.6.21"/>
    <x v="67"/>
    <n v="314"/>
    <x v="7"/>
  </r>
  <r>
    <s v="2010.3.6"/>
    <x v="54"/>
    <n v="109"/>
    <x v="0"/>
  </r>
  <r>
    <s v="2010.3.7"/>
    <x v="36"/>
    <n v="349"/>
    <x v="0"/>
  </r>
  <r>
    <s v="2010.2.18"/>
    <x v="81"/>
    <n v="162"/>
    <x v="5"/>
  </r>
  <r>
    <s v="2010.11.4"/>
    <x v="5"/>
    <n v="237"/>
    <x v="10"/>
  </r>
  <r>
    <s v="2010.9.13"/>
    <x v="69"/>
    <n v="252"/>
    <x v="8"/>
  </r>
  <r>
    <s v="2010.3.5"/>
    <x v="37"/>
    <n v="71"/>
    <x v="0"/>
  </r>
  <r>
    <s v="2010.6.6"/>
    <x v="27"/>
    <n v="219"/>
    <x v="7"/>
  </r>
  <r>
    <s v="2010.4.9"/>
    <x v="60"/>
    <n v="120"/>
    <x v="6"/>
  </r>
  <r>
    <s v="2010.8.24"/>
    <x v="19"/>
    <n v="150"/>
    <x v="1"/>
  </r>
  <r>
    <s v="2010.10.14"/>
    <x v="44"/>
    <n v="246"/>
    <x v="2"/>
  </r>
  <r>
    <s v="2010.9.22"/>
    <x v="41"/>
    <n v="370"/>
    <x v="8"/>
  </r>
  <r>
    <s v="2010.4.9"/>
    <x v="87"/>
    <n v="368"/>
    <x v="6"/>
  </r>
  <r>
    <s v="2010.9.12"/>
    <x v="32"/>
    <n v="171"/>
    <x v="8"/>
  </r>
  <r>
    <s v="2010.9.13"/>
    <x v="33"/>
    <n v="324"/>
    <x v="8"/>
  </r>
  <r>
    <s v="2010.11.8"/>
    <x v="24"/>
    <n v="182"/>
    <x v="10"/>
  </r>
  <r>
    <s v="2010.6.6"/>
    <x v="49"/>
    <n v="356"/>
    <x v="7"/>
  </r>
  <r>
    <s v="2010.3.23"/>
    <x v="60"/>
    <n v="232"/>
    <x v="0"/>
  </r>
  <r>
    <s v="2010.10.21"/>
    <x v="14"/>
    <n v="180"/>
    <x v="2"/>
  </r>
  <r>
    <s v="2010.5.28"/>
    <x v="10"/>
    <n v="93"/>
    <x v="9"/>
  </r>
  <r>
    <s v="2010.7.2"/>
    <x v="4"/>
    <n v="350"/>
    <x v="4"/>
  </r>
  <r>
    <s v="2010.12.25"/>
    <x v="18"/>
    <n v="328"/>
    <x v="11"/>
  </r>
  <r>
    <s v="2010.1.4"/>
    <x v="10"/>
    <n v="426"/>
    <x v="3"/>
  </r>
  <r>
    <s v="2010.10.22"/>
    <x v="6"/>
    <n v="455"/>
    <x v="2"/>
  </r>
  <r>
    <s v="2010.8.17"/>
    <x v="58"/>
    <n v="228"/>
    <x v="1"/>
  </r>
  <r>
    <s v="2010.2.13"/>
    <x v="92"/>
    <n v="298"/>
    <x v="5"/>
  </r>
  <r>
    <s v="2010.9.23"/>
    <x v="89"/>
    <n v="338"/>
    <x v="8"/>
  </r>
  <r>
    <s v="2010.1.7"/>
    <x v="24"/>
    <n v="351"/>
    <x v="3"/>
  </r>
  <r>
    <s v="2010.5.26"/>
    <x v="40"/>
    <n v="227"/>
    <x v="9"/>
  </r>
  <r>
    <s v="2010.9.12"/>
    <x v="56"/>
    <n v="368"/>
    <x v="8"/>
  </r>
  <r>
    <s v="2010.11.3"/>
    <x v="35"/>
    <n v="160"/>
    <x v="10"/>
  </r>
  <r>
    <s v="2010.5.4"/>
    <x v="12"/>
    <n v="205"/>
    <x v="9"/>
  </r>
  <r>
    <s v="2010.12.23"/>
    <x v="90"/>
    <n v="135"/>
    <x v="11"/>
  </r>
  <r>
    <s v="2010.2.23"/>
    <x v="61"/>
    <n v="299"/>
    <x v="5"/>
  </r>
  <r>
    <s v="2010.1.10"/>
    <x v="41"/>
    <n v="368"/>
    <x v="3"/>
  </r>
  <r>
    <s v="2010.10.22"/>
    <x v="82"/>
    <n v="99"/>
    <x v="2"/>
  </r>
  <r>
    <s v="2010.11.19"/>
    <x v="29"/>
    <n v="91"/>
    <x v="10"/>
  </r>
  <r>
    <s v="2010.5.15"/>
    <x v="22"/>
    <n v="291"/>
    <x v="9"/>
  </r>
  <r>
    <s v="2010.8.14"/>
    <x v="67"/>
    <n v="371"/>
    <x v="1"/>
  </r>
  <r>
    <s v="2010.2.3"/>
    <x v="15"/>
    <n v="176"/>
    <x v="5"/>
  </r>
  <r>
    <s v="2010.8.17"/>
    <x v="48"/>
    <n v="248"/>
    <x v="1"/>
  </r>
  <r>
    <s v="2010.5.8"/>
    <x v="1"/>
    <n v="226"/>
    <x v="9"/>
  </r>
  <r>
    <s v="2010.4.20"/>
    <x v="76"/>
    <n v="131"/>
    <x v="6"/>
  </r>
  <r>
    <s v="2010.9.24"/>
    <x v="49"/>
    <n v="61"/>
    <x v="8"/>
  </r>
  <r>
    <s v="2010.7.15"/>
    <x v="44"/>
    <n v="310"/>
    <x v="4"/>
  </r>
  <r>
    <s v="2010.11.14"/>
    <x v="3"/>
    <n v="255"/>
    <x v="10"/>
  </r>
  <r>
    <s v="2010.1.18"/>
    <x v="85"/>
    <n v="297"/>
    <x v="3"/>
  </r>
  <r>
    <s v="2010.8.17"/>
    <x v="59"/>
    <n v="373"/>
    <x v="1"/>
  </r>
  <r>
    <s v="2010.7.25"/>
    <x v="57"/>
    <n v="87"/>
    <x v="4"/>
  </r>
  <r>
    <s v="2010.1.8"/>
    <x v="4"/>
    <n v="275"/>
    <x v="3"/>
  </r>
  <r>
    <s v="2010.2.21"/>
    <x v="24"/>
    <n v="164"/>
    <x v="5"/>
  </r>
  <r>
    <s v="2010.9.8"/>
    <x v="76"/>
    <n v="189"/>
    <x v="8"/>
  </r>
  <r>
    <s v="2010.11.27"/>
    <x v="34"/>
    <n v="228"/>
    <x v="10"/>
  </r>
  <r>
    <s v="2010.9.27"/>
    <x v="71"/>
    <n v="324"/>
    <x v="8"/>
  </r>
  <r>
    <s v="2010.7.22"/>
    <x v="53"/>
    <n v="207"/>
    <x v="4"/>
  </r>
  <r>
    <s v="2010.2.28"/>
    <x v="83"/>
    <n v="227"/>
    <x v="5"/>
  </r>
  <r>
    <s v="2010.12.9"/>
    <x v="74"/>
    <n v="174"/>
    <x v="11"/>
  </r>
  <r>
    <s v="2010.5.2"/>
    <x v="52"/>
    <n v="279"/>
    <x v="9"/>
  </r>
  <r>
    <s v="2010.11.23"/>
    <x v="82"/>
    <n v="168"/>
    <x v="10"/>
  </r>
  <r>
    <s v="2010.7.9"/>
    <x v="4"/>
    <n v="378"/>
    <x v="4"/>
  </r>
  <r>
    <s v="2010.5.23"/>
    <x v="84"/>
    <n v="253"/>
    <x v="9"/>
  </r>
  <r>
    <s v="2010.10.8"/>
    <x v="90"/>
    <n v="140"/>
    <x v="2"/>
  </r>
  <r>
    <s v="2010.11.20"/>
    <x v="4"/>
    <n v="205"/>
    <x v="10"/>
  </r>
  <r>
    <s v="2010.10.4"/>
    <x v="57"/>
    <n v="197"/>
    <x v="2"/>
  </r>
  <r>
    <s v="2010.10.10"/>
    <x v="15"/>
    <n v="138"/>
    <x v="2"/>
  </r>
  <r>
    <s v="2010.2.13"/>
    <x v="68"/>
    <n v="9"/>
    <x v="5"/>
  </r>
  <r>
    <s v="2010.7.17"/>
    <x v="44"/>
    <n v="354"/>
    <x v="4"/>
  </r>
  <r>
    <s v="2010.12.13"/>
    <x v="50"/>
    <n v="99"/>
    <x v="11"/>
  </r>
  <r>
    <s v="2010.12.14"/>
    <x v="45"/>
    <n v="190"/>
    <x v="11"/>
  </r>
  <r>
    <s v="2010.12.22"/>
    <x v="65"/>
    <n v="208"/>
    <x v="11"/>
  </r>
  <r>
    <s v="2010.6.1"/>
    <x v="6"/>
    <n v="285"/>
    <x v="7"/>
  </r>
  <r>
    <s v="2010.3.28"/>
    <x v="96"/>
    <n v="287"/>
    <x v="0"/>
  </r>
  <r>
    <s v="2010.11.10"/>
    <x v="90"/>
    <n v="257"/>
    <x v="10"/>
  </r>
  <r>
    <s v="2010.5.28"/>
    <x v="46"/>
    <n v="298"/>
    <x v="9"/>
  </r>
  <r>
    <s v="2010.4.13"/>
    <x v="48"/>
    <n v="354"/>
    <x v="6"/>
  </r>
  <r>
    <s v="2010.9.4"/>
    <x v="71"/>
    <n v="92"/>
    <x v="8"/>
  </r>
  <r>
    <s v="2010.2.15"/>
    <x v="27"/>
    <n v="268"/>
    <x v="5"/>
  </r>
  <r>
    <s v="2010.6.20"/>
    <x v="12"/>
    <n v="329"/>
    <x v="7"/>
  </r>
  <r>
    <s v="2010.2.6"/>
    <x v="34"/>
    <n v="194"/>
    <x v="5"/>
  </r>
  <r>
    <s v="2010.1.27"/>
    <x v="93"/>
    <n v="424"/>
    <x v="3"/>
  </r>
  <r>
    <s v="2010.11.16"/>
    <x v="85"/>
    <n v="314"/>
    <x v="10"/>
  </r>
  <r>
    <s v="2010.12.3"/>
    <x v="70"/>
    <n v="189"/>
    <x v="11"/>
  </r>
  <r>
    <s v="2010.11.17"/>
    <x v="21"/>
    <n v="316"/>
    <x v="10"/>
  </r>
  <r>
    <s v="2010.6.13"/>
    <x v="20"/>
    <n v="214"/>
    <x v="7"/>
  </r>
  <r>
    <s v="2010.5.13"/>
    <x v="61"/>
    <n v="163"/>
    <x v="9"/>
  </r>
  <r>
    <s v="2010.7.24"/>
    <x v="59"/>
    <n v="436"/>
    <x v="4"/>
  </r>
  <r>
    <s v="2010.7.20"/>
    <x v="26"/>
    <n v="290"/>
    <x v="4"/>
  </r>
  <r>
    <s v="2010.8.15"/>
    <x v="47"/>
    <n v="141"/>
    <x v="1"/>
  </r>
  <r>
    <s v="2010.8.27"/>
    <x v="92"/>
    <n v="95"/>
    <x v="1"/>
  </r>
  <r>
    <s v="2010.3.13"/>
    <x v="22"/>
    <n v="204"/>
    <x v="0"/>
  </r>
  <r>
    <s v="2010.2.19"/>
    <x v="2"/>
    <n v="211"/>
    <x v="5"/>
  </r>
  <r>
    <s v="2010.12.22"/>
    <x v="29"/>
    <n v="156"/>
    <x v="11"/>
  </r>
  <r>
    <s v="2010.3.28"/>
    <x v="22"/>
    <n v="21"/>
    <x v="0"/>
  </r>
  <r>
    <s v="2010.8.2"/>
    <x v="24"/>
    <n v="395"/>
    <x v="1"/>
  </r>
  <r>
    <s v="2010.8.14"/>
    <x v="68"/>
    <n v="75"/>
    <x v="1"/>
  </r>
  <r>
    <s v="2010.8.7"/>
    <x v="50"/>
    <n v="200"/>
    <x v="1"/>
  </r>
  <r>
    <s v="2010.5.7"/>
    <x v="54"/>
    <n v="313"/>
    <x v="9"/>
  </r>
  <r>
    <s v="2010.7.4"/>
    <x v="22"/>
    <n v="243"/>
    <x v="4"/>
  </r>
  <r>
    <s v="2010.7.18"/>
    <x v="95"/>
    <n v="250"/>
    <x v="4"/>
  </r>
  <r>
    <s v="2010.9.12"/>
    <x v="47"/>
    <n v="24"/>
    <x v="8"/>
  </r>
  <r>
    <s v="2010.9.22"/>
    <x v="9"/>
    <n v="354"/>
    <x v="8"/>
  </r>
  <r>
    <s v="2010.3.10"/>
    <x v="34"/>
    <n v="231"/>
    <x v="0"/>
  </r>
  <r>
    <s v="2010.12.21"/>
    <x v="30"/>
    <n v="234"/>
    <x v="11"/>
  </r>
  <r>
    <s v="2010.6.9"/>
    <x v="59"/>
    <n v="246"/>
    <x v="7"/>
  </r>
  <r>
    <s v="2010.4.15"/>
    <x v="63"/>
    <n v="236"/>
    <x v="6"/>
  </r>
  <r>
    <s v="2010.9.26"/>
    <x v="63"/>
    <n v="298"/>
    <x v="8"/>
  </r>
  <r>
    <s v="2010.9.9"/>
    <x v="89"/>
    <n v="229"/>
    <x v="8"/>
  </r>
  <r>
    <s v="2010.5.23"/>
    <x v="77"/>
    <n v="262"/>
    <x v="9"/>
  </r>
  <r>
    <s v="2010.3.1"/>
    <x v="64"/>
    <n v="214"/>
    <x v="0"/>
  </r>
  <r>
    <s v="2010.4.23"/>
    <x v="12"/>
    <n v="234"/>
    <x v="6"/>
  </r>
  <r>
    <s v="2010.7.25"/>
    <x v="35"/>
    <n v="47"/>
    <x v="4"/>
  </r>
  <r>
    <s v="2010.4.22"/>
    <x v="22"/>
    <n v="282"/>
    <x v="6"/>
  </r>
  <r>
    <s v="2010.1.24"/>
    <x v="89"/>
    <n v="245"/>
    <x v="3"/>
  </r>
  <r>
    <s v="2010.11.18"/>
    <x v="83"/>
    <n v="209"/>
    <x v="10"/>
  </r>
  <r>
    <s v="2010.11.18"/>
    <x v="73"/>
    <n v="348"/>
    <x v="10"/>
  </r>
  <r>
    <s v="2010.1.14"/>
    <x v="68"/>
    <n v="400"/>
    <x v="3"/>
  </r>
  <r>
    <s v="2010.3.25"/>
    <x v="89"/>
    <n v="259"/>
    <x v="0"/>
  </r>
  <r>
    <s v="2010.4.9"/>
    <x v="32"/>
    <n v="316"/>
    <x v="6"/>
  </r>
  <r>
    <s v="2010.1.3"/>
    <x v="34"/>
    <n v="273"/>
    <x v="3"/>
  </r>
  <r>
    <s v="2010.1.27"/>
    <x v="80"/>
    <n v="362"/>
    <x v="3"/>
  </r>
  <r>
    <s v="2010.8.6"/>
    <x v="88"/>
    <n v="162"/>
    <x v="1"/>
  </r>
  <r>
    <s v="2010.3.19"/>
    <x v="86"/>
    <n v="222"/>
    <x v="0"/>
  </r>
  <r>
    <s v="2010.9.1"/>
    <x v="52"/>
    <n v="240"/>
    <x v="8"/>
  </r>
  <r>
    <s v="2010.6.8"/>
    <x v="16"/>
    <n v="228"/>
    <x v="7"/>
  </r>
  <r>
    <s v="2010.5.22"/>
    <x v="86"/>
    <n v="46"/>
    <x v="9"/>
  </r>
  <r>
    <s v="2010.5.16"/>
    <x v="32"/>
    <n v="89"/>
    <x v="9"/>
  </r>
  <r>
    <s v="2010.10.13"/>
    <x v="28"/>
    <n v="214"/>
    <x v="2"/>
  </r>
  <r>
    <s v="2010.11.13"/>
    <x v="62"/>
    <n v="211"/>
    <x v="10"/>
  </r>
  <r>
    <s v="2010.11.25"/>
    <x v="19"/>
    <n v="299"/>
    <x v="10"/>
  </r>
  <r>
    <s v="2010.5.16"/>
    <x v="87"/>
    <n v="222"/>
    <x v="9"/>
  </r>
  <r>
    <s v="2010.1.5"/>
    <x v="60"/>
    <n v="233"/>
    <x v="3"/>
  </r>
  <r>
    <s v="2010.6.11"/>
    <x v="43"/>
    <n v="249"/>
    <x v="7"/>
  </r>
  <r>
    <s v="2010.2.23"/>
    <x v="40"/>
    <n v="215"/>
    <x v="5"/>
  </r>
  <r>
    <s v="2010.10.1"/>
    <x v="26"/>
    <n v="370"/>
    <x v="2"/>
  </r>
  <r>
    <s v="2010.3.18"/>
    <x v="9"/>
    <n v="333"/>
    <x v="0"/>
  </r>
  <r>
    <s v="2010.9.7"/>
    <x v="10"/>
    <n v="144"/>
    <x v="8"/>
  </r>
  <r>
    <s v="2010.8.16"/>
    <x v="39"/>
    <n v="12"/>
    <x v="1"/>
  </r>
  <r>
    <s v="2010.3.12"/>
    <x v="37"/>
    <n v="279"/>
    <x v="0"/>
  </r>
  <r>
    <s v="2010.3.12"/>
    <x v="3"/>
    <n v="253"/>
    <x v="0"/>
  </r>
  <r>
    <s v="2010.7.27"/>
    <x v="6"/>
    <n v="446"/>
    <x v="4"/>
  </r>
  <r>
    <s v="2010.4.22"/>
    <x v="37"/>
    <n v="159"/>
    <x v="6"/>
  </r>
  <r>
    <s v="2010.9.11"/>
    <x v="5"/>
    <n v="210"/>
    <x v="8"/>
  </r>
  <r>
    <s v="2010.2.5"/>
    <x v="65"/>
    <n v="225"/>
    <x v="5"/>
  </r>
  <r>
    <s v="2010.9.3"/>
    <x v="59"/>
    <n v="292"/>
    <x v="8"/>
  </r>
  <r>
    <s v="2010.5.16"/>
    <x v="98"/>
    <n v="80"/>
    <x v="9"/>
  </r>
  <r>
    <s v="2010.7.8"/>
    <x v="49"/>
    <n v="260"/>
    <x v="4"/>
  </r>
  <r>
    <s v="2010.9.17"/>
    <x v="87"/>
    <n v="62"/>
    <x v="8"/>
  </r>
  <r>
    <s v="2010.7.16"/>
    <x v="8"/>
    <n v="263"/>
    <x v="4"/>
  </r>
  <r>
    <s v="2010.9.21"/>
    <x v="4"/>
    <n v="55"/>
    <x v="8"/>
  </r>
  <r>
    <s v="2010.7.2"/>
    <x v="77"/>
    <n v="407"/>
    <x v="4"/>
  </r>
  <r>
    <s v="2010.1.10"/>
    <x v="35"/>
    <n v="245"/>
    <x v="3"/>
  </r>
  <r>
    <s v="2010.12.1"/>
    <x v="97"/>
    <n v="33"/>
    <x v="11"/>
  </r>
  <r>
    <s v="2010.12.16"/>
    <x v="25"/>
    <n v="372"/>
    <x v="11"/>
  </r>
  <r>
    <s v="2010.2.14"/>
    <x v="13"/>
    <n v="238"/>
    <x v="5"/>
  </r>
  <r>
    <s v="2010.11.24"/>
    <x v="80"/>
    <n v="233"/>
    <x v="10"/>
  </r>
  <r>
    <s v="2010.1.18"/>
    <x v="53"/>
    <n v="277"/>
    <x v="3"/>
  </r>
  <r>
    <s v="2010.3.14"/>
    <x v="84"/>
    <n v="250"/>
    <x v="0"/>
  </r>
  <r>
    <s v="2010.6.3"/>
    <x v="2"/>
    <n v="136"/>
    <x v="7"/>
  </r>
  <r>
    <s v="2010.4.27"/>
    <x v="29"/>
    <n v="185"/>
    <x v="6"/>
  </r>
  <r>
    <s v="2010.6.23"/>
    <x v="69"/>
    <n v="256"/>
    <x v="7"/>
  </r>
  <r>
    <s v="2010.2.13"/>
    <x v="4"/>
    <n v="326"/>
    <x v="5"/>
  </r>
  <r>
    <s v="2010.9.26"/>
    <x v="54"/>
    <n v="285"/>
    <x v="8"/>
  </r>
  <r>
    <s v="2010.11.27"/>
    <x v="52"/>
    <n v="174"/>
    <x v="10"/>
  </r>
  <r>
    <s v="2010.9.18"/>
    <x v="11"/>
    <n v="286"/>
    <x v="8"/>
  </r>
  <r>
    <s v="2010.7.19"/>
    <x v="37"/>
    <n v="430"/>
    <x v="4"/>
  </r>
  <r>
    <s v="2010.2.11"/>
    <x v="73"/>
    <n v="104"/>
    <x v="5"/>
  </r>
  <r>
    <s v="2010.10.26"/>
    <x v="10"/>
    <n v="354"/>
    <x v="2"/>
  </r>
  <r>
    <s v="2010.12.10"/>
    <x v="37"/>
    <n v="326"/>
    <x v="11"/>
  </r>
  <r>
    <s v="2010.6.16"/>
    <x v="68"/>
    <n v="69"/>
    <x v="7"/>
  </r>
  <r>
    <s v="2010.9.17"/>
    <x v="20"/>
    <n v="409"/>
    <x v="8"/>
  </r>
  <r>
    <s v="2010.3.3"/>
    <x v="84"/>
    <n v="380"/>
    <x v="0"/>
  </r>
  <r>
    <s v="2010.5.16"/>
    <x v="50"/>
    <n v="126"/>
    <x v="9"/>
  </r>
  <r>
    <s v="2010.12.17"/>
    <x v="24"/>
    <n v="293"/>
    <x v="11"/>
  </r>
  <r>
    <s v="2010.5.6"/>
    <x v="8"/>
    <n v="200"/>
    <x v="9"/>
  </r>
  <r>
    <s v="2010.1.19"/>
    <x v="88"/>
    <n v="236"/>
    <x v="3"/>
  </r>
  <r>
    <s v="2010.10.28"/>
    <x v="95"/>
    <n v="59"/>
    <x v="2"/>
  </r>
  <r>
    <s v="2010.7.26"/>
    <x v="86"/>
    <n v="168"/>
    <x v="4"/>
  </r>
  <r>
    <s v="2010.7.9"/>
    <x v="42"/>
    <n v="199"/>
    <x v="4"/>
  </r>
  <r>
    <s v="2010.10.26"/>
    <x v="31"/>
    <n v="213"/>
    <x v="2"/>
  </r>
  <r>
    <s v="2010.9.8"/>
    <x v="68"/>
    <n v="233"/>
    <x v="8"/>
  </r>
  <r>
    <s v="2010.11.21"/>
    <x v="43"/>
    <n v="159"/>
    <x v="10"/>
  </r>
  <r>
    <s v="2010.6.11"/>
    <x v="4"/>
    <n v="203"/>
    <x v="7"/>
  </r>
  <r>
    <s v="2010.12.5"/>
    <x v="89"/>
    <n v="214"/>
    <x v="11"/>
  </r>
  <r>
    <s v="2010.11.27"/>
    <x v="0"/>
    <n v="266"/>
    <x v="10"/>
  </r>
  <r>
    <s v="2010.9.26"/>
    <x v="90"/>
    <n v="309"/>
    <x v="8"/>
  </r>
  <r>
    <s v="2010.9.9"/>
    <x v="11"/>
    <n v="215"/>
    <x v="8"/>
  </r>
  <r>
    <s v="2010.9.26"/>
    <x v="41"/>
    <n v="288"/>
    <x v="8"/>
  </r>
  <r>
    <s v="2010.1.6"/>
    <x v="74"/>
    <n v="405"/>
    <x v="3"/>
  </r>
  <r>
    <s v="2010.12.23"/>
    <x v="92"/>
    <n v="209"/>
    <x v="11"/>
  </r>
  <r>
    <s v="2010.11.14"/>
    <x v="59"/>
    <n v="292"/>
    <x v="10"/>
  </r>
  <r>
    <s v="2010.3.18"/>
    <x v="39"/>
    <n v="150"/>
    <x v="0"/>
  </r>
  <r>
    <s v="2010.3.15"/>
    <x v="95"/>
    <n v="201"/>
    <x v="0"/>
  </r>
  <r>
    <s v="2010.5.24"/>
    <x v="40"/>
    <n v="222"/>
    <x v="9"/>
  </r>
  <r>
    <s v="2010.8.20"/>
    <x v="78"/>
    <n v="242"/>
    <x v="1"/>
  </r>
  <r>
    <s v="2010.6.7"/>
    <x v="54"/>
    <n v="75"/>
    <x v="7"/>
  </r>
  <r>
    <s v="2010.3.7"/>
    <x v="43"/>
    <n v="79"/>
    <x v="0"/>
  </r>
  <r>
    <s v="2010.1.7"/>
    <x v="2"/>
    <n v="100"/>
    <x v="3"/>
  </r>
  <r>
    <s v="2010.6.6"/>
    <x v="79"/>
    <n v="225"/>
    <x v="7"/>
  </r>
  <r>
    <s v="2010.10.15"/>
    <x v="51"/>
    <n v="370"/>
    <x v="2"/>
  </r>
  <r>
    <s v="2010.1.10"/>
    <x v="68"/>
    <n v="320"/>
    <x v="3"/>
  </r>
  <r>
    <s v="2010.9.19"/>
    <x v="8"/>
    <n v="103"/>
    <x v="8"/>
  </r>
  <r>
    <s v="2010.11.19"/>
    <x v="44"/>
    <n v="460"/>
    <x v="10"/>
  </r>
  <r>
    <s v="2010.6.10"/>
    <x v="19"/>
    <n v="226"/>
    <x v="7"/>
  </r>
  <r>
    <s v="2010.1.7"/>
    <x v="73"/>
    <n v="368"/>
    <x v="3"/>
  </r>
  <r>
    <s v="2010.12.9"/>
    <x v="30"/>
    <n v="179"/>
    <x v="11"/>
  </r>
  <r>
    <s v="2010.8.7"/>
    <x v="26"/>
    <n v="441"/>
    <x v="1"/>
  </r>
  <r>
    <s v="2010.6.4"/>
    <x v="28"/>
    <n v="211"/>
    <x v="7"/>
  </r>
  <r>
    <s v="2010.1.4"/>
    <x v="7"/>
    <n v="185"/>
    <x v="3"/>
  </r>
  <r>
    <s v="2010.7.16"/>
    <x v="87"/>
    <n v="319"/>
    <x v="4"/>
  </r>
  <r>
    <s v="2010.8.26"/>
    <x v="2"/>
    <n v="286"/>
    <x v="1"/>
  </r>
  <r>
    <s v="2010.3.21"/>
    <x v="77"/>
    <n v="306"/>
    <x v="0"/>
  </r>
  <r>
    <s v="2010.10.23"/>
    <x v="12"/>
    <n v="396"/>
    <x v="2"/>
  </r>
  <r>
    <s v="2010.3.8"/>
    <x v="43"/>
    <n v="313"/>
    <x v="0"/>
  </r>
  <r>
    <s v="2010.1.11"/>
    <x v="78"/>
    <n v="144"/>
    <x v="3"/>
  </r>
  <r>
    <s v="2010.5.15"/>
    <x v="38"/>
    <n v="410"/>
    <x v="9"/>
  </r>
  <r>
    <s v="2010.7.14"/>
    <x v="47"/>
    <n v="200"/>
    <x v="4"/>
  </r>
  <r>
    <s v="2010.11.11"/>
    <x v="34"/>
    <n v="315"/>
    <x v="10"/>
  </r>
  <r>
    <s v="2010.5.21"/>
    <x v="93"/>
    <n v="214"/>
    <x v="9"/>
  </r>
  <r>
    <s v="2010.2.13"/>
    <x v="33"/>
    <n v="104"/>
    <x v="5"/>
  </r>
  <r>
    <s v="2010.11.10"/>
    <x v="16"/>
    <n v="411"/>
    <x v="10"/>
  </r>
  <r>
    <s v="2010.11.16"/>
    <x v="52"/>
    <n v="257"/>
    <x v="10"/>
  </r>
  <r>
    <s v="2010.2.11"/>
    <x v="39"/>
    <n v="433"/>
    <x v="5"/>
  </r>
  <r>
    <s v="2010.10.14"/>
    <x v="94"/>
    <n v="361"/>
    <x v="2"/>
  </r>
  <r>
    <s v="2010.7.23"/>
    <x v="25"/>
    <n v="177"/>
    <x v="4"/>
  </r>
  <r>
    <s v="2010.12.28"/>
    <x v="57"/>
    <n v="339"/>
    <x v="11"/>
  </r>
  <r>
    <s v="2010.8.3"/>
    <x v="96"/>
    <n v="288"/>
    <x v="1"/>
  </r>
  <r>
    <s v="2010.10.20"/>
    <x v="76"/>
    <n v="180"/>
    <x v="2"/>
  </r>
  <r>
    <s v="2010.7.13"/>
    <x v="67"/>
    <n v="361"/>
    <x v="4"/>
  </r>
  <r>
    <s v="2010.11.2"/>
    <x v="71"/>
    <n v="354"/>
    <x v="10"/>
  </r>
  <r>
    <s v="2010.6.16"/>
    <x v="89"/>
    <n v="149"/>
    <x v="7"/>
  </r>
  <r>
    <s v="2010.6.24"/>
    <x v="6"/>
    <n v="446"/>
    <x v="7"/>
  </r>
  <r>
    <s v="2010.5.13"/>
    <x v="17"/>
    <n v="339"/>
    <x v="9"/>
  </r>
  <r>
    <s v="2010.11.7"/>
    <x v="62"/>
    <n v="258"/>
    <x v="10"/>
  </r>
  <r>
    <s v="2010.9.2"/>
    <x v="33"/>
    <n v="324"/>
    <x v="8"/>
  </r>
  <r>
    <s v="2010.8.17"/>
    <x v="41"/>
    <n v="274"/>
    <x v="1"/>
  </r>
  <r>
    <s v="2010.7.16"/>
    <x v="82"/>
    <n v="394"/>
    <x v="4"/>
  </r>
  <r>
    <s v="2010.1.5"/>
    <x v="68"/>
    <n v="326"/>
    <x v="3"/>
  </r>
  <r>
    <s v="2010.10.6"/>
    <x v="76"/>
    <n v="302"/>
    <x v="2"/>
  </r>
  <r>
    <s v="2010.6.23"/>
    <x v="63"/>
    <n v="310"/>
    <x v="7"/>
  </r>
  <r>
    <s v="2010.11.14"/>
    <x v="50"/>
    <n v="186"/>
    <x v="10"/>
  </r>
  <r>
    <s v="2010.8.25"/>
    <x v="83"/>
    <n v="269"/>
    <x v="1"/>
  </r>
  <r>
    <s v="2010.12.24"/>
    <x v="10"/>
    <n v="303"/>
    <x v="11"/>
  </r>
  <r>
    <s v="2010.8.21"/>
    <x v="8"/>
    <n v="273"/>
    <x v="1"/>
  </r>
  <r>
    <s v="2010.5.5"/>
    <x v="47"/>
    <n v="340"/>
    <x v="9"/>
  </r>
  <r>
    <s v="2010.11.11"/>
    <x v="41"/>
    <n v="211"/>
    <x v="10"/>
  </r>
  <r>
    <s v="2010.7.13"/>
    <x v="66"/>
    <n v="53"/>
    <x v="4"/>
  </r>
  <r>
    <s v="2010.9.16"/>
    <x v="13"/>
    <n v="215"/>
    <x v="8"/>
  </r>
  <r>
    <s v="2010.1.5"/>
    <x v="73"/>
    <n v="339"/>
    <x v="3"/>
  </r>
  <r>
    <s v="2010.5.10"/>
    <x v="74"/>
    <n v="334"/>
    <x v="9"/>
  </r>
  <r>
    <s v="2010.11.6"/>
    <x v="84"/>
    <n v="116"/>
    <x v="10"/>
  </r>
  <r>
    <s v="2010.10.14"/>
    <x v="63"/>
    <n v="378"/>
    <x v="2"/>
  </r>
  <r>
    <s v="2010.11.12"/>
    <x v="89"/>
    <n v="89"/>
    <x v="10"/>
  </r>
  <r>
    <s v="2010.2.4"/>
    <x v="4"/>
    <n v="238"/>
    <x v="5"/>
  </r>
  <r>
    <s v="2010.4.20"/>
    <x v="43"/>
    <n v="275"/>
    <x v="6"/>
  </r>
  <r>
    <s v="2010.3.4"/>
    <x v="58"/>
    <n v="339"/>
    <x v="0"/>
  </r>
  <r>
    <s v="2010.3.10"/>
    <x v="5"/>
    <n v="430"/>
    <x v="0"/>
  </r>
  <r>
    <s v="2010.5.24"/>
    <x v="88"/>
    <n v="146"/>
    <x v="9"/>
  </r>
  <r>
    <s v="2010.5.26"/>
    <x v="13"/>
    <n v="224"/>
    <x v="9"/>
  </r>
  <r>
    <s v="2010.6.10"/>
    <x v="29"/>
    <n v="94"/>
    <x v="7"/>
  </r>
  <r>
    <s v="2010.8.26"/>
    <x v="81"/>
    <n v="290"/>
    <x v="1"/>
  </r>
  <r>
    <s v="2010.2.27"/>
    <x v="2"/>
    <n v="209"/>
    <x v="5"/>
  </r>
  <r>
    <s v="2010.11.9"/>
    <x v="65"/>
    <n v="275"/>
    <x v="10"/>
  </r>
  <r>
    <s v="2010.2.10"/>
    <x v="4"/>
    <n v="225"/>
    <x v="5"/>
  </r>
  <r>
    <s v="2010.12.23"/>
    <x v="51"/>
    <n v="298"/>
    <x v="11"/>
  </r>
  <r>
    <s v="2010.10.11"/>
    <x v="2"/>
    <n v="90"/>
    <x v="2"/>
  </r>
  <r>
    <s v="2010.7.24"/>
    <x v="56"/>
    <n v="228"/>
    <x v="4"/>
  </r>
  <r>
    <s v="2010.9.11"/>
    <x v="27"/>
    <n v="51"/>
    <x v="8"/>
  </r>
  <r>
    <s v="2010.12.10"/>
    <x v="73"/>
    <n v="210"/>
    <x v="11"/>
  </r>
  <r>
    <s v="2010.9.19"/>
    <x v="49"/>
    <n v="303"/>
    <x v="8"/>
  </r>
  <r>
    <s v="2010.4.2"/>
    <x v="33"/>
    <n v="271"/>
    <x v="6"/>
  </r>
  <r>
    <s v="2010.5.5"/>
    <x v="35"/>
    <n v="283"/>
    <x v="9"/>
  </r>
  <r>
    <s v="2010.12.1"/>
    <x v="33"/>
    <n v="145"/>
    <x v="11"/>
  </r>
  <r>
    <s v="2010.11.20"/>
    <x v="10"/>
    <n v="394"/>
    <x v="10"/>
  </r>
  <r>
    <s v="2010.11.20"/>
    <x v="93"/>
    <n v="315"/>
    <x v="10"/>
  </r>
  <r>
    <s v="2010.3.25"/>
    <x v="7"/>
    <n v="351"/>
    <x v="0"/>
  </r>
  <r>
    <s v="2010.4.2"/>
    <x v="36"/>
    <n v="302"/>
    <x v="6"/>
  </r>
  <r>
    <s v="2010.9.11"/>
    <x v="42"/>
    <n v="158"/>
    <x v="8"/>
  </r>
  <r>
    <s v="2010.3.20"/>
    <x v="34"/>
    <n v="77"/>
    <x v="0"/>
  </r>
  <r>
    <s v="2010.9.4"/>
    <x v="66"/>
    <n v="62"/>
    <x v="8"/>
  </r>
  <r>
    <s v="2010.12.3"/>
    <x v="74"/>
    <n v="331"/>
    <x v="11"/>
  </r>
  <r>
    <s v="2010.5.27"/>
    <x v="0"/>
    <n v="333"/>
    <x v="9"/>
  </r>
  <r>
    <s v="2010.7.9"/>
    <x v="31"/>
    <n v="290"/>
    <x v="4"/>
  </r>
  <r>
    <s v="2010.3.7"/>
    <x v="53"/>
    <n v="189"/>
    <x v="0"/>
  </r>
  <r>
    <s v="2010.10.2"/>
    <x v="7"/>
    <n v="322"/>
    <x v="2"/>
  </r>
  <r>
    <s v="2010.6.24"/>
    <x v="82"/>
    <n v="357"/>
    <x v="7"/>
  </r>
  <r>
    <s v="2010.5.21"/>
    <x v="88"/>
    <n v="196"/>
    <x v="9"/>
  </r>
  <r>
    <s v="2010.1.17"/>
    <x v="57"/>
    <n v="168"/>
    <x v="3"/>
  </r>
  <r>
    <s v="2010.3.8"/>
    <x v="8"/>
    <n v="179"/>
    <x v="0"/>
  </r>
  <r>
    <s v="2010.10.3"/>
    <x v="32"/>
    <n v="161"/>
    <x v="2"/>
  </r>
  <r>
    <s v="2010.7.11"/>
    <x v="80"/>
    <n v="312"/>
    <x v="4"/>
  </r>
  <r>
    <s v="2010.5.26"/>
    <x v="84"/>
    <n v="215"/>
    <x v="9"/>
  </r>
  <r>
    <s v="2010.2.15"/>
    <x v="60"/>
    <n v="389"/>
    <x v="5"/>
  </r>
  <r>
    <s v="2010.7.15"/>
    <x v="34"/>
    <n v="34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9">
  <r>
    <s v="2010.3.25"/>
    <x v="0"/>
    <n v="143"/>
    <n v="3"/>
    <x v="0"/>
  </r>
  <r>
    <s v="2010.8.8"/>
    <x v="1"/>
    <n v="217"/>
    <n v="8"/>
    <x v="1"/>
  </r>
  <r>
    <s v="2010.10.3"/>
    <x v="2"/>
    <n v="150"/>
    <n v="10"/>
    <x v="2"/>
  </r>
  <r>
    <s v="2010.1.3"/>
    <x v="3"/>
    <n v="160"/>
    <n v="1"/>
    <x v="3"/>
  </r>
  <r>
    <s v="2010.7.12"/>
    <x v="4"/>
    <n v="364"/>
    <n v="7"/>
    <x v="4"/>
  </r>
  <r>
    <s v="2010.10.4"/>
    <x v="5"/>
    <n v="218"/>
    <n v="10"/>
    <x v="2"/>
  </r>
  <r>
    <s v="2010.2.7"/>
    <x v="6"/>
    <n v="480"/>
    <n v="2"/>
    <x v="5"/>
  </r>
  <r>
    <s v="2010.4.2"/>
    <x v="7"/>
    <n v="271"/>
    <n v="4"/>
    <x v="6"/>
  </r>
  <r>
    <s v="2010.10.9"/>
    <x v="8"/>
    <n v="362"/>
    <n v="10"/>
    <x v="2"/>
  </r>
  <r>
    <s v="2010.3.15"/>
    <x v="1"/>
    <n v="359"/>
    <n v="3"/>
    <x v="7"/>
  </r>
  <r>
    <s v="2010.6.16"/>
    <x v="9"/>
    <n v="213"/>
    <n v="6"/>
    <x v="8"/>
  </r>
  <r>
    <s v="2010.7.25"/>
    <x v="7"/>
    <n v="318"/>
    <n v="7"/>
    <x v="9"/>
  </r>
  <r>
    <s v="2010.9.7"/>
    <x v="10"/>
    <n v="309"/>
    <n v="9"/>
    <x v="10"/>
  </r>
  <r>
    <s v="2010.8.13"/>
    <x v="11"/>
    <n v="169"/>
    <n v="8"/>
    <x v="1"/>
  </r>
  <r>
    <s v="2010.6.26"/>
    <x v="12"/>
    <n v="319"/>
    <n v="6"/>
    <x v="11"/>
  </r>
  <r>
    <s v="2010.5.22"/>
    <x v="13"/>
    <n v="247"/>
    <n v="5"/>
    <x v="12"/>
  </r>
  <r>
    <s v="2010.10.1"/>
    <x v="14"/>
    <n v="366"/>
    <n v="10"/>
    <x v="13"/>
  </r>
  <r>
    <s v="2010.2.14"/>
    <x v="15"/>
    <n v="302"/>
    <n v="2"/>
    <x v="14"/>
  </r>
  <r>
    <s v="2010.10.7"/>
    <x v="16"/>
    <n v="210"/>
    <n v="10"/>
    <x v="2"/>
  </r>
  <r>
    <s v="2010.4.11"/>
    <x v="17"/>
    <n v="313"/>
    <n v="4"/>
    <x v="15"/>
  </r>
  <r>
    <s v="2010.7.22"/>
    <x v="2"/>
    <n v="219"/>
    <n v="7"/>
    <x v="16"/>
  </r>
  <r>
    <s v="2010.4.17"/>
    <x v="18"/>
    <n v="385"/>
    <n v="4"/>
    <x v="15"/>
  </r>
  <r>
    <s v="2010.8.12"/>
    <x v="19"/>
    <n v="279"/>
    <n v="8"/>
    <x v="1"/>
  </r>
  <r>
    <s v="2010.9.18"/>
    <x v="20"/>
    <n v="142"/>
    <n v="9"/>
    <x v="17"/>
  </r>
  <r>
    <s v="2010.1.26"/>
    <x v="21"/>
    <n v="380"/>
    <n v="1"/>
    <x v="18"/>
  </r>
  <r>
    <s v="2010.6.9"/>
    <x v="22"/>
    <n v="224"/>
    <n v="6"/>
    <x v="19"/>
  </r>
  <r>
    <s v="2010.11.18"/>
    <x v="7"/>
    <n v="252"/>
    <n v="11"/>
    <x v="20"/>
  </r>
  <r>
    <s v="2010.2.20"/>
    <x v="23"/>
    <n v="48"/>
    <n v="2"/>
    <x v="14"/>
  </r>
  <r>
    <s v="2010.7.22"/>
    <x v="24"/>
    <n v="350"/>
    <n v="7"/>
    <x v="16"/>
  </r>
  <r>
    <s v="2010.3.11"/>
    <x v="25"/>
    <n v="159"/>
    <n v="3"/>
    <x v="21"/>
  </r>
  <r>
    <s v="2010.7.8"/>
    <x v="23"/>
    <n v="38"/>
    <n v="7"/>
    <x v="22"/>
  </r>
  <r>
    <s v="2010.1.13"/>
    <x v="10"/>
    <n v="388"/>
    <n v="1"/>
    <x v="23"/>
  </r>
  <r>
    <s v="2010.3.24"/>
    <x v="26"/>
    <n v="207"/>
    <n v="3"/>
    <x v="0"/>
  </r>
  <r>
    <s v="2010.8.5"/>
    <x v="17"/>
    <n v="320"/>
    <n v="8"/>
    <x v="24"/>
  </r>
  <r>
    <s v="2010.7.8"/>
    <x v="26"/>
    <n v="266"/>
    <n v="7"/>
    <x v="22"/>
  </r>
  <r>
    <s v="2010.6.26"/>
    <x v="27"/>
    <n v="365"/>
    <n v="6"/>
    <x v="11"/>
  </r>
  <r>
    <s v="2010.1.17"/>
    <x v="0"/>
    <n v="197"/>
    <n v="1"/>
    <x v="25"/>
  </r>
  <r>
    <s v="2010.11.13"/>
    <x v="28"/>
    <n v="144"/>
    <n v="11"/>
    <x v="26"/>
  </r>
  <r>
    <s v="2010.7.19"/>
    <x v="29"/>
    <n v="344"/>
    <n v="7"/>
    <x v="16"/>
  </r>
  <r>
    <s v="2010.12.23"/>
    <x v="26"/>
    <n v="198"/>
    <n v="12"/>
    <x v="27"/>
  </r>
  <r>
    <s v="2010.1.12"/>
    <x v="30"/>
    <n v="419"/>
    <n v="1"/>
    <x v="23"/>
  </r>
  <r>
    <s v="2010.12.11"/>
    <x v="31"/>
    <n v="161"/>
    <n v="12"/>
    <x v="28"/>
  </r>
  <r>
    <s v="2010.2.13"/>
    <x v="32"/>
    <n v="275"/>
    <n v="2"/>
    <x v="5"/>
  </r>
  <r>
    <s v="2010.4.21"/>
    <x v="33"/>
    <n v="225"/>
    <n v="4"/>
    <x v="29"/>
  </r>
  <r>
    <s v="2010.12.3"/>
    <x v="34"/>
    <n v="223"/>
    <n v="12"/>
    <x v="30"/>
  </r>
  <r>
    <s v="2010.8.27"/>
    <x v="11"/>
    <n v="364"/>
    <n v="8"/>
    <x v="31"/>
  </r>
  <r>
    <s v="2010.11.1"/>
    <x v="28"/>
    <n v="399"/>
    <n v="11"/>
    <x v="32"/>
  </r>
  <r>
    <s v="2010.12.28"/>
    <x v="35"/>
    <n v="236"/>
    <n v="12"/>
    <x v="33"/>
  </r>
  <r>
    <s v="2010.7.17"/>
    <x v="36"/>
    <n v="128"/>
    <n v="7"/>
    <x v="4"/>
  </r>
  <r>
    <s v="2010.7.26"/>
    <x v="37"/>
    <n v="340"/>
    <n v="7"/>
    <x v="9"/>
  </r>
  <r>
    <s v="2010.12.5"/>
    <x v="38"/>
    <n v="126"/>
    <n v="12"/>
    <x v="28"/>
  </r>
  <r>
    <s v="2010.10.28"/>
    <x v="39"/>
    <n v="322"/>
    <n v="10"/>
    <x v="34"/>
  </r>
  <r>
    <s v="2010.8.12"/>
    <x v="33"/>
    <n v="369"/>
    <n v="8"/>
    <x v="1"/>
  </r>
  <r>
    <s v="2010.9.2"/>
    <x v="40"/>
    <n v="411"/>
    <n v="9"/>
    <x v="35"/>
  </r>
  <r>
    <s v="2010.10.21"/>
    <x v="41"/>
    <n v="204"/>
    <n v="10"/>
    <x v="36"/>
  </r>
  <r>
    <s v="2010.3.22"/>
    <x v="26"/>
    <n v="73"/>
    <n v="3"/>
    <x v="0"/>
  </r>
  <r>
    <s v="2010.8.25"/>
    <x v="15"/>
    <n v="205"/>
    <n v="8"/>
    <x v="31"/>
  </r>
  <r>
    <s v="2010.11.28"/>
    <x v="40"/>
    <n v="214"/>
    <n v="11"/>
    <x v="30"/>
  </r>
  <r>
    <s v="2010.11.28"/>
    <x v="28"/>
    <n v="248"/>
    <n v="11"/>
    <x v="30"/>
  </r>
  <r>
    <s v="2010.5.24"/>
    <x v="42"/>
    <n v="167"/>
    <n v="5"/>
    <x v="37"/>
  </r>
  <r>
    <s v="2010.7.17"/>
    <x v="43"/>
    <n v="220"/>
    <n v="7"/>
    <x v="4"/>
  </r>
  <r>
    <s v="2010.5.21"/>
    <x v="7"/>
    <n v="226"/>
    <n v="5"/>
    <x v="12"/>
  </r>
  <r>
    <s v="2010.8.16"/>
    <x v="5"/>
    <n v="288"/>
    <n v="8"/>
    <x v="38"/>
  </r>
  <r>
    <s v="2010.7.4"/>
    <x v="44"/>
    <n v="266"/>
    <n v="7"/>
    <x v="22"/>
  </r>
  <r>
    <s v="2010.10.25"/>
    <x v="41"/>
    <n v="101"/>
    <n v="10"/>
    <x v="34"/>
  </r>
  <r>
    <s v="2010.5.16"/>
    <x v="35"/>
    <n v="251"/>
    <n v="5"/>
    <x v="12"/>
  </r>
  <r>
    <s v="2010.5.2"/>
    <x v="36"/>
    <n v="208"/>
    <n v="5"/>
    <x v="39"/>
  </r>
  <r>
    <s v="2010.11.4"/>
    <x v="16"/>
    <n v="197"/>
    <n v="11"/>
    <x v="32"/>
  </r>
  <r>
    <s v="2010.4.19"/>
    <x v="45"/>
    <n v="181"/>
    <n v="4"/>
    <x v="29"/>
  </r>
  <r>
    <s v="2010.4.15"/>
    <x v="23"/>
    <n v="159"/>
    <n v="4"/>
    <x v="15"/>
  </r>
  <r>
    <s v="2010.1.4"/>
    <x v="1"/>
    <n v="205"/>
    <n v="1"/>
    <x v="3"/>
  </r>
  <r>
    <s v="2010.2.19"/>
    <x v="46"/>
    <n v="274"/>
    <n v="2"/>
    <x v="14"/>
  </r>
  <r>
    <s v="2010.3.20"/>
    <x v="47"/>
    <n v="287"/>
    <n v="3"/>
    <x v="7"/>
  </r>
  <r>
    <s v="2010.10.16"/>
    <x v="48"/>
    <n v="319"/>
    <n v="10"/>
    <x v="40"/>
  </r>
  <r>
    <s v="2010.12.6"/>
    <x v="13"/>
    <n v="216"/>
    <n v="12"/>
    <x v="28"/>
  </r>
  <r>
    <s v="2010.5.9"/>
    <x v="1"/>
    <n v="363"/>
    <n v="5"/>
    <x v="41"/>
  </r>
  <r>
    <s v="2010.11.6"/>
    <x v="49"/>
    <n v="175"/>
    <n v="11"/>
    <x v="32"/>
  </r>
  <r>
    <s v="2010.7.8"/>
    <x v="10"/>
    <n v="315"/>
    <n v="7"/>
    <x v="22"/>
  </r>
  <r>
    <s v="2010.1.15"/>
    <x v="20"/>
    <n v="144"/>
    <n v="1"/>
    <x v="23"/>
  </r>
  <r>
    <s v="2010.5.14"/>
    <x v="45"/>
    <n v="217"/>
    <n v="5"/>
    <x v="41"/>
  </r>
  <r>
    <s v="2010.3.20"/>
    <x v="50"/>
    <n v="365"/>
    <n v="3"/>
    <x v="7"/>
  </r>
  <r>
    <s v="2010.5.18"/>
    <x v="34"/>
    <n v="322"/>
    <n v="5"/>
    <x v="12"/>
  </r>
  <r>
    <s v="2010.4.12"/>
    <x v="5"/>
    <n v="421"/>
    <n v="4"/>
    <x v="15"/>
  </r>
  <r>
    <s v="2010.4.11"/>
    <x v="11"/>
    <n v="45"/>
    <n v="4"/>
    <x v="15"/>
  </r>
  <r>
    <s v="2010.8.13"/>
    <x v="51"/>
    <n v="84"/>
    <n v="8"/>
    <x v="1"/>
  </r>
  <r>
    <s v="2010.3.25"/>
    <x v="52"/>
    <n v="348"/>
    <n v="3"/>
    <x v="0"/>
  </r>
  <r>
    <s v="2010.3.28"/>
    <x v="53"/>
    <n v="326"/>
    <n v="3"/>
    <x v="6"/>
  </r>
  <r>
    <s v="2010.5.11"/>
    <x v="47"/>
    <n v="356"/>
    <n v="5"/>
    <x v="41"/>
  </r>
  <r>
    <s v="2010.6.17"/>
    <x v="54"/>
    <n v="251"/>
    <n v="6"/>
    <x v="8"/>
  </r>
  <r>
    <s v="2010.5.6"/>
    <x v="20"/>
    <n v="177"/>
    <n v="5"/>
    <x v="39"/>
  </r>
  <r>
    <s v="2010.6.7"/>
    <x v="55"/>
    <n v="318"/>
    <n v="6"/>
    <x v="19"/>
  </r>
  <r>
    <s v="2010.10.14"/>
    <x v="56"/>
    <n v="64"/>
    <n v="10"/>
    <x v="40"/>
  </r>
  <r>
    <s v="2010.1.2"/>
    <x v="43"/>
    <n v="361"/>
    <n v="1"/>
    <x v="42"/>
  </r>
  <r>
    <s v="2010.11.17"/>
    <x v="57"/>
    <n v="165"/>
    <n v="11"/>
    <x v="20"/>
  </r>
  <r>
    <s v="2010.7.10"/>
    <x v="57"/>
    <n v="366"/>
    <n v="7"/>
    <x v="22"/>
  </r>
  <r>
    <s v="2010.9.23"/>
    <x v="33"/>
    <n v="73"/>
    <n v="9"/>
    <x v="43"/>
  </r>
  <r>
    <s v="2010.11.1"/>
    <x v="58"/>
    <n v="189"/>
    <n v="11"/>
    <x v="32"/>
  </r>
  <r>
    <s v="2010.8.26"/>
    <x v="19"/>
    <n v="105"/>
    <n v="8"/>
    <x v="31"/>
  </r>
  <r>
    <s v="2010.11.25"/>
    <x v="59"/>
    <n v="238"/>
    <n v="11"/>
    <x v="44"/>
  </r>
  <r>
    <s v="2010.12.3"/>
    <x v="49"/>
    <n v="121"/>
    <n v="12"/>
    <x v="30"/>
  </r>
  <r>
    <s v="2010.12.2"/>
    <x v="57"/>
    <n v="180"/>
    <n v="12"/>
    <x v="30"/>
  </r>
  <r>
    <s v="2010.5.26"/>
    <x v="25"/>
    <n v="239"/>
    <n v="5"/>
    <x v="37"/>
  </r>
  <r>
    <s v="2010.9.13"/>
    <x v="28"/>
    <n v="256"/>
    <n v="9"/>
    <x v="17"/>
  </r>
  <r>
    <s v="2010.2.14"/>
    <x v="52"/>
    <n v="232"/>
    <n v="2"/>
    <x v="14"/>
  </r>
  <r>
    <s v="2010.8.9"/>
    <x v="60"/>
    <n v="221"/>
    <n v="8"/>
    <x v="1"/>
  </r>
  <r>
    <s v="2010.4.3"/>
    <x v="61"/>
    <n v="251"/>
    <n v="4"/>
    <x v="6"/>
  </r>
  <r>
    <s v="2010.11.5"/>
    <x v="5"/>
    <n v="34"/>
    <n v="11"/>
    <x v="32"/>
  </r>
  <r>
    <s v="2010.3.20"/>
    <x v="62"/>
    <n v="441"/>
    <n v="3"/>
    <x v="7"/>
  </r>
  <r>
    <s v="2010.2.21"/>
    <x v="4"/>
    <n v="340"/>
    <n v="2"/>
    <x v="45"/>
  </r>
  <r>
    <s v="2010.8.23"/>
    <x v="30"/>
    <n v="79"/>
    <n v="8"/>
    <x v="31"/>
  </r>
  <r>
    <s v="2010.9.23"/>
    <x v="3"/>
    <n v="78"/>
    <n v="9"/>
    <x v="43"/>
  </r>
  <r>
    <s v="2010.9.22"/>
    <x v="42"/>
    <n v="408"/>
    <n v="9"/>
    <x v="43"/>
  </r>
  <r>
    <s v="2010.3.28"/>
    <x v="63"/>
    <n v="228"/>
    <n v="3"/>
    <x v="6"/>
  </r>
  <r>
    <s v="2010.12.16"/>
    <x v="6"/>
    <n v="252"/>
    <n v="12"/>
    <x v="46"/>
  </r>
  <r>
    <s v="2010.10.13"/>
    <x v="64"/>
    <n v="439"/>
    <n v="10"/>
    <x v="40"/>
  </r>
  <r>
    <s v="2010.12.10"/>
    <x v="65"/>
    <n v="286"/>
    <n v="12"/>
    <x v="28"/>
  </r>
  <r>
    <s v="2010.6.10"/>
    <x v="19"/>
    <n v="168"/>
    <n v="6"/>
    <x v="19"/>
  </r>
  <r>
    <s v="2010.5.27"/>
    <x v="52"/>
    <n v="293"/>
    <n v="5"/>
    <x v="37"/>
  </r>
  <r>
    <s v="2010.5.19"/>
    <x v="54"/>
    <n v="425"/>
    <n v="5"/>
    <x v="12"/>
  </r>
  <r>
    <s v="2010.7.5"/>
    <x v="9"/>
    <n v="489"/>
    <n v="7"/>
    <x v="22"/>
  </r>
  <r>
    <s v="2010.4.22"/>
    <x v="28"/>
    <n v="260"/>
    <n v="4"/>
    <x v="29"/>
  </r>
  <r>
    <s v="2010.11.12"/>
    <x v="60"/>
    <n v="244"/>
    <n v="11"/>
    <x v="26"/>
  </r>
  <r>
    <s v="2010.7.6"/>
    <x v="44"/>
    <n v="182"/>
    <n v="7"/>
    <x v="22"/>
  </r>
  <r>
    <s v="2010.2.28"/>
    <x v="41"/>
    <n v="342"/>
    <n v="2"/>
    <x v="47"/>
  </r>
  <r>
    <s v="2010.4.14"/>
    <x v="27"/>
    <n v="229"/>
    <n v="4"/>
    <x v="15"/>
  </r>
  <r>
    <s v="2010.6.24"/>
    <x v="66"/>
    <n v="231"/>
    <n v="6"/>
    <x v="11"/>
  </r>
  <r>
    <s v="2010.4.19"/>
    <x v="45"/>
    <n v="285"/>
    <n v="4"/>
    <x v="29"/>
  </r>
  <r>
    <s v="2010.3.12"/>
    <x v="65"/>
    <n v="284"/>
    <n v="3"/>
    <x v="21"/>
  </r>
  <r>
    <s v="2010.5.19"/>
    <x v="17"/>
    <n v="405"/>
    <n v="5"/>
    <x v="12"/>
  </r>
  <r>
    <s v="2010.10.8"/>
    <x v="23"/>
    <n v="303"/>
    <n v="10"/>
    <x v="2"/>
  </r>
  <r>
    <s v="2010.7.24"/>
    <x v="60"/>
    <n v="355"/>
    <n v="7"/>
    <x v="16"/>
  </r>
  <r>
    <s v="2010.1.23"/>
    <x v="67"/>
    <n v="221"/>
    <n v="1"/>
    <x v="25"/>
  </r>
  <r>
    <s v="2010.7.28"/>
    <x v="58"/>
    <n v="87"/>
    <n v="7"/>
    <x v="9"/>
  </r>
  <r>
    <s v="2010.9.8"/>
    <x v="55"/>
    <n v="257"/>
    <n v="9"/>
    <x v="10"/>
  </r>
  <r>
    <s v="2010.9.16"/>
    <x v="52"/>
    <n v="261"/>
    <n v="9"/>
    <x v="17"/>
  </r>
  <r>
    <s v="2010.2.18"/>
    <x v="68"/>
    <n v="179"/>
    <n v="2"/>
    <x v="14"/>
  </r>
  <r>
    <s v="2010.5.15"/>
    <x v="29"/>
    <n v="237"/>
    <n v="5"/>
    <x v="41"/>
  </r>
  <r>
    <s v="2010.8.10"/>
    <x v="69"/>
    <n v="327"/>
    <n v="8"/>
    <x v="1"/>
  </r>
  <r>
    <s v="2010.12.26"/>
    <x v="7"/>
    <n v="94"/>
    <n v="12"/>
    <x v="33"/>
  </r>
  <r>
    <s v="2010.11.15"/>
    <x v="3"/>
    <n v="303"/>
    <n v="11"/>
    <x v="20"/>
  </r>
  <r>
    <s v="2010.7.26"/>
    <x v="20"/>
    <n v="49"/>
    <n v="7"/>
    <x v="9"/>
  </r>
  <r>
    <s v="2010.6.25"/>
    <x v="70"/>
    <n v="111"/>
    <n v="6"/>
    <x v="11"/>
  </r>
  <r>
    <s v="2010.3.5"/>
    <x v="71"/>
    <n v="438"/>
    <n v="3"/>
    <x v="47"/>
  </r>
  <r>
    <s v="2010.4.3"/>
    <x v="32"/>
    <n v="391"/>
    <n v="4"/>
    <x v="6"/>
  </r>
  <r>
    <s v="2010.10.24"/>
    <x v="3"/>
    <n v="345"/>
    <n v="10"/>
    <x v="34"/>
  </r>
  <r>
    <s v="2010.8.26"/>
    <x v="45"/>
    <n v="391"/>
    <n v="8"/>
    <x v="31"/>
  </r>
  <r>
    <s v="2010.2.15"/>
    <x v="19"/>
    <n v="423"/>
    <n v="2"/>
    <x v="14"/>
  </r>
  <r>
    <s v="2010.5.9"/>
    <x v="40"/>
    <n v="211"/>
    <n v="5"/>
    <x v="41"/>
  </r>
  <r>
    <s v="2010.10.15"/>
    <x v="70"/>
    <n v="246"/>
    <n v="10"/>
    <x v="40"/>
  </r>
  <r>
    <s v="2010.2.1"/>
    <x v="34"/>
    <n v="263"/>
    <n v="2"/>
    <x v="48"/>
  </r>
  <r>
    <s v="2010.10.17"/>
    <x v="61"/>
    <n v="63"/>
    <n v="10"/>
    <x v="36"/>
  </r>
  <r>
    <s v="2010.4.27"/>
    <x v="13"/>
    <n v="344"/>
    <n v="4"/>
    <x v="49"/>
  </r>
  <r>
    <s v="2010.7.8"/>
    <x v="49"/>
    <n v="20"/>
    <n v="7"/>
    <x v="22"/>
  </r>
  <r>
    <s v="2010.1.13"/>
    <x v="58"/>
    <n v="147"/>
    <n v="1"/>
    <x v="23"/>
  </r>
  <r>
    <s v="2010.1.19"/>
    <x v="5"/>
    <n v="204"/>
    <n v="1"/>
    <x v="25"/>
  </r>
  <r>
    <s v="2010.8.8"/>
    <x v="45"/>
    <n v="263"/>
    <n v="8"/>
    <x v="1"/>
  </r>
  <r>
    <s v="2010.4.7"/>
    <x v="8"/>
    <n v="120"/>
    <n v="4"/>
    <x v="50"/>
  </r>
  <r>
    <s v="2010.11.9"/>
    <x v="63"/>
    <n v="227"/>
    <n v="11"/>
    <x v="26"/>
  </r>
  <r>
    <s v="2010.10.3"/>
    <x v="61"/>
    <n v="298"/>
    <n v="10"/>
    <x v="2"/>
  </r>
  <r>
    <s v="2010.10.27"/>
    <x v="72"/>
    <n v="248"/>
    <n v="10"/>
    <x v="34"/>
  </r>
  <r>
    <s v="2010.4.27"/>
    <x v="23"/>
    <n v="374"/>
    <n v="4"/>
    <x v="49"/>
  </r>
  <r>
    <s v="2010.8.10"/>
    <x v="62"/>
    <n v="176"/>
    <n v="8"/>
    <x v="1"/>
  </r>
  <r>
    <s v="2010.5.20"/>
    <x v="73"/>
    <n v="181"/>
    <n v="5"/>
    <x v="12"/>
  </r>
  <r>
    <s v="2010.4.16"/>
    <x v="18"/>
    <n v="242"/>
    <n v="4"/>
    <x v="15"/>
  </r>
  <r>
    <s v="2010.7.24"/>
    <x v="49"/>
    <n v="424"/>
    <n v="7"/>
    <x v="16"/>
  </r>
  <r>
    <s v="2010.12.24"/>
    <x v="70"/>
    <n v="299"/>
    <n v="12"/>
    <x v="27"/>
  </r>
  <r>
    <s v="2010.8.26"/>
    <x v="74"/>
    <n v="239"/>
    <n v="8"/>
    <x v="31"/>
  </r>
  <r>
    <s v="2010.12.17"/>
    <x v="9"/>
    <n v="382"/>
    <n v="12"/>
    <x v="46"/>
  </r>
  <r>
    <s v="2010.11.20"/>
    <x v="75"/>
    <n v="364"/>
    <n v="11"/>
    <x v="20"/>
  </r>
  <r>
    <s v="2010.7.4"/>
    <x v="69"/>
    <n v="315"/>
    <n v="7"/>
    <x v="22"/>
  </r>
  <r>
    <s v="2010.9.5"/>
    <x v="10"/>
    <n v="104"/>
    <n v="9"/>
    <x v="10"/>
  </r>
  <r>
    <s v="2010.5.7"/>
    <x v="53"/>
    <n v="270"/>
    <n v="5"/>
    <x v="39"/>
  </r>
  <r>
    <s v="2010.12.21"/>
    <x v="13"/>
    <n v="266"/>
    <n v="12"/>
    <x v="27"/>
  </r>
  <r>
    <s v="2010.11.2"/>
    <x v="22"/>
    <n v="254"/>
    <n v="11"/>
    <x v="32"/>
  </r>
  <r>
    <s v="2010.2.22"/>
    <x v="4"/>
    <n v="246"/>
    <n v="2"/>
    <x v="45"/>
  </r>
  <r>
    <s v="2010.1.20"/>
    <x v="72"/>
    <n v="227"/>
    <n v="1"/>
    <x v="25"/>
  </r>
  <r>
    <s v="2010.9.10"/>
    <x v="43"/>
    <n v="327"/>
    <n v="9"/>
    <x v="10"/>
  </r>
  <r>
    <s v="2010.7.22"/>
    <x v="76"/>
    <n v="101"/>
    <n v="7"/>
    <x v="16"/>
  </r>
  <r>
    <s v="2010.1.6"/>
    <x v="66"/>
    <n v="213"/>
    <n v="1"/>
    <x v="3"/>
  </r>
  <r>
    <s v="2010.9.26"/>
    <x v="49"/>
    <n v="210"/>
    <n v="9"/>
    <x v="13"/>
  </r>
  <r>
    <s v="2010.8.3"/>
    <x v="26"/>
    <n v="326"/>
    <n v="8"/>
    <x v="24"/>
  </r>
  <r>
    <s v="2010.10.23"/>
    <x v="36"/>
    <n v="144"/>
    <n v="10"/>
    <x v="36"/>
  </r>
  <r>
    <s v="2010.7.10"/>
    <x v="77"/>
    <n v="321"/>
    <n v="7"/>
    <x v="22"/>
  </r>
  <r>
    <s v="2010.3.2"/>
    <x v="14"/>
    <n v="257"/>
    <n v="3"/>
    <x v="47"/>
  </r>
  <r>
    <s v="2010.6.12"/>
    <x v="78"/>
    <n v="327"/>
    <n v="6"/>
    <x v="19"/>
  </r>
  <r>
    <s v="2010.1.10"/>
    <x v="74"/>
    <n v="133"/>
    <n v="1"/>
    <x v="23"/>
  </r>
  <r>
    <s v="2010.9.11"/>
    <x v="39"/>
    <n v="177"/>
    <n v="9"/>
    <x v="10"/>
  </r>
  <r>
    <s v="2010.4.6"/>
    <x v="55"/>
    <n v="112"/>
    <n v="4"/>
    <x v="50"/>
  </r>
  <r>
    <s v="2010.1.17"/>
    <x v="33"/>
    <n v="309"/>
    <n v="1"/>
    <x v="25"/>
  </r>
  <r>
    <s v="2010.9.12"/>
    <x v="18"/>
    <n v="175"/>
    <n v="9"/>
    <x v="17"/>
  </r>
  <r>
    <s v="2010.1.17"/>
    <x v="79"/>
    <n v="350"/>
    <n v="1"/>
    <x v="25"/>
  </r>
  <r>
    <s v="2010.3.20"/>
    <x v="10"/>
    <n v="261"/>
    <n v="3"/>
    <x v="7"/>
  </r>
  <r>
    <s v="2010.1.4"/>
    <x v="74"/>
    <n v="440"/>
    <n v="1"/>
    <x v="3"/>
  </r>
  <r>
    <s v="2010.9.13"/>
    <x v="19"/>
    <n v="226"/>
    <n v="9"/>
    <x v="17"/>
  </r>
  <r>
    <s v="2010.12.9"/>
    <x v="19"/>
    <n v="356"/>
    <n v="12"/>
    <x v="28"/>
  </r>
  <r>
    <s v="2010.4.17"/>
    <x v="43"/>
    <n v="314"/>
    <n v="4"/>
    <x v="15"/>
  </r>
  <r>
    <s v="2010.4.26"/>
    <x v="80"/>
    <n v="137"/>
    <n v="4"/>
    <x v="49"/>
  </r>
  <r>
    <s v="2010.4.7"/>
    <x v="52"/>
    <n v="239"/>
    <n v="4"/>
    <x v="50"/>
  </r>
  <r>
    <s v="2010.11.3"/>
    <x v="45"/>
    <n v="251"/>
    <n v="11"/>
    <x v="32"/>
  </r>
  <r>
    <s v="2010.1.8"/>
    <x v="56"/>
    <n v="122"/>
    <n v="1"/>
    <x v="3"/>
  </r>
  <r>
    <s v="2010.12.22"/>
    <x v="46"/>
    <n v="212"/>
    <n v="12"/>
    <x v="27"/>
  </r>
  <r>
    <s v="2010.3.4"/>
    <x v="81"/>
    <n v="260"/>
    <n v="3"/>
    <x v="47"/>
  </r>
  <r>
    <s v="2010.9.7"/>
    <x v="26"/>
    <n v="204"/>
    <n v="9"/>
    <x v="10"/>
  </r>
  <r>
    <s v="2010.12.7"/>
    <x v="77"/>
    <n v="329"/>
    <n v="12"/>
    <x v="28"/>
  </r>
  <r>
    <s v="2010.11.3"/>
    <x v="11"/>
    <n v="232"/>
    <n v="11"/>
    <x v="32"/>
  </r>
  <r>
    <s v="2010.9.6"/>
    <x v="14"/>
    <n v="190"/>
    <n v="9"/>
    <x v="10"/>
  </r>
  <r>
    <s v="2010.1.7"/>
    <x v="21"/>
    <n v="375"/>
    <n v="1"/>
    <x v="3"/>
  </r>
  <r>
    <s v="2010.9.11"/>
    <x v="25"/>
    <n v="90"/>
    <n v="9"/>
    <x v="10"/>
  </r>
  <r>
    <s v="2010.1.14"/>
    <x v="64"/>
    <n v="482"/>
    <n v="1"/>
    <x v="23"/>
  </r>
  <r>
    <s v="2010.10.19"/>
    <x v="82"/>
    <n v="270"/>
    <n v="10"/>
    <x v="36"/>
  </r>
  <r>
    <s v="2010.2.8"/>
    <x v="77"/>
    <n v="347"/>
    <n v="2"/>
    <x v="5"/>
  </r>
  <r>
    <s v="2010.6.16"/>
    <x v="83"/>
    <n v="315"/>
    <n v="6"/>
    <x v="8"/>
  </r>
  <r>
    <s v="2010.12.20"/>
    <x v="68"/>
    <n v="183"/>
    <n v="12"/>
    <x v="27"/>
  </r>
  <r>
    <s v="2010.1.9"/>
    <x v="11"/>
    <n v="125"/>
    <n v="1"/>
    <x v="3"/>
  </r>
  <r>
    <s v="2010.10.28"/>
    <x v="49"/>
    <n v="450"/>
    <n v="10"/>
    <x v="34"/>
  </r>
  <r>
    <s v="2010.6.9"/>
    <x v="17"/>
    <n v="272"/>
    <n v="6"/>
    <x v="19"/>
  </r>
  <r>
    <s v="2010.3.12"/>
    <x v="84"/>
    <n v="299"/>
    <n v="3"/>
    <x v="21"/>
  </r>
  <r>
    <s v="2010.1.20"/>
    <x v="13"/>
    <n v="333"/>
    <n v="1"/>
    <x v="25"/>
  </r>
  <r>
    <s v="2010.4.6"/>
    <x v="7"/>
    <n v="106"/>
    <n v="4"/>
    <x v="50"/>
  </r>
  <r>
    <s v="2010.8.8"/>
    <x v="78"/>
    <n v="312"/>
    <n v="8"/>
    <x v="1"/>
  </r>
  <r>
    <s v="2010.12.4"/>
    <x v="85"/>
    <n v="96"/>
    <n v="12"/>
    <x v="30"/>
  </r>
  <r>
    <s v="2010.10.8"/>
    <x v="44"/>
    <n v="193"/>
    <n v="10"/>
    <x v="2"/>
  </r>
  <r>
    <s v="2010.1.14"/>
    <x v="36"/>
    <n v="388"/>
    <n v="1"/>
    <x v="23"/>
  </r>
  <r>
    <s v="2010.8.14"/>
    <x v="34"/>
    <n v="378"/>
    <n v="8"/>
    <x v="1"/>
  </r>
  <r>
    <s v="2010.4.1"/>
    <x v="38"/>
    <n v="379"/>
    <n v="4"/>
    <x v="6"/>
  </r>
  <r>
    <s v="2010.6.6"/>
    <x v="15"/>
    <n v="468"/>
    <n v="6"/>
    <x v="19"/>
  </r>
  <r>
    <s v="2010.1.8"/>
    <x v="45"/>
    <n v="249"/>
    <n v="1"/>
    <x v="3"/>
  </r>
  <r>
    <s v="2010.7.22"/>
    <x v="75"/>
    <n v="361"/>
    <n v="7"/>
    <x v="16"/>
  </r>
  <r>
    <s v="2010.12.28"/>
    <x v="10"/>
    <n v="357"/>
    <n v="12"/>
    <x v="33"/>
  </r>
  <r>
    <s v="2010.2.8"/>
    <x v="68"/>
    <n v="324"/>
    <n v="2"/>
    <x v="5"/>
  </r>
  <r>
    <s v="2010.8.21"/>
    <x v="10"/>
    <n v="225"/>
    <n v="8"/>
    <x v="38"/>
  </r>
  <r>
    <s v="2010.8.16"/>
    <x v="86"/>
    <n v="369"/>
    <n v="8"/>
    <x v="38"/>
  </r>
  <r>
    <s v="2010.5.19"/>
    <x v="58"/>
    <n v="216"/>
    <n v="5"/>
    <x v="12"/>
  </r>
  <r>
    <s v="2010.4.23"/>
    <x v="10"/>
    <n v="152"/>
    <n v="4"/>
    <x v="29"/>
  </r>
  <r>
    <s v="2010.8.22"/>
    <x v="21"/>
    <n v="296"/>
    <n v="8"/>
    <x v="31"/>
  </r>
  <r>
    <s v="2010.1.14"/>
    <x v="73"/>
    <n v="396"/>
    <n v="1"/>
    <x v="23"/>
  </r>
  <r>
    <s v="2010.5.15"/>
    <x v="84"/>
    <n v="124"/>
    <n v="5"/>
    <x v="41"/>
  </r>
  <r>
    <s v="2010.4.17"/>
    <x v="87"/>
    <n v="341"/>
    <n v="4"/>
    <x v="15"/>
  </r>
  <r>
    <s v="2010.1.14"/>
    <x v="73"/>
    <n v="300"/>
    <n v="1"/>
    <x v="23"/>
  </r>
  <r>
    <s v="2010.7.22"/>
    <x v="28"/>
    <n v="299"/>
    <n v="7"/>
    <x v="16"/>
  </r>
  <r>
    <s v="2010.7.5"/>
    <x v="73"/>
    <n v="346"/>
    <n v="7"/>
    <x v="22"/>
  </r>
  <r>
    <s v="2010.3.27"/>
    <x v="18"/>
    <n v="275"/>
    <n v="3"/>
    <x v="0"/>
  </r>
  <r>
    <s v="2010.1.25"/>
    <x v="1"/>
    <n v="335"/>
    <n v="1"/>
    <x v="18"/>
  </r>
  <r>
    <s v="2010.4.7"/>
    <x v="65"/>
    <n v="40"/>
    <n v="4"/>
    <x v="50"/>
  </r>
  <r>
    <s v="2010.8.1"/>
    <x v="71"/>
    <n v="358"/>
    <n v="8"/>
    <x v="24"/>
  </r>
  <r>
    <s v="2010.9.28"/>
    <x v="58"/>
    <n v="191"/>
    <n v="9"/>
    <x v="13"/>
  </r>
  <r>
    <s v="2010.12.6"/>
    <x v="13"/>
    <n v="165"/>
    <n v="12"/>
    <x v="28"/>
  </r>
  <r>
    <s v="2010.6.27"/>
    <x v="88"/>
    <n v="387"/>
    <n v="6"/>
    <x v="51"/>
  </r>
  <r>
    <s v="2010.5.11"/>
    <x v="19"/>
    <n v="255"/>
    <n v="5"/>
    <x v="41"/>
  </r>
  <r>
    <s v="2010.8.10"/>
    <x v="75"/>
    <n v="296"/>
    <n v="8"/>
    <x v="1"/>
  </r>
  <r>
    <s v="2010.4.10"/>
    <x v="83"/>
    <n v="265"/>
    <n v="4"/>
    <x v="50"/>
  </r>
  <r>
    <s v="2010.7.9"/>
    <x v="11"/>
    <n v="217"/>
    <n v="7"/>
    <x v="22"/>
  </r>
  <r>
    <s v="2010.5.27"/>
    <x v="89"/>
    <n v="280"/>
    <n v="5"/>
    <x v="37"/>
  </r>
  <r>
    <s v="2010.10.23"/>
    <x v="20"/>
    <n v="238"/>
    <n v="10"/>
    <x v="36"/>
  </r>
  <r>
    <s v="2010.3.26"/>
    <x v="33"/>
    <n v="410"/>
    <n v="3"/>
    <x v="0"/>
  </r>
  <r>
    <s v="2010.12.16"/>
    <x v="47"/>
    <n v="266"/>
    <n v="12"/>
    <x v="46"/>
  </r>
  <r>
    <s v="2010.6.2"/>
    <x v="11"/>
    <n v="330"/>
    <n v="6"/>
    <x v="52"/>
  </r>
  <r>
    <s v="2010.4.11"/>
    <x v="49"/>
    <n v="235"/>
    <n v="4"/>
    <x v="15"/>
  </r>
  <r>
    <s v="2010.5.17"/>
    <x v="60"/>
    <n v="192"/>
    <n v="5"/>
    <x v="12"/>
  </r>
  <r>
    <s v="2010.6.5"/>
    <x v="90"/>
    <n v="193"/>
    <n v="6"/>
    <x v="52"/>
  </r>
  <r>
    <s v="2010.3.25"/>
    <x v="65"/>
    <n v="221"/>
    <n v="3"/>
    <x v="0"/>
  </r>
  <r>
    <s v="2010.2.10"/>
    <x v="3"/>
    <n v="346"/>
    <n v="2"/>
    <x v="5"/>
  </r>
  <r>
    <s v="2010.2.7"/>
    <x v="47"/>
    <n v="289"/>
    <n v="2"/>
    <x v="5"/>
  </r>
  <r>
    <s v="2010.10.11"/>
    <x v="43"/>
    <n v="421"/>
    <n v="10"/>
    <x v="40"/>
  </r>
  <r>
    <s v="2010.4.23"/>
    <x v="38"/>
    <n v="266"/>
    <n v="4"/>
    <x v="29"/>
  </r>
  <r>
    <s v="2010.2.24"/>
    <x v="2"/>
    <n v="450"/>
    <n v="2"/>
    <x v="45"/>
  </r>
  <r>
    <s v="2010.7.28"/>
    <x v="91"/>
    <n v="213"/>
    <n v="7"/>
    <x v="9"/>
  </r>
  <r>
    <s v="2010.10.24"/>
    <x v="15"/>
    <n v="356"/>
    <n v="10"/>
    <x v="34"/>
  </r>
  <r>
    <s v="2010.10.7"/>
    <x v="30"/>
    <n v="198"/>
    <n v="10"/>
    <x v="2"/>
  </r>
  <r>
    <s v="2010.2.25"/>
    <x v="28"/>
    <n v="371"/>
    <n v="2"/>
    <x v="45"/>
  </r>
  <r>
    <s v="2010.7.13"/>
    <x v="49"/>
    <n v="53"/>
    <n v="7"/>
    <x v="4"/>
  </r>
  <r>
    <s v="2010.2.5"/>
    <x v="74"/>
    <n v="263"/>
    <n v="2"/>
    <x v="48"/>
  </r>
  <r>
    <s v="2010.1.26"/>
    <x v="30"/>
    <n v="170"/>
    <n v="1"/>
    <x v="18"/>
  </r>
  <r>
    <s v="2010.7.12"/>
    <x v="46"/>
    <n v="211"/>
    <n v="7"/>
    <x v="4"/>
  </r>
  <r>
    <s v="2010.4.7"/>
    <x v="74"/>
    <n v="355"/>
    <n v="4"/>
    <x v="50"/>
  </r>
  <r>
    <s v="2010.11.17"/>
    <x v="92"/>
    <n v="253"/>
    <n v="11"/>
    <x v="20"/>
  </r>
  <r>
    <s v="2010.3.16"/>
    <x v="31"/>
    <n v="256"/>
    <n v="3"/>
    <x v="7"/>
  </r>
  <r>
    <s v="2010.5.27"/>
    <x v="4"/>
    <n v="301"/>
    <n v="5"/>
    <x v="37"/>
  </r>
  <r>
    <s v="2010.3.23"/>
    <x v="85"/>
    <n v="277"/>
    <n v="3"/>
    <x v="0"/>
  </r>
  <r>
    <s v="2010.4.25"/>
    <x v="91"/>
    <n v="227"/>
    <n v="4"/>
    <x v="49"/>
  </r>
  <r>
    <s v="2010.10.24"/>
    <x v="12"/>
    <n v="309"/>
    <n v="10"/>
    <x v="34"/>
  </r>
  <r>
    <s v="2010.7.7"/>
    <x v="25"/>
    <n v="217"/>
    <n v="7"/>
    <x v="22"/>
  </r>
  <r>
    <s v="2010.9.18"/>
    <x v="72"/>
    <n v="21"/>
    <n v="9"/>
    <x v="17"/>
  </r>
  <r>
    <s v="2010.12.13"/>
    <x v="4"/>
    <n v="264"/>
    <n v="12"/>
    <x v="46"/>
  </r>
  <r>
    <s v="2010.4.15"/>
    <x v="9"/>
    <n v="261"/>
    <n v="4"/>
    <x v="15"/>
  </r>
  <r>
    <s v="2010.3.23"/>
    <x v="3"/>
    <n v="135"/>
    <n v="3"/>
    <x v="0"/>
  </r>
  <r>
    <s v="2010.5.27"/>
    <x v="93"/>
    <n v="171"/>
    <n v="5"/>
    <x v="37"/>
  </r>
  <r>
    <s v="2010.11.14"/>
    <x v="87"/>
    <n v="173"/>
    <n v="11"/>
    <x v="20"/>
  </r>
  <r>
    <s v="2010.2.11"/>
    <x v="18"/>
    <n v="112"/>
    <n v="2"/>
    <x v="5"/>
  </r>
  <r>
    <s v="2010.10.8"/>
    <x v="1"/>
    <n v="352"/>
    <n v="10"/>
    <x v="2"/>
  </r>
  <r>
    <s v="2010.8.3"/>
    <x v="48"/>
    <n v="187"/>
    <n v="8"/>
    <x v="24"/>
  </r>
  <r>
    <s v="2010.8.15"/>
    <x v="80"/>
    <n v="366"/>
    <n v="8"/>
    <x v="38"/>
  </r>
  <r>
    <s v="2010.11.21"/>
    <x v="94"/>
    <n v="100"/>
    <n v="11"/>
    <x v="44"/>
  </r>
  <r>
    <s v="2010.1.18"/>
    <x v="95"/>
    <n v="324"/>
    <n v="1"/>
    <x v="25"/>
  </r>
  <r>
    <s v="2010.6.13"/>
    <x v="65"/>
    <n v="171"/>
    <n v="6"/>
    <x v="8"/>
  </r>
  <r>
    <s v="2010.7.25"/>
    <x v="78"/>
    <n v="337"/>
    <n v="7"/>
    <x v="9"/>
  </r>
  <r>
    <s v="2010.2.10"/>
    <x v="68"/>
    <n v="68"/>
    <n v="2"/>
    <x v="5"/>
  </r>
  <r>
    <s v="2010.7.18"/>
    <x v="34"/>
    <n v="345"/>
    <n v="7"/>
    <x v="16"/>
  </r>
  <r>
    <s v="2010.12.16"/>
    <x v="17"/>
    <n v="432"/>
    <n v="12"/>
    <x v="46"/>
  </r>
  <r>
    <s v="2010.4.20"/>
    <x v="56"/>
    <n v="72"/>
    <n v="4"/>
    <x v="29"/>
  </r>
  <r>
    <s v="2010.5.12"/>
    <x v="54"/>
    <n v="272"/>
    <n v="5"/>
    <x v="41"/>
  </r>
  <r>
    <s v="2010.5.1"/>
    <x v="23"/>
    <n v="345"/>
    <n v="5"/>
    <x v="49"/>
  </r>
  <r>
    <s v="2010.7.4"/>
    <x v="53"/>
    <n v="103"/>
    <n v="7"/>
    <x v="22"/>
  </r>
  <r>
    <s v="2010.11.4"/>
    <x v="18"/>
    <n v="388"/>
    <n v="11"/>
    <x v="32"/>
  </r>
  <r>
    <s v="2010.3.26"/>
    <x v="15"/>
    <n v="288"/>
    <n v="3"/>
    <x v="0"/>
  </r>
  <r>
    <s v="2010.8.26"/>
    <x v="23"/>
    <n v="159"/>
    <n v="8"/>
    <x v="31"/>
  </r>
  <r>
    <s v="2010.10.15"/>
    <x v="73"/>
    <n v="363"/>
    <n v="10"/>
    <x v="40"/>
  </r>
  <r>
    <s v="2010.5.5"/>
    <x v="37"/>
    <n v="215"/>
    <n v="5"/>
    <x v="39"/>
  </r>
  <r>
    <s v="2010.1.19"/>
    <x v="0"/>
    <n v="470"/>
    <n v="1"/>
    <x v="25"/>
  </r>
  <r>
    <s v="2010.8.23"/>
    <x v="1"/>
    <n v="91"/>
    <n v="8"/>
    <x v="31"/>
  </r>
  <r>
    <s v="2010.8.21"/>
    <x v="57"/>
    <n v="336"/>
    <n v="8"/>
    <x v="38"/>
  </r>
  <r>
    <s v="2010.6.9"/>
    <x v="53"/>
    <n v="244"/>
    <n v="6"/>
    <x v="19"/>
  </r>
  <r>
    <s v="2010.9.8"/>
    <x v="72"/>
    <n v="94"/>
    <n v="9"/>
    <x v="10"/>
  </r>
  <r>
    <s v="2010.11.15"/>
    <x v="2"/>
    <n v="136"/>
    <n v="11"/>
    <x v="20"/>
  </r>
  <r>
    <s v="2010.1.1"/>
    <x v="16"/>
    <n v="334"/>
    <n v="1"/>
    <x v="42"/>
  </r>
  <r>
    <s v="2010.6.23"/>
    <x v="6"/>
    <n v="234"/>
    <n v="6"/>
    <x v="11"/>
  </r>
  <r>
    <s v="2010.9.15"/>
    <x v="96"/>
    <n v="263"/>
    <n v="9"/>
    <x v="17"/>
  </r>
  <r>
    <s v="2010.2.11"/>
    <x v="2"/>
    <n v="254"/>
    <n v="2"/>
    <x v="5"/>
  </r>
  <r>
    <s v="2010.5.3"/>
    <x v="62"/>
    <n v="236"/>
    <n v="5"/>
    <x v="39"/>
  </r>
  <r>
    <s v="2010.8.2"/>
    <x v="68"/>
    <n v="231"/>
    <n v="8"/>
    <x v="24"/>
  </r>
  <r>
    <s v="2010.2.24"/>
    <x v="14"/>
    <n v="364"/>
    <n v="2"/>
    <x v="45"/>
  </r>
  <r>
    <s v="2010.2.7"/>
    <x v="89"/>
    <n v="63"/>
    <n v="2"/>
    <x v="5"/>
  </r>
  <r>
    <s v="2010.10.12"/>
    <x v="13"/>
    <n v="196"/>
    <n v="10"/>
    <x v="40"/>
  </r>
  <r>
    <s v="2010.5.26"/>
    <x v="2"/>
    <n v="135"/>
    <n v="5"/>
    <x v="37"/>
  </r>
  <r>
    <s v="2010.5.13"/>
    <x v="56"/>
    <n v="299"/>
    <n v="5"/>
    <x v="41"/>
  </r>
  <r>
    <s v="2010.6.13"/>
    <x v="61"/>
    <n v="121"/>
    <n v="6"/>
    <x v="8"/>
  </r>
  <r>
    <s v="2010.7.26"/>
    <x v="13"/>
    <n v="243"/>
    <n v="7"/>
    <x v="9"/>
  </r>
  <r>
    <s v="2010.3.5"/>
    <x v="81"/>
    <n v="376"/>
    <n v="3"/>
    <x v="47"/>
  </r>
  <r>
    <s v="2010.9.1"/>
    <x v="68"/>
    <n v="144"/>
    <n v="9"/>
    <x v="35"/>
  </r>
  <r>
    <s v="2010.10.27"/>
    <x v="14"/>
    <n v="320"/>
    <n v="10"/>
    <x v="34"/>
  </r>
  <r>
    <s v="2010.1.16"/>
    <x v="69"/>
    <n v="236"/>
    <n v="1"/>
    <x v="23"/>
  </r>
  <r>
    <s v="2010.2.28"/>
    <x v="9"/>
    <n v="405"/>
    <n v="2"/>
    <x v="47"/>
  </r>
  <r>
    <s v="2010.1.28"/>
    <x v="52"/>
    <n v="57"/>
    <n v="1"/>
    <x v="18"/>
  </r>
  <r>
    <s v="2010.3.25"/>
    <x v="12"/>
    <n v="336"/>
    <n v="3"/>
    <x v="0"/>
  </r>
  <r>
    <s v="2010.8.11"/>
    <x v="24"/>
    <n v="342"/>
    <n v="8"/>
    <x v="1"/>
  </r>
  <r>
    <s v="2010.4.12"/>
    <x v="26"/>
    <n v="357"/>
    <n v="4"/>
    <x v="15"/>
  </r>
  <r>
    <s v="2010.2.18"/>
    <x v="90"/>
    <n v="349"/>
    <n v="2"/>
    <x v="14"/>
  </r>
  <r>
    <s v="2010.8.5"/>
    <x v="68"/>
    <n v="191"/>
    <n v="8"/>
    <x v="24"/>
  </r>
  <r>
    <s v="2010.5.2"/>
    <x v="83"/>
    <n v="282"/>
    <n v="5"/>
    <x v="39"/>
  </r>
  <r>
    <s v="2010.6.12"/>
    <x v="49"/>
    <n v="261"/>
    <n v="6"/>
    <x v="19"/>
  </r>
  <r>
    <s v="2010.3.5"/>
    <x v="26"/>
    <n v="210"/>
    <n v="3"/>
    <x v="47"/>
  </r>
  <r>
    <s v="2010.1.12"/>
    <x v="80"/>
    <n v="137"/>
    <n v="1"/>
    <x v="23"/>
  </r>
  <r>
    <s v="2010.8.19"/>
    <x v="40"/>
    <n v="312"/>
    <n v="8"/>
    <x v="38"/>
  </r>
  <r>
    <s v="2010.12.23"/>
    <x v="36"/>
    <n v="274"/>
    <n v="12"/>
    <x v="27"/>
  </r>
  <r>
    <s v="2010.10.8"/>
    <x v="12"/>
    <n v="214"/>
    <n v="10"/>
    <x v="2"/>
  </r>
  <r>
    <s v="2010.8.6"/>
    <x v="4"/>
    <n v="412"/>
    <n v="8"/>
    <x v="24"/>
  </r>
  <r>
    <s v="2010.2.15"/>
    <x v="18"/>
    <n v="385"/>
    <n v="2"/>
    <x v="14"/>
  </r>
  <r>
    <s v="2010.11.8"/>
    <x v="13"/>
    <n v="180"/>
    <n v="11"/>
    <x v="26"/>
  </r>
  <r>
    <s v="2010.1.22"/>
    <x v="23"/>
    <n v="214"/>
    <n v="1"/>
    <x v="25"/>
  </r>
  <r>
    <s v="2010.10.26"/>
    <x v="49"/>
    <n v="336"/>
    <n v="10"/>
    <x v="34"/>
  </r>
  <r>
    <s v="2010.4.13"/>
    <x v="87"/>
    <n v="184"/>
    <n v="4"/>
    <x v="15"/>
  </r>
  <r>
    <s v="2010.2.13"/>
    <x v="54"/>
    <n v="318"/>
    <n v="2"/>
    <x v="5"/>
  </r>
  <r>
    <s v="2010.10.14"/>
    <x v="38"/>
    <n v="132"/>
    <n v="10"/>
    <x v="40"/>
  </r>
  <r>
    <s v="2010.12.1"/>
    <x v="22"/>
    <n v="402"/>
    <n v="12"/>
    <x v="30"/>
  </r>
  <r>
    <s v="2010.10.5"/>
    <x v="34"/>
    <n v="420"/>
    <n v="10"/>
    <x v="2"/>
  </r>
  <r>
    <s v="2010.6.27"/>
    <x v="57"/>
    <n v="344"/>
    <n v="6"/>
    <x v="51"/>
  </r>
  <r>
    <s v="2010.11.15"/>
    <x v="10"/>
    <n v="312"/>
    <n v="11"/>
    <x v="20"/>
  </r>
  <r>
    <s v="2010.4.25"/>
    <x v="17"/>
    <n v="186"/>
    <n v="4"/>
    <x v="49"/>
  </r>
  <r>
    <s v="2010.2.3"/>
    <x v="77"/>
    <n v="221"/>
    <n v="2"/>
    <x v="48"/>
  </r>
  <r>
    <s v="2010.12.24"/>
    <x v="53"/>
    <n v="312"/>
    <n v="12"/>
    <x v="27"/>
  </r>
  <r>
    <s v="2010.12.19"/>
    <x v="97"/>
    <n v="198"/>
    <n v="12"/>
    <x v="27"/>
  </r>
  <r>
    <s v="2010.9.16"/>
    <x v="3"/>
    <n v="91"/>
    <n v="9"/>
    <x v="17"/>
  </r>
  <r>
    <s v="2010.9.19"/>
    <x v="76"/>
    <n v="201"/>
    <n v="9"/>
    <x v="43"/>
  </r>
  <r>
    <s v="2010.11.23"/>
    <x v="84"/>
    <n v="307"/>
    <n v="11"/>
    <x v="44"/>
  </r>
  <r>
    <s v="2010.4.3"/>
    <x v="31"/>
    <n v="199"/>
    <n v="4"/>
    <x v="6"/>
  </r>
  <r>
    <s v="2010.3.18"/>
    <x v="90"/>
    <n v="94"/>
    <n v="3"/>
    <x v="7"/>
  </r>
  <r>
    <s v="2010.9.15"/>
    <x v="41"/>
    <n v="281"/>
    <n v="9"/>
    <x v="17"/>
  </r>
  <r>
    <s v="2010.4.14"/>
    <x v="67"/>
    <n v="402"/>
    <n v="4"/>
    <x v="15"/>
  </r>
  <r>
    <s v="2010.1.12"/>
    <x v="47"/>
    <n v="250"/>
    <n v="1"/>
    <x v="23"/>
  </r>
  <r>
    <s v="2010.5.28"/>
    <x v="1"/>
    <n v="229"/>
    <n v="5"/>
    <x v="37"/>
  </r>
  <r>
    <s v="2010.4.8"/>
    <x v="79"/>
    <n v="83"/>
    <n v="4"/>
    <x v="50"/>
  </r>
  <r>
    <s v="2010.9.16"/>
    <x v="64"/>
    <n v="479"/>
    <n v="9"/>
    <x v="17"/>
  </r>
  <r>
    <s v="2010.4.16"/>
    <x v="89"/>
    <n v="338"/>
    <n v="4"/>
    <x v="15"/>
  </r>
  <r>
    <s v="2010.6.6"/>
    <x v="41"/>
    <n v="481"/>
    <n v="6"/>
    <x v="19"/>
  </r>
  <r>
    <s v="2010.9.16"/>
    <x v="56"/>
    <n v="267"/>
    <n v="9"/>
    <x v="17"/>
  </r>
  <r>
    <s v="2010.4.2"/>
    <x v="84"/>
    <n v="248"/>
    <n v="4"/>
    <x v="6"/>
  </r>
  <r>
    <s v="2010.6.28"/>
    <x v="27"/>
    <n v="255"/>
    <n v="6"/>
    <x v="51"/>
  </r>
  <r>
    <s v="2010.1.24"/>
    <x v="25"/>
    <n v="284"/>
    <n v="1"/>
    <x v="18"/>
  </r>
  <r>
    <s v="2010.11.8"/>
    <x v="32"/>
    <n v="355"/>
    <n v="11"/>
    <x v="26"/>
  </r>
  <r>
    <s v="2010.8.6"/>
    <x v="0"/>
    <n v="361"/>
    <n v="8"/>
    <x v="24"/>
  </r>
  <r>
    <s v="2010.7.21"/>
    <x v="51"/>
    <n v="171"/>
    <n v="7"/>
    <x v="16"/>
  </r>
  <r>
    <s v="2010.11.6"/>
    <x v="32"/>
    <n v="288"/>
    <n v="11"/>
    <x v="32"/>
  </r>
  <r>
    <s v="2010.7.23"/>
    <x v="51"/>
    <n v="123"/>
    <n v="7"/>
    <x v="16"/>
  </r>
  <r>
    <s v="2010.6.3"/>
    <x v="7"/>
    <n v="377"/>
    <n v="6"/>
    <x v="52"/>
  </r>
  <r>
    <s v="2010.10.26"/>
    <x v="41"/>
    <n v="236"/>
    <n v="10"/>
    <x v="34"/>
  </r>
  <r>
    <s v="2010.1.19"/>
    <x v="52"/>
    <n v="396"/>
    <n v="1"/>
    <x v="25"/>
  </r>
  <r>
    <s v="2010.10.1"/>
    <x v="4"/>
    <n v="34"/>
    <n v="10"/>
    <x v="13"/>
  </r>
  <r>
    <s v="2010.1.25"/>
    <x v="93"/>
    <n v="230"/>
    <n v="1"/>
    <x v="18"/>
  </r>
  <r>
    <s v="2010.1.14"/>
    <x v="64"/>
    <n v="199"/>
    <n v="1"/>
    <x v="23"/>
  </r>
  <r>
    <s v="2010.3.18"/>
    <x v="80"/>
    <n v="142"/>
    <n v="3"/>
    <x v="7"/>
  </r>
  <r>
    <s v="2010.7.23"/>
    <x v="5"/>
    <n v="276"/>
    <n v="7"/>
    <x v="16"/>
  </r>
  <r>
    <s v="2010.10.28"/>
    <x v="98"/>
    <n v="319"/>
    <n v="10"/>
    <x v="34"/>
  </r>
  <r>
    <s v="2010.2.14"/>
    <x v="55"/>
    <n v="287"/>
    <n v="2"/>
    <x v="14"/>
  </r>
  <r>
    <s v="2010.1.12"/>
    <x v="92"/>
    <n v="142"/>
    <n v="1"/>
    <x v="23"/>
  </r>
  <r>
    <s v="2010.3.25"/>
    <x v="64"/>
    <n v="192"/>
    <n v="3"/>
    <x v="0"/>
  </r>
  <r>
    <s v="2010.6.13"/>
    <x v="76"/>
    <n v="100"/>
    <n v="6"/>
    <x v="8"/>
  </r>
  <r>
    <s v="2010.5.18"/>
    <x v="19"/>
    <n v="63"/>
    <n v="5"/>
    <x v="12"/>
  </r>
  <r>
    <s v="2010.3.13"/>
    <x v="31"/>
    <n v="371"/>
    <n v="3"/>
    <x v="21"/>
  </r>
  <r>
    <s v="2010.9.28"/>
    <x v="83"/>
    <n v="332"/>
    <n v="9"/>
    <x v="13"/>
  </r>
  <r>
    <s v="2010.8.6"/>
    <x v="28"/>
    <n v="276"/>
    <n v="8"/>
    <x v="24"/>
  </r>
  <r>
    <s v="2010.9.1"/>
    <x v="99"/>
    <n v="268"/>
    <n v="9"/>
    <x v="35"/>
  </r>
  <r>
    <s v="2010.2.12"/>
    <x v="30"/>
    <n v="171"/>
    <n v="2"/>
    <x v="5"/>
  </r>
  <r>
    <s v="2010.4.4"/>
    <x v="24"/>
    <n v="403"/>
    <n v="4"/>
    <x v="50"/>
  </r>
  <r>
    <s v="2010.1.16"/>
    <x v="23"/>
    <n v="321"/>
    <n v="1"/>
    <x v="23"/>
  </r>
  <r>
    <s v="2010.7.6"/>
    <x v="75"/>
    <n v="228"/>
    <n v="7"/>
    <x v="22"/>
  </r>
  <r>
    <s v="2010.8.18"/>
    <x v="25"/>
    <n v="481"/>
    <n v="8"/>
    <x v="38"/>
  </r>
  <r>
    <s v="2010.9.9"/>
    <x v="83"/>
    <n v="347"/>
    <n v="9"/>
    <x v="10"/>
  </r>
  <r>
    <s v="2010.5.15"/>
    <x v="15"/>
    <n v="400"/>
    <n v="5"/>
    <x v="41"/>
  </r>
  <r>
    <s v="2010.3.1"/>
    <x v="32"/>
    <n v="29"/>
    <n v="3"/>
    <x v="47"/>
  </r>
  <r>
    <s v="2010.10.20"/>
    <x v="85"/>
    <n v="171"/>
    <n v="10"/>
    <x v="36"/>
  </r>
  <r>
    <s v="2010.6.15"/>
    <x v="21"/>
    <n v="377"/>
    <n v="6"/>
    <x v="8"/>
  </r>
  <r>
    <s v="2010.1.18"/>
    <x v="95"/>
    <n v="201"/>
    <n v="1"/>
    <x v="25"/>
  </r>
  <r>
    <s v="2010.11.23"/>
    <x v="0"/>
    <n v="298"/>
    <n v="11"/>
    <x v="44"/>
  </r>
  <r>
    <s v="2010.4.28"/>
    <x v="46"/>
    <n v="340"/>
    <n v="4"/>
    <x v="49"/>
  </r>
  <r>
    <s v="2010.10.20"/>
    <x v="59"/>
    <n v="119"/>
    <n v="10"/>
    <x v="36"/>
  </r>
  <r>
    <s v="2010.1.9"/>
    <x v="63"/>
    <n v="81"/>
    <n v="1"/>
    <x v="3"/>
  </r>
  <r>
    <s v="2010.9.14"/>
    <x v="54"/>
    <n v="242"/>
    <n v="9"/>
    <x v="17"/>
  </r>
  <r>
    <s v="2010.6.20"/>
    <x v="96"/>
    <n v="215"/>
    <n v="6"/>
    <x v="11"/>
  </r>
  <r>
    <s v="2010.4.18"/>
    <x v="92"/>
    <n v="189"/>
    <n v="4"/>
    <x v="29"/>
  </r>
  <r>
    <s v="2010.6.10"/>
    <x v="11"/>
    <n v="176"/>
    <n v="6"/>
    <x v="19"/>
  </r>
  <r>
    <s v="2010.4.17"/>
    <x v="47"/>
    <n v="277"/>
    <n v="4"/>
    <x v="15"/>
  </r>
  <r>
    <s v="2010.5.16"/>
    <x v="7"/>
    <n v="79"/>
    <n v="5"/>
    <x v="12"/>
  </r>
  <r>
    <s v="2010.8.13"/>
    <x v="54"/>
    <n v="313"/>
    <n v="8"/>
    <x v="1"/>
  </r>
  <r>
    <s v="2010.11.22"/>
    <x v="28"/>
    <n v="278"/>
    <n v="11"/>
    <x v="44"/>
  </r>
  <r>
    <s v="2010.3.27"/>
    <x v="24"/>
    <n v="83"/>
    <n v="3"/>
    <x v="0"/>
  </r>
  <r>
    <s v="2010.8.20"/>
    <x v="98"/>
    <n v="377"/>
    <n v="8"/>
    <x v="38"/>
  </r>
  <r>
    <s v="2010.3.18"/>
    <x v="81"/>
    <n v="361"/>
    <n v="3"/>
    <x v="7"/>
  </r>
  <r>
    <s v="2010.6.13"/>
    <x v="85"/>
    <n v="380"/>
    <n v="6"/>
    <x v="8"/>
  </r>
  <r>
    <s v="2010.5.25"/>
    <x v="71"/>
    <n v="315"/>
    <n v="5"/>
    <x v="37"/>
  </r>
  <r>
    <s v="2010.11.16"/>
    <x v="1"/>
    <n v="316"/>
    <n v="11"/>
    <x v="20"/>
  </r>
  <r>
    <s v="2010.9.14"/>
    <x v="74"/>
    <n v="194"/>
    <n v="9"/>
    <x v="17"/>
  </r>
  <r>
    <s v="2010.10.16"/>
    <x v="35"/>
    <n v="162"/>
    <n v="10"/>
    <x v="40"/>
  </r>
  <r>
    <s v="2010.12.25"/>
    <x v="4"/>
    <n v="313"/>
    <n v="12"/>
    <x v="27"/>
  </r>
  <r>
    <s v="2010.7.11"/>
    <x v="61"/>
    <n v="465"/>
    <n v="7"/>
    <x v="4"/>
  </r>
  <r>
    <s v="2010.1.3"/>
    <x v="6"/>
    <n v="398"/>
    <n v="1"/>
    <x v="3"/>
  </r>
  <r>
    <s v="2010.6.15"/>
    <x v="73"/>
    <n v="250"/>
    <n v="6"/>
    <x v="8"/>
  </r>
  <r>
    <s v="2010.6.16"/>
    <x v="28"/>
    <n v="349"/>
    <n v="6"/>
    <x v="8"/>
  </r>
  <r>
    <s v="2010.7.20"/>
    <x v="22"/>
    <n v="148"/>
    <n v="7"/>
    <x v="16"/>
  </r>
  <r>
    <s v="2010.3.20"/>
    <x v="50"/>
    <n v="235"/>
    <n v="3"/>
    <x v="7"/>
  </r>
  <r>
    <s v="2010.8.2"/>
    <x v="12"/>
    <n v="97"/>
    <n v="8"/>
    <x v="24"/>
  </r>
  <r>
    <s v="2010.11.7"/>
    <x v="35"/>
    <n v="417"/>
    <n v="11"/>
    <x v="26"/>
  </r>
  <r>
    <s v="2010.5.8"/>
    <x v="83"/>
    <n v="380"/>
    <n v="5"/>
    <x v="39"/>
  </r>
  <r>
    <s v="2010.11.20"/>
    <x v="92"/>
    <n v="354"/>
    <n v="11"/>
    <x v="20"/>
  </r>
  <r>
    <s v="2010.10.2"/>
    <x v="65"/>
    <n v="194"/>
    <n v="10"/>
    <x v="13"/>
  </r>
  <r>
    <s v="2010.12.23"/>
    <x v="94"/>
    <n v="259"/>
    <n v="12"/>
    <x v="27"/>
  </r>
  <r>
    <s v="2010.8.2"/>
    <x v="94"/>
    <n v="252"/>
    <n v="8"/>
    <x v="24"/>
  </r>
  <r>
    <s v="2010.5.1"/>
    <x v="4"/>
    <n v="350"/>
    <n v="5"/>
    <x v="49"/>
  </r>
  <r>
    <s v="2010.11.13"/>
    <x v="3"/>
    <n v="343"/>
    <n v="11"/>
    <x v="26"/>
  </r>
  <r>
    <s v="2010.2.1"/>
    <x v="24"/>
    <n v="182"/>
    <n v="2"/>
    <x v="48"/>
  </r>
  <r>
    <s v="2010.3.18"/>
    <x v="87"/>
    <n v="178"/>
    <n v="3"/>
    <x v="7"/>
  </r>
  <r>
    <s v="2010.5.25"/>
    <x v="3"/>
    <n v="420"/>
    <n v="5"/>
    <x v="37"/>
  </r>
  <r>
    <s v="2010.1.25"/>
    <x v="53"/>
    <n v="200"/>
    <n v="1"/>
    <x v="18"/>
  </r>
  <r>
    <s v="2010.1.6"/>
    <x v="1"/>
    <n v="329"/>
    <n v="1"/>
    <x v="3"/>
  </r>
  <r>
    <s v="2010.10.27"/>
    <x v="22"/>
    <n v="69"/>
    <n v="10"/>
    <x v="34"/>
  </r>
  <r>
    <s v="2010.8.19"/>
    <x v="62"/>
    <n v="358"/>
    <n v="8"/>
    <x v="38"/>
  </r>
  <r>
    <s v="2010.8.27"/>
    <x v="40"/>
    <n v="380"/>
    <n v="8"/>
    <x v="31"/>
  </r>
  <r>
    <s v="2010.8.20"/>
    <x v="28"/>
    <n v="97"/>
    <n v="8"/>
    <x v="38"/>
  </r>
  <r>
    <s v="2010.5.23"/>
    <x v="84"/>
    <n v="190"/>
    <n v="5"/>
    <x v="37"/>
  </r>
  <r>
    <s v="2010.1.19"/>
    <x v="55"/>
    <n v="248"/>
    <n v="1"/>
    <x v="25"/>
  </r>
  <r>
    <s v="2010.6.11"/>
    <x v="47"/>
    <n v="151"/>
    <n v="6"/>
    <x v="19"/>
  </r>
  <r>
    <s v="2010.6.9"/>
    <x v="49"/>
    <n v="158"/>
    <n v="6"/>
    <x v="19"/>
  </r>
  <r>
    <s v="2010.10.9"/>
    <x v="71"/>
    <n v="132"/>
    <n v="10"/>
    <x v="2"/>
  </r>
  <r>
    <s v="2010.8.21"/>
    <x v="9"/>
    <n v="241"/>
    <n v="8"/>
    <x v="38"/>
  </r>
  <r>
    <s v="2010.12.15"/>
    <x v="35"/>
    <n v="305"/>
    <n v="12"/>
    <x v="46"/>
  </r>
  <r>
    <s v="2010.3.2"/>
    <x v="91"/>
    <n v="140"/>
    <n v="3"/>
    <x v="47"/>
  </r>
  <r>
    <s v="2010.7.11"/>
    <x v="18"/>
    <n v="264"/>
    <n v="7"/>
    <x v="4"/>
  </r>
  <r>
    <s v="2010.1.23"/>
    <x v="2"/>
    <n v="175"/>
    <n v="1"/>
    <x v="25"/>
  </r>
  <r>
    <s v="2010.10.19"/>
    <x v="86"/>
    <n v="162"/>
    <n v="10"/>
    <x v="36"/>
  </r>
  <r>
    <s v="2010.7.22"/>
    <x v="66"/>
    <n v="327"/>
    <n v="7"/>
    <x v="16"/>
  </r>
  <r>
    <s v="2010.9.18"/>
    <x v="78"/>
    <n v="361"/>
    <n v="9"/>
    <x v="17"/>
  </r>
  <r>
    <s v="2010.11.22"/>
    <x v="5"/>
    <n v="275"/>
    <n v="11"/>
    <x v="44"/>
  </r>
  <r>
    <s v="2010.4.4"/>
    <x v="72"/>
    <n v="142"/>
    <n v="4"/>
    <x v="50"/>
  </r>
  <r>
    <s v="2010.10.7"/>
    <x v="94"/>
    <n v="307"/>
    <n v="10"/>
    <x v="2"/>
  </r>
  <r>
    <s v="2010.10.10"/>
    <x v="46"/>
    <n v="418"/>
    <n v="10"/>
    <x v="40"/>
  </r>
  <r>
    <s v="2010.7.17"/>
    <x v="0"/>
    <n v="287"/>
    <n v="7"/>
    <x v="4"/>
  </r>
  <r>
    <s v="2010.12.22"/>
    <x v="29"/>
    <n v="271"/>
    <n v="12"/>
    <x v="27"/>
  </r>
  <r>
    <s v="2010.9.19"/>
    <x v="97"/>
    <n v="48"/>
    <n v="9"/>
    <x v="43"/>
  </r>
  <r>
    <s v="2010.2.26"/>
    <x v="32"/>
    <n v="145"/>
    <n v="2"/>
    <x v="45"/>
  </r>
  <r>
    <s v="2010.12.27"/>
    <x v="71"/>
    <n v="298"/>
    <n v="12"/>
    <x v="33"/>
  </r>
  <r>
    <s v="2010.3.10"/>
    <x v="81"/>
    <n v="245"/>
    <n v="3"/>
    <x v="21"/>
  </r>
  <r>
    <s v="2010.9.17"/>
    <x v="72"/>
    <n v="335"/>
    <n v="9"/>
    <x v="17"/>
  </r>
  <r>
    <s v="2010.10.25"/>
    <x v="91"/>
    <n v="307"/>
    <n v="10"/>
    <x v="34"/>
  </r>
  <r>
    <s v="2010.5.6"/>
    <x v="12"/>
    <n v="358"/>
    <n v="5"/>
    <x v="39"/>
  </r>
  <r>
    <s v="2010.11.5"/>
    <x v="67"/>
    <n v="353"/>
    <n v="11"/>
    <x v="32"/>
  </r>
  <r>
    <s v="2010.7.4"/>
    <x v="53"/>
    <n v="93"/>
    <n v="7"/>
    <x v="22"/>
  </r>
  <r>
    <s v="2010.9.9"/>
    <x v="26"/>
    <n v="144"/>
    <n v="9"/>
    <x v="10"/>
  </r>
  <r>
    <s v="2010.3.2"/>
    <x v="93"/>
    <n v="303"/>
    <n v="3"/>
    <x v="47"/>
  </r>
  <r>
    <s v="2010.2.1"/>
    <x v="90"/>
    <n v="277"/>
    <n v="2"/>
    <x v="48"/>
  </r>
  <r>
    <s v="2010.9.11"/>
    <x v="58"/>
    <n v="177"/>
    <n v="9"/>
    <x v="10"/>
  </r>
  <r>
    <s v="2010.4.18"/>
    <x v="28"/>
    <n v="251"/>
    <n v="4"/>
    <x v="29"/>
  </r>
  <r>
    <s v="2010.8.19"/>
    <x v="2"/>
    <n v="224"/>
    <n v="8"/>
    <x v="38"/>
  </r>
  <r>
    <s v="2010.7.15"/>
    <x v="51"/>
    <n v="481"/>
    <n v="7"/>
    <x v="4"/>
  </r>
  <r>
    <s v="2010.10.3"/>
    <x v="67"/>
    <n v="258"/>
    <n v="10"/>
    <x v="2"/>
  </r>
  <r>
    <s v="2010.1.27"/>
    <x v="81"/>
    <n v="83"/>
    <n v="1"/>
    <x v="18"/>
  </r>
  <r>
    <s v="2010.3.9"/>
    <x v="97"/>
    <n v="170"/>
    <n v="3"/>
    <x v="21"/>
  </r>
  <r>
    <s v="2010.10.23"/>
    <x v="55"/>
    <n v="117"/>
    <n v="10"/>
    <x v="36"/>
  </r>
  <r>
    <s v="2010.6.3"/>
    <x v="28"/>
    <n v="302"/>
    <n v="6"/>
    <x v="52"/>
  </r>
  <r>
    <s v="2010.9.2"/>
    <x v="63"/>
    <n v="246"/>
    <n v="9"/>
    <x v="35"/>
  </r>
  <r>
    <s v="2010.3.9"/>
    <x v="17"/>
    <n v="369"/>
    <n v="3"/>
    <x v="21"/>
  </r>
  <r>
    <s v="2010.1.7"/>
    <x v="37"/>
    <n v="280"/>
    <n v="1"/>
    <x v="3"/>
  </r>
  <r>
    <s v="2010.1.15"/>
    <x v="70"/>
    <n v="329"/>
    <n v="1"/>
    <x v="23"/>
  </r>
  <r>
    <s v="2010.10.27"/>
    <x v="53"/>
    <n v="250"/>
    <n v="10"/>
    <x v="34"/>
  </r>
  <r>
    <s v="2010.6.27"/>
    <x v="47"/>
    <n v="93"/>
    <n v="6"/>
    <x v="51"/>
  </r>
  <r>
    <s v="2010.2.7"/>
    <x v="29"/>
    <n v="398"/>
    <n v="2"/>
    <x v="5"/>
  </r>
  <r>
    <s v="2010.12.3"/>
    <x v="90"/>
    <n v="221"/>
    <n v="12"/>
    <x v="30"/>
  </r>
  <r>
    <s v="2010.7.8"/>
    <x v="67"/>
    <n v="153"/>
    <n v="7"/>
    <x v="22"/>
  </r>
  <r>
    <s v="2010.7.1"/>
    <x v="28"/>
    <n v="188"/>
    <n v="7"/>
    <x v="51"/>
  </r>
  <r>
    <s v="2010.11.17"/>
    <x v="26"/>
    <n v="184"/>
    <n v="11"/>
    <x v="20"/>
  </r>
  <r>
    <s v="2010.5.18"/>
    <x v="72"/>
    <n v="32"/>
    <n v="5"/>
    <x v="12"/>
  </r>
  <r>
    <s v="2010.3.1"/>
    <x v="87"/>
    <n v="160"/>
    <n v="3"/>
    <x v="47"/>
  </r>
  <r>
    <s v="2010.10.8"/>
    <x v="0"/>
    <n v="354"/>
    <n v="10"/>
    <x v="2"/>
  </r>
  <r>
    <s v="2010.9.5"/>
    <x v="11"/>
    <n v="274"/>
    <n v="9"/>
    <x v="10"/>
  </r>
  <r>
    <s v="2010.4.26"/>
    <x v="37"/>
    <n v="32"/>
    <n v="4"/>
    <x v="49"/>
  </r>
  <r>
    <s v="2010.1.20"/>
    <x v="2"/>
    <n v="372"/>
    <n v="1"/>
    <x v="25"/>
  </r>
  <r>
    <s v="2010.2.4"/>
    <x v="90"/>
    <n v="223"/>
    <n v="2"/>
    <x v="48"/>
  </r>
  <r>
    <s v="2010.2.24"/>
    <x v="99"/>
    <n v="397"/>
    <n v="2"/>
    <x v="45"/>
  </r>
  <r>
    <s v="2010.10.18"/>
    <x v="22"/>
    <n v="442"/>
    <n v="10"/>
    <x v="36"/>
  </r>
  <r>
    <s v="2010.4.21"/>
    <x v="23"/>
    <n v="192"/>
    <n v="4"/>
    <x v="29"/>
  </r>
  <r>
    <s v="2010.7.16"/>
    <x v="28"/>
    <n v="272"/>
    <n v="7"/>
    <x v="4"/>
  </r>
  <r>
    <s v="2010.5.24"/>
    <x v="35"/>
    <n v="43"/>
    <n v="5"/>
    <x v="37"/>
  </r>
  <r>
    <s v="2010.11.21"/>
    <x v="28"/>
    <n v="313"/>
    <n v="11"/>
    <x v="44"/>
  </r>
  <r>
    <s v="2010.7.18"/>
    <x v="49"/>
    <n v="232"/>
    <n v="7"/>
    <x v="16"/>
  </r>
  <r>
    <s v="2010.11.12"/>
    <x v="41"/>
    <n v="240"/>
    <n v="11"/>
    <x v="26"/>
  </r>
  <r>
    <s v="2010.8.16"/>
    <x v="73"/>
    <n v="113"/>
    <n v="8"/>
    <x v="38"/>
  </r>
  <r>
    <s v="2010.12.15"/>
    <x v="18"/>
    <n v="355"/>
    <n v="12"/>
    <x v="46"/>
  </r>
  <r>
    <s v="2010.3.6"/>
    <x v="43"/>
    <n v="273"/>
    <n v="3"/>
    <x v="47"/>
  </r>
  <r>
    <s v="2010.1.11"/>
    <x v="49"/>
    <n v="310"/>
    <n v="1"/>
    <x v="23"/>
  </r>
  <r>
    <s v="2010.5.20"/>
    <x v="96"/>
    <n v="166"/>
    <n v="5"/>
    <x v="12"/>
  </r>
  <r>
    <s v="2010.5.4"/>
    <x v="45"/>
    <n v="156"/>
    <n v="5"/>
    <x v="39"/>
  </r>
  <r>
    <s v="2010.10.3"/>
    <x v="78"/>
    <n v="270"/>
    <n v="10"/>
    <x v="2"/>
  </r>
  <r>
    <s v="2010.4.11"/>
    <x v="81"/>
    <n v="134"/>
    <n v="4"/>
    <x v="15"/>
  </r>
  <r>
    <s v="2010.8.16"/>
    <x v="77"/>
    <n v="97"/>
    <n v="8"/>
    <x v="38"/>
  </r>
  <r>
    <s v="2010.9.25"/>
    <x v="37"/>
    <n v="145"/>
    <n v="9"/>
    <x v="43"/>
  </r>
  <r>
    <s v="2010.2.26"/>
    <x v="84"/>
    <n v="144"/>
    <n v="2"/>
    <x v="45"/>
  </r>
  <r>
    <s v="2010.5.9"/>
    <x v="91"/>
    <n v="256"/>
    <n v="5"/>
    <x v="41"/>
  </r>
  <r>
    <s v="2010.8.5"/>
    <x v="55"/>
    <n v="284"/>
    <n v="8"/>
    <x v="24"/>
  </r>
  <r>
    <s v="2010.6.18"/>
    <x v="50"/>
    <n v="409"/>
    <n v="6"/>
    <x v="8"/>
  </r>
  <r>
    <s v="2010.7.26"/>
    <x v="8"/>
    <n v="150"/>
    <n v="7"/>
    <x v="9"/>
  </r>
  <r>
    <s v="2010.4.10"/>
    <x v="11"/>
    <n v="125"/>
    <n v="4"/>
    <x v="50"/>
  </r>
  <r>
    <s v="2010.11.18"/>
    <x v="73"/>
    <n v="146"/>
    <n v="11"/>
    <x v="20"/>
  </r>
  <r>
    <s v="2010.6.1"/>
    <x v="68"/>
    <n v="190"/>
    <n v="6"/>
    <x v="52"/>
  </r>
  <r>
    <s v="2010.1.20"/>
    <x v="98"/>
    <n v="439"/>
    <n v="1"/>
    <x v="25"/>
  </r>
  <r>
    <s v="2010.6.27"/>
    <x v="33"/>
    <n v="328"/>
    <n v="6"/>
    <x v="51"/>
  </r>
  <r>
    <s v="2010.1.27"/>
    <x v="50"/>
    <n v="271"/>
    <n v="1"/>
    <x v="18"/>
  </r>
  <r>
    <s v="2010.7.7"/>
    <x v="91"/>
    <n v="86"/>
    <n v="7"/>
    <x v="22"/>
  </r>
  <r>
    <s v="2010.7.3"/>
    <x v="54"/>
    <n v="167"/>
    <n v="7"/>
    <x v="51"/>
  </r>
  <r>
    <s v="2010.10.21"/>
    <x v="34"/>
    <n v="379"/>
    <n v="10"/>
    <x v="36"/>
  </r>
  <r>
    <s v="2010.4.27"/>
    <x v="51"/>
    <n v="362"/>
    <n v="4"/>
    <x v="49"/>
  </r>
  <r>
    <s v="2010.7.22"/>
    <x v="25"/>
    <n v="280"/>
    <n v="7"/>
    <x v="16"/>
  </r>
  <r>
    <s v="2010.7.28"/>
    <x v="46"/>
    <n v="119"/>
    <n v="7"/>
    <x v="9"/>
  </r>
  <r>
    <s v="2010.9.3"/>
    <x v="28"/>
    <n v="228"/>
    <n v="9"/>
    <x v="35"/>
  </r>
  <r>
    <s v="2010.9.23"/>
    <x v="11"/>
    <n v="301"/>
    <n v="9"/>
    <x v="43"/>
  </r>
  <r>
    <s v="2010.8.26"/>
    <x v="31"/>
    <n v="221"/>
    <n v="8"/>
    <x v="31"/>
  </r>
  <r>
    <s v="2010.7.4"/>
    <x v="22"/>
    <n v="368"/>
    <n v="7"/>
    <x v="22"/>
  </r>
  <r>
    <s v="2010.1.2"/>
    <x v="68"/>
    <n v="288"/>
    <n v="1"/>
    <x v="42"/>
  </r>
  <r>
    <s v="2010.12.3"/>
    <x v="17"/>
    <n v="118"/>
    <n v="12"/>
    <x v="30"/>
  </r>
  <r>
    <s v="2010.12.25"/>
    <x v="48"/>
    <n v="245"/>
    <n v="12"/>
    <x v="27"/>
  </r>
  <r>
    <s v="2010.3.8"/>
    <x v="86"/>
    <n v="130"/>
    <n v="3"/>
    <x v="21"/>
  </r>
  <r>
    <s v="2010.2.16"/>
    <x v="58"/>
    <n v="236"/>
    <n v="2"/>
    <x v="14"/>
  </r>
  <r>
    <s v="2010.8.16"/>
    <x v="96"/>
    <n v="216"/>
    <n v="8"/>
    <x v="38"/>
  </r>
  <r>
    <s v="2010.2.18"/>
    <x v="61"/>
    <n v="316"/>
    <n v="2"/>
    <x v="14"/>
  </r>
  <r>
    <s v="2010.9.12"/>
    <x v="60"/>
    <n v="301"/>
    <n v="9"/>
    <x v="17"/>
  </r>
  <r>
    <s v="2010.1.10"/>
    <x v="80"/>
    <n v="221"/>
    <n v="1"/>
    <x v="23"/>
  </r>
  <r>
    <s v="2010.8.20"/>
    <x v="66"/>
    <n v="349"/>
    <n v="8"/>
    <x v="38"/>
  </r>
  <r>
    <s v="2010.12.4"/>
    <x v="23"/>
    <n v="180"/>
    <n v="12"/>
    <x v="30"/>
  </r>
  <r>
    <s v="2010.5.14"/>
    <x v="72"/>
    <n v="289"/>
    <n v="5"/>
    <x v="41"/>
  </r>
  <r>
    <s v="2010.4.1"/>
    <x v="47"/>
    <n v="98"/>
    <n v="4"/>
    <x v="6"/>
  </r>
  <r>
    <s v="2010.5.9"/>
    <x v="44"/>
    <n v="38"/>
    <n v="5"/>
    <x v="41"/>
  </r>
  <r>
    <s v="2010.10.2"/>
    <x v="13"/>
    <n v="146"/>
    <n v="10"/>
    <x v="13"/>
  </r>
  <r>
    <s v="2010.3.26"/>
    <x v="62"/>
    <n v="364"/>
    <n v="3"/>
    <x v="0"/>
  </r>
  <r>
    <s v="2010.11.6"/>
    <x v="85"/>
    <n v="345"/>
    <n v="11"/>
    <x v="32"/>
  </r>
  <r>
    <s v="2010.10.6"/>
    <x v="32"/>
    <n v="232"/>
    <n v="10"/>
    <x v="2"/>
  </r>
  <r>
    <s v="2010.11.26"/>
    <x v="57"/>
    <n v="289"/>
    <n v="11"/>
    <x v="44"/>
  </r>
  <r>
    <s v="2010.9.9"/>
    <x v="81"/>
    <n v="129"/>
    <n v="9"/>
    <x v="10"/>
  </r>
  <r>
    <s v="2010.4.13"/>
    <x v="46"/>
    <n v="259"/>
    <n v="4"/>
    <x v="15"/>
  </r>
  <r>
    <s v="2010.5.16"/>
    <x v="39"/>
    <n v="411"/>
    <n v="5"/>
    <x v="12"/>
  </r>
  <r>
    <s v="2010.7.14"/>
    <x v="44"/>
    <n v="225"/>
    <n v="7"/>
    <x v="4"/>
  </r>
  <r>
    <s v="2010.9.21"/>
    <x v="17"/>
    <n v="192"/>
    <n v="9"/>
    <x v="43"/>
  </r>
  <r>
    <s v="2010.11.15"/>
    <x v="10"/>
    <n v="391"/>
    <n v="11"/>
    <x v="20"/>
  </r>
  <r>
    <s v="2010.2.11"/>
    <x v="37"/>
    <n v="346"/>
    <n v="2"/>
    <x v="5"/>
  </r>
  <r>
    <s v="2010.1.18"/>
    <x v="35"/>
    <n v="93"/>
    <n v="1"/>
    <x v="25"/>
  </r>
  <r>
    <s v="2010.9.10"/>
    <x v="52"/>
    <n v="322"/>
    <n v="9"/>
    <x v="10"/>
  </r>
  <r>
    <s v="2010.7.19"/>
    <x v="12"/>
    <n v="253"/>
    <n v="7"/>
    <x v="16"/>
  </r>
  <r>
    <s v="2010.11.3"/>
    <x v="30"/>
    <n v="131"/>
    <n v="11"/>
    <x v="32"/>
  </r>
  <r>
    <s v="2010.12.2"/>
    <x v="95"/>
    <n v="96"/>
    <n v="12"/>
    <x v="30"/>
  </r>
  <r>
    <s v="2010.10.28"/>
    <x v="43"/>
    <n v="203"/>
    <n v="10"/>
    <x v="34"/>
  </r>
  <r>
    <s v="2010.6.15"/>
    <x v="96"/>
    <n v="482"/>
    <n v="6"/>
    <x v="8"/>
  </r>
  <r>
    <s v="2010.4.8"/>
    <x v="61"/>
    <n v="258"/>
    <n v="4"/>
    <x v="50"/>
  </r>
  <r>
    <s v="2010.9.9"/>
    <x v="51"/>
    <n v="345"/>
    <n v="9"/>
    <x v="10"/>
  </r>
  <r>
    <s v="2010.6.11"/>
    <x v="16"/>
    <n v="295"/>
    <n v="6"/>
    <x v="19"/>
  </r>
  <r>
    <s v="2010.11.19"/>
    <x v="9"/>
    <n v="174"/>
    <n v="11"/>
    <x v="20"/>
  </r>
  <r>
    <s v="2010.2.11"/>
    <x v="73"/>
    <n v="174"/>
    <n v="2"/>
    <x v="5"/>
  </r>
  <r>
    <s v="2010.9.23"/>
    <x v="92"/>
    <n v="159"/>
    <n v="9"/>
    <x v="43"/>
  </r>
  <r>
    <s v="2010.8.18"/>
    <x v="15"/>
    <n v="302"/>
    <n v="8"/>
    <x v="38"/>
  </r>
  <r>
    <s v="2010.1.17"/>
    <x v="31"/>
    <n v="319"/>
    <n v="1"/>
    <x v="25"/>
  </r>
  <r>
    <s v="2010.8.28"/>
    <x v="86"/>
    <n v="361"/>
    <n v="8"/>
    <x v="31"/>
  </r>
  <r>
    <s v="2010.8.6"/>
    <x v="60"/>
    <n v="121"/>
    <n v="8"/>
    <x v="24"/>
  </r>
  <r>
    <s v="2010.9.18"/>
    <x v="27"/>
    <n v="389"/>
    <n v="9"/>
    <x v="17"/>
  </r>
  <r>
    <s v="2010.2.19"/>
    <x v="73"/>
    <n v="103"/>
    <n v="2"/>
    <x v="14"/>
  </r>
  <r>
    <s v="2010.4.18"/>
    <x v="20"/>
    <n v="269"/>
    <n v="4"/>
    <x v="29"/>
  </r>
  <r>
    <s v="2010.3.23"/>
    <x v="75"/>
    <n v="198"/>
    <n v="3"/>
    <x v="0"/>
  </r>
  <r>
    <s v="2010.4.7"/>
    <x v="7"/>
    <n v="162"/>
    <n v="4"/>
    <x v="50"/>
  </r>
  <r>
    <s v="2010.2.16"/>
    <x v="26"/>
    <n v="219"/>
    <n v="2"/>
    <x v="14"/>
  </r>
  <r>
    <s v="2010.12.22"/>
    <x v="79"/>
    <n v="126"/>
    <n v="12"/>
    <x v="27"/>
  </r>
  <r>
    <s v="2010.5.19"/>
    <x v="49"/>
    <n v="178"/>
    <n v="5"/>
    <x v="12"/>
  </r>
  <r>
    <s v="2010.4.16"/>
    <x v="6"/>
    <n v="280"/>
    <n v="4"/>
    <x v="15"/>
  </r>
  <r>
    <s v="2010.4.11"/>
    <x v="16"/>
    <n v="278"/>
    <n v="4"/>
    <x v="15"/>
  </r>
  <r>
    <s v="2010.6.18"/>
    <x v="5"/>
    <n v="331"/>
    <n v="6"/>
    <x v="8"/>
  </r>
  <r>
    <s v="2010.12.21"/>
    <x v="44"/>
    <n v="347"/>
    <n v="12"/>
    <x v="27"/>
  </r>
  <r>
    <s v="2010.9.24"/>
    <x v="83"/>
    <n v="166"/>
    <n v="9"/>
    <x v="43"/>
  </r>
  <r>
    <s v="2010.12.20"/>
    <x v="92"/>
    <n v="300"/>
    <n v="12"/>
    <x v="27"/>
  </r>
  <r>
    <s v="2010.6.24"/>
    <x v="43"/>
    <n v="314"/>
    <n v="6"/>
    <x v="11"/>
  </r>
  <r>
    <s v="2010.10.13"/>
    <x v="75"/>
    <n v="239"/>
    <n v="10"/>
    <x v="40"/>
  </r>
  <r>
    <s v="2010.4.22"/>
    <x v="61"/>
    <n v="185"/>
    <n v="4"/>
    <x v="29"/>
  </r>
  <r>
    <s v="2010.11.4"/>
    <x v="86"/>
    <n v="385"/>
    <n v="11"/>
    <x v="32"/>
  </r>
  <r>
    <s v="2010.6.13"/>
    <x v="4"/>
    <n v="74"/>
    <n v="6"/>
    <x v="8"/>
  </r>
  <r>
    <s v="2010.10.26"/>
    <x v="2"/>
    <n v="284"/>
    <n v="10"/>
    <x v="34"/>
  </r>
  <r>
    <s v="2010.7.18"/>
    <x v="17"/>
    <n v="446"/>
    <n v="7"/>
    <x v="16"/>
  </r>
  <r>
    <s v="2010.6.1"/>
    <x v="2"/>
    <n v="226"/>
    <n v="6"/>
    <x v="52"/>
  </r>
  <r>
    <s v="2010.9.3"/>
    <x v="43"/>
    <n v="226"/>
    <n v="9"/>
    <x v="35"/>
  </r>
  <r>
    <s v="2010.8.26"/>
    <x v="72"/>
    <n v="126"/>
    <n v="8"/>
    <x v="31"/>
  </r>
  <r>
    <s v="2010.1.5"/>
    <x v="33"/>
    <n v="285"/>
    <n v="1"/>
    <x v="3"/>
  </r>
  <r>
    <s v="2010.2.26"/>
    <x v="54"/>
    <n v="195"/>
    <n v="2"/>
    <x v="45"/>
  </r>
  <r>
    <s v="2010.3.16"/>
    <x v="24"/>
    <n v="489"/>
    <n v="3"/>
    <x v="7"/>
  </r>
  <r>
    <s v="2010.4.10"/>
    <x v="38"/>
    <n v="53"/>
    <n v="4"/>
    <x v="50"/>
  </r>
  <r>
    <s v="2010.11.5"/>
    <x v="96"/>
    <n v="427"/>
    <n v="11"/>
    <x v="32"/>
  </r>
  <r>
    <s v="2010.4.1"/>
    <x v="76"/>
    <n v="276"/>
    <n v="4"/>
    <x v="6"/>
  </r>
  <r>
    <s v="2010.11.24"/>
    <x v="44"/>
    <n v="291"/>
    <n v="11"/>
    <x v="44"/>
  </r>
  <r>
    <s v="2010.12.22"/>
    <x v="36"/>
    <n v="229"/>
    <n v="12"/>
    <x v="27"/>
  </r>
  <r>
    <s v="2010.2.10"/>
    <x v="99"/>
    <n v="297"/>
    <n v="2"/>
    <x v="5"/>
  </r>
  <r>
    <s v="2010.4.25"/>
    <x v="78"/>
    <n v="332"/>
    <n v="4"/>
    <x v="49"/>
  </r>
  <r>
    <s v="2010.9.8"/>
    <x v="78"/>
    <n v="196"/>
    <n v="9"/>
    <x v="10"/>
  </r>
  <r>
    <s v="2010.6.5"/>
    <x v="89"/>
    <n v="157"/>
    <n v="6"/>
    <x v="52"/>
  </r>
  <r>
    <s v="2010.4.19"/>
    <x v="83"/>
    <n v="330"/>
    <n v="4"/>
    <x v="29"/>
  </r>
  <r>
    <s v="2010.9.7"/>
    <x v="5"/>
    <n v="134"/>
    <n v="9"/>
    <x v="10"/>
  </r>
  <r>
    <s v="2010.12.3"/>
    <x v="25"/>
    <n v="478"/>
    <n v="12"/>
    <x v="30"/>
  </r>
  <r>
    <s v="2010.7.8"/>
    <x v="4"/>
    <n v="241"/>
    <n v="7"/>
    <x v="22"/>
  </r>
  <r>
    <s v="2010.12.10"/>
    <x v="94"/>
    <n v="368"/>
    <n v="12"/>
    <x v="28"/>
  </r>
  <r>
    <s v="2010.8.7"/>
    <x v="27"/>
    <n v="288"/>
    <n v="8"/>
    <x v="24"/>
  </r>
  <r>
    <s v="2010.3.25"/>
    <x v="35"/>
    <n v="407"/>
    <n v="3"/>
    <x v="0"/>
  </r>
  <r>
    <s v="2010.9.3"/>
    <x v="74"/>
    <n v="324"/>
    <n v="9"/>
    <x v="35"/>
  </r>
  <r>
    <s v="2010.12.18"/>
    <x v="60"/>
    <n v="113"/>
    <n v="12"/>
    <x v="46"/>
  </r>
  <r>
    <s v="2010.7.7"/>
    <x v="55"/>
    <n v="336"/>
    <n v="7"/>
    <x v="22"/>
  </r>
  <r>
    <s v="2010.1.11"/>
    <x v="21"/>
    <n v="97"/>
    <n v="1"/>
    <x v="23"/>
  </r>
  <r>
    <s v="2010.12.26"/>
    <x v="95"/>
    <n v="167"/>
    <n v="12"/>
    <x v="33"/>
  </r>
  <r>
    <s v="2010.5.16"/>
    <x v="35"/>
    <n v="204"/>
    <n v="5"/>
    <x v="12"/>
  </r>
  <r>
    <s v="2010.5.3"/>
    <x v="73"/>
    <n v="373"/>
    <n v="5"/>
    <x v="39"/>
  </r>
  <r>
    <s v="2010.10.23"/>
    <x v="66"/>
    <n v="250"/>
    <n v="10"/>
    <x v="36"/>
  </r>
  <r>
    <s v="2010.1.18"/>
    <x v="28"/>
    <n v="45"/>
    <n v="1"/>
    <x v="25"/>
  </r>
  <r>
    <s v="2010.9.5"/>
    <x v="46"/>
    <n v="226"/>
    <n v="9"/>
    <x v="10"/>
  </r>
  <r>
    <s v="2010.2.23"/>
    <x v="97"/>
    <n v="445"/>
    <n v="2"/>
    <x v="45"/>
  </r>
  <r>
    <s v="2010.7.22"/>
    <x v="68"/>
    <n v="215"/>
    <n v="7"/>
    <x v="16"/>
  </r>
  <r>
    <s v="2010.11.3"/>
    <x v="96"/>
    <n v="138"/>
    <n v="11"/>
    <x v="32"/>
  </r>
  <r>
    <s v="2010.6.17"/>
    <x v="31"/>
    <n v="199"/>
    <n v="6"/>
    <x v="8"/>
  </r>
  <r>
    <s v="2010.10.13"/>
    <x v="95"/>
    <n v="367"/>
    <n v="10"/>
    <x v="40"/>
  </r>
  <r>
    <s v="2010.1.28"/>
    <x v="97"/>
    <n v="130"/>
    <n v="1"/>
    <x v="18"/>
  </r>
  <r>
    <s v="2010.3.2"/>
    <x v="70"/>
    <n v="141"/>
    <n v="3"/>
    <x v="47"/>
  </r>
  <r>
    <s v="2010.5.11"/>
    <x v="79"/>
    <n v="225"/>
    <n v="5"/>
    <x v="41"/>
  </r>
  <r>
    <s v="2010.8.15"/>
    <x v="42"/>
    <n v="264"/>
    <n v="8"/>
    <x v="38"/>
  </r>
  <r>
    <s v="2010.6.9"/>
    <x v="72"/>
    <n v="218"/>
    <n v="6"/>
    <x v="19"/>
  </r>
  <r>
    <s v="2010.3.20"/>
    <x v="82"/>
    <n v="362"/>
    <n v="3"/>
    <x v="7"/>
  </r>
  <r>
    <s v="2010.7.15"/>
    <x v="72"/>
    <n v="268"/>
    <n v="7"/>
    <x v="4"/>
  </r>
  <r>
    <s v="2010.4.10"/>
    <x v="66"/>
    <n v="203"/>
    <n v="4"/>
    <x v="50"/>
  </r>
  <r>
    <s v="2010.7.7"/>
    <x v="57"/>
    <n v="234"/>
    <n v="7"/>
    <x v="22"/>
  </r>
  <r>
    <s v="2010.2.9"/>
    <x v="86"/>
    <n v="244"/>
    <n v="2"/>
    <x v="5"/>
  </r>
  <r>
    <s v="2010.3.20"/>
    <x v="81"/>
    <n v="62"/>
    <n v="3"/>
    <x v="7"/>
  </r>
  <r>
    <s v="2010.11.13"/>
    <x v="1"/>
    <n v="168"/>
    <n v="11"/>
    <x v="26"/>
  </r>
  <r>
    <s v="2010.8.22"/>
    <x v="73"/>
    <n v="286"/>
    <n v="8"/>
    <x v="31"/>
  </r>
  <r>
    <s v="2010.4.8"/>
    <x v="39"/>
    <n v="185"/>
    <n v="4"/>
    <x v="50"/>
  </r>
  <r>
    <s v="2010.10.11"/>
    <x v="34"/>
    <n v="72"/>
    <n v="10"/>
    <x v="40"/>
  </r>
  <r>
    <s v="2010.11.3"/>
    <x v="95"/>
    <n v="170"/>
    <n v="11"/>
    <x v="32"/>
  </r>
  <r>
    <s v="2010.4.16"/>
    <x v="6"/>
    <n v="193"/>
    <n v="4"/>
    <x v="15"/>
  </r>
  <r>
    <s v="2010.8.16"/>
    <x v="65"/>
    <n v="312"/>
    <n v="8"/>
    <x v="38"/>
  </r>
  <r>
    <s v="2010.4.21"/>
    <x v="27"/>
    <n v="301"/>
    <n v="4"/>
    <x v="29"/>
  </r>
  <r>
    <s v="2010.6.28"/>
    <x v="67"/>
    <n v="170"/>
    <n v="6"/>
    <x v="51"/>
  </r>
  <r>
    <s v="2010.8.9"/>
    <x v="73"/>
    <n v="416"/>
    <n v="8"/>
    <x v="1"/>
  </r>
  <r>
    <s v="2010.4.25"/>
    <x v="23"/>
    <n v="259"/>
    <n v="4"/>
    <x v="49"/>
  </r>
  <r>
    <s v="2010.5.19"/>
    <x v="14"/>
    <n v="146"/>
    <n v="5"/>
    <x v="12"/>
  </r>
  <r>
    <s v="2010.5.14"/>
    <x v="32"/>
    <n v="196"/>
    <n v="5"/>
    <x v="41"/>
  </r>
  <r>
    <s v="2010.12.24"/>
    <x v="28"/>
    <n v="235"/>
    <n v="12"/>
    <x v="27"/>
  </r>
  <r>
    <s v="2010.3.19"/>
    <x v="48"/>
    <n v="220"/>
    <n v="3"/>
    <x v="7"/>
  </r>
  <r>
    <s v="2010.3.20"/>
    <x v="12"/>
    <n v="472"/>
    <n v="3"/>
    <x v="7"/>
  </r>
  <r>
    <s v="2010.6.14"/>
    <x v="23"/>
    <n v="449"/>
    <n v="6"/>
    <x v="8"/>
  </r>
  <r>
    <s v="2010.11.12"/>
    <x v="33"/>
    <n v="344"/>
    <n v="11"/>
    <x v="26"/>
  </r>
  <r>
    <s v="2010.4.2"/>
    <x v="6"/>
    <n v="319"/>
    <n v="4"/>
    <x v="6"/>
  </r>
  <r>
    <s v="2010.2.27"/>
    <x v="31"/>
    <n v="327"/>
    <n v="2"/>
    <x v="45"/>
  </r>
  <r>
    <s v="2010.6.8"/>
    <x v="81"/>
    <n v="236"/>
    <n v="6"/>
    <x v="19"/>
  </r>
  <r>
    <s v="2010.6.16"/>
    <x v="64"/>
    <n v="210"/>
    <n v="6"/>
    <x v="8"/>
  </r>
  <r>
    <s v="2010.12.11"/>
    <x v="80"/>
    <n v="261"/>
    <n v="12"/>
    <x v="28"/>
  </r>
  <r>
    <s v="2010.1.13"/>
    <x v="64"/>
    <n v="190"/>
    <n v="1"/>
    <x v="23"/>
  </r>
  <r>
    <s v="2010.10.6"/>
    <x v="74"/>
    <n v="234"/>
    <n v="10"/>
    <x v="2"/>
  </r>
  <r>
    <s v="2010.5.10"/>
    <x v="92"/>
    <n v="471"/>
    <n v="5"/>
    <x v="41"/>
  </r>
  <r>
    <s v="2010.3.12"/>
    <x v="6"/>
    <n v="325"/>
    <n v="3"/>
    <x v="21"/>
  </r>
  <r>
    <s v="2010.4.12"/>
    <x v="37"/>
    <n v="181"/>
    <n v="4"/>
    <x v="15"/>
  </r>
  <r>
    <s v="2010.2.6"/>
    <x v="64"/>
    <n v="156"/>
    <n v="2"/>
    <x v="48"/>
  </r>
  <r>
    <s v="2010.7.28"/>
    <x v="88"/>
    <n v="350"/>
    <n v="7"/>
    <x v="9"/>
  </r>
  <r>
    <s v="2010.3.1"/>
    <x v="76"/>
    <n v="346"/>
    <n v="3"/>
    <x v="47"/>
  </r>
  <r>
    <s v="2010.6.1"/>
    <x v="97"/>
    <n v="172"/>
    <n v="6"/>
    <x v="52"/>
  </r>
  <r>
    <s v="2010.12.1"/>
    <x v="57"/>
    <n v="313"/>
    <n v="12"/>
    <x v="30"/>
  </r>
  <r>
    <s v="2010.11.23"/>
    <x v="98"/>
    <n v="213"/>
    <n v="11"/>
    <x v="44"/>
  </r>
  <r>
    <s v="2010.5.5"/>
    <x v="59"/>
    <n v="258"/>
    <n v="5"/>
    <x v="39"/>
  </r>
  <r>
    <s v="2010.3.20"/>
    <x v="20"/>
    <n v="250"/>
    <n v="3"/>
    <x v="7"/>
  </r>
  <r>
    <s v="2010.2.1"/>
    <x v="47"/>
    <n v="42"/>
    <n v="2"/>
    <x v="48"/>
  </r>
  <r>
    <s v="2010.5.8"/>
    <x v="79"/>
    <n v="438"/>
    <n v="5"/>
    <x v="39"/>
  </r>
  <r>
    <s v="2010.8.16"/>
    <x v="5"/>
    <n v="224"/>
    <n v="8"/>
    <x v="38"/>
  </r>
  <r>
    <s v="2010.9.14"/>
    <x v="90"/>
    <n v="307"/>
    <n v="9"/>
    <x v="17"/>
  </r>
  <r>
    <s v="2010.12.16"/>
    <x v="25"/>
    <n v="291"/>
    <n v="12"/>
    <x v="46"/>
  </r>
  <r>
    <s v="2010.5.15"/>
    <x v="85"/>
    <n v="234"/>
    <n v="5"/>
    <x v="41"/>
  </r>
  <r>
    <s v="2010.7.25"/>
    <x v="31"/>
    <n v="272"/>
    <n v="7"/>
    <x v="9"/>
  </r>
  <r>
    <s v="2010.11.26"/>
    <x v="93"/>
    <n v="166"/>
    <n v="11"/>
    <x v="44"/>
  </r>
  <r>
    <s v="2010.3.11"/>
    <x v="37"/>
    <n v="107"/>
    <n v="3"/>
    <x v="21"/>
  </r>
  <r>
    <s v="2010.8.14"/>
    <x v="78"/>
    <n v="244"/>
    <n v="8"/>
    <x v="1"/>
  </r>
  <r>
    <s v="2010.7.19"/>
    <x v="84"/>
    <n v="317"/>
    <n v="7"/>
    <x v="16"/>
  </r>
  <r>
    <s v="2010.1.4"/>
    <x v="83"/>
    <n v="313"/>
    <n v="1"/>
    <x v="3"/>
  </r>
  <r>
    <s v="2010.7.15"/>
    <x v="68"/>
    <n v="139"/>
    <n v="7"/>
    <x v="4"/>
  </r>
  <r>
    <s v="2010.5.19"/>
    <x v="60"/>
    <n v="256"/>
    <n v="5"/>
    <x v="12"/>
  </r>
  <r>
    <s v="2010.3.13"/>
    <x v="45"/>
    <n v="284"/>
    <n v="3"/>
    <x v="21"/>
  </r>
  <r>
    <s v="2010.1.24"/>
    <x v="62"/>
    <n v="244"/>
    <n v="1"/>
    <x v="18"/>
  </r>
  <r>
    <s v="2010.6.14"/>
    <x v="47"/>
    <n v="332"/>
    <n v="6"/>
    <x v="8"/>
  </r>
  <r>
    <s v="2010.9.22"/>
    <x v="63"/>
    <n v="289"/>
    <n v="9"/>
    <x v="43"/>
  </r>
  <r>
    <s v="2010.10.27"/>
    <x v="47"/>
    <n v="318"/>
    <n v="10"/>
    <x v="34"/>
  </r>
  <r>
    <s v="2010.3.18"/>
    <x v="72"/>
    <n v="298"/>
    <n v="3"/>
    <x v="7"/>
  </r>
  <r>
    <s v="2010.8.15"/>
    <x v="69"/>
    <n v="292"/>
    <n v="8"/>
    <x v="38"/>
  </r>
  <r>
    <s v="2010.12.23"/>
    <x v="23"/>
    <n v="313"/>
    <n v="12"/>
    <x v="27"/>
  </r>
  <r>
    <s v="2010.6.3"/>
    <x v="29"/>
    <n v="250"/>
    <n v="6"/>
    <x v="52"/>
  </r>
  <r>
    <s v="2010.8.21"/>
    <x v="56"/>
    <n v="386"/>
    <n v="8"/>
    <x v="38"/>
  </r>
  <r>
    <s v="2010.8.8"/>
    <x v="20"/>
    <n v="398"/>
    <n v="8"/>
    <x v="1"/>
  </r>
  <r>
    <s v="2010.5.28"/>
    <x v="14"/>
    <n v="279"/>
    <n v="5"/>
    <x v="37"/>
  </r>
  <r>
    <s v="2010.3.11"/>
    <x v="76"/>
    <n v="188"/>
    <n v="3"/>
    <x v="21"/>
  </r>
  <r>
    <s v="2010.7.13"/>
    <x v="35"/>
    <n v="334"/>
    <n v="7"/>
    <x v="4"/>
  </r>
  <r>
    <s v="2010.10.22"/>
    <x v="74"/>
    <n v="341"/>
    <n v="10"/>
    <x v="36"/>
  </r>
  <r>
    <s v="2010.10.14"/>
    <x v="21"/>
    <n v="202"/>
    <n v="10"/>
    <x v="40"/>
  </r>
  <r>
    <s v="2010.9.1"/>
    <x v="21"/>
    <n v="289"/>
    <n v="9"/>
    <x v="35"/>
  </r>
  <r>
    <s v="2010.12.21"/>
    <x v="40"/>
    <n v="192"/>
    <n v="12"/>
    <x v="27"/>
  </r>
  <r>
    <s v="2010.4.10"/>
    <x v="93"/>
    <n v="329"/>
    <n v="4"/>
    <x v="50"/>
  </r>
  <r>
    <s v="2010.8.17"/>
    <x v="79"/>
    <n v="182"/>
    <n v="8"/>
    <x v="38"/>
  </r>
  <r>
    <s v="2010.9.10"/>
    <x v="85"/>
    <n v="260"/>
    <n v="9"/>
    <x v="10"/>
  </r>
  <r>
    <s v="2010.9.14"/>
    <x v="76"/>
    <n v="107"/>
    <n v="9"/>
    <x v="17"/>
  </r>
  <r>
    <s v="2010.10.14"/>
    <x v="79"/>
    <n v="358"/>
    <n v="10"/>
    <x v="40"/>
  </r>
  <r>
    <s v="2010.7.28"/>
    <x v="31"/>
    <n v="236"/>
    <n v="7"/>
    <x v="9"/>
  </r>
  <r>
    <s v="2010.12.1"/>
    <x v="11"/>
    <n v="31"/>
    <n v="12"/>
    <x v="30"/>
  </r>
  <r>
    <s v="2010.5.25"/>
    <x v="94"/>
    <n v="279"/>
    <n v="5"/>
    <x v="37"/>
  </r>
  <r>
    <s v="2010.1.18"/>
    <x v="87"/>
    <n v="187"/>
    <n v="1"/>
    <x v="25"/>
  </r>
  <r>
    <s v="2010.11.26"/>
    <x v="94"/>
    <n v="327"/>
    <n v="11"/>
    <x v="44"/>
  </r>
  <r>
    <s v="2010.4.18"/>
    <x v="36"/>
    <n v="133"/>
    <n v="4"/>
    <x v="29"/>
  </r>
  <r>
    <s v="2010.10.23"/>
    <x v="86"/>
    <n v="411"/>
    <n v="10"/>
    <x v="36"/>
  </r>
  <r>
    <s v="2010.3.8"/>
    <x v="48"/>
    <n v="239"/>
    <n v="3"/>
    <x v="21"/>
  </r>
  <r>
    <s v="2010.7.19"/>
    <x v="58"/>
    <n v="437"/>
    <n v="7"/>
    <x v="16"/>
  </r>
  <r>
    <s v="2010.2.15"/>
    <x v="40"/>
    <n v="421"/>
    <n v="2"/>
    <x v="14"/>
  </r>
  <r>
    <s v="2010.6.14"/>
    <x v="84"/>
    <n v="386"/>
    <n v="6"/>
    <x v="8"/>
  </r>
  <r>
    <s v="2010.10.20"/>
    <x v="84"/>
    <n v="188"/>
    <n v="10"/>
    <x v="36"/>
  </r>
  <r>
    <s v="2010.1.18"/>
    <x v="6"/>
    <n v="197"/>
    <n v="1"/>
    <x v="25"/>
  </r>
  <r>
    <s v="2010.5.9"/>
    <x v="22"/>
    <n v="331"/>
    <n v="5"/>
    <x v="41"/>
  </r>
  <r>
    <s v="2010.5.11"/>
    <x v="19"/>
    <n v="100"/>
    <n v="5"/>
    <x v="41"/>
  </r>
  <r>
    <s v="2010.10.18"/>
    <x v="18"/>
    <n v="235"/>
    <n v="10"/>
    <x v="36"/>
  </r>
  <r>
    <s v="2010.6.10"/>
    <x v="40"/>
    <n v="247"/>
    <n v="6"/>
    <x v="19"/>
  </r>
  <r>
    <s v="2010.8.15"/>
    <x v="60"/>
    <n v="388"/>
    <n v="8"/>
    <x v="38"/>
  </r>
  <r>
    <s v="2010.8.24"/>
    <x v="83"/>
    <n v="283"/>
    <n v="8"/>
    <x v="31"/>
  </r>
  <r>
    <s v="2010.2.26"/>
    <x v="85"/>
    <n v="284"/>
    <n v="2"/>
    <x v="45"/>
  </r>
  <r>
    <s v="2010.11.3"/>
    <x v="1"/>
    <n v="205"/>
    <n v="11"/>
    <x v="32"/>
  </r>
  <r>
    <s v="2010.8.2"/>
    <x v="7"/>
    <n v="187"/>
    <n v="8"/>
    <x v="24"/>
  </r>
  <r>
    <s v="2010.1.27"/>
    <x v="14"/>
    <n v="333"/>
    <n v="1"/>
    <x v="18"/>
  </r>
  <r>
    <s v="2010.2.22"/>
    <x v="33"/>
    <n v="346"/>
    <n v="2"/>
    <x v="45"/>
  </r>
  <r>
    <s v="2010.3.18"/>
    <x v="88"/>
    <n v="167"/>
    <n v="3"/>
    <x v="7"/>
  </r>
  <r>
    <s v="2010.9.26"/>
    <x v="8"/>
    <n v="44"/>
    <n v="9"/>
    <x v="13"/>
  </r>
  <r>
    <s v="2010.9.12"/>
    <x v="32"/>
    <n v="158"/>
    <n v="9"/>
    <x v="17"/>
  </r>
  <r>
    <s v="2010.2.4"/>
    <x v="5"/>
    <n v="392"/>
    <n v="2"/>
    <x v="48"/>
  </r>
  <r>
    <s v="2010.2.18"/>
    <x v="5"/>
    <n v="194"/>
    <n v="2"/>
    <x v="14"/>
  </r>
  <r>
    <s v="2010.10.6"/>
    <x v="10"/>
    <n v="386"/>
    <n v="10"/>
    <x v="2"/>
  </r>
  <r>
    <s v="2010.9.6"/>
    <x v="58"/>
    <n v="211"/>
    <n v="9"/>
    <x v="10"/>
  </r>
  <r>
    <s v="2010.8.23"/>
    <x v="43"/>
    <n v="274"/>
    <n v="8"/>
    <x v="31"/>
  </r>
  <r>
    <s v="2010.7.11"/>
    <x v="15"/>
    <n v="209"/>
    <n v="7"/>
    <x v="4"/>
  </r>
  <r>
    <s v="2010.7.2"/>
    <x v="89"/>
    <n v="164"/>
    <n v="7"/>
    <x v="51"/>
  </r>
  <r>
    <s v="2010.5.15"/>
    <x v="21"/>
    <n v="155"/>
    <n v="5"/>
    <x v="41"/>
  </r>
  <r>
    <s v="2010.9.2"/>
    <x v="74"/>
    <n v="250"/>
    <n v="9"/>
    <x v="35"/>
  </r>
  <r>
    <s v="2010.5.3"/>
    <x v="80"/>
    <n v="446"/>
    <n v="5"/>
    <x v="39"/>
  </r>
  <r>
    <s v="2010.2.24"/>
    <x v="6"/>
    <n v="261"/>
    <n v="2"/>
    <x v="45"/>
  </r>
  <r>
    <s v="2010.12.12"/>
    <x v="95"/>
    <n v="174"/>
    <n v="12"/>
    <x v="46"/>
  </r>
  <r>
    <s v="2010.11.4"/>
    <x v="53"/>
    <n v="142"/>
    <n v="11"/>
    <x v="32"/>
  </r>
  <r>
    <s v="2010.10.26"/>
    <x v="58"/>
    <n v="120"/>
    <n v="10"/>
    <x v="34"/>
  </r>
  <r>
    <s v="2010.10.20"/>
    <x v="87"/>
    <n v="176"/>
    <n v="10"/>
    <x v="36"/>
  </r>
  <r>
    <s v="2010.3.5"/>
    <x v="40"/>
    <n v="313"/>
    <n v="3"/>
    <x v="47"/>
  </r>
  <r>
    <s v="2010.11.11"/>
    <x v="24"/>
    <n v="320"/>
    <n v="11"/>
    <x v="26"/>
  </r>
  <r>
    <s v="2010.3.21"/>
    <x v="22"/>
    <n v="245"/>
    <n v="3"/>
    <x v="0"/>
  </r>
  <r>
    <s v="2010.2.13"/>
    <x v="43"/>
    <n v="310"/>
    <n v="2"/>
    <x v="5"/>
  </r>
  <r>
    <s v="2010.7.16"/>
    <x v="62"/>
    <n v="354"/>
    <n v="7"/>
    <x v="4"/>
  </r>
  <r>
    <s v="2010.1.27"/>
    <x v="84"/>
    <n v="189"/>
    <n v="1"/>
    <x v="18"/>
  </r>
  <r>
    <s v="2010.7.4"/>
    <x v="67"/>
    <n v="395"/>
    <n v="7"/>
    <x v="22"/>
  </r>
  <r>
    <s v="2010.8.24"/>
    <x v="71"/>
    <n v="343"/>
    <n v="8"/>
    <x v="31"/>
  </r>
  <r>
    <s v="2010.5.9"/>
    <x v="44"/>
    <n v="158"/>
    <n v="5"/>
    <x v="41"/>
  </r>
  <r>
    <s v="2010.10.17"/>
    <x v="64"/>
    <n v="235"/>
    <n v="10"/>
    <x v="36"/>
  </r>
  <r>
    <s v="2010.10.24"/>
    <x v="43"/>
    <n v="56"/>
    <n v="10"/>
    <x v="34"/>
  </r>
  <r>
    <s v="2010.3.7"/>
    <x v="74"/>
    <n v="29"/>
    <n v="3"/>
    <x v="21"/>
  </r>
  <r>
    <s v="2010.9.16"/>
    <x v="64"/>
    <n v="71"/>
    <n v="9"/>
    <x v="17"/>
  </r>
  <r>
    <s v="2010.4.9"/>
    <x v="64"/>
    <n v="287"/>
    <n v="4"/>
    <x v="50"/>
  </r>
  <r>
    <s v="2010.10.17"/>
    <x v="44"/>
    <n v="159"/>
    <n v="10"/>
    <x v="36"/>
  </r>
  <r>
    <s v="2010.10.6"/>
    <x v="52"/>
    <n v="128"/>
    <n v="10"/>
    <x v="2"/>
  </r>
  <r>
    <s v="2010.8.3"/>
    <x v="80"/>
    <n v="294"/>
    <n v="8"/>
    <x v="24"/>
  </r>
  <r>
    <s v="2010.7.16"/>
    <x v="82"/>
    <n v="371"/>
    <n v="7"/>
    <x v="4"/>
  </r>
  <r>
    <s v="2010.5.13"/>
    <x v="77"/>
    <n v="100"/>
    <n v="5"/>
    <x v="41"/>
  </r>
  <r>
    <s v="2010.5.12"/>
    <x v="31"/>
    <n v="174"/>
    <n v="5"/>
    <x v="41"/>
  </r>
  <r>
    <s v="2010.9.19"/>
    <x v="3"/>
    <n v="364"/>
    <n v="9"/>
    <x v="43"/>
  </r>
  <r>
    <s v="2010.7.3"/>
    <x v="80"/>
    <n v="216"/>
    <n v="7"/>
    <x v="51"/>
  </r>
  <r>
    <s v="2010.10.22"/>
    <x v="92"/>
    <n v="206"/>
    <n v="10"/>
    <x v="36"/>
  </r>
  <r>
    <s v="2010.2.27"/>
    <x v="84"/>
    <n v="90"/>
    <n v="2"/>
    <x v="45"/>
  </r>
  <r>
    <s v="2010.3.1"/>
    <x v="11"/>
    <n v="317"/>
    <n v="3"/>
    <x v="47"/>
  </r>
  <r>
    <s v="2010.2.19"/>
    <x v="6"/>
    <n v="270"/>
    <n v="2"/>
    <x v="14"/>
  </r>
  <r>
    <s v="2010.10.4"/>
    <x v="33"/>
    <n v="157"/>
    <n v="10"/>
    <x v="2"/>
  </r>
  <r>
    <s v="2010.11.10"/>
    <x v="11"/>
    <n v="309"/>
    <n v="11"/>
    <x v="26"/>
  </r>
  <r>
    <s v="2010.1.24"/>
    <x v="3"/>
    <n v="408"/>
    <n v="1"/>
    <x v="18"/>
  </r>
  <r>
    <s v="2010.10.4"/>
    <x v="71"/>
    <n v="327"/>
    <n v="10"/>
    <x v="2"/>
  </r>
  <r>
    <s v="2010.8.3"/>
    <x v="47"/>
    <n v="293"/>
    <n v="8"/>
    <x v="24"/>
  </r>
  <r>
    <s v="2010.11.23"/>
    <x v="93"/>
    <n v="352"/>
    <n v="11"/>
    <x v="44"/>
  </r>
  <r>
    <s v="2010.4.2"/>
    <x v="94"/>
    <n v="362"/>
    <n v="4"/>
    <x v="6"/>
  </r>
  <r>
    <s v="2010.6.19"/>
    <x v="74"/>
    <n v="181"/>
    <n v="6"/>
    <x v="8"/>
  </r>
  <r>
    <s v="2010.9.7"/>
    <x v="79"/>
    <n v="128"/>
    <n v="9"/>
    <x v="10"/>
  </r>
  <r>
    <s v="2010.9.10"/>
    <x v="51"/>
    <n v="189"/>
    <n v="9"/>
    <x v="10"/>
  </r>
  <r>
    <s v="2010.7.13"/>
    <x v="76"/>
    <n v="183"/>
    <n v="7"/>
    <x v="4"/>
  </r>
  <r>
    <s v="2010.2.24"/>
    <x v="56"/>
    <n v="350"/>
    <n v="2"/>
    <x v="45"/>
  </r>
  <r>
    <s v="2010.8.1"/>
    <x v="18"/>
    <n v="80"/>
    <n v="8"/>
    <x v="24"/>
  </r>
  <r>
    <s v="2010.7.26"/>
    <x v="42"/>
    <n v="192"/>
    <n v="7"/>
    <x v="9"/>
  </r>
  <r>
    <s v="2010.2.26"/>
    <x v="22"/>
    <n v="262"/>
    <n v="2"/>
    <x v="45"/>
  </r>
  <r>
    <s v="2010.12.3"/>
    <x v="50"/>
    <n v="308"/>
    <n v="12"/>
    <x v="30"/>
  </r>
  <r>
    <s v="2010.3.28"/>
    <x v="15"/>
    <n v="130"/>
    <n v="3"/>
    <x v="6"/>
  </r>
  <r>
    <s v="2010.9.9"/>
    <x v="56"/>
    <n v="305"/>
    <n v="9"/>
    <x v="10"/>
  </r>
  <r>
    <s v="2010.6.16"/>
    <x v="49"/>
    <n v="282"/>
    <n v="6"/>
    <x v="8"/>
  </r>
  <r>
    <s v="2010.2.3"/>
    <x v="68"/>
    <n v="305"/>
    <n v="2"/>
    <x v="48"/>
  </r>
  <r>
    <s v="2010.1.10"/>
    <x v="62"/>
    <n v="102"/>
    <n v="1"/>
    <x v="23"/>
  </r>
  <r>
    <s v="2010.11.25"/>
    <x v="88"/>
    <n v="244"/>
    <n v="11"/>
    <x v="44"/>
  </r>
  <r>
    <s v="2010.4.17"/>
    <x v="61"/>
    <n v="275"/>
    <n v="4"/>
    <x v="15"/>
  </r>
  <r>
    <s v="2010.4.13"/>
    <x v="58"/>
    <n v="281"/>
    <n v="4"/>
    <x v="15"/>
  </r>
  <r>
    <s v="2010.10.4"/>
    <x v="51"/>
    <n v="380"/>
    <n v="10"/>
    <x v="2"/>
  </r>
  <r>
    <s v="2010.7.17"/>
    <x v="91"/>
    <n v="318"/>
    <n v="7"/>
    <x v="4"/>
  </r>
  <r>
    <s v="2010.7.17"/>
    <x v="31"/>
    <n v="353"/>
    <n v="7"/>
    <x v="4"/>
  </r>
  <r>
    <s v="2010.5.4"/>
    <x v="57"/>
    <n v="237"/>
    <n v="5"/>
    <x v="39"/>
  </r>
  <r>
    <s v="2010.8.2"/>
    <x v="5"/>
    <n v="69"/>
    <n v="8"/>
    <x v="24"/>
  </r>
  <r>
    <s v="2010.11.26"/>
    <x v="95"/>
    <n v="318"/>
    <n v="11"/>
    <x v="44"/>
  </r>
  <r>
    <s v="2010.1.28"/>
    <x v="38"/>
    <n v="462"/>
    <n v="1"/>
    <x v="18"/>
  </r>
  <r>
    <s v="2010.12.13"/>
    <x v="27"/>
    <n v="343"/>
    <n v="12"/>
    <x v="46"/>
  </r>
  <r>
    <s v="2010.10.17"/>
    <x v="70"/>
    <n v="166"/>
    <n v="10"/>
    <x v="36"/>
  </r>
  <r>
    <s v="2010.8.16"/>
    <x v="31"/>
    <n v="172"/>
    <n v="8"/>
    <x v="38"/>
  </r>
  <r>
    <s v="2010.9.14"/>
    <x v="41"/>
    <n v="323"/>
    <n v="9"/>
    <x v="17"/>
  </r>
  <r>
    <s v="2010.6.18"/>
    <x v="83"/>
    <n v="266"/>
    <n v="6"/>
    <x v="8"/>
  </r>
  <r>
    <s v="2010.11.11"/>
    <x v="96"/>
    <n v="129"/>
    <n v="11"/>
    <x v="26"/>
  </r>
  <r>
    <s v="2010.12.14"/>
    <x v="46"/>
    <n v="203"/>
    <n v="12"/>
    <x v="46"/>
  </r>
  <r>
    <s v="2010.1.22"/>
    <x v="20"/>
    <n v="189"/>
    <n v="1"/>
    <x v="25"/>
  </r>
  <r>
    <s v="2010.9.24"/>
    <x v="53"/>
    <n v="149"/>
    <n v="9"/>
    <x v="43"/>
  </r>
  <r>
    <s v="2010.5.14"/>
    <x v="76"/>
    <n v="354"/>
    <n v="5"/>
    <x v="41"/>
  </r>
  <r>
    <s v="2010.11.16"/>
    <x v="64"/>
    <n v="261"/>
    <n v="11"/>
    <x v="20"/>
  </r>
  <r>
    <s v="2010.2.10"/>
    <x v="49"/>
    <n v="179"/>
    <n v="2"/>
    <x v="5"/>
  </r>
  <r>
    <s v="2010.10.2"/>
    <x v="69"/>
    <n v="419"/>
    <n v="10"/>
    <x v="13"/>
  </r>
  <r>
    <s v="2010.6.12"/>
    <x v="1"/>
    <n v="389"/>
    <n v="6"/>
    <x v="19"/>
  </r>
  <r>
    <s v="2010.6.28"/>
    <x v="15"/>
    <n v="390"/>
    <n v="6"/>
    <x v="51"/>
  </r>
  <r>
    <s v="2010.12.11"/>
    <x v="10"/>
    <n v="409"/>
    <n v="12"/>
    <x v="28"/>
  </r>
  <r>
    <s v="2010.11.23"/>
    <x v="35"/>
    <n v="159"/>
    <n v="11"/>
    <x v="44"/>
  </r>
  <r>
    <s v="2010.7.5"/>
    <x v="91"/>
    <n v="299"/>
    <n v="7"/>
    <x v="22"/>
  </r>
  <r>
    <s v="2010.8.8"/>
    <x v="64"/>
    <n v="173"/>
    <n v="8"/>
    <x v="1"/>
  </r>
  <r>
    <s v="2010.12.10"/>
    <x v="77"/>
    <n v="194"/>
    <n v="12"/>
    <x v="28"/>
  </r>
  <r>
    <s v="2010.7.4"/>
    <x v="93"/>
    <n v="436"/>
    <n v="7"/>
    <x v="22"/>
  </r>
  <r>
    <s v="2010.11.6"/>
    <x v="57"/>
    <n v="176"/>
    <n v="11"/>
    <x v="32"/>
  </r>
  <r>
    <s v="2010.10.27"/>
    <x v="66"/>
    <n v="235"/>
    <n v="10"/>
    <x v="34"/>
  </r>
  <r>
    <s v="2010.2.2"/>
    <x v="85"/>
    <n v="287"/>
    <n v="2"/>
    <x v="48"/>
  </r>
  <r>
    <s v="2010.11.5"/>
    <x v="27"/>
    <n v="192"/>
    <n v="11"/>
    <x v="32"/>
  </r>
  <r>
    <s v="2010.2.10"/>
    <x v="97"/>
    <n v="117"/>
    <n v="2"/>
    <x v="5"/>
  </r>
  <r>
    <s v="2010.1.9"/>
    <x v="48"/>
    <n v="411"/>
    <n v="1"/>
    <x v="3"/>
  </r>
  <r>
    <s v="2010.1.12"/>
    <x v="33"/>
    <n v="335"/>
    <n v="1"/>
    <x v="23"/>
  </r>
  <r>
    <s v="2010.11.9"/>
    <x v="64"/>
    <n v="275"/>
    <n v="11"/>
    <x v="26"/>
  </r>
  <r>
    <s v="2010.8.19"/>
    <x v="41"/>
    <n v="312"/>
    <n v="8"/>
    <x v="38"/>
  </r>
  <r>
    <s v="2010.8.21"/>
    <x v="22"/>
    <n v="441"/>
    <n v="8"/>
    <x v="38"/>
  </r>
  <r>
    <s v="2010.7.16"/>
    <x v="89"/>
    <n v="89"/>
    <n v="7"/>
    <x v="4"/>
  </r>
  <r>
    <s v="2010.9.7"/>
    <x v="40"/>
    <n v="245"/>
    <n v="9"/>
    <x v="10"/>
  </r>
  <r>
    <s v="2010.12.20"/>
    <x v="22"/>
    <n v="74"/>
    <n v="12"/>
    <x v="27"/>
  </r>
  <r>
    <s v="2010.3.17"/>
    <x v="17"/>
    <n v="316"/>
    <n v="3"/>
    <x v="7"/>
  </r>
  <r>
    <s v="2010.9.1"/>
    <x v="91"/>
    <n v="59"/>
    <n v="9"/>
    <x v="35"/>
  </r>
  <r>
    <s v="2010.7.18"/>
    <x v="71"/>
    <n v="177"/>
    <n v="7"/>
    <x v="16"/>
  </r>
  <r>
    <s v="2010.12.27"/>
    <x v="92"/>
    <n v="144"/>
    <n v="12"/>
    <x v="33"/>
  </r>
  <r>
    <s v="2010.7.8"/>
    <x v="25"/>
    <n v="100"/>
    <n v="7"/>
    <x v="22"/>
  </r>
  <r>
    <s v="2010.6.4"/>
    <x v="84"/>
    <n v="222"/>
    <n v="6"/>
    <x v="52"/>
  </r>
  <r>
    <s v="2010.3.1"/>
    <x v="2"/>
    <n v="229"/>
    <n v="3"/>
    <x v="47"/>
  </r>
  <r>
    <s v="2010.8.22"/>
    <x v="12"/>
    <n v="86"/>
    <n v="8"/>
    <x v="31"/>
  </r>
  <r>
    <s v="2010.6.8"/>
    <x v="85"/>
    <n v="305"/>
    <n v="6"/>
    <x v="19"/>
  </r>
  <r>
    <s v="2010.11.17"/>
    <x v="9"/>
    <n v="199"/>
    <n v="11"/>
    <x v="20"/>
  </r>
  <r>
    <s v="2010.3.18"/>
    <x v="78"/>
    <n v="153"/>
    <n v="3"/>
    <x v="7"/>
  </r>
  <r>
    <s v="2010.3.15"/>
    <x v="86"/>
    <n v="131"/>
    <n v="3"/>
    <x v="7"/>
  </r>
  <r>
    <s v="2010.1.25"/>
    <x v="95"/>
    <n v="270"/>
    <n v="1"/>
    <x v="18"/>
  </r>
  <r>
    <s v="2010.1.25"/>
    <x v="87"/>
    <n v="34"/>
    <n v="1"/>
    <x v="18"/>
  </r>
  <r>
    <s v="2010.6.23"/>
    <x v="24"/>
    <n v="261"/>
    <n v="6"/>
    <x v="11"/>
  </r>
  <r>
    <s v="2010.4.12"/>
    <x v="8"/>
    <n v="66"/>
    <n v="4"/>
    <x v="15"/>
  </r>
  <r>
    <s v="2010.5.19"/>
    <x v="53"/>
    <n v="269"/>
    <n v="5"/>
    <x v="12"/>
  </r>
  <r>
    <s v="2010.5.10"/>
    <x v="61"/>
    <n v="269"/>
    <n v="5"/>
    <x v="41"/>
  </r>
  <r>
    <s v="2010.8.2"/>
    <x v="73"/>
    <n v="125"/>
    <n v="8"/>
    <x v="24"/>
  </r>
  <r>
    <s v="2010.7.4"/>
    <x v="98"/>
    <n v="143"/>
    <n v="7"/>
    <x v="22"/>
  </r>
  <r>
    <s v="2010.10.3"/>
    <x v="7"/>
    <n v="196"/>
    <n v="10"/>
    <x v="2"/>
  </r>
  <r>
    <s v="2010.11.27"/>
    <x v="94"/>
    <n v="351"/>
    <n v="11"/>
    <x v="44"/>
  </r>
  <r>
    <s v="2010.6.8"/>
    <x v="94"/>
    <n v="163"/>
    <n v="6"/>
    <x v="19"/>
  </r>
  <r>
    <s v="2010.2.20"/>
    <x v="74"/>
    <n v="67"/>
    <n v="2"/>
    <x v="14"/>
  </r>
  <r>
    <s v="2010.9.14"/>
    <x v="90"/>
    <n v="189"/>
    <n v="9"/>
    <x v="17"/>
  </r>
  <r>
    <s v="2010.12.9"/>
    <x v="32"/>
    <n v="286"/>
    <n v="12"/>
    <x v="28"/>
  </r>
  <r>
    <s v="2010.7.23"/>
    <x v="18"/>
    <n v="411"/>
    <n v="7"/>
    <x v="16"/>
  </r>
  <r>
    <s v="2010.10.1"/>
    <x v="71"/>
    <n v="242"/>
    <n v="10"/>
    <x v="13"/>
  </r>
  <r>
    <s v="2010.4.21"/>
    <x v="65"/>
    <n v="346"/>
    <n v="4"/>
    <x v="29"/>
  </r>
  <r>
    <s v="2010.6.23"/>
    <x v="62"/>
    <n v="200"/>
    <n v="6"/>
    <x v="11"/>
  </r>
  <r>
    <s v="2010.8.16"/>
    <x v="93"/>
    <n v="91"/>
    <n v="8"/>
    <x v="38"/>
  </r>
  <r>
    <s v="2010.12.5"/>
    <x v="15"/>
    <n v="370"/>
    <n v="12"/>
    <x v="28"/>
  </r>
  <r>
    <s v="2010.4.24"/>
    <x v="84"/>
    <n v="235"/>
    <n v="4"/>
    <x v="29"/>
  </r>
  <r>
    <s v="2010.3.26"/>
    <x v="25"/>
    <n v="342"/>
    <n v="3"/>
    <x v="0"/>
  </r>
  <r>
    <s v="2010.2.24"/>
    <x v="56"/>
    <n v="253"/>
    <n v="2"/>
    <x v="45"/>
  </r>
  <r>
    <s v="2010.7.4"/>
    <x v="33"/>
    <n v="391"/>
    <n v="7"/>
    <x v="22"/>
  </r>
  <r>
    <s v="2010.9.13"/>
    <x v="98"/>
    <n v="185"/>
    <n v="9"/>
    <x v="17"/>
  </r>
  <r>
    <s v="2010.1.18"/>
    <x v="96"/>
    <n v="338"/>
    <n v="1"/>
    <x v="25"/>
  </r>
  <r>
    <s v="2010.2.13"/>
    <x v="83"/>
    <n v="103"/>
    <n v="2"/>
    <x v="5"/>
  </r>
  <r>
    <s v="2010.4.23"/>
    <x v="74"/>
    <n v="431"/>
    <n v="4"/>
    <x v="29"/>
  </r>
  <r>
    <s v="2010.8.10"/>
    <x v="17"/>
    <n v="380"/>
    <n v="8"/>
    <x v="1"/>
  </r>
  <r>
    <s v="2010.10.27"/>
    <x v="11"/>
    <n v="290"/>
    <n v="10"/>
    <x v="34"/>
  </r>
  <r>
    <s v="2010.5.1"/>
    <x v="9"/>
    <n v="68"/>
    <n v="5"/>
    <x v="49"/>
  </r>
  <r>
    <s v="2010.6.25"/>
    <x v="48"/>
    <n v="63"/>
    <n v="6"/>
    <x v="11"/>
  </r>
  <r>
    <s v="2010.1.12"/>
    <x v="96"/>
    <n v="332"/>
    <n v="1"/>
    <x v="23"/>
  </r>
  <r>
    <s v="2010.7.2"/>
    <x v="14"/>
    <n v="211"/>
    <n v="7"/>
    <x v="51"/>
  </r>
  <r>
    <s v="2010.10.22"/>
    <x v="76"/>
    <n v="373"/>
    <n v="10"/>
    <x v="36"/>
  </r>
  <r>
    <s v="2010.8.8"/>
    <x v="54"/>
    <n v="198"/>
    <n v="8"/>
    <x v="1"/>
  </r>
  <r>
    <s v="2010.1.15"/>
    <x v="46"/>
    <n v="228"/>
    <n v="1"/>
    <x v="23"/>
  </r>
  <r>
    <s v="2010.10.13"/>
    <x v="54"/>
    <n v="209"/>
    <n v="10"/>
    <x v="40"/>
  </r>
  <r>
    <s v="2010.11.13"/>
    <x v="96"/>
    <n v="204"/>
    <n v="11"/>
    <x v="26"/>
  </r>
  <r>
    <s v="2010.1.11"/>
    <x v="37"/>
    <n v="209"/>
    <n v="1"/>
    <x v="23"/>
  </r>
  <r>
    <s v="2010.10.6"/>
    <x v="97"/>
    <n v="276"/>
    <n v="10"/>
    <x v="2"/>
  </r>
  <r>
    <s v="2010.5.6"/>
    <x v="44"/>
    <n v="453"/>
    <n v="5"/>
    <x v="39"/>
  </r>
  <r>
    <s v="2010.1.26"/>
    <x v="32"/>
    <n v="256"/>
    <n v="1"/>
    <x v="18"/>
  </r>
  <r>
    <s v="2010.4.11"/>
    <x v="66"/>
    <n v="424"/>
    <n v="4"/>
    <x v="15"/>
  </r>
  <r>
    <s v="2010.6.26"/>
    <x v="46"/>
    <n v="396"/>
    <n v="6"/>
    <x v="11"/>
  </r>
  <r>
    <s v="2010.7.5"/>
    <x v="9"/>
    <n v="83"/>
    <n v="7"/>
    <x v="22"/>
  </r>
  <r>
    <s v="2010.4.22"/>
    <x v="69"/>
    <n v="173"/>
    <n v="4"/>
    <x v="29"/>
  </r>
  <r>
    <s v="2010.11.22"/>
    <x v="61"/>
    <n v="157"/>
    <n v="11"/>
    <x v="44"/>
  </r>
  <r>
    <s v="2010.9.17"/>
    <x v="2"/>
    <n v="293"/>
    <n v="9"/>
    <x v="17"/>
  </r>
  <r>
    <s v="2010.10.7"/>
    <x v="22"/>
    <n v="320"/>
    <n v="10"/>
    <x v="2"/>
  </r>
  <r>
    <s v="2010.1.12"/>
    <x v="46"/>
    <n v="128"/>
    <n v="1"/>
    <x v="23"/>
  </r>
  <r>
    <s v="2010.2.2"/>
    <x v="57"/>
    <n v="249"/>
    <n v="2"/>
    <x v="48"/>
  </r>
  <r>
    <s v="2010.7.4"/>
    <x v="37"/>
    <n v="409"/>
    <n v="7"/>
    <x v="22"/>
  </r>
  <r>
    <s v="2010.11.17"/>
    <x v="96"/>
    <n v="296"/>
    <n v="11"/>
    <x v="20"/>
  </r>
  <r>
    <s v="2010.2.26"/>
    <x v="99"/>
    <n v="298"/>
    <n v="2"/>
    <x v="45"/>
  </r>
  <r>
    <s v="2010.4.7"/>
    <x v="5"/>
    <n v="266"/>
    <n v="4"/>
    <x v="50"/>
  </r>
  <r>
    <s v="2010.12.27"/>
    <x v="24"/>
    <n v="191"/>
    <n v="12"/>
    <x v="33"/>
  </r>
  <r>
    <s v="2010.9.11"/>
    <x v="0"/>
    <n v="151"/>
    <n v="9"/>
    <x v="10"/>
  </r>
  <r>
    <s v="2010.11.9"/>
    <x v="95"/>
    <n v="292"/>
    <n v="11"/>
    <x v="26"/>
  </r>
  <r>
    <s v="2010.9.16"/>
    <x v="65"/>
    <n v="113"/>
    <n v="9"/>
    <x v="17"/>
  </r>
  <r>
    <s v="2010.1.4"/>
    <x v="96"/>
    <n v="245"/>
    <n v="1"/>
    <x v="3"/>
  </r>
  <r>
    <s v="2010.7.7"/>
    <x v="83"/>
    <n v="330"/>
    <n v="7"/>
    <x v="22"/>
  </r>
  <r>
    <s v="2010.9.11"/>
    <x v="87"/>
    <n v="302"/>
    <n v="9"/>
    <x v="10"/>
  </r>
  <r>
    <s v="2010.1.24"/>
    <x v="90"/>
    <n v="430"/>
    <n v="1"/>
    <x v="18"/>
  </r>
  <r>
    <s v="2010.10.15"/>
    <x v="6"/>
    <n v="147"/>
    <n v="10"/>
    <x v="40"/>
  </r>
  <r>
    <s v="2010.12.2"/>
    <x v="96"/>
    <n v="216"/>
    <n v="12"/>
    <x v="30"/>
  </r>
  <r>
    <s v="2010.6.2"/>
    <x v="84"/>
    <n v="256"/>
    <n v="6"/>
    <x v="52"/>
  </r>
  <r>
    <s v="2010.12.18"/>
    <x v="63"/>
    <n v="212"/>
    <n v="12"/>
    <x v="46"/>
  </r>
  <r>
    <s v="2010.12.7"/>
    <x v="57"/>
    <n v="145"/>
    <n v="12"/>
    <x v="28"/>
  </r>
  <r>
    <s v="2010.9.22"/>
    <x v="91"/>
    <n v="276"/>
    <n v="9"/>
    <x v="43"/>
  </r>
  <r>
    <s v="2010.7.28"/>
    <x v="54"/>
    <n v="239"/>
    <n v="7"/>
    <x v="9"/>
  </r>
  <r>
    <s v="2010.6.7"/>
    <x v="34"/>
    <n v="323"/>
    <n v="6"/>
    <x v="19"/>
  </r>
  <r>
    <s v="2010.1.24"/>
    <x v="83"/>
    <n v="266"/>
    <n v="1"/>
    <x v="18"/>
  </r>
  <r>
    <s v="2010.9.7"/>
    <x v="31"/>
    <n v="217"/>
    <n v="9"/>
    <x v="10"/>
  </r>
  <r>
    <s v="2010.1.2"/>
    <x v="79"/>
    <n v="178"/>
    <n v="1"/>
    <x v="42"/>
  </r>
  <r>
    <s v="2010.12.8"/>
    <x v="12"/>
    <n v="166"/>
    <n v="12"/>
    <x v="28"/>
  </r>
  <r>
    <s v="2010.12.17"/>
    <x v="63"/>
    <n v="356"/>
    <n v="12"/>
    <x v="46"/>
  </r>
  <r>
    <s v="2010.1.25"/>
    <x v="98"/>
    <n v="199"/>
    <n v="1"/>
    <x v="18"/>
  </r>
  <r>
    <s v="2010.2.5"/>
    <x v="16"/>
    <n v="430"/>
    <n v="2"/>
    <x v="48"/>
  </r>
  <r>
    <s v="2010.12.14"/>
    <x v="49"/>
    <n v="477"/>
    <n v="12"/>
    <x v="46"/>
  </r>
  <r>
    <s v="2010.10.25"/>
    <x v="1"/>
    <n v="213"/>
    <n v="10"/>
    <x v="34"/>
  </r>
  <r>
    <s v="2010.5.20"/>
    <x v="6"/>
    <n v="391"/>
    <n v="5"/>
    <x v="12"/>
  </r>
  <r>
    <s v="2010.11.1"/>
    <x v="16"/>
    <n v="349"/>
    <n v="11"/>
    <x v="32"/>
  </r>
  <r>
    <s v="2010.8.5"/>
    <x v="19"/>
    <n v="350"/>
    <n v="8"/>
    <x v="24"/>
  </r>
  <r>
    <s v="2010.3.28"/>
    <x v="48"/>
    <n v="170"/>
    <n v="3"/>
    <x v="6"/>
  </r>
  <r>
    <s v="2010.9.8"/>
    <x v="59"/>
    <n v="200"/>
    <n v="9"/>
    <x v="10"/>
  </r>
  <r>
    <s v="2010.10.1"/>
    <x v="53"/>
    <n v="438"/>
    <n v="10"/>
    <x v="13"/>
  </r>
  <r>
    <s v="2010.7.13"/>
    <x v="51"/>
    <n v="279"/>
    <n v="7"/>
    <x v="4"/>
  </r>
  <r>
    <s v="2010.3.3"/>
    <x v="47"/>
    <n v="249"/>
    <n v="3"/>
    <x v="47"/>
  </r>
  <r>
    <s v="2010.1.23"/>
    <x v="15"/>
    <n v="409"/>
    <n v="1"/>
    <x v="25"/>
  </r>
  <r>
    <s v="2010.10.26"/>
    <x v="13"/>
    <n v="274"/>
    <n v="10"/>
    <x v="34"/>
  </r>
  <r>
    <s v="2010.6.3"/>
    <x v="71"/>
    <n v="196"/>
    <n v="6"/>
    <x v="52"/>
  </r>
  <r>
    <s v="2010.5.19"/>
    <x v="44"/>
    <n v="296"/>
    <n v="5"/>
    <x v="12"/>
  </r>
  <r>
    <s v="2010.11.5"/>
    <x v="58"/>
    <n v="221"/>
    <n v="11"/>
    <x v="32"/>
  </r>
  <r>
    <s v="2010.2.26"/>
    <x v="50"/>
    <n v="320"/>
    <n v="2"/>
    <x v="45"/>
  </r>
  <r>
    <s v="2010.7.18"/>
    <x v="31"/>
    <n v="246"/>
    <n v="7"/>
    <x v="16"/>
  </r>
  <r>
    <s v="2010.12.14"/>
    <x v="8"/>
    <n v="80"/>
    <n v="12"/>
    <x v="46"/>
  </r>
  <r>
    <s v="2010.7.6"/>
    <x v="84"/>
    <n v="382"/>
    <n v="7"/>
    <x v="22"/>
  </r>
  <r>
    <s v="2010.5.9"/>
    <x v="30"/>
    <n v="323"/>
    <n v="5"/>
    <x v="41"/>
  </r>
  <r>
    <s v="2010.8.21"/>
    <x v="39"/>
    <n v="312"/>
    <n v="8"/>
    <x v="38"/>
  </r>
  <r>
    <s v="2010.4.28"/>
    <x v="58"/>
    <n v="282"/>
    <n v="4"/>
    <x v="49"/>
  </r>
  <r>
    <s v="2010.8.13"/>
    <x v="50"/>
    <n v="331"/>
    <n v="8"/>
    <x v="1"/>
  </r>
  <r>
    <s v="2010.4.3"/>
    <x v="41"/>
    <n v="116"/>
    <n v="4"/>
    <x v="6"/>
  </r>
  <r>
    <s v="2010.8.18"/>
    <x v="88"/>
    <n v="168"/>
    <n v="8"/>
    <x v="38"/>
  </r>
  <r>
    <s v="2010.6.2"/>
    <x v="31"/>
    <n v="80"/>
    <n v="6"/>
    <x v="52"/>
  </r>
  <r>
    <s v="2010.3.16"/>
    <x v="83"/>
    <n v="303"/>
    <n v="3"/>
    <x v="7"/>
  </r>
  <r>
    <s v="2010.3.3"/>
    <x v="61"/>
    <n v="407"/>
    <n v="3"/>
    <x v="47"/>
  </r>
  <r>
    <s v="2010.10.6"/>
    <x v="18"/>
    <n v="325"/>
    <n v="10"/>
    <x v="2"/>
  </r>
  <r>
    <s v="2010.6.26"/>
    <x v="4"/>
    <n v="114"/>
    <n v="6"/>
    <x v="11"/>
  </r>
  <r>
    <s v="2010.11.11"/>
    <x v="43"/>
    <n v="292"/>
    <n v="11"/>
    <x v="26"/>
  </r>
  <r>
    <s v="2010.7.1"/>
    <x v="23"/>
    <n v="310"/>
    <n v="7"/>
    <x v="51"/>
  </r>
  <r>
    <s v="2010.2.8"/>
    <x v="77"/>
    <n v="326"/>
    <n v="2"/>
    <x v="5"/>
  </r>
  <r>
    <s v="2010.7.27"/>
    <x v="11"/>
    <n v="252"/>
    <n v="7"/>
    <x v="9"/>
  </r>
  <r>
    <s v="2010.2.13"/>
    <x v="21"/>
    <n v="294"/>
    <n v="2"/>
    <x v="5"/>
  </r>
  <r>
    <s v="2010.6.23"/>
    <x v="82"/>
    <n v="176"/>
    <n v="6"/>
    <x v="11"/>
  </r>
  <r>
    <s v="2010.10.5"/>
    <x v="88"/>
    <n v="138"/>
    <n v="10"/>
    <x v="2"/>
  </r>
  <r>
    <s v="2010.8.8"/>
    <x v="78"/>
    <n v="56"/>
    <n v="8"/>
    <x v="1"/>
  </r>
  <r>
    <s v="2010.2.21"/>
    <x v="7"/>
    <n v="193"/>
    <n v="2"/>
    <x v="45"/>
  </r>
  <r>
    <s v="2010.1.20"/>
    <x v="32"/>
    <n v="121"/>
    <n v="1"/>
    <x v="25"/>
  </r>
  <r>
    <s v="2010.7.26"/>
    <x v="28"/>
    <n v="208"/>
    <n v="7"/>
    <x v="9"/>
  </r>
  <r>
    <s v="2010.11.20"/>
    <x v="8"/>
    <n v="386"/>
    <n v="11"/>
    <x v="20"/>
  </r>
  <r>
    <s v="2010.2.8"/>
    <x v="0"/>
    <n v="200"/>
    <n v="2"/>
    <x v="5"/>
  </r>
  <r>
    <s v="2010.2.15"/>
    <x v="25"/>
    <n v="150"/>
    <n v="2"/>
    <x v="14"/>
  </r>
  <r>
    <s v="2010.6.19"/>
    <x v="26"/>
    <n v="214"/>
    <n v="6"/>
    <x v="8"/>
  </r>
  <r>
    <s v="2010.12.3"/>
    <x v="71"/>
    <n v="230"/>
    <n v="12"/>
    <x v="30"/>
  </r>
  <r>
    <s v="2010.8.19"/>
    <x v="9"/>
    <n v="349"/>
    <n v="8"/>
    <x v="38"/>
  </r>
  <r>
    <s v="2010.11.18"/>
    <x v="42"/>
    <n v="338"/>
    <n v="11"/>
    <x v="20"/>
  </r>
  <r>
    <s v="2010.9.3"/>
    <x v="85"/>
    <n v="269"/>
    <n v="9"/>
    <x v="35"/>
  </r>
  <r>
    <s v="2010.5.4"/>
    <x v="82"/>
    <n v="178"/>
    <n v="5"/>
    <x v="39"/>
  </r>
  <r>
    <s v="2010.1.14"/>
    <x v="45"/>
    <n v="249"/>
    <n v="1"/>
    <x v="23"/>
  </r>
  <r>
    <s v="2010.12.21"/>
    <x v="15"/>
    <n v="196"/>
    <n v="12"/>
    <x v="27"/>
  </r>
  <r>
    <s v="2010.1.23"/>
    <x v="45"/>
    <n v="319"/>
    <n v="1"/>
    <x v="25"/>
  </r>
  <r>
    <s v="2010.3.1"/>
    <x v="98"/>
    <n v="231"/>
    <n v="3"/>
    <x v="47"/>
  </r>
  <r>
    <s v="2010.2.21"/>
    <x v="68"/>
    <n v="123"/>
    <n v="2"/>
    <x v="45"/>
  </r>
  <r>
    <s v="2010.6.27"/>
    <x v="38"/>
    <n v="93"/>
    <n v="6"/>
    <x v="51"/>
  </r>
  <r>
    <s v="2010.10.7"/>
    <x v="55"/>
    <n v="122"/>
    <n v="10"/>
    <x v="2"/>
  </r>
  <r>
    <s v="2010.11.1"/>
    <x v="2"/>
    <n v="226"/>
    <n v="11"/>
    <x v="32"/>
  </r>
  <r>
    <s v="2010.1.15"/>
    <x v="80"/>
    <n v="283"/>
    <n v="1"/>
    <x v="23"/>
  </r>
  <r>
    <s v="2010.1.13"/>
    <x v="99"/>
    <n v="256"/>
    <n v="1"/>
    <x v="23"/>
  </r>
  <r>
    <s v="2010.3.25"/>
    <x v="33"/>
    <n v="284"/>
    <n v="3"/>
    <x v="0"/>
  </r>
  <r>
    <s v="2010.10.12"/>
    <x v="99"/>
    <n v="280"/>
    <n v="10"/>
    <x v="40"/>
  </r>
  <r>
    <s v="2010.12.22"/>
    <x v="28"/>
    <n v="48"/>
    <n v="12"/>
    <x v="27"/>
  </r>
  <r>
    <s v="2010.8.2"/>
    <x v="77"/>
    <n v="269"/>
    <n v="8"/>
    <x v="24"/>
  </r>
  <r>
    <s v="2010.12.14"/>
    <x v="12"/>
    <n v="314"/>
    <n v="12"/>
    <x v="46"/>
  </r>
  <r>
    <s v="2010.11.23"/>
    <x v="16"/>
    <n v="224"/>
    <n v="11"/>
    <x v="44"/>
  </r>
  <r>
    <s v="2010.5.6"/>
    <x v="63"/>
    <n v="298"/>
    <n v="5"/>
    <x v="39"/>
  </r>
  <r>
    <s v="2010.7.1"/>
    <x v="30"/>
    <n v="230"/>
    <n v="7"/>
    <x v="51"/>
  </r>
  <r>
    <s v="2010.5.26"/>
    <x v="17"/>
    <n v="307"/>
    <n v="5"/>
    <x v="37"/>
  </r>
  <r>
    <s v="2010.11.2"/>
    <x v="67"/>
    <n v="239"/>
    <n v="11"/>
    <x v="32"/>
  </r>
  <r>
    <s v="2010.9.23"/>
    <x v="54"/>
    <n v="105"/>
    <n v="9"/>
    <x v="43"/>
  </r>
  <r>
    <s v="2010.5.4"/>
    <x v="27"/>
    <n v="205"/>
    <n v="5"/>
    <x v="39"/>
  </r>
  <r>
    <s v="2010.9.19"/>
    <x v="43"/>
    <n v="167"/>
    <n v="9"/>
    <x v="43"/>
  </r>
  <r>
    <s v="2010.2.19"/>
    <x v="63"/>
    <n v="420"/>
    <n v="2"/>
    <x v="14"/>
  </r>
  <r>
    <s v="2010.4.24"/>
    <x v="52"/>
    <n v="488"/>
    <n v="4"/>
    <x v="29"/>
  </r>
  <r>
    <s v="2010.7.9"/>
    <x v="27"/>
    <n v="281"/>
    <n v="7"/>
    <x v="22"/>
  </r>
  <r>
    <s v="2010.3.10"/>
    <x v="12"/>
    <n v="90"/>
    <n v="3"/>
    <x v="21"/>
  </r>
  <r>
    <s v="2010.4.22"/>
    <x v="15"/>
    <n v="361"/>
    <n v="4"/>
    <x v="29"/>
  </r>
  <r>
    <s v="2010.4.19"/>
    <x v="56"/>
    <n v="366"/>
    <n v="4"/>
    <x v="29"/>
  </r>
  <r>
    <s v="2010.10.13"/>
    <x v="37"/>
    <n v="246"/>
    <n v="10"/>
    <x v="40"/>
  </r>
  <r>
    <s v="2010.2.10"/>
    <x v="58"/>
    <n v="211"/>
    <n v="2"/>
    <x v="5"/>
  </r>
  <r>
    <s v="2010.9.5"/>
    <x v="12"/>
    <n v="236"/>
    <n v="9"/>
    <x v="10"/>
  </r>
  <r>
    <s v="2010.5.22"/>
    <x v="56"/>
    <n v="255"/>
    <n v="5"/>
    <x v="12"/>
  </r>
  <r>
    <s v="2010.9.28"/>
    <x v="82"/>
    <n v="325"/>
    <n v="9"/>
    <x v="13"/>
  </r>
  <r>
    <s v="2010.2.14"/>
    <x v="81"/>
    <n v="302"/>
    <n v="2"/>
    <x v="14"/>
  </r>
  <r>
    <s v="2010.5.5"/>
    <x v="12"/>
    <n v="357"/>
    <n v="5"/>
    <x v="39"/>
  </r>
  <r>
    <s v="2010.8.19"/>
    <x v="55"/>
    <n v="173"/>
    <n v="8"/>
    <x v="38"/>
  </r>
  <r>
    <s v="2010.11.28"/>
    <x v="1"/>
    <n v="251"/>
    <n v="11"/>
    <x v="30"/>
  </r>
  <r>
    <s v="2010.11.7"/>
    <x v="64"/>
    <n v="168"/>
    <n v="11"/>
    <x v="26"/>
  </r>
  <r>
    <s v="2010.1.16"/>
    <x v="96"/>
    <n v="302"/>
    <n v="1"/>
    <x v="23"/>
  </r>
  <r>
    <s v="2010.2.12"/>
    <x v="33"/>
    <n v="282"/>
    <n v="2"/>
    <x v="5"/>
  </r>
  <r>
    <s v="2010.10.4"/>
    <x v="44"/>
    <n v="176"/>
    <n v="10"/>
    <x v="2"/>
  </r>
  <r>
    <s v="2010.10.25"/>
    <x v="84"/>
    <n v="12"/>
    <n v="10"/>
    <x v="34"/>
  </r>
  <r>
    <s v="2010.7.8"/>
    <x v="13"/>
    <n v="87"/>
    <n v="7"/>
    <x v="22"/>
  </r>
  <r>
    <s v="2010.6.20"/>
    <x v="97"/>
    <n v="223"/>
    <n v="6"/>
    <x v="11"/>
  </r>
  <r>
    <s v="2010.3.27"/>
    <x v="89"/>
    <n v="119"/>
    <n v="3"/>
    <x v="0"/>
  </r>
  <r>
    <s v="2010.11.23"/>
    <x v="7"/>
    <n v="173"/>
    <n v="11"/>
    <x v="44"/>
  </r>
  <r>
    <s v="2010.10.15"/>
    <x v="42"/>
    <n v="134"/>
    <n v="10"/>
    <x v="40"/>
  </r>
  <r>
    <s v="2010.7.18"/>
    <x v="26"/>
    <n v="48"/>
    <n v="7"/>
    <x v="16"/>
  </r>
  <r>
    <s v="2010.3.18"/>
    <x v="15"/>
    <n v="293"/>
    <n v="3"/>
    <x v="7"/>
  </r>
  <r>
    <s v="2010.6.8"/>
    <x v="34"/>
    <n v="231"/>
    <n v="6"/>
    <x v="19"/>
  </r>
  <r>
    <s v="2010.11.14"/>
    <x v="41"/>
    <n v="333"/>
    <n v="11"/>
    <x v="20"/>
  </r>
  <r>
    <s v="2010.3.16"/>
    <x v="27"/>
    <n v="397"/>
    <n v="3"/>
    <x v="7"/>
  </r>
  <r>
    <s v="2010.4.2"/>
    <x v="10"/>
    <n v="166"/>
    <n v="4"/>
    <x v="6"/>
  </r>
  <r>
    <s v="2010.2.27"/>
    <x v="61"/>
    <n v="167"/>
    <n v="2"/>
    <x v="45"/>
  </r>
  <r>
    <s v="2010.8.7"/>
    <x v="12"/>
    <n v="268"/>
    <n v="8"/>
    <x v="24"/>
  </r>
  <r>
    <s v="2010.1.3"/>
    <x v="12"/>
    <n v="379"/>
    <n v="1"/>
    <x v="3"/>
  </r>
  <r>
    <s v="2010.4.7"/>
    <x v="68"/>
    <n v="186"/>
    <n v="4"/>
    <x v="50"/>
  </r>
  <r>
    <s v="2010.6.12"/>
    <x v="93"/>
    <n v="180"/>
    <n v="6"/>
    <x v="19"/>
  </r>
  <r>
    <s v="2010.8.26"/>
    <x v="69"/>
    <n v="307"/>
    <n v="8"/>
    <x v="31"/>
  </r>
  <r>
    <s v="2010.11.21"/>
    <x v="30"/>
    <n v="258"/>
    <n v="11"/>
    <x v="44"/>
  </r>
  <r>
    <s v="2010.12.9"/>
    <x v="25"/>
    <n v="338"/>
    <n v="12"/>
    <x v="28"/>
  </r>
  <r>
    <s v="2010.9.26"/>
    <x v="86"/>
    <n v="368"/>
    <n v="9"/>
    <x v="13"/>
  </r>
  <r>
    <s v="2010.2.25"/>
    <x v="80"/>
    <n v="147"/>
    <n v="2"/>
    <x v="45"/>
  </r>
  <r>
    <s v="2010.9.14"/>
    <x v="41"/>
    <n v="366"/>
    <n v="9"/>
    <x v="17"/>
  </r>
  <r>
    <s v="2010.1.21"/>
    <x v="54"/>
    <n v="263"/>
    <n v="1"/>
    <x v="25"/>
  </r>
  <r>
    <s v="2010.4.21"/>
    <x v="24"/>
    <n v="205"/>
    <n v="4"/>
    <x v="29"/>
  </r>
  <r>
    <s v="2010.1.22"/>
    <x v="66"/>
    <n v="49"/>
    <n v="1"/>
    <x v="25"/>
  </r>
  <r>
    <s v="2010.11.7"/>
    <x v="96"/>
    <n v="347"/>
    <n v="11"/>
    <x v="26"/>
  </r>
  <r>
    <s v="2010.4.10"/>
    <x v="47"/>
    <n v="244"/>
    <n v="4"/>
    <x v="50"/>
  </r>
  <r>
    <s v="2010.2.26"/>
    <x v="3"/>
    <n v="290"/>
    <n v="2"/>
    <x v="45"/>
  </r>
  <r>
    <s v="2010.9.14"/>
    <x v="16"/>
    <n v="295"/>
    <n v="9"/>
    <x v="17"/>
  </r>
  <r>
    <s v="2010.8.23"/>
    <x v="0"/>
    <n v="262"/>
    <n v="8"/>
    <x v="31"/>
  </r>
  <r>
    <s v="2010.10.26"/>
    <x v="93"/>
    <n v="88"/>
    <n v="10"/>
    <x v="34"/>
  </r>
  <r>
    <s v="2010.9.27"/>
    <x v="1"/>
    <n v="280"/>
    <n v="9"/>
    <x v="13"/>
  </r>
  <r>
    <s v="2010.11.15"/>
    <x v="10"/>
    <n v="221"/>
    <n v="11"/>
    <x v="20"/>
  </r>
  <r>
    <s v="2010.11.22"/>
    <x v="74"/>
    <n v="221"/>
    <n v="11"/>
    <x v="44"/>
  </r>
  <r>
    <s v="2010.1.12"/>
    <x v="72"/>
    <n v="132"/>
    <n v="1"/>
    <x v="23"/>
  </r>
  <r>
    <s v="2010.5.6"/>
    <x v="78"/>
    <n v="255"/>
    <n v="5"/>
    <x v="39"/>
  </r>
  <r>
    <s v="2010.11.9"/>
    <x v="4"/>
    <n v="331"/>
    <n v="11"/>
    <x v="26"/>
  </r>
  <r>
    <s v="2010.5.6"/>
    <x v="86"/>
    <n v="239"/>
    <n v="5"/>
    <x v="39"/>
  </r>
  <r>
    <s v="2010.4.3"/>
    <x v="49"/>
    <n v="334"/>
    <n v="4"/>
    <x v="6"/>
  </r>
  <r>
    <s v="2010.4.2"/>
    <x v="96"/>
    <n v="29"/>
    <n v="4"/>
    <x v="6"/>
  </r>
  <r>
    <s v="2010.2.25"/>
    <x v="5"/>
    <n v="277"/>
    <n v="2"/>
    <x v="45"/>
  </r>
  <r>
    <s v="2010.2.15"/>
    <x v="29"/>
    <n v="487"/>
    <n v="2"/>
    <x v="14"/>
  </r>
  <r>
    <s v="2010.12.9"/>
    <x v="88"/>
    <n v="87"/>
    <n v="12"/>
    <x v="28"/>
  </r>
  <r>
    <s v="2010.2.14"/>
    <x v="75"/>
    <n v="150"/>
    <n v="2"/>
    <x v="14"/>
  </r>
  <r>
    <s v="2010.5.10"/>
    <x v="7"/>
    <n v="47"/>
    <n v="5"/>
    <x v="41"/>
  </r>
  <r>
    <s v="2010.1.6"/>
    <x v="10"/>
    <n v="141"/>
    <n v="1"/>
    <x v="3"/>
  </r>
  <r>
    <s v="2010.10.8"/>
    <x v="61"/>
    <n v="282"/>
    <n v="10"/>
    <x v="2"/>
  </r>
  <r>
    <s v="2010.3.10"/>
    <x v="81"/>
    <n v="80"/>
    <n v="3"/>
    <x v="21"/>
  </r>
  <r>
    <s v="2010.3.5"/>
    <x v="38"/>
    <n v="84"/>
    <n v="3"/>
    <x v="47"/>
  </r>
  <r>
    <s v="2010.6.15"/>
    <x v="78"/>
    <n v="247"/>
    <n v="6"/>
    <x v="8"/>
  </r>
  <r>
    <s v="2010.4.8"/>
    <x v="44"/>
    <n v="143"/>
    <n v="4"/>
    <x v="50"/>
  </r>
  <r>
    <s v="2010.9.2"/>
    <x v="32"/>
    <n v="203"/>
    <n v="9"/>
    <x v="35"/>
  </r>
  <r>
    <s v="2010.5.21"/>
    <x v="35"/>
    <n v="98"/>
    <n v="5"/>
    <x v="12"/>
  </r>
  <r>
    <s v="2010.12.17"/>
    <x v="74"/>
    <n v="268"/>
    <n v="12"/>
    <x v="46"/>
  </r>
  <r>
    <s v="2010.6.3"/>
    <x v="76"/>
    <n v="204"/>
    <n v="6"/>
    <x v="52"/>
  </r>
  <r>
    <s v="2010.1.7"/>
    <x v="11"/>
    <n v="259"/>
    <n v="1"/>
    <x v="3"/>
  </r>
  <r>
    <s v="2010.6.19"/>
    <x v="69"/>
    <n v="190"/>
    <n v="6"/>
    <x v="8"/>
  </r>
  <r>
    <s v="2010.2.19"/>
    <x v="46"/>
    <n v="295"/>
    <n v="2"/>
    <x v="14"/>
  </r>
  <r>
    <s v="2010.3.24"/>
    <x v="92"/>
    <n v="268"/>
    <n v="3"/>
    <x v="0"/>
  </r>
  <r>
    <s v="2010.7.3"/>
    <x v="85"/>
    <n v="365"/>
    <n v="7"/>
    <x v="51"/>
  </r>
  <r>
    <s v="2010.4.16"/>
    <x v="83"/>
    <n v="349"/>
    <n v="4"/>
    <x v="15"/>
  </r>
  <r>
    <s v="2010.1.10"/>
    <x v="90"/>
    <n v="345"/>
    <n v="1"/>
    <x v="23"/>
  </r>
  <r>
    <s v="2010.1.10"/>
    <x v="38"/>
    <n v="253"/>
    <n v="1"/>
    <x v="23"/>
  </r>
  <r>
    <s v="2010.3.24"/>
    <x v="82"/>
    <n v="359"/>
    <n v="3"/>
    <x v="0"/>
  </r>
  <r>
    <s v="2010.3.4"/>
    <x v="40"/>
    <n v="267"/>
    <n v="3"/>
    <x v="47"/>
  </r>
  <r>
    <s v="2010.11.11"/>
    <x v="68"/>
    <n v="161"/>
    <n v="11"/>
    <x v="26"/>
  </r>
  <r>
    <s v="2010.3.25"/>
    <x v="63"/>
    <n v="291"/>
    <n v="3"/>
    <x v="0"/>
  </r>
  <r>
    <s v="2010.8.8"/>
    <x v="20"/>
    <n v="173"/>
    <n v="8"/>
    <x v="1"/>
  </r>
  <r>
    <s v="2010.1.22"/>
    <x v="70"/>
    <n v="352"/>
    <n v="1"/>
    <x v="25"/>
  </r>
  <r>
    <s v="2010.12.23"/>
    <x v="1"/>
    <n v="401"/>
    <n v="12"/>
    <x v="27"/>
  </r>
  <r>
    <s v="2010.12.8"/>
    <x v="86"/>
    <n v="311"/>
    <n v="12"/>
    <x v="28"/>
  </r>
  <r>
    <s v="2010.12.24"/>
    <x v="10"/>
    <n v="278"/>
    <n v="12"/>
    <x v="27"/>
  </r>
  <r>
    <s v="2010.10.20"/>
    <x v="76"/>
    <n v="195"/>
    <n v="10"/>
    <x v="36"/>
  </r>
  <r>
    <s v="2010.11.13"/>
    <x v="49"/>
    <n v="261"/>
    <n v="11"/>
    <x v="26"/>
  </r>
  <r>
    <s v="2010.4.6"/>
    <x v="61"/>
    <n v="391"/>
    <n v="4"/>
    <x v="50"/>
  </r>
  <r>
    <s v="2010.12.24"/>
    <x v="75"/>
    <n v="281"/>
    <n v="12"/>
    <x v="27"/>
  </r>
  <r>
    <s v="2010.4.12"/>
    <x v="88"/>
    <n v="453"/>
    <n v="4"/>
    <x v="15"/>
  </r>
  <r>
    <s v="2010.11.25"/>
    <x v="68"/>
    <n v="262"/>
    <n v="11"/>
    <x v="44"/>
  </r>
  <r>
    <s v="2010.5.4"/>
    <x v="64"/>
    <n v="129"/>
    <n v="5"/>
    <x v="39"/>
  </r>
  <r>
    <s v="2010.3.4"/>
    <x v="96"/>
    <n v="247"/>
    <n v="3"/>
    <x v="47"/>
  </r>
  <r>
    <s v="2010.4.5"/>
    <x v="36"/>
    <n v="286"/>
    <n v="4"/>
    <x v="50"/>
  </r>
  <r>
    <s v="2010.7.13"/>
    <x v="80"/>
    <n v="140"/>
    <n v="7"/>
    <x v="4"/>
  </r>
  <r>
    <s v="2010.12.21"/>
    <x v="78"/>
    <n v="143"/>
    <n v="12"/>
    <x v="27"/>
  </r>
  <r>
    <s v="2010.2.26"/>
    <x v="22"/>
    <n v="218"/>
    <n v="2"/>
    <x v="45"/>
  </r>
  <r>
    <s v="2010.10.7"/>
    <x v="55"/>
    <n v="466"/>
    <n v="10"/>
    <x v="2"/>
  </r>
  <r>
    <s v="2010.5.15"/>
    <x v="44"/>
    <n v="207"/>
    <n v="5"/>
    <x v="41"/>
  </r>
  <r>
    <s v="2010.6.4"/>
    <x v="58"/>
    <n v="403"/>
    <n v="6"/>
    <x v="52"/>
  </r>
  <r>
    <s v="2010.1.24"/>
    <x v="4"/>
    <n v="137"/>
    <n v="1"/>
    <x v="18"/>
  </r>
  <r>
    <s v="2010.1.18"/>
    <x v="80"/>
    <n v="85"/>
    <n v="1"/>
    <x v="25"/>
  </r>
  <r>
    <s v="2010.8.20"/>
    <x v="86"/>
    <n v="434"/>
    <n v="8"/>
    <x v="38"/>
  </r>
  <r>
    <s v="2010.9.5"/>
    <x v="91"/>
    <n v="223"/>
    <n v="9"/>
    <x v="10"/>
  </r>
  <r>
    <s v="2010.12.23"/>
    <x v="33"/>
    <n v="121"/>
    <n v="12"/>
    <x v="27"/>
  </r>
  <r>
    <s v="2010.6.15"/>
    <x v="24"/>
    <n v="298"/>
    <n v="6"/>
    <x v="8"/>
  </r>
  <r>
    <s v="2010.10.3"/>
    <x v="29"/>
    <n v="166"/>
    <n v="10"/>
    <x v="2"/>
  </r>
  <r>
    <s v="2010.6.8"/>
    <x v="48"/>
    <n v="404"/>
    <n v="6"/>
    <x v="19"/>
  </r>
  <r>
    <s v="2010.7.20"/>
    <x v="97"/>
    <n v="257"/>
    <n v="7"/>
    <x v="16"/>
  </r>
  <r>
    <s v="2010.4.17"/>
    <x v="89"/>
    <n v="69"/>
    <n v="4"/>
    <x v="15"/>
  </r>
  <r>
    <s v="2010.10.15"/>
    <x v="47"/>
    <n v="320"/>
    <n v="10"/>
    <x v="40"/>
  </r>
  <r>
    <s v="2010.10.24"/>
    <x v="42"/>
    <n v="285"/>
    <n v="10"/>
    <x v="34"/>
  </r>
  <r>
    <s v="2010.5.26"/>
    <x v="21"/>
    <n v="276"/>
    <n v="5"/>
    <x v="37"/>
  </r>
  <r>
    <s v="2010.7.20"/>
    <x v="45"/>
    <n v="488"/>
    <n v="7"/>
    <x v="16"/>
  </r>
  <r>
    <s v="2010.12.1"/>
    <x v="12"/>
    <n v="272"/>
    <n v="12"/>
    <x v="30"/>
  </r>
  <r>
    <s v="2010.7.15"/>
    <x v="76"/>
    <n v="192"/>
    <n v="7"/>
    <x v="4"/>
  </r>
  <r>
    <s v="2010.8.20"/>
    <x v="41"/>
    <n v="374"/>
    <n v="8"/>
    <x v="38"/>
  </r>
  <r>
    <s v="2010.7.12"/>
    <x v="9"/>
    <n v="149"/>
    <n v="7"/>
    <x v="4"/>
  </r>
  <r>
    <s v="2010.10.19"/>
    <x v="81"/>
    <n v="298"/>
    <n v="10"/>
    <x v="36"/>
  </r>
  <r>
    <s v="2010.10.23"/>
    <x v="55"/>
    <n v="224"/>
    <n v="10"/>
    <x v="36"/>
  </r>
  <r>
    <s v="2010.10.27"/>
    <x v="38"/>
    <n v="151"/>
    <n v="10"/>
    <x v="34"/>
  </r>
  <r>
    <s v="2010.1.7"/>
    <x v="2"/>
    <n v="393"/>
    <n v="1"/>
    <x v="3"/>
  </r>
  <r>
    <s v="2010.2.13"/>
    <x v="29"/>
    <n v="88"/>
    <n v="2"/>
    <x v="5"/>
  </r>
  <r>
    <s v="2010.5.17"/>
    <x v="90"/>
    <n v="361"/>
    <n v="5"/>
    <x v="12"/>
  </r>
  <r>
    <s v="2010.9.2"/>
    <x v="56"/>
    <n v="161"/>
    <n v="9"/>
    <x v="35"/>
  </r>
  <r>
    <s v="2010.1.13"/>
    <x v="83"/>
    <n v="245"/>
    <n v="1"/>
    <x v="23"/>
  </r>
  <r>
    <s v="2010.6.2"/>
    <x v="55"/>
    <n v="156"/>
    <n v="6"/>
    <x v="52"/>
  </r>
  <r>
    <s v="2010.3.3"/>
    <x v="96"/>
    <n v="185"/>
    <n v="3"/>
    <x v="47"/>
  </r>
  <r>
    <s v="2010.2.15"/>
    <x v="76"/>
    <n v="173"/>
    <n v="2"/>
    <x v="14"/>
  </r>
  <r>
    <s v="2010.11.26"/>
    <x v="13"/>
    <n v="162"/>
    <n v="11"/>
    <x v="44"/>
  </r>
  <r>
    <s v="2010.9.24"/>
    <x v="81"/>
    <n v="74"/>
    <n v="9"/>
    <x v="43"/>
  </r>
  <r>
    <s v="2010.10.19"/>
    <x v="16"/>
    <n v="208"/>
    <n v="10"/>
    <x v="36"/>
  </r>
  <r>
    <s v="2010.7.9"/>
    <x v="92"/>
    <n v="308"/>
    <n v="7"/>
    <x v="22"/>
  </r>
  <r>
    <s v="2010.3.24"/>
    <x v="86"/>
    <n v="214"/>
    <n v="3"/>
    <x v="0"/>
  </r>
  <r>
    <s v="2010.1.2"/>
    <x v="49"/>
    <n v="284"/>
    <n v="1"/>
    <x v="42"/>
  </r>
  <r>
    <s v="2010.9.10"/>
    <x v="94"/>
    <n v="137"/>
    <n v="9"/>
    <x v="10"/>
  </r>
  <r>
    <s v="2010.12.13"/>
    <x v="63"/>
    <n v="309"/>
    <n v="12"/>
    <x v="46"/>
  </r>
  <r>
    <s v="2010.10.3"/>
    <x v="22"/>
    <n v="279"/>
    <n v="10"/>
    <x v="2"/>
  </r>
  <r>
    <s v="2010.11.17"/>
    <x v="92"/>
    <n v="176"/>
    <n v="11"/>
    <x v="20"/>
  </r>
  <r>
    <s v="2010.4.21"/>
    <x v="77"/>
    <n v="226"/>
    <n v="4"/>
    <x v="29"/>
  </r>
  <r>
    <s v="2010.10.26"/>
    <x v="34"/>
    <n v="62"/>
    <n v="10"/>
    <x v="34"/>
  </r>
  <r>
    <s v="2010.11.20"/>
    <x v="41"/>
    <n v="89"/>
    <n v="11"/>
    <x v="20"/>
  </r>
  <r>
    <s v="2010.4.11"/>
    <x v="62"/>
    <n v="127"/>
    <n v="4"/>
    <x v="15"/>
  </r>
  <r>
    <s v="2010.4.17"/>
    <x v="35"/>
    <n v="187"/>
    <n v="4"/>
    <x v="15"/>
  </r>
  <r>
    <s v="2010.8.23"/>
    <x v="56"/>
    <n v="282"/>
    <n v="8"/>
    <x v="31"/>
  </r>
  <r>
    <s v="2010.5.23"/>
    <x v="97"/>
    <n v="377"/>
    <n v="5"/>
    <x v="37"/>
  </r>
  <r>
    <s v="2010.12.5"/>
    <x v="12"/>
    <n v="355"/>
    <n v="12"/>
    <x v="28"/>
  </r>
  <r>
    <s v="2010.7.3"/>
    <x v="95"/>
    <n v="314"/>
    <n v="7"/>
    <x v="51"/>
  </r>
  <r>
    <s v="2010.6.21"/>
    <x v="11"/>
    <n v="353"/>
    <n v="6"/>
    <x v="11"/>
  </r>
  <r>
    <s v="2010.8.10"/>
    <x v="45"/>
    <n v="282"/>
    <n v="8"/>
    <x v="1"/>
  </r>
  <r>
    <s v="2010.7.25"/>
    <x v="34"/>
    <n v="120"/>
    <n v="7"/>
    <x v="9"/>
  </r>
  <r>
    <s v="2010.8.24"/>
    <x v="73"/>
    <n v="316"/>
    <n v="8"/>
    <x v="31"/>
  </r>
  <r>
    <s v="2010.2.1"/>
    <x v="86"/>
    <n v="222"/>
    <n v="2"/>
    <x v="48"/>
  </r>
  <r>
    <s v="2010.10.14"/>
    <x v="96"/>
    <n v="439"/>
    <n v="10"/>
    <x v="40"/>
  </r>
  <r>
    <s v="2010.4.17"/>
    <x v="6"/>
    <n v="147"/>
    <n v="4"/>
    <x v="15"/>
  </r>
  <r>
    <s v="2010.6.3"/>
    <x v="39"/>
    <n v="359"/>
    <n v="6"/>
    <x v="52"/>
  </r>
  <r>
    <s v="2010.12.25"/>
    <x v="26"/>
    <n v="263"/>
    <n v="12"/>
    <x v="27"/>
  </r>
  <r>
    <s v="2010.2.5"/>
    <x v="67"/>
    <n v="89"/>
    <n v="2"/>
    <x v="48"/>
  </r>
  <r>
    <s v="2010.8.26"/>
    <x v="73"/>
    <n v="338"/>
    <n v="8"/>
    <x v="31"/>
  </r>
  <r>
    <s v="2010.2.25"/>
    <x v="53"/>
    <n v="215"/>
    <n v="2"/>
    <x v="45"/>
  </r>
  <r>
    <s v="2010.5.1"/>
    <x v="99"/>
    <n v="217"/>
    <n v="5"/>
    <x v="49"/>
  </r>
  <r>
    <s v="2010.12.28"/>
    <x v="23"/>
    <n v="306"/>
    <n v="12"/>
    <x v="33"/>
  </r>
  <r>
    <s v="2010.12.18"/>
    <x v="14"/>
    <n v="97"/>
    <n v="12"/>
    <x v="46"/>
  </r>
  <r>
    <s v="2010.12.15"/>
    <x v="99"/>
    <n v="39"/>
    <n v="12"/>
    <x v="46"/>
  </r>
  <r>
    <s v="2010.10.7"/>
    <x v="91"/>
    <n v="423"/>
    <n v="10"/>
    <x v="2"/>
  </r>
  <r>
    <s v="2010.1.13"/>
    <x v="70"/>
    <n v="105"/>
    <n v="1"/>
    <x v="23"/>
  </r>
  <r>
    <s v="2010.8.3"/>
    <x v="29"/>
    <n v="455"/>
    <n v="8"/>
    <x v="24"/>
  </r>
  <r>
    <s v="2010.10.24"/>
    <x v="28"/>
    <n v="211"/>
    <n v="10"/>
    <x v="34"/>
  </r>
  <r>
    <s v="2010.9.26"/>
    <x v="47"/>
    <n v="56"/>
    <n v="9"/>
    <x v="13"/>
  </r>
  <r>
    <s v="2010.7.16"/>
    <x v="62"/>
    <n v="412"/>
    <n v="7"/>
    <x v="4"/>
  </r>
  <r>
    <s v="2010.6.7"/>
    <x v="31"/>
    <n v="253"/>
    <n v="6"/>
    <x v="19"/>
  </r>
  <r>
    <s v="2010.5.13"/>
    <x v="98"/>
    <n v="233"/>
    <n v="5"/>
    <x v="41"/>
  </r>
  <r>
    <s v="2010.2.7"/>
    <x v="77"/>
    <n v="261"/>
    <n v="2"/>
    <x v="5"/>
  </r>
  <r>
    <s v="2010.6.4"/>
    <x v="20"/>
    <n v="146"/>
    <n v="6"/>
    <x v="52"/>
  </r>
  <r>
    <s v="2010.2.18"/>
    <x v="30"/>
    <n v="403"/>
    <n v="2"/>
    <x v="14"/>
  </r>
  <r>
    <s v="2010.4.7"/>
    <x v="52"/>
    <n v="317"/>
    <n v="4"/>
    <x v="50"/>
  </r>
  <r>
    <s v="2010.4.7"/>
    <x v="77"/>
    <n v="249"/>
    <n v="4"/>
    <x v="50"/>
  </r>
  <r>
    <s v="2010.5.2"/>
    <x v="49"/>
    <n v="317"/>
    <n v="5"/>
    <x v="39"/>
  </r>
  <r>
    <s v="2010.11.16"/>
    <x v="51"/>
    <n v="295"/>
    <n v="11"/>
    <x v="20"/>
  </r>
  <r>
    <s v="2010.6.22"/>
    <x v="68"/>
    <n v="443"/>
    <n v="6"/>
    <x v="11"/>
  </r>
  <r>
    <s v="2010.11.2"/>
    <x v="95"/>
    <n v="228"/>
    <n v="11"/>
    <x v="32"/>
  </r>
  <r>
    <s v="2010.5.28"/>
    <x v="83"/>
    <n v="198"/>
    <n v="5"/>
    <x v="37"/>
  </r>
  <r>
    <s v="2010.4.3"/>
    <x v="67"/>
    <n v="246"/>
    <n v="4"/>
    <x v="6"/>
  </r>
  <r>
    <s v="2010.11.7"/>
    <x v="62"/>
    <n v="393"/>
    <n v="11"/>
    <x v="26"/>
  </r>
  <r>
    <s v="2010.8.7"/>
    <x v="50"/>
    <n v="232"/>
    <n v="8"/>
    <x v="24"/>
  </r>
  <r>
    <s v="2010.1.6"/>
    <x v="72"/>
    <n v="394"/>
    <n v="1"/>
    <x v="3"/>
  </r>
  <r>
    <s v="2010.5.1"/>
    <x v="53"/>
    <n v="179"/>
    <n v="5"/>
    <x v="49"/>
  </r>
  <r>
    <s v="2010.6.28"/>
    <x v="90"/>
    <n v="356"/>
    <n v="6"/>
    <x v="51"/>
  </r>
  <r>
    <s v="2010.3.23"/>
    <x v="95"/>
    <n v="306"/>
    <n v="3"/>
    <x v="0"/>
  </r>
  <r>
    <s v="2010.1.20"/>
    <x v="86"/>
    <n v="372"/>
    <n v="1"/>
    <x v="25"/>
  </r>
  <r>
    <s v="2010.6.26"/>
    <x v="47"/>
    <n v="212"/>
    <n v="6"/>
    <x v="11"/>
  </r>
  <r>
    <s v="2010.4.16"/>
    <x v="23"/>
    <n v="445"/>
    <n v="4"/>
    <x v="15"/>
  </r>
  <r>
    <s v="2010.11.22"/>
    <x v="28"/>
    <n v="264"/>
    <n v="11"/>
    <x v="44"/>
  </r>
  <r>
    <s v="2010.9.5"/>
    <x v="92"/>
    <n v="120"/>
    <n v="9"/>
    <x v="10"/>
  </r>
  <r>
    <s v="2010.8.15"/>
    <x v="98"/>
    <n v="163"/>
    <n v="8"/>
    <x v="38"/>
  </r>
  <r>
    <s v="2010.9.1"/>
    <x v="88"/>
    <n v="229"/>
    <n v="9"/>
    <x v="35"/>
  </r>
  <r>
    <s v="2010.4.19"/>
    <x v="90"/>
    <n v="286"/>
    <n v="4"/>
    <x v="29"/>
  </r>
  <r>
    <s v="2010.5.3"/>
    <x v="44"/>
    <n v="174"/>
    <n v="5"/>
    <x v="39"/>
  </r>
  <r>
    <s v="2010.10.18"/>
    <x v="87"/>
    <n v="155"/>
    <n v="10"/>
    <x v="36"/>
  </r>
  <r>
    <s v="2010.9.5"/>
    <x v="43"/>
    <n v="180"/>
    <n v="9"/>
    <x v="10"/>
  </r>
  <r>
    <s v="2010.4.19"/>
    <x v="24"/>
    <n v="205"/>
    <n v="4"/>
    <x v="29"/>
  </r>
  <r>
    <s v="2010.11.17"/>
    <x v="58"/>
    <n v="282"/>
    <n v="11"/>
    <x v="20"/>
  </r>
  <r>
    <s v="2010.9.17"/>
    <x v="49"/>
    <n v="238"/>
    <n v="9"/>
    <x v="17"/>
  </r>
  <r>
    <s v="2010.3.27"/>
    <x v="49"/>
    <n v="200"/>
    <n v="3"/>
    <x v="0"/>
  </r>
  <r>
    <s v="2010.5.16"/>
    <x v="70"/>
    <n v="359"/>
    <n v="5"/>
    <x v="12"/>
  </r>
  <r>
    <s v="2010.7.2"/>
    <x v="7"/>
    <n v="113"/>
    <n v="7"/>
    <x v="51"/>
  </r>
  <r>
    <s v="2010.6.5"/>
    <x v="30"/>
    <n v="78"/>
    <n v="6"/>
    <x v="52"/>
  </r>
  <r>
    <s v="2010.2.3"/>
    <x v="53"/>
    <n v="380"/>
    <n v="2"/>
    <x v="48"/>
  </r>
  <r>
    <s v="2010.8.19"/>
    <x v="42"/>
    <n v="266"/>
    <n v="8"/>
    <x v="38"/>
  </r>
  <r>
    <s v="2010.3.28"/>
    <x v="66"/>
    <n v="295"/>
    <n v="3"/>
    <x v="6"/>
  </r>
  <r>
    <s v="2010.6.10"/>
    <x v="41"/>
    <n v="340"/>
    <n v="6"/>
    <x v="19"/>
  </r>
  <r>
    <s v="2010.9.8"/>
    <x v="56"/>
    <n v="199"/>
    <n v="9"/>
    <x v="10"/>
  </r>
  <r>
    <s v="2010.3.2"/>
    <x v="20"/>
    <n v="89"/>
    <n v="3"/>
    <x v="47"/>
  </r>
  <r>
    <s v="2010.12.4"/>
    <x v="5"/>
    <n v="316"/>
    <n v="12"/>
    <x v="30"/>
  </r>
  <r>
    <s v="2010.10.2"/>
    <x v="21"/>
    <n v="217"/>
    <n v="10"/>
    <x v="13"/>
  </r>
  <r>
    <s v="2010.8.27"/>
    <x v="11"/>
    <n v="161"/>
    <n v="8"/>
    <x v="31"/>
  </r>
  <r>
    <s v="2010.5.20"/>
    <x v="58"/>
    <n v="250"/>
    <n v="5"/>
    <x v="12"/>
  </r>
  <r>
    <s v="2010.6.23"/>
    <x v="68"/>
    <n v="278"/>
    <n v="6"/>
    <x v="11"/>
  </r>
  <r>
    <s v="2010.3.26"/>
    <x v="76"/>
    <n v="229"/>
    <n v="3"/>
    <x v="0"/>
  </r>
  <r>
    <s v="2010.4.4"/>
    <x v="71"/>
    <n v="76"/>
    <n v="4"/>
    <x v="50"/>
  </r>
  <r>
    <s v="2010.6.4"/>
    <x v="5"/>
    <n v="149"/>
    <n v="6"/>
    <x v="52"/>
  </r>
  <r>
    <s v="2010.5.9"/>
    <x v="45"/>
    <n v="427"/>
    <n v="5"/>
    <x v="41"/>
  </r>
  <r>
    <s v="2010.10.9"/>
    <x v="57"/>
    <n v="273"/>
    <n v="10"/>
    <x v="2"/>
  </r>
  <r>
    <s v="2010.9.17"/>
    <x v="91"/>
    <n v="358"/>
    <n v="9"/>
    <x v="17"/>
  </r>
  <r>
    <s v="2010.9.1"/>
    <x v="85"/>
    <n v="299"/>
    <n v="9"/>
    <x v="35"/>
  </r>
  <r>
    <s v="2010.4.3"/>
    <x v="16"/>
    <n v="306"/>
    <n v="4"/>
    <x v="6"/>
  </r>
  <r>
    <s v="2010.3.24"/>
    <x v="15"/>
    <n v="278"/>
    <n v="3"/>
    <x v="0"/>
  </r>
  <r>
    <s v="2010.3.7"/>
    <x v="44"/>
    <n v="422"/>
    <n v="3"/>
    <x v="21"/>
  </r>
  <r>
    <s v="2010.11.17"/>
    <x v="90"/>
    <n v="106"/>
    <n v="11"/>
    <x v="20"/>
  </r>
  <r>
    <s v="2010.11.13"/>
    <x v="43"/>
    <n v="309"/>
    <n v="11"/>
    <x v="26"/>
  </r>
  <r>
    <s v="2010.8.10"/>
    <x v="5"/>
    <n v="421"/>
    <n v="8"/>
    <x v="1"/>
  </r>
  <r>
    <s v="2010.1.21"/>
    <x v="69"/>
    <n v="322"/>
    <n v="1"/>
    <x v="25"/>
  </r>
  <r>
    <s v="2010.3.19"/>
    <x v="13"/>
    <n v="355"/>
    <n v="3"/>
    <x v="7"/>
  </r>
  <r>
    <s v="2010.8.4"/>
    <x v="32"/>
    <n v="230"/>
    <n v="8"/>
    <x v="24"/>
  </r>
  <r>
    <s v="2010.3.16"/>
    <x v="64"/>
    <n v="302"/>
    <n v="3"/>
    <x v="7"/>
  </r>
  <r>
    <s v="2010.5.8"/>
    <x v="74"/>
    <n v="257"/>
    <n v="5"/>
    <x v="39"/>
  </r>
  <r>
    <s v="2010.8.23"/>
    <x v="10"/>
    <n v="256"/>
    <n v="8"/>
    <x v="31"/>
  </r>
  <r>
    <s v="2010.11.3"/>
    <x v="9"/>
    <n v="98"/>
    <n v="11"/>
    <x v="32"/>
  </r>
  <r>
    <s v="2010.9.7"/>
    <x v="25"/>
    <n v="170"/>
    <n v="9"/>
    <x v="10"/>
  </r>
  <r>
    <s v="2010.11.24"/>
    <x v="85"/>
    <n v="222"/>
    <n v="11"/>
    <x v="44"/>
  </r>
  <r>
    <s v="2010.3.3"/>
    <x v="30"/>
    <n v="20"/>
    <n v="3"/>
    <x v="47"/>
  </r>
  <r>
    <s v="2010.9.11"/>
    <x v="76"/>
    <n v="280"/>
    <n v="9"/>
    <x v="10"/>
  </r>
  <r>
    <s v="2010.8.4"/>
    <x v="1"/>
    <n v="266"/>
    <n v="8"/>
    <x v="24"/>
  </r>
  <r>
    <s v="2010.3.12"/>
    <x v="34"/>
    <n v="200"/>
    <n v="3"/>
    <x v="21"/>
  </r>
  <r>
    <s v="2010.3.11"/>
    <x v="21"/>
    <n v="339"/>
    <n v="3"/>
    <x v="21"/>
  </r>
  <r>
    <s v="2010.4.7"/>
    <x v="7"/>
    <n v="283"/>
    <n v="4"/>
    <x v="50"/>
  </r>
  <r>
    <s v="2010.2.3"/>
    <x v="29"/>
    <n v="360"/>
    <n v="2"/>
    <x v="48"/>
  </r>
  <r>
    <s v="2010.2.19"/>
    <x v="64"/>
    <n v="276"/>
    <n v="2"/>
    <x v="14"/>
  </r>
  <r>
    <s v="2010.10.27"/>
    <x v="61"/>
    <n v="122"/>
    <n v="10"/>
    <x v="34"/>
  </r>
  <r>
    <s v="2010.1.19"/>
    <x v="64"/>
    <n v="238"/>
    <n v="1"/>
    <x v="25"/>
  </r>
  <r>
    <s v="2010.9.22"/>
    <x v="64"/>
    <n v="75"/>
    <n v="9"/>
    <x v="43"/>
  </r>
  <r>
    <s v="2010.11.5"/>
    <x v="24"/>
    <n v="440"/>
    <n v="11"/>
    <x v="32"/>
  </r>
  <r>
    <s v="2010.1.21"/>
    <x v="17"/>
    <n v="289"/>
    <n v="1"/>
    <x v="25"/>
  </r>
  <r>
    <s v="2010.7.2"/>
    <x v="4"/>
    <n v="307"/>
    <n v="7"/>
    <x v="51"/>
  </r>
  <r>
    <s v="2010.5.19"/>
    <x v="15"/>
    <n v="311"/>
    <n v="5"/>
    <x v="12"/>
  </r>
  <r>
    <s v="2010.11.3"/>
    <x v="33"/>
    <n v="132"/>
    <n v="11"/>
    <x v="32"/>
  </r>
  <r>
    <s v="2010.4.22"/>
    <x v="28"/>
    <n v="175"/>
    <n v="4"/>
    <x v="29"/>
  </r>
  <r>
    <s v="2010.3.6"/>
    <x v="55"/>
    <n v="491"/>
    <n v="3"/>
    <x v="47"/>
  </r>
  <r>
    <s v="2010.10.14"/>
    <x v="80"/>
    <n v="338"/>
    <n v="10"/>
    <x v="40"/>
  </r>
  <r>
    <s v="2010.4.19"/>
    <x v="90"/>
    <n v="256"/>
    <n v="4"/>
    <x v="29"/>
  </r>
  <r>
    <s v="2010.10.14"/>
    <x v="63"/>
    <n v="411"/>
    <n v="10"/>
    <x v="40"/>
  </r>
  <r>
    <s v="2010.1.24"/>
    <x v="89"/>
    <n v="324"/>
    <n v="1"/>
    <x v="18"/>
  </r>
  <r>
    <s v="2010.12.19"/>
    <x v="15"/>
    <n v="217"/>
    <n v="12"/>
    <x v="27"/>
  </r>
  <r>
    <s v="2010.9.13"/>
    <x v="53"/>
    <n v="218"/>
    <n v="9"/>
    <x v="17"/>
  </r>
  <r>
    <s v="2010.12.3"/>
    <x v="31"/>
    <n v="293"/>
    <n v="12"/>
    <x v="30"/>
  </r>
  <r>
    <s v="2010.1.26"/>
    <x v="81"/>
    <n v="231"/>
    <n v="1"/>
    <x v="18"/>
  </r>
  <r>
    <s v="2010.2.10"/>
    <x v="38"/>
    <n v="138"/>
    <n v="2"/>
    <x v="5"/>
  </r>
  <r>
    <s v="2010.2.3"/>
    <x v="68"/>
    <n v="329"/>
    <n v="2"/>
    <x v="48"/>
  </r>
  <r>
    <s v="2010.10.25"/>
    <x v="46"/>
    <n v="330"/>
    <n v="10"/>
    <x v="34"/>
  </r>
  <r>
    <s v="2010.7.9"/>
    <x v="89"/>
    <n v="307"/>
    <n v="7"/>
    <x v="22"/>
  </r>
  <r>
    <s v="2010.5.8"/>
    <x v="42"/>
    <n v="180"/>
    <n v="5"/>
    <x v="39"/>
  </r>
  <r>
    <s v="2010.10.3"/>
    <x v="39"/>
    <n v="179"/>
    <n v="10"/>
    <x v="2"/>
  </r>
  <r>
    <s v="2010.10.6"/>
    <x v="17"/>
    <n v="439"/>
    <n v="10"/>
    <x v="2"/>
  </r>
  <r>
    <s v="2010.10.5"/>
    <x v="36"/>
    <n v="140"/>
    <n v="10"/>
    <x v="2"/>
  </r>
  <r>
    <s v="2010.8.22"/>
    <x v="27"/>
    <n v="292"/>
    <n v="8"/>
    <x v="31"/>
  </r>
  <r>
    <s v="2010.11.4"/>
    <x v="15"/>
    <n v="348"/>
    <n v="11"/>
    <x v="32"/>
  </r>
  <r>
    <s v="2010.12.15"/>
    <x v="87"/>
    <n v="338"/>
    <n v="12"/>
    <x v="46"/>
  </r>
  <r>
    <s v="2010.11.23"/>
    <x v="86"/>
    <n v="332"/>
    <n v="11"/>
    <x v="44"/>
  </r>
  <r>
    <s v="2010.5.27"/>
    <x v="32"/>
    <n v="216"/>
    <n v="5"/>
    <x v="37"/>
  </r>
  <r>
    <s v="2010.9.15"/>
    <x v="5"/>
    <n v="292"/>
    <n v="9"/>
    <x v="17"/>
  </r>
  <r>
    <s v="2010.7.2"/>
    <x v="3"/>
    <n v="234"/>
    <n v="7"/>
    <x v="51"/>
  </r>
  <r>
    <s v="2010.10.19"/>
    <x v="78"/>
    <n v="337"/>
    <n v="10"/>
    <x v="36"/>
  </r>
  <r>
    <s v="2010.10.10"/>
    <x v="38"/>
    <n v="297"/>
    <n v="10"/>
    <x v="40"/>
  </r>
  <r>
    <s v="2010.3.23"/>
    <x v="71"/>
    <n v="300"/>
    <n v="3"/>
    <x v="0"/>
  </r>
  <r>
    <s v="2010.9.16"/>
    <x v="51"/>
    <n v="163"/>
    <n v="9"/>
    <x v="17"/>
  </r>
  <r>
    <s v="2010.1.8"/>
    <x v="26"/>
    <n v="266"/>
    <n v="1"/>
    <x v="3"/>
  </r>
  <r>
    <s v="2010.3.21"/>
    <x v="59"/>
    <n v="176"/>
    <n v="3"/>
    <x v="0"/>
  </r>
  <r>
    <s v="2010.2.10"/>
    <x v="89"/>
    <n v="237"/>
    <n v="2"/>
    <x v="5"/>
  </r>
  <r>
    <s v="2010.2.12"/>
    <x v="34"/>
    <n v="314"/>
    <n v="2"/>
    <x v="5"/>
  </r>
  <r>
    <s v="2010.11.22"/>
    <x v="87"/>
    <n v="391"/>
    <n v="11"/>
    <x v="44"/>
  </r>
  <r>
    <s v="2010.5.14"/>
    <x v="18"/>
    <n v="136"/>
    <n v="5"/>
    <x v="41"/>
  </r>
  <r>
    <s v="2010.1.24"/>
    <x v="15"/>
    <n v="362"/>
    <n v="1"/>
    <x v="18"/>
  </r>
  <r>
    <s v="2010.6.4"/>
    <x v="95"/>
    <n v="350"/>
    <n v="6"/>
    <x v="52"/>
  </r>
  <r>
    <s v="2010.8.16"/>
    <x v="81"/>
    <n v="378"/>
    <n v="8"/>
    <x v="38"/>
  </r>
  <r>
    <s v="2010.5.13"/>
    <x v="19"/>
    <n v="171"/>
    <n v="5"/>
    <x v="41"/>
  </r>
  <r>
    <s v="2010.10.26"/>
    <x v="36"/>
    <n v="280"/>
    <n v="10"/>
    <x v="34"/>
  </r>
  <r>
    <s v="2010.10.24"/>
    <x v="47"/>
    <n v="172"/>
    <n v="10"/>
    <x v="34"/>
  </r>
  <r>
    <s v="2010.8.15"/>
    <x v="59"/>
    <n v="160"/>
    <n v="8"/>
    <x v="38"/>
  </r>
  <r>
    <s v="2010.12.10"/>
    <x v="47"/>
    <n v="204"/>
    <n v="12"/>
    <x v="28"/>
  </r>
  <r>
    <s v="2010.2.13"/>
    <x v="6"/>
    <n v="149"/>
    <n v="2"/>
    <x v="5"/>
  </r>
  <r>
    <s v="2010.7.28"/>
    <x v="78"/>
    <n v="405"/>
    <n v="7"/>
    <x v="9"/>
  </r>
  <r>
    <s v="2010.4.22"/>
    <x v="27"/>
    <n v="195"/>
    <n v="4"/>
    <x v="29"/>
  </r>
  <r>
    <s v="2010.7.24"/>
    <x v="12"/>
    <n v="234"/>
    <n v="7"/>
    <x v="16"/>
  </r>
  <r>
    <s v="2010.8.21"/>
    <x v="26"/>
    <n v="206"/>
    <n v="8"/>
    <x v="38"/>
  </r>
  <r>
    <s v="2010.12.11"/>
    <x v="91"/>
    <n v="165"/>
    <n v="12"/>
    <x v="28"/>
  </r>
  <r>
    <s v="2010.8.1"/>
    <x v="95"/>
    <n v="286"/>
    <n v="8"/>
    <x v="24"/>
  </r>
  <r>
    <s v="2010.4.14"/>
    <x v="11"/>
    <n v="471"/>
    <n v="4"/>
    <x v="15"/>
  </r>
  <r>
    <s v="2010.8.20"/>
    <x v="96"/>
    <n v="103"/>
    <n v="8"/>
    <x v="38"/>
  </r>
  <r>
    <s v="2010.8.21"/>
    <x v="54"/>
    <n v="220"/>
    <n v="8"/>
    <x v="38"/>
  </r>
  <r>
    <s v="2010.12.22"/>
    <x v="68"/>
    <n v="342"/>
    <n v="12"/>
    <x v="27"/>
  </r>
  <r>
    <s v="2010.11.1"/>
    <x v="41"/>
    <n v="212"/>
    <n v="11"/>
    <x v="32"/>
  </r>
  <r>
    <s v="2010.12.3"/>
    <x v="37"/>
    <n v="159"/>
    <n v="12"/>
    <x v="30"/>
  </r>
  <r>
    <s v="2010.2.16"/>
    <x v="2"/>
    <n v="170"/>
    <n v="2"/>
    <x v="14"/>
  </r>
  <r>
    <s v="2010.10.19"/>
    <x v="58"/>
    <n v="220"/>
    <n v="10"/>
    <x v="36"/>
  </r>
  <r>
    <s v="2010.9.18"/>
    <x v="26"/>
    <n v="215"/>
    <n v="9"/>
    <x v="17"/>
  </r>
  <r>
    <s v="2010.6.10"/>
    <x v="94"/>
    <n v="224"/>
    <n v="6"/>
    <x v="19"/>
  </r>
  <r>
    <s v="2010.3.28"/>
    <x v="72"/>
    <n v="334"/>
    <n v="3"/>
    <x v="6"/>
  </r>
  <r>
    <s v="2010.10.24"/>
    <x v="56"/>
    <n v="398"/>
    <n v="10"/>
    <x v="34"/>
  </r>
  <r>
    <s v="2010.6.6"/>
    <x v="95"/>
    <n v="374"/>
    <n v="6"/>
    <x v="19"/>
  </r>
  <r>
    <s v="2010.6.15"/>
    <x v="67"/>
    <n v="38"/>
    <n v="6"/>
    <x v="8"/>
  </r>
  <r>
    <s v="2010.4.20"/>
    <x v="5"/>
    <n v="193"/>
    <n v="4"/>
    <x v="29"/>
  </r>
  <r>
    <s v="2010.8.18"/>
    <x v="48"/>
    <n v="210"/>
    <n v="8"/>
    <x v="38"/>
  </r>
  <r>
    <s v="2010.12.13"/>
    <x v="38"/>
    <n v="152"/>
    <n v="12"/>
    <x v="46"/>
  </r>
  <r>
    <s v="2010.12.9"/>
    <x v="91"/>
    <n v="249"/>
    <n v="12"/>
    <x v="28"/>
  </r>
  <r>
    <s v="2010.11.21"/>
    <x v="67"/>
    <n v="318"/>
    <n v="11"/>
    <x v="44"/>
  </r>
  <r>
    <s v="2010.4.18"/>
    <x v="32"/>
    <n v="373"/>
    <n v="4"/>
    <x v="29"/>
  </r>
  <r>
    <s v="2010.5.8"/>
    <x v="28"/>
    <n v="368"/>
    <n v="5"/>
    <x v="39"/>
  </r>
  <r>
    <s v="2010.12.14"/>
    <x v="46"/>
    <n v="226"/>
    <n v="12"/>
    <x v="46"/>
  </r>
  <r>
    <s v="2010.6.8"/>
    <x v="77"/>
    <n v="129"/>
    <n v="6"/>
    <x v="19"/>
  </r>
  <r>
    <s v="2010.9.28"/>
    <x v="21"/>
    <n v="267"/>
    <n v="9"/>
    <x v="13"/>
  </r>
  <r>
    <s v="2010.12.6"/>
    <x v="84"/>
    <n v="345"/>
    <n v="12"/>
    <x v="28"/>
  </r>
  <r>
    <s v="2010.5.7"/>
    <x v="66"/>
    <n v="286"/>
    <n v="5"/>
    <x v="39"/>
  </r>
  <r>
    <s v="2010.4.14"/>
    <x v="22"/>
    <n v="460"/>
    <n v="4"/>
    <x v="15"/>
  </r>
  <r>
    <s v="2010.3.14"/>
    <x v="82"/>
    <n v="434"/>
    <n v="3"/>
    <x v="7"/>
  </r>
  <r>
    <s v="2010.11.1"/>
    <x v="47"/>
    <n v="337"/>
    <n v="11"/>
    <x v="32"/>
  </r>
  <r>
    <s v="2010.4.14"/>
    <x v="47"/>
    <n v="210"/>
    <n v="4"/>
    <x v="15"/>
  </r>
  <r>
    <s v="2010.8.16"/>
    <x v="98"/>
    <n v="330"/>
    <n v="8"/>
    <x v="38"/>
  </r>
  <r>
    <s v="2010.3.10"/>
    <x v="50"/>
    <n v="400"/>
    <n v="3"/>
    <x v="21"/>
  </r>
  <r>
    <s v="2010.2.14"/>
    <x v="44"/>
    <n v="259"/>
    <n v="2"/>
    <x v="14"/>
  </r>
  <r>
    <s v="2010.1.19"/>
    <x v="86"/>
    <n v="312"/>
    <n v="1"/>
    <x v="25"/>
  </r>
  <r>
    <s v="2010.12.26"/>
    <x v="60"/>
    <n v="287"/>
    <n v="12"/>
    <x v="33"/>
  </r>
  <r>
    <s v="2010.2.15"/>
    <x v="33"/>
    <n v="360"/>
    <n v="2"/>
    <x v="14"/>
  </r>
  <r>
    <s v="2010.12.20"/>
    <x v="99"/>
    <n v="416"/>
    <n v="12"/>
    <x v="27"/>
  </r>
  <r>
    <s v="2010.8.13"/>
    <x v="45"/>
    <n v="146"/>
    <n v="8"/>
    <x v="1"/>
  </r>
  <r>
    <s v="2010.12.5"/>
    <x v="17"/>
    <n v="410"/>
    <n v="12"/>
    <x v="28"/>
  </r>
  <r>
    <s v="2010.12.22"/>
    <x v="18"/>
    <n v="196"/>
    <n v="12"/>
    <x v="27"/>
  </r>
  <r>
    <s v="2010.8.15"/>
    <x v="29"/>
    <n v="266"/>
    <n v="8"/>
    <x v="38"/>
  </r>
  <r>
    <s v="2010.1.8"/>
    <x v="69"/>
    <n v="177"/>
    <n v="1"/>
    <x v="3"/>
  </r>
  <r>
    <s v="2010.3.16"/>
    <x v="35"/>
    <n v="32"/>
    <n v="3"/>
    <x v="7"/>
  </r>
  <r>
    <s v="2010.7.5"/>
    <x v="59"/>
    <n v="376"/>
    <n v="7"/>
    <x v="22"/>
  </r>
  <r>
    <s v="2010.4.20"/>
    <x v="38"/>
    <n v="86"/>
    <n v="4"/>
    <x v="29"/>
  </r>
  <r>
    <s v="2010.10.7"/>
    <x v="91"/>
    <n v="352"/>
    <n v="10"/>
    <x v="2"/>
  </r>
  <r>
    <s v="2010.10.21"/>
    <x v="67"/>
    <n v="97"/>
    <n v="10"/>
    <x v="36"/>
  </r>
  <r>
    <s v="2010.9.17"/>
    <x v="63"/>
    <n v="106"/>
    <n v="9"/>
    <x v="17"/>
  </r>
  <r>
    <s v="2010.9.25"/>
    <x v="71"/>
    <n v="405"/>
    <n v="9"/>
    <x v="43"/>
  </r>
  <r>
    <s v="2010.5.4"/>
    <x v="98"/>
    <n v="259"/>
    <n v="5"/>
    <x v="39"/>
  </r>
  <r>
    <s v="2010.3.23"/>
    <x v="30"/>
    <n v="303"/>
    <n v="3"/>
    <x v="0"/>
  </r>
  <r>
    <s v="2010.11.10"/>
    <x v="39"/>
    <n v="209"/>
    <n v="11"/>
    <x v="26"/>
  </r>
  <r>
    <s v="2010.12.3"/>
    <x v="33"/>
    <n v="105"/>
    <n v="12"/>
    <x v="30"/>
  </r>
  <r>
    <s v="2010.5.24"/>
    <x v="54"/>
    <n v="129"/>
    <n v="5"/>
    <x v="37"/>
  </r>
  <r>
    <s v="2010.3.24"/>
    <x v="57"/>
    <n v="391"/>
    <n v="3"/>
    <x v="0"/>
  </r>
  <r>
    <s v="2010.3.11"/>
    <x v="67"/>
    <n v="278"/>
    <n v="3"/>
    <x v="21"/>
  </r>
  <r>
    <s v="2010.3.12"/>
    <x v="12"/>
    <n v="411"/>
    <n v="3"/>
    <x v="21"/>
  </r>
  <r>
    <s v="2010.12.25"/>
    <x v="2"/>
    <n v="208"/>
    <n v="12"/>
    <x v="27"/>
  </r>
  <r>
    <s v="2010.12.17"/>
    <x v="77"/>
    <n v="425"/>
    <n v="12"/>
    <x v="46"/>
  </r>
  <r>
    <s v="2010.7.5"/>
    <x v="46"/>
    <n v="218"/>
    <n v="7"/>
    <x v="22"/>
  </r>
  <r>
    <s v="2010.6.5"/>
    <x v="98"/>
    <n v="113"/>
    <n v="6"/>
    <x v="52"/>
  </r>
  <r>
    <s v="2010.1.26"/>
    <x v="22"/>
    <n v="262"/>
    <n v="1"/>
    <x v="18"/>
  </r>
  <r>
    <s v="2010.7.26"/>
    <x v="84"/>
    <n v="418"/>
    <n v="7"/>
    <x v="9"/>
  </r>
  <r>
    <s v="2010.11.14"/>
    <x v="47"/>
    <n v="311"/>
    <n v="11"/>
    <x v="20"/>
  </r>
  <r>
    <s v="2010.12.15"/>
    <x v="27"/>
    <n v="157"/>
    <n v="12"/>
    <x v="46"/>
  </r>
  <r>
    <s v="2010.12.17"/>
    <x v="39"/>
    <n v="294"/>
    <n v="12"/>
    <x v="46"/>
  </r>
  <r>
    <s v="2010.3.19"/>
    <x v="35"/>
    <n v="40"/>
    <n v="3"/>
    <x v="7"/>
  </r>
  <r>
    <s v="2010.9.22"/>
    <x v="91"/>
    <n v="121"/>
    <n v="9"/>
    <x v="43"/>
  </r>
  <r>
    <s v="2010.12.21"/>
    <x v="10"/>
    <n v="329"/>
    <n v="12"/>
    <x v="27"/>
  </r>
  <r>
    <s v="2010.10.8"/>
    <x v="38"/>
    <n v="96"/>
    <n v="10"/>
    <x v="2"/>
  </r>
  <r>
    <s v="2010.10.8"/>
    <x v="18"/>
    <n v="210"/>
    <n v="10"/>
    <x v="2"/>
  </r>
  <r>
    <s v="2010.6.1"/>
    <x v="2"/>
    <n v="97"/>
    <n v="6"/>
    <x v="52"/>
  </r>
  <r>
    <s v="2010.9.15"/>
    <x v="79"/>
    <n v="197"/>
    <n v="9"/>
    <x v="17"/>
  </r>
  <r>
    <s v="2010.11.8"/>
    <x v="92"/>
    <n v="306"/>
    <n v="11"/>
    <x v="26"/>
  </r>
  <r>
    <s v="2010.1.8"/>
    <x v="82"/>
    <n v="281"/>
    <n v="1"/>
    <x v="3"/>
  </r>
  <r>
    <s v="2010.9.11"/>
    <x v="55"/>
    <n v="459"/>
    <n v="9"/>
    <x v="10"/>
  </r>
  <r>
    <s v="2010.4.28"/>
    <x v="25"/>
    <n v="359"/>
    <n v="4"/>
    <x v="49"/>
  </r>
  <r>
    <s v="2010.10.13"/>
    <x v="9"/>
    <n v="432"/>
    <n v="10"/>
    <x v="40"/>
  </r>
  <r>
    <s v="2010.8.15"/>
    <x v="60"/>
    <n v="120"/>
    <n v="8"/>
    <x v="38"/>
  </r>
  <r>
    <s v="2010.12.18"/>
    <x v="0"/>
    <n v="264"/>
    <n v="12"/>
    <x v="46"/>
  </r>
  <r>
    <s v="2010.6.13"/>
    <x v="71"/>
    <n v="244"/>
    <n v="6"/>
    <x v="8"/>
  </r>
  <r>
    <s v="2010.1.19"/>
    <x v="19"/>
    <n v="153"/>
    <n v="1"/>
    <x v="25"/>
  </r>
  <r>
    <s v="2010.2.28"/>
    <x v="98"/>
    <n v="337"/>
    <n v="2"/>
    <x v="47"/>
  </r>
  <r>
    <s v="2010.11.17"/>
    <x v="49"/>
    <n v="225"/>
    <n v="11"/>
    <x v="20"/>
  </r>
  <r>
    <s v="2010.1.2"/>
    <x v="63"/>
    <n v="178"/>
    <n v="1"/>
    <x v="42"/>
  </r>
  <r>
    <s v="2010.8.22"/>
    <x v="30"/>
    <n v="76"/>
    <n v="8"/>
    <x v="31"/>
  </r>
  <r>
    <s v="2010.4.24"/>
    <x v="92"/>
    <n v="303"/>
    <n v="4"/>
    <x v="29"/>
  </r>
  <r>
    <s v="2010.1.25"/>
    <x v="28"/>
    <n v="263"/>
    <n v="1"/>
    <x v="18"/>
  </r>
  <r>
    <s v="2010.4.3"/>
    <x v="52"/>
    <n v="421"/>
    <n v="4"/>
    <x v="6"/>
  </r>
  <r>
    <s v="2010.3.26"/>
    <x v="99"/>
    <n v="230"/>
    <n v="3"/>
    <x v="0"/>
  </r>
  <r>
    <s v="2010.9.15"/>
    <x v="33"/>
    <n v="104"/>
    <n v="9"/>
    <x v="17"/>
  </r>
  <r>
    <s v="2010.9.3"/>
    <x v="99"/>
    <n v="89"/>
    <n v="9"/>
    <x v="35"/>
  </r>
  <r>
    <s v="2010.2.7"/>
    <x v="89"/>
    <n v="299"/>
    <n v="2"/>
    <x v="5"/>
  </r>
  <r>
    <s v="2010.3.19"/>
    <x v="76"/>
    <n v="175"/>
    <n v="3"/>
    <x v="7"/>
  </r>
  <r>
    <s v="2010.7.27"/>
    <x v="57"/>
    <n v="154"/>
    <n v="7"/>
    <x v="9"/>
  </r>
  <r>
    <s v="2010.1.21"/>
    <x v="41"/>
    <n v="334"/>
    <n v="1"/>
    <x v="25"/>
  </r>
  <r>
    <s v="2010.10.4"/>
    <x v="42"/>
    <n v="327"/>
    <n v="10"/>
    <x v="2"/>
  </r>
  <r>
    <s v="2010.12.13"/>
    <x v="2"/>
    <n v="192"/>
    <n v="12"/>
    <x v="46"/>
  </r>
  <r>
    <s v="2010.5.16"/>
    <x v="76"/>
    <n v="289"/>
    <n v="5"/>
    <x v="12"/>
  </r>
  <r>
    <s v="2010.5.8"/>
    <x v="74"/>
    <n v="414"/>
    <n v="5"/>
    <x v="39"/>
  </r>
  <r>
    <s v="2010.1.17"/>
    <x v="75"/>
    <n v="315"/>
    <n v="1"/>
    <x v="25"/>
  </r>
  <r>
    <s v="2010.11.18"/>
    <x v="11"/>
    <n v="193"/>
    <n v="11"/>
    <x v="20"/>
  </r>
  <r>
    <s v="2010.5.14"/>
    <x v="63"/>
    <n v="170"/>
    <n v="5"/>
    <x v="41"/>
  </r>
  <r>
    <s v="2010.12.23"/>
    <x v="57"/>
    <n v="131"/>
    <n v="12"/>
    <x v="27"/>
  </r>
  <r>
    <s v="2010.4.2"/>
    <x v="62"/>
    <n v="249"/>
    <n v="4"/>
    <x v="6"/>
  </r>
  <r>
    <s v="2010.2.9"/>
    <x v="60"/>
    <n v="179"/>
    <n v="2"/>
    <x v="5"/>
  </r>
  <r>
    <s v="2010.2.19"/>
    <x v="36"/>
    <n v="55"/>
    <n v="2"/>
    <x v="14"/>
  </r>
  <r>
    <s v="2010.4.3"/>
    <x v="52"/>
    <n v="353"/>
    <n v="4"/>
    <x v="6"/>
  </r>
  <r>
    <s v="2010.4.7"/>
    <x v="23"/>
    <n v="295"/>
    <n v="4"/>
    <x v="50"/>
  </r>
  <r>
    <s v="2010.6.15"/>
    <x v="26"/>
    <n v="258"/>
    <n v="6"/>
    <x v="8"/>
  </r>
  <r>
    <s v="2010.10.6"/>
    <x v="82"/>
    <n v="428"/>
    <n v="10"/>
    <x v="2"/>
  </r>
  <r>
    <s v="2010.11.13"/>
    <x v="99"/>
    <n v="242"/>
    <n v="11"/>
    <x v="26"/>
  </r>
  <r>
    <s v="2010.9.17"/>
    <x v="6"/>
    <n v="288"/>
    <n v="9"/>
    <x v="17"/>
  </r>
  <r>
    <s v="2010.1.27"/>
    <x v="10"/>
    <n v="316"/>
    <n v="1"/>
    <x v="18"/>
  </r>
  <r>
    <s v="2010.10.14"/>
    <x v="12"/>
    <n v="352"/>
    <n v="10"/>
    <x v="40"/>
  </r>
  <r>
    <s v="2010.12.22"/>
    <x v="62"/>
    <n v="242"/>
    <n v="12"/>
    <x v="27"/>
  </r>
  <r>
    <s v="2010.1.23"/>
    <x v="67"/>
    <n v="294"/>
    <n v="1"/>
    <x v="25"/>
  </r>
  <r>
    <s v="2010.5.11"/>
    <x v="3"/>
    <n v="453"/>
    <n v="5"/>
    <x v="41"/>
  </r>
  <r>
    <s v="2010.2.2"/>
    <x v="68"/>
    <n v="368"/>
    <n v="2"/>
    <x v="48"/>
  </r>
  <r>
    <s v="2010.9.22"/>
    <x v="64"/>
    <n v="141"/>
    <n v="9"/>
    <x v="43"/>
  </r>
  <r>
    <s v="2010.1.16"/>
    <x v="29"/>
    <n v="47"/>
    <n v="1"/>
    <x v="23"/>
  </r>
  <r>
    <s v="2010.9.14"/>
    <x v="76"/>
    <n v="179"/>
    <n v="9"/>
    <x v="17"/>
  </r>
  <r>
    <s v="2010.4.7"/>
    <x v="87"/>
    <n v="154"/>
    <n v="4"/>
    <x v="50"/>
  </r>
  <r>
    <s v="2010.8.4"/>
    <x v="10"/>
    <n v="446"/>
    <n v="8"/>
    <x v="24"/>
  </r>
  <r>
    <s v="2010.6.18"/>
    <x v="56"/>
    <n v="299"/>
    <n v="6"/>
    <x v="8"/>
  </r>
  <r>
    <s v="2010.12.2"/>
    <x v="87"/>
    <n v="184"/>
    <n v="12"/>
    <x v="30"/>
  </r>
  <r>
    <s v="2010.11.1"/>
    <x v="9"/>
    <n v="230"/>
    <n v="11"/>
    <x v="32"/>
  </r>
  <r>
    <s v="2010.5.25"/>
    <x v="79"/>
    <n v="345"/>
    <n v="5"/>
    <x v="37"/>
  </r>
  <r>
    <s v="2010.5.15"/>
    <x v="52"/>
    <n v="79"/>
    <n v="5"/>
    <x v="41"/>
  </r>
  <r>
    <s v="2010.3.22"/>
    <x v="72"/>
    <n v="425"/>
    <n v="3"/>
    <x v="0"/>
  </r>
  <r>
    <s v="2010.10.12"/>
    <x v="42"/>
    <n v="130"/>
    <n v="10"/>
    <x v="40"/>
  </r>
  <r>
    <s v="2010.1.22"/>
    <x v="39"/>
    <n v="318"/>
    <n v="1"/>
    <x v="25"/>
  </r>
  <r>
    <s v="2010.5.1"/>
    <x v="3"/>
    <n v="286"/>
    <n v="5"/>
    <x v="49"/>
  </r>
  <r>
    <s v="2010.7.9"/>
    <x v="62"/>
    <n v="252"/>
    <n v="7"/>
    <x v="22"/>
  </r>
  <r>
    <s v="2010.7.1"/>
    <x v="93"/>
    <n v="163"/>
    <n v="7"/>
    <x v="51"/>
  </r>
  <r>
    <s v="2010.8.14"/>
    <x v="0"/>
    <n v="79"/>
    <n v="8"/>
    <x v="1"/>
  </r>
  <r>
    <s v="2010.2.8"/>
    <x v="77"/>
    <n v="138"/>
    <n v="2"/>
    <x v="5"/>
  </r>
  <r>
    <s v="2010.10.2"/>
    <x v="49"/>
    <n v="342"/>
    <n v="10"/>
    <x v="13"/>
  </r>
  <r>
    <s v="2010.8.15"/>
    <x v="75"/>
    <n v="112"/>
    <n v="8"/>
    <x v="38"/>
  </r>
  <r>
    <s v="2010.1.3"/>
    <x v="96"/>
    <n v="392"/>
    <n v="1"/>
    <x v="3"/>
  </r>
  <r>
    <s v="2010.4.24"/>
    <x v="28"/>
    <n v="173"/>
    <n v="4"/>
    <x v="29"/>
  </r>
  <r>
    <s v="2010.12.16"/>
    <x v="17"/>
    <n v="200"/>
    <n v="12"/>
    <x v="46"/>
  </r>
  <r>
    <s v="2010.7.15"/>
    <x v="82"/>
    <n v="233"/>
    <n v="7"/>
    <x v="4"/>
  </r>
  <r>
    <s v="2010.1.6"/>
    <x v="50"/>
    <n v="297"/>
    <n v="1"/>
    <x v="3"/>
  </r>
  <r>
    <s v="2010.2.11"/>
    <x v="65"/>
    <n v="213"/>
    <n v="2"/>
    <x v="5"/>
  </r>
  <r>
    <s v="2010.4.23"/>
    <x v="67"/>
    <n v="353"/>
    <n v="4"/>
    <x v="29"/>
  </r>
  <r>
    <s v="2010.8.7"/>
    <x v="13"/>
    <n v="438"/>
    <n v="8"/>
    <x v="24"/>
  </r>
  <r>
    <s v="2010.11.8"/>
    <x v="69"/>
    <n v="184"/>
    <n v="11"/>
    <x v="26"/>
  </r>
  <r>
    <s v="2010.2.14"/>
    <x v="28"/>
    <n v="59"/>
    <n v="2"/>
    <x v="14"/>
  </r>
  <r>
    <s v="2010.2.2"/>
    <x v="94"/>
    <n v="157"/>
    <n v="2"/>
    <x v="48"/>
  </r>
  <r>
    <s v="2010.5.20"/>
    <x v="55"/>
    <n v="213"/>
    <n v="5"/>
    <x v="12"/>
  </r>
  <r>
    <s v="2010.12.9"/>
    <x v="99"/>
    <n v="319"/>
    <n v="12"/>
    <x v="28"/>
  </r>
  <r>
    <s v="2010.8.1"/>
    <x v="52"/>
    <n v="83"/>
    <n v="8"/>
    <x v="24"/>
  </r>
  <r>
    <s v="2010.4.12"/>
    <x v="67"/>
    <n v="228"/>
    <n v="4"/>
    <x v="15"/>
  </r>
  <r>
    <s v="2010.10.3"/>
    <x v="78"/>
    <n v="167"/>
    <n v="10"/>
    <x v="2"/>
  </r>
  <r>
    <s v="2010.5.2"/>
    <x v="17"/>
    <n v="365"/>
    <n v="5"/>
    <x v="39"/>
  </r>
  <r>
    <s v="2010.3.18"/>
    <x v="74"/>
    <n v="236"/>
    <n v="3"/>
    <x v="7"/>
  </r>
  <r>
    <s v="2010.5.21"/>
    <x v="77"/>
    <n v="237"/>
    <n v="5"/>
    <x v="12"/>
  </r>
  <r>
    <s v="2010.11.21"/>
    <x v="48"/>
    <n v="67"/>
    <n v="11"/>
    <x v="44"/>
  </r>
  <r>
    <s v="2010.8.2"/>
    <x v="89"/>
    <n v="377"/>
    <n v="8"/>
    <x v="24"/>
  </r>
  <r>
    <s v="2010.10.3"/>
    <x v="18"/>
    <n v="282"/>
    <n v="10"/>
    <x v="2"/>
  </r>
  <r>
    <s v="2010.11.2"/>
    <x v="1"/>
    <n v="114"/>
    <n v="11"/>
    <x v="32"/>
  </r>
  <r>
    <s v="2010.1.28"/>
    <x v="80"/>
    <n v="318"/>
    <n v="1"/>
    <x v="18"/>
  </r>
  <r>
    <s v="2010.1.15"/>
    <x v="72"/>
    <n v="321"/>
    <n v="1"/>
    <x v="23"/>
  </r>
  <r>
    <s v="2010.1.9"/>
    <x v="9"/>
    <n v="243"/>
    <n v="1"/>
    <x v="3"/>
  </r>
  <r>
    <s v="2010.9.6"/>
    <x v="81"/>
    <n v="183"/>
    <n v="9"/>
    <x v="10"/>
  </r>
  <r>
    <s v="2010.3.7"/>
    <x v="64"/>
    <n v="283"/>
    <n v="3"/>
    <x v="21"/>
  </r>
  <r>
    <s v="2010.8.7"/>
    <x v="93"/>
    <n v="322"/>
    <n v="8"/>
    <x v="24"/>
  </r>
  <r>
    <s v="2010.12.9"/>
    <x v="36"/>
    <n v="378"/>
    <n v="12"/>
    <x v="28"/>
  </r>
  <r>
    <s v="2010.9.12"/>
    <x v="77"/>
    <n v="231"/>
    <n v="9"/>
    <x v="17"/>
  </r>
  <r>
    <s v="2010.8.16"/>
    <x v="11"/>
    <n v="224"/>
    <n v="8"/>
    <x v="38"/>
  </r>
  <r>
    <s v="2010.5.18"/>
    <x v="32"/>
    <n v="308"/>
    <n v="5"/>
    <x v="12"/>
  </r>
  <r>
    <s v="2010.2.18"/>
    <x v="26"/>
    <n v="303"/>
    <n v="2"/>
    <x v="14"/>
  </r>
  <r>
    <s v="2010.5.12"/>
    <x v="27"/>
    <n v="163"/>
    <n v="5"/>
    <x v="41"/>
  </r>
  <r>
    <s v="2010.2.4"/>
    <x v="49"/>
    <n v="94"/>
    <n v="2"/>
    <x v="48"/>
  </r>
  <r>
    <s v="2010.11.20"/>
    <x v="6"/>
    <n v="338"/>
    <n v="11"/>
    <x v="20"/>
  </r>
  <r>
    <s v="2010.8.23"/>
    <x v="2"/>
    <n v="126"/>
    <n v="8"/>
    <x v="31"/>
  </r>
  <r>
    <s v="2010.9.12"/>
    <x v="48"/>
    <n v="150"/>
    <n v="9"/>
    <x v="17"/>
  </r>
  <r>
    <s v="2010.8.8"/>
    <x v="9"/>
    <n v="195"/>
    <n v="8"/>
    <x v="1"/>
  </r>
  <r>
    <s v="2010.11.22"/>
    <x v="55"/>
    <n v="170"/>
    <n v="11"/>
    <x v="44"/>
  </r>
  <r>
    <s v="2010.1.11"/>
    <x v="97"/>
    <n v="301"/>
    <n v="1"/>
    <x v="23"/>
  </r>
  <r>
    <s v="2010.11.9"/>
    <x v="65"/>
    <n v="172"/>
    <n v="11"/>
    <x v="26"/>
  </r>
  <r>
    <s v="2010.8.10"/>
    <x v="98"/>
    <n v="220"/>
    <n v="8"/>
    <x v="1"/>
  </r>
  <r>
    <s v="2010.10.22"/>
    <x v="19"/>
    <n v="344"/>
    <n v="10"/>
    <x v="36"/>
  </r>
  <r>
    <s v="2010.10.25"/>
    <x v="4"/>
    <n v="280"/>
    <n v="10"/>
    <x v="34"/>
  </r>
  <r>
    <s v="2010.10.16"/>
    <x v="57"/>
    <n v="75"/>
    <n v="10"/>
    <x v="40"/>
  </r>
  <r>
    <s v="2010.10.4"/>
    <x v="93"/>
    <n v="253"/>
    <n v="10"/>
    <x v="2"/>
  </r>
  <r>
    <s v="2010.1.17"/>
    <x v="28"/>
    <n v="241"/>
    <n v="1"/>
    <x v="25"/>
  </r>
  <r>
    <s v="2010.2.20"/>
    <x v="12"/>
    <n v="181"/>
    <n v="2"/>
    <x v="14"/>
  </r>
  <r>
    <s v="2010.6.12"/>
    <x v="88"/>
    <n v="350"/>
    <n v="6"/>
    <x v="19"/>
  </r>
  <r>
    <s v="2010.1.8"/>
    <x v="92"/>
    <n v="53"/>
    <n v="1"/>
    <x v="3"/>
  </r>
  <r>
    <s v="2010.6.20"/>
    <x v="63"/>
    <n v="276"/>
    <n v="6"/>
    <x v="11"/>
  </r>
  <r>
    <s v="2010.6.22"/>
    <x v="57"/>
    <n v="209"/>
    <n v="6"/>
    <x v="11"/>
  </r>
  <r>
    <s v="2010.9.16"/>
    <x v="70"/>
    <n v="306"/>
    <n v="9"/>
    <x v="17"/>
  </r>
  <r>
    <s v="2010.5.9"/>
    <x v="48"/>
    <n v="272"/>
    <n v="5"/>
    <x v="41"/>
  </r>
  <r>
    <s v="2010.9.19"/>
    <x v="48"/>
    <n v="240"/>
    <n v="9"/>
    <x v="43"/>
  </r>
  <r>
    <s v="2010.6.4"/>
    <x v="40"/>
    <n v="422"/>
    <n v="6"/>
    <x v="52"/>
  </r>
  <r>
    <s v="2010.7.8"/>
    <x v="42"/>
    <n v="467"/>
    <n v="7"/>
    <x v="22"/>
  </r>
  <r>
    <s v="2010.1.23"/>
    <x v="91"/>
    <n v="254"/>
    <n v="1"/>
    <x v="25"/>
  </r>
  <r>
    <s v="2010.6.14"/>
    <x v="18"/>
    <n v="228"/>
    <n v="6"/>
    <x v="8"/>
  </r>
  <r>
    <s v="2010.11.9"/>
    <x v="20"/>
    <n v="280"/>
    <n v="11"/>
    <x v="26"/>
  </r>
  <r>
    <s v="2010.4.25"/>
    <x v="29"/>
    <n v="401"/>
    <n v="4"/>
    <x v="49"/>
  </r>
  <r>
    <s v="2010.6.17"/>
    <x v="12"/>
    <n v="87"/>
    <n v="6"/>
    <x v="8"/>
  </r>
  <r>
    <s v="2010.12.24"/>
    <x v="28"/>
    <n v="300"/>
    <n v="12"/>
    <x v="27"/>
  </r>
  <r>
    <s v="2010.5.4"/>
    <x v="72"/>
    <n v="158"/>
    <n v="5"/>
    <x v="39"/>
  </r>
  <r>
    <s v="2010.5.24"/>
    <x v="54"/>
    <n v="221"/>
    <n v="5"/>
    <x v="37"/>
  </r>
  <r>
    <s v="2010.7.23"/>
    <x v="95"/>
    <n v="393"/>
    <n v="7"/>
    <x v="16"/>
  </r>
  <r>
    <s v="2010.5.27"/>
    <x v="80"/>
    <n v="421"/>
    <n v="5"/>
    <x v="37"/>
  </r>
  <r>
    <s v="2010.12.14"/>
    <x v="78"/>
    <n v="276"/>
    <n v="12"/>
    <x v="46"/>
  </r>
  <r>
    <s v="2010.10.6"/>
    <x v="3"/>
    <n v="314"/>
    <n v="10"/>
    <x v="2"/>
  </r>
  <r>
    <s v="2010.3.10"/>
    <x v="70"/>
    <n v="248"/>
    <n v="3"/>
    <x v="21"/>
  </r>
  <r>
    <s v="2010.4.12"/>
    <x v="71"/>
    <n v="260"/>
    <n v="4"/>
    <x v="15"/>
  </r>
  <r>
    <s v="2010.7.17"/>
    <x v="46"/>
    <n v="102"/>
    <n v="7"/>
    <x v="4"/>
  </r>
  <r>
    <s v="2010.8.14"/>
    <x v="45"/>
    <n v="45"/>
    <n v="8"/>
    <x v="1"/>
  </r>
  <r>
    <s v="2010.9.9"/>
    <x v="15"/>
    <n v="280"/>
    <n v="9"/>
    <x v="10"/>
  </r>
  <r>
    <s v="2010.9.15"/>
    <x v="69"/>
    <n v="332"/>
    <n v="9"/>
    <x v="17"/>
  </r>
  <r>
    <s v="2010.8.2"/>
    <x v="70"/>
    <n v="455"/>
    <n v="8"/>
    <x v="24"/>
  </r>
  <r>
    <s v="2010.2.12"/>
    <x v="65"/>
    <n v="182"/>
    <n v="2"/>
    <x v="5"/>
  </r>
  <r>
    <s v="2010.1.15"/>
    <x v="17"/>
    <n v="177"/>
    <n v="1"/>
    <x v="23"/>
  </r>
  <r>
    <s v="2010.8.16"/>
    <x v="92"/>
    <n v="319"/>
    <n v="8"/>
    <x v="38"/>
  </r>
  <r>
    <s v="2010.1.23"/>
    <x v="97"/>
    <n v="249"/>
    <n v="1"/>
    <x v="25"/>
  </r>
  <r>
    <s v="2010.7.27"/>
    <x v="42"/>
    <n v="324"/>
    <n v="7"/>
    <x v="9"/>
  </r>
  <r>
    <s v="2010.9.13"/>
    <x v="25"/>
    <n v="254"/>
    <n v="9"/>
    <x v="17"/>
  </r>
  <r>
    <s v="2010.2.18"/>
    <x v="14"/>
    <n v="297"/>
    <n v="2"/>
    <x v="14"/>
  </r>
  <r>
    <s v="2010.7.12"/>
    <x v="22"/>
    <n v="395"/>
    <n v="7"/>
    <x v="4"/>
  </r>
  <r>
    <s v="2010.2.3"/>
    <x v="5"/>
    <n v="44"/>
    <n v="2"/>
    <x v="48"/>
  </r>
  <r>
    <s v="2010.11.8"/>
    <x v="0"/>
    <n v="290"/>
    <n v="11"/>
    <x v="26"/>
  </r>
  <r>
    <s v="2010.10.13"/>
    <x v="71"/>
    <n v="321"/>
    <n v="10"/>
    <x v="40"/>
  </r>
  <r>
    <s v="2010.4.23"/>
    <x v="68"/>
    <n v="365"/>
    <n v="4"/>
    <x v="29"/>
  </r>
  <r>
    <s v="2010.5.28"/>
    <x v="38"/>
    <n v="279"/>
    <n v="5"/>
    <x v="37"/>
  </r>
  <r>
    <s v="2010.3.2"/>
    <x v="21"/>
    <n v="368"/>
    <n v="3"/>
    <x v="47"/>
  </r>
  <r>
    <s v="2010.6.11"/>
    <x v="60"/>
    <n v="276"/>
    <n v="6"/>
    <x v="19"/>
  </r>
  <r>
    <s v="2010.1.28"/>
    <x v="66"/>
    <n v="154"/>
    <n v="1"/>
    <x v="18"/>
  </r>
  <r>
    <s v="2010.3.9"/>
    <x v="79"/>
    <n v="202"/>
    <n v="3"/>
    <x v="21"/>
  </r>
  <r>
    <s v="2010.2.9"/>
    <x v="83"/>
    <n v="148"/>
    <n v="2"/>
    <x v="5"/>
  </r>
  <r>
    <s v="2010.5.12"/>
    <x v="79"/>
    <n v="227"/>
    <n v="5"/>
    <x v="41"/>
  </r>
  <r>
    <s v="2010.3.13"/>
    <x v="92"/>
    <n v="22"/>
    <n v="3"/>
    <x v="21"/>
  </r>
  <r>
    <s v="2010.1.6"/>
    <x v="2"/>
    <n v="193"/>
    <n v="1"/>
    <x v="3"/>
  </r>
  <r>
    <s v="2010.3.4"/>
    <x v="5"/>
    <n v="71"/>
    <n v="3"/>
    <x v="47"/>
  </r>
  <r>
    <s v="2010.2.1"/>
    <x v="41"/>
    <n v="307"/>
    <n v="2"/>
    <x v="48"/>
  </r>
  <r>
    <s v="2010.6.8"/>
    <x v="61"/>
    <n v="240"/>
    <n v="6"/>
    <x v="19"/>
  </r>
  <r>
    <s v="2010.7.27"/>
    <x v="79"/>
    <n v="327"/>
    <n v="7"/>
    <x v="9"/>
  </r>
  <r>
    <s v="2010.3.19"/>
    <x v="77"/>
    <n v="253"/>
    <n v="3"/>
    <x v="7"/>
  </r>
  <r>
    <s v="2010.5.4"/>
    <x v="82"/>
    <n v="161"/>
    <n v="5"/>
    <x v="39"/>
  </r>
  <r>
    <s v="2010.6.20"/>
    <x v="63"/>
    <n v="315"/>
    <n v="6"/>
    <x v="11"/>
  </r>
  <r>
    <s v="2010.9.28"/>
    <x v="99"/>
    <n v="212"/>
    <n v="9"/>
    <x v="13"/>
  </r>
  <r>
    <s v="2010.7.14"/>
    <x v="8"/>
    <n v="165"/>
    <n v="7"/>
    <x v="4"/>
  </r>
  <r>
    <s v="2010.9.17"/>
    <x v="50"/>
    <n v="427"/>
    <n v="9"/>
    <x v="17"/>
  </r>
  <r>
    <s v="2010.9.26"/>
    <x v="69"/>
    <n v="218"/>
    <n v="9"/>
    <x v="13"/>
  </r>
  <r>
    <s v="2010.11.7"/>
    <x v="3"/>
    <n v="259"/>
    <n v="11"/>
    <x v="26"/>
  </r>
  <r>
    <s v="2010.1.19"/>
    <x v="89"/>
    <n v="113"/>
    <n v="1"/>
    <x v="25"/>
  </r>
  <r>
    <s v="2010.8.17"/>
    <x v="14"/>
    <n v="295"/>
    <n v="8"/>
    <x v="38"/>
  </r>
  <r>
    <s v="2010.8.5"/>
    <x v="61"/>
    <n v="369"/>
    <n v="8"/>
    <x v="24"/>
  </r>
  <r>
    <s v="2010.12.14"/>
    <x v="64"/>
    <n v="99"/>
    <n v="12"/>
    <x v="46"/>
  </r>
  <r>
    <s v="2010.10.23"/>
    <x v="29"/>
    <n v="10"/>
    <n v="10"/>
    <x v="36"/>
  </r>
  <r>
    <s v="2010.5.11"/>
    <x v="66"/>
    <n v="355"/>
    <n v="5"/>
    <x v="41"/>
  </r>
  <r>
    <s v="2010.6.17"/>
    <x v="93"/>
    <n v="297"/>
    <n v="6"/>
    <x v="8"/>
  </r>
  <r>
    <s v="2010.10.6"/>
    <x v="19"/>
    <n v="204"/>
    <n v="10"/>
    <x v="2"/>
  </r>
  <r>
    <s v="2010.9.8"/>
    <x v="13"/>
    <n v="249"/>
    <n v="9"/>
    <x v="10"/>
  </r>
  <r>
    <s v="2010.11.5"/>
    <x v="97"/>
    <n v="34"/>
    <n v="11"/>
    <x v="32"/>
  </r>
  <r>
    <s v="2010.7.13"/>
    <x v="66"/>
    <n v="115"/>
    <n v="7"/>
    <x v="4"/>
  </r>
  <r>
    <s v="2010.3.9"/>
    <x v="10"/>
    <n v="59"/>
    <n v="3"/>
    <x v="21"/>
  </r>
  <r>
    <s v="2010.1.24"/>
    <x v="34"/>
    <n v="65"/>
    <n v="1"/>
    <x v="18"/>
  </r>
  <r>
    <s v="2010.4.18"/>
    <x v="4"/>
    <n v="35"/>
    <n v="4"/>
    <x v="29"/>
  </r>
  <r>
    <s v="2010.3.3"/>
    <x v="5"/>
    <n v="219"/>
    <n v="3"/>
    <x v="47"/>
  </r>
  <r>
    <s v="2010.12.17"/>
    <x v="27"/>
    <n v="380"/>
    <n v="12"/>
    <x v="46"/>
  </r>
  <r>
    <s v="2010.7.1"/>
    <x v="3"/>
    <n v="245"/>
    <n v="7"/>
    <x v="51"/>
  </r>
  <r>
    <s v="2010.5.3"/>
    <x v="47"/>
    <n v="360"/>
    <n v="5"/>
    <x v="39"/>
  </r>
  <r>
    <s v="2010.1.25"/>
    <x v="32"/>
    <n v="155"/>
    <n v="1"/>
    <x v="18"/>
  </r>
  <r>
    <s v="2010.12.11"/>
    <x v="88"/>
    <n v="164"/>
    <n v="12"/>
    <x v="28"/>
  </r>
  <r>
    <s v="2010.5.11"/>
    <x v="51"/>
    <n v="451"/>
    <n v="5"/>
    <x v="41"/>
  </r>
  <r>
    <s v="2010.1.27"/>
    <x v="98"/>
    <n v="399"/>
    <n v="1"/>
    <x v="18"/>
  </r>
  <r>
    <s v="2010.11.28"/>
    <x v="19"/>
    <n v="200"/>
    <n v="11"/>
    <x v="30"/>
  </r>
  <r>
    <s v="2010.6.1"/>
    <x v="76"/>
    <n v="345"/>
    <n v="6"/>
    <x v="52"/>
  </r>
  <r>
    <s v="2010.2.6"/>
    <x v="44"/>
    <n v="155"/>
    <n v="2"/>
    <x v="48"/>
  </r>
  <r>
    <s v="2010.6.21"/>
    <x v="17"/>
    <n v="277"/>
    <n v="6"/>
    <x v="11"/>
  </r>
  <r>
    <s v="2010.8.19"/>
    <x v="73"/>
    <n v="360"/>
    <n v="8"/>
    <x v="38"/>
  </r>
  <r>
    <s v="2010.6.16"/>
    <x v="23"/>
    <n v="269"/>
    <n v="6"/>
    <x v="8"/>
  </r>
  <r>
    <s v="2010.3.8"/>
    <x v="13"/>
    <n v="242"/>
    <n v="3"/>
    <x v="21"/>
  </r>
  <r>
    <s v="2010.3.16"/>
    <x v="2"/>
    <n v="116"/>
    <n v="3"/>
    <x v="7"/>
  </r>
  <r>
    <s v="2010.11.10"/>
    <x v="57"/>
    <n v="227"/>
    <n v="11"/>
    <x v="26"/>
  </r>
  <r>
    <s v="2010.12.23"/>
    <x v="41"/>
    <n v="378"/>
    <n v="12"/>
    <x v="27"/>
  </r>
  <r>
    <s v="2010.7.24"/>
    <x v="5"/>
    <n v="271"/>
    <n v="7"/>
    <x v="16"/>
  </r>
  <r>
    <s v="2010.11.21"/>
    <x v="21"/>
    <n v="177"/>
    <n v="11"/>
    <x v="44"/>
  </r>
  <r>
    <s v="2010.5.18"/>
    <x v="16"/>
    <n v="366"/>
    <n v="5"/>
    <x v="12"/>
  </r>
  <r>
    <s v="2010.12.23"/>
    <x v="82"/>
    <n v="348"/>
    <n v="12"/>
    <x v="27"/>
  </r>
  <r>
    <s v="2010.4.4"/>
    <x v="23"/>
    <n v="250"/>
    <n v="4"/>
    <x v="50"/>
  </r>
  <r>
    <s v="2010.11.26"/>
    <x v="66"/>
    <n v="126"/>
    <n v="11"/>
    <x v="44"/>
  </r>
  <r>
    <s v="2010.6.12"/>
    <x v="99"/>
    <n v="276"/>
    <n v="6"/>
    <x v="19"/>
  </r>
  <r>
    <s v="2010.5.26"/>
    <x v="78"/>
    <n v="413"/>
    <n v="5"/>
    <x v="37"/>
  </r>
  <r>
    <s v="2010.6.2"/>
    <x v="5"/>
    <n v="314"/>
    <n v="6"/>
    <x v="52"/>
  </r>
  <r>
    <s v="2010.2.1"/>
    <x v="88"/>
    <n v="276"/>
    <n v="2"/>
    <x v="48"/>
  </r>
  <r>
    <s v="2010.6.27"/>
    <x v="41"/>
    <n v="179"/>
    <n v="6"/>
    <x v="51"/>
  </r>
  <r>
    <s v="2010.3.17"/>
    <x v="64"/>
    <n v="246"/>
    <n v="3"/>
    <x v="7"/>
  </r>
  <r>
    <s v="2010.2.12"/>
    <x v="92"/>
    <n v="164"/>
    <n v="2"/>
    <x v="5"/>
  </r>
  <r>
    <s v="2010.2.24"/>
    <x v="17"/>
    <n v="179"/>
    <n v="2"/>
    <x v="45"/>
  </r>
  <r>
    <s v="2010.4.27"/>
    <x v="82"/>
    <n v="296"/>
    <n v="4"/>
    <x v="49"/>
  </r>
  <r>
    <s v="2010.12.15"/>
    <x v="66"/>
    <n v="159"/>
    <n v="12"/>
    <x v="46"/>
  </r>
  <r>
    <s v="2010.12.14"/>
    <x v="65"/>
    <n v="76"/>
    <n v="12"/>
    <x v="46"/>
  </r>
  <r>
    <s v="2010.8.16"/>
    <x v="19"/>
    <n v="377"/>
    <n v="8"/>
    <x v="38"/>
  </r>
  <r>
    <s v="2010.2.5"/>
    <x v="44"/>
    <n v="288"/>
    <n v="2"/>
    <x v="48"/>
  </r>
  <r>
    <s v="2010.3.20"/>
    <x v="26"/>
    <n v="171"/>
    <n v="3"/>
    <x v="7"/>
  </r>
  <r>
    <s v="2010.11.4"/>
    <x v="10"/>
    <n v="273"/>
    <n v="11"/>
    <x v="32"/>
  </r>
  <r>
    <s v="2010.10.11"/>
    <x v="72"/>
    <n v="343"/>
    <n v="10"/>
    <x v="40"/>
  </r>
  <r>
    <s v="2010.12.12"/>
    <x v="57"/>
    <n v="260"/>
    <n v="12"/>
    <x v="46"/>
  </r>
  <r>
    <s v="2010.6.21"/>
    <x v="71"/>
    <n v="198"/>
    <n v="6"/>
    <x v="11"/>
  </r>
  <r>
    <s v="2010.6.17"/>
    <x v="34"/>
    <n v="242"/>
    <n v="6"/>
    <x v="8"/>
  </r>
  <r>
    <s v="2010.7.19"/>
    <x v="60"/>
    <n v="428"/>
    <n v="7"/>
    <x v="16"/>
  </r>
  <r>
    <s v="2010.4.4"/>
    <x v="51"/>
    <n v="214"/>
    <n v="4"/>
    <x v="50"/>
  </r>
  <r>
    <s v="2010.8.24"/>
    <x v="72"/>
    <n v="128"/>
    <n v="8"/>
    <x v="31"/>
  </r>
  <r>
    <s v="2010.3.12"/>
    <x v="76"/>
    <n v="194"/>
    <n v="3"/>
    <x v="21"/>
  </r>
  <r>
    <s v="2010.2.2"/>
    <x v="39"/>
    <n v="343"/>
    <n v="2"/>
    <x v="48"/>
  </r>
  <r>
    <s v="2010.4.26"/>
    <x v="76"/>
    <n v="96"/>
    <n v="4"/>
    <x v="49"/>
  </r>
  <r>
    <s v="2010.10.9"/>
    <x v="69"/>
    <n v="131"/>
    <n v="10"/>
    <x v="2"/>
  </r>
  <r>
    <s v="2010.8.17"/>
    <x v="9"/>
    <n v="345"/>
    <n v="8"/>
    <x v="38"/>
  </r>
  <r>
    <s v="2010.4.2"/>
    <x v="11"/>
    <n v="361"/>
    <n v="4"/>
    <x v="6"/>
  </r>
  <r>
    <s v="2010.4.25"/>
    <x v="71"/>
    <n v="166"/>
    <n v="4"/>
    <x v="49"/>
  </r>
  <r>
    <s v="2010.11.22"/>
    <x v="99"/>
    <n v="217"/>
    <n v="11"/>
    <x v="44"/>
  </r>
  <r>
    <s v="2010.12.14"/>
    <x v="65"/>
    <n v="256"/>
    <n v="12"/>
    <x v="46"/>
  </r>
  <r>
    <s v="2010.1.3"/>
    <x v="19"/>
    <n v="370"/>
    <n v="1"/>
    <x v="3"/>
  </r>
  <r>
    <s v="2010.10.20"/>
    <x v="28"/>
    <n v="332"/>
    <n v="10"/>
    <x v="36"/>
  </r>
  <r>
    <s v="2010.1.24"/>
    <x v="3"/>
    <n v="139"/>
    <n v="1"/>
    <x v="18"/>
  </r>
  <r>
    <s v="2010.3.17"/>
    <x v="50"/>
    <n v="250"/>
    <n v="3"/>
    <x v="7"/>
  </r>
  <r>
    <s v="2010.3.3"/>
    <x v="87"/>
    <n v="426"/>
    <n v="3"/>
    <x v="47"/>
  </r>
  <r>
    <s v="2010.11.17"/>
    <x v="54"/>
    <n v="256"/>
    <n v="11"/>
    <x v="20"/>
  </r>
  <r>
    <s v="2010.10.12"/>
    <x v="56"/>
    <n v="326"/>
    <n v="10"/>
    <x v="40"/>
  </r>
  <r>
    <s v="2010.9.14"/>
    <x v="13"/>
    <n v="119"/>
    <n v="9"/>
    <x v="17"/>
  </r>
  <r>
    <s v="2010.7.7"/>
    <x v="66"/>
    <n v="246"/>
    <n v="7"/>
    <x v="22"/>
  </r>
  <r>
    <s v="2010.9.20"/>
    <x v="16"/>
    <n v="243"/>
    <n v="9"/>
    <x v="43"/>
  </r>
  <r>
    <s v="2010.10.22"/>
    <x v="24"/>
    <n v="257"/>
    <n v="10"/>
    <x v="36"/>
  </r>
  <r>
    <s v="2010.8.7"/>
    <x v="11"/>
    <n v="387"/>
    <n v="8"/>
    <x v="24"/>
  </r>
  <r>
    <s v="2010.7.12"/>
    <x v="36"/>
    <n v="162"/>
    <n v="7"/>
    <x v="4"/>
  </r>
  <r>
    <s v="2010.11.7"/>
    <x v="30"/>
    <n v="127"/>
    <n v="11"/>
    <x v="26"/>
  </r>
  <r>
    <s v="2010.7.27"/>
    <x v="83"/>
    <n v="127"/>
    <n v="7"/>
    <x v="9"/>
  </r>
  <r>
    <s v="2010.6.11"/>
    <x v="98"/>
    <n v="311"/>
    <n v="6"/>
    <x v="19"/>
  </r>
  <r>
    <s v="2010.11.16"/>
    <x v="79"/>
    <n v="330"/>
    <n v="11"/>
    <x v="20"/>
  </r>
  <r>
    <s v="2010.7.22"/>
    <x v="37"/>
    <n v="170"/>
    <n v="7"/>
    <x v="16"/>
  </r>
  <r>
    <s v="2010.1.28"/>
    <x v="67"/>
    <n v="209"/>
    <n v="1"/>
    <x v="18"/>
  </r>
  <r>
    <s v="2010.5.10"/>
    <x v="76"/>
    <n v="210"/>
    <n v="5"/>
    <x v="41"/>
  </r>
  <r>
    <s v="2010.6.6"/>
    <x v="76"/>
    <n v="63"/>
    <n v="6"/>
    <x v="19"/>
  </r>
  <r>
    <s v="2010.6.18"/>
    <x v="73"/>
    <n v="200"/>
    <n v="6"/>
    <x v="8"/>
  </r>
  <r>
    <s v="2010.1.1"/>
    <x v="86"/>
    <n v="140"/>
    <n v="1"/>
    <x v="42"/>
  </r>
  <r>
    <s v="2010.6.12"/>
    <x v="93"/>
    <n v="431"/>
    <n v="6"/>
    <x v="19"/>
  </r>
  <r>
    <s v="2010.12.25"/>
    <x v="61"/>
    <n v="76"/>
    <n v="12"/>
    <x v="27"/>
  </r>
  <r>
    <s v="2010.8.13"/>
    <x v="18"/>
    <n v="222"/>
    <n v="8"/>
    <x v="1"/>
  </r>
  <r>
    <s v="2010.8.20"/>
    <x v="94"/>
    <n v="236"/>
    <n v="8"/>
    <x v="38"/>
  </r>
  <r>
    <s v="2010.5.22"/>
    <x v="85"/>
    <n v="115"/>
    <n v="5"/>
    <x v="12"/>
  </r>
  <r>
    <s v="2010.8.6"/>
    <x v="99"/>
    <n v="28"/>
    <n v="8"/>
    <x v="24"/>
  </r>
  <r>
    <s v="2010.6.6"/>
    <x v="25"/>
    <n v="154"/>
    <n v="6"/>
    <x v="19"/>
  </r>
  <r>
    <s v="2010.12.2"/>
    <x v="81"/>
    <n v="154"/>
    <n v="12"/>
    <x v="30"/>
  </r>
  <r>
    <s v="2010.1.26"/>
    <x v="82"/>
    <n v="473"/>
    <n v="1"/>
    <x v="18"/>
  </r>
  <r>
    <s v="2010.12.27"/>
    <x v="70"/>
    <n v="370"/>
    <n v="12"/>
    <x v="33"/>
  </r>
  <r>
    <s v="2010.4.10"/>
    <x v="95"/>
    <n v="305"/>
    <n v="4"/>
    <x v="50"/>
  </r>
  <r>
    <s v="2010.12.24"/>
    <x v="80"/>
    <n v="394"/>
    <n v="12"/>
    <x v="27"/>
  </r>
  <r>
    <s v="2010.10.4"/>
    <x v="57"/>
    <n v="130"/>
    <n v="10"/>
    <x v="2"/>
  </r>
  <r>
    <s v="2010.11.16"/>
    <x v="53"/>
    <n v="255"/>
    <n v="11"/>
    <x v="20"/>
  </r>
  <r>
    <s v="2010.4.26"/>
    <x v="50"/>
    <n v="281"/>
    <n v="4"/>
    <x v="49"/>
  </r>
  <r>
    <s v="2010.6.21"/>
    <x v="67"/>
    <n v="314"/>
    <n v="6"/>
    <x v="11"/>
  </r>
  <r>
    <s v="2010.3.6"/>
    <x v="54"/>
    <n v="109"/>
    <n v="3"/>
    <x v="47"/>
  </r>
  <r>
    <s v="2010.3.7"/>
    <x v="36"/>
    <n v="349"/>
    <n v="3"/>
    <x v="21"/>
  </r>
  <r>
    <s v="2010.2.18"/>
    <x v="81"/>
    <n v="162"/>
    <n v="2"/>
    <x v="14"/>
  </r>
  <r>
    <s v="2010.11.4"/>
    <x v="5"/>
    <n v="237"/>
    <n v="11"/>
    <x v="32"/>
  </r>
  <r>
    <s v="2010.9.13"/>
    <x v="69"/>
    <n v="252"/>
    <n v="9"/>
    <x v="17"/>
  </r>
  <r>
    <s v="2010.3.5"/>
    <x v="37"/>
    <n v="71"/>
    <n v="3"/>
    <x v="47"/>
  </r>
  <r>
    <s v="2010.6.6"/>
    <x v="27"/>
    <n v="219"/>
    <n v="6"/>
    <x v="19"/>
  </r>
  <r>
    <s v="2010.4.9"/>
    <x v="60"/>
    <n v="120"/>
    <n v="4"/>
    <x v="50"/>
  </r>
  <r>
    <s v="2010.8.24"/>
    <x v="19"/>
    <n v="150"/>
    <n v="8"/>
    <x v="31"/>
  </r>
  <r>
    <s v="2010.10.14"/>
    <x v="44"/>
    <n v="246"/>
    <n v="10"/>
    <x v="40"/>
  </r>
  <r>
    <s v="2010.9.22"/>
    <x v="41"/>
    <n v="370"/>
    <n v="9"/>
    <x v="43"/>
  </r>
  <r>
    <s v="2010.4.9"/>
    <x v="87"/>
    <n v="368"/>
    <n v="4"/>
    <x v="50"/>
  </r>
  <r>
    <s v="2010.9.12"/>
    <x v="32"/>
    <n v="171"/>
    <n v="9"/>
    <x v="17"/>
  </r>
  <r>
    <s v="2010.9.13"/>
    <x v="33"/>
    <n v="324"/>
    <n v="9"/>
    <x v="17"/>
  </r>
  <r>
    <s v="2010.11.8"/>
    <x v="24"/>
    <n v="182"/>
    <n v="11"/>
    <x v="26"/>
  </r>
  <r>
    <s v="2010.6.6"/>
    <x v="49"/>
    <n v="356"/>
    <n v="6"/>
    <x v="19"/>
  </r>
  <r>
    <s v="2010.3.23"/>
    <x v="60"/>
    <n v="232"/>
    <n v="3"/>
    <x v="0"/>
  </r>
  <r>
    <s v="2010.10.21"/>
    <x v="14"/>
    <n v="180"/>
    <n v="10"/>
    <x v="36"/>
  </r>
  <r>
    <s v="2010.5.28"/>
    <x v="10"/>
    <n v="93"/>
    <n v="5"/>
    <x v="37"/>
  </r>
  <r>
    <s v="2010.7.2"/>
    <x v="4"/>
    <n v="350"/>
    <n v="7"/>
    <x v="51"/>
  </r>
  <r>
    <s v="2010.12.25"/>
    <x v="18"/>
    <n v="328"/>
    <n v="12"/>
    <x v="27"/>
  </r>
  <r>
    <s v="2010.1.4"/>
    <x v="10"/>
    <n v="426"/>
    <n v="1"/>
    <x v="3"/>
  </r>
  <r>
    <s v="2010.10.22"/>
    <x v="6"/>
    <n v="455"/>
    <n v="10"/>
    <x v="36"/>
  </r>
  <r>
    <s v="2010.8.17"/>
    <x v="58"/>
    <n v="228"/>
    <n v="8"/>
    <x v="38"/>
  </r>
  <r>
    <s v="2010.2.13"/>
    <x v="92"/>
    <n v="298"/>
    <n v="2"/>
    <x v="5"/>
  </r>
  <r>
    <s v="2010.9.23"/>
    <x v="89"/>
    <n v="338"/>
    <n v="9"/>
    <x v="43"/>
  </r>
  <r>
    <s v="2010.1.7"/>
    <x v="24"/>
    <n v="351"/>
    <n v="1"/>
    <x v="3"/>
  </r>
  <r>
    <s v="2010.5.26"/>
    <x v="40"/>
    <n v="227"/>
    <n v="5"/>
    <x v="37"/>
  </r>
  <r>
    <s v="2010.9.12"/>
    <x v="56"/>
    <n v="368"/>
    <n v="9"/>
    <x v="17"/>
  </r>
  <r>
    <s v="2010.11.3"/>
    <x v="35"/>
    <n v="160"/>
    <n v="11"/>
    <x v="32"/>
  </r>
  <r>
    <s v="2010.5.4"/>
    <x v="12"/>
    <n v="205"/>
    <n v="5"/>
    <x v="39"/>
  </r>
  <r>
    <s v="2010.12.23"/>
    <x v="90"/>
    <n v="135"/>
    <n v="12"/>
    <x v="27"/>
  </r>
  <r>
    <s v="2010.2.23"/>
    <x v="61"/>
    <n v="299"/>
    <n v="2"/>
    <x v="45"/>
  </r>
  <r>
    <s v="2010.1.10"/>
    <x v="41"/>
    <n v="368"/>
    <n v="1"/>
    <x v="23"/>
  </r>
  <r>
    <s v="2010.10.22"/>
    <x v="82"/>
    <n v="99"/>
    <n v="10"/>
    <x v="36"/>
  </r>
  <r>
    <s v="2010.11.19"/>
    <x v="29"/>
    <n v="91"/>
    <n v="11"/>
    <x v="20"/>
  </r>
  <r>
    <s v="2010.5.15"/>
    <x v="22"/>
    <n v="291"/>
    <n v="5"/>
    <x v="41"/>
  </r>
  <r>
    <s v="2010.8.14"/>
    <x v="67"/>
    <n v="371"/>
    <n v="8"/>
    <x v="1"/>
  </r>
  <r>
    <s v="2010.2.3"/>
    <x v="15"/>
    <n v="176"/>
    <n v="2"/>
    <x v="48"/>
  </r>
  <r>
    <s v="2010.8.17"/>
    <x v="48"/>
    <n v="248"/>
    <n v="8"/>
    <x v="38"/>
  </r>
  <r>
    <s v="2010.5.8"/>
    <x v="1"/>
    <n v="226"/>
    <n v="5"/>
    <x v="39"/>
  </r>
  <r>
    <s v="2010.4.20"/>
    <x v="76"/>
    <n v="131"/>
    <n v="4"/>
    <x v="29"/>
  </r>
  <r>
    <s v="2010.9.24"/>
    <x v="49"/>
    <n v="61"/>
    <n v="9"/>
    <x v="43"/>
  </r>
  <r>
    <s v="2010.7.15"/>
    <x v="44"/>
    <n v="310"/>
    <n v="7"/>
    <x v="4"/>
  </r>
  <r>
    <s v="2010.11.14"/>
    <x v="3"/>
    <n v="255"/>
    <n v="11"/>
    <x v="20"/>
  </r>
  <r>
    <s v="2010.1.18"/>
    <x v="85"/>
    <n v="297"/>
    <n v="1"/>
    <x v="25"/>
  </r>
  <r>
    <s v="2010.8.17"/>
    <x v="59"/>
    <n v="373"/>
    <n v="8"/>
    <x v="38"/>
  </r>
  <r>
    <s v="2010.7.25"/>
    <x v="57"/>
    <n v="87"/>
    <n v="7"/>
    <x v="9"/>
  </r>
  <r>
    <s v="2010.1.8"/>
    <x v="4"/>
    <n v="275"/>
    <n v="1"/>
    <x v="3"/>
  </r>
  <r>
    <s v="2010.2.21"/>
    <x v="24"/>
    <n v="164"/>
    <n v="2"/>
    <x v="45"/>
  </r>
  <r>
    <s v="2010.9.8"/>
    <x v="76"/>
    <n v="189"/>
    <n v="9"/>
    <x v="10"/>
  </r>
  <r>
    <s v="2010.11.27"/>
    <x v="34"/>
    <n v="228"/>
    <n v="11"/>
    <x v="44"/>
  </r>
  <r>
    <s v="2010.9.27"/>
    <x v="71"/>
    <n v="324"/>
    <n v="9"/>
    <x v="13"/>
  </r>
  <r>
    <s v="2010.7.22"/>
    <x v="53"/>
    <n v="207"/>
    <n v="7"/>
    <x v="16"/>
  </r>
  <r>
    <s v="2010.2.28"/>
    <x v="83"/>
    <n v="227"/>
    <n v="2"/>
    <x v="47"/>
  </r>
  <r>
    <s v="2010.12.9"/>
    <x v="74"/>
    <n v="174"/>
    <n v="12"/>
    <x v="28"/>
  </r>
  <r>
    <s v="2010.5.2"/>
    <x v="52"/>
    <n v="279"/>
    <n v="5"/>
    <x v="39"/>
  </r>
  <r>
    <s v="2010.11.23"/>
    <x v="82"/>
    <n v="168"/>
    <n v="11"/>
    <x v="44"/>
  </r>
  <r>
    <s v="2010.7.9"/>
    <x v="4"/>
    <n v="378"/>
    <n v="7"/>
    <x v="22"/>
  </r>
  <r>
    <s v="2010.5.23"/>
    <x v="84"/>
    <n v="253"/>
    <n v="5"/>
    <x v="37"/>
  </r>
  <r>
    <s v="2010.10.8"/>
    <x v="90"/>
    <n v="140"/>
    <n v="10"/>
    <x v="2"/>
  </r>
  <r>
    <s v="2010.11.20"/>
    <x v="4"/>
    <n v="205"/>
    <n v="11"/>
    <x v="20"/>
  </r>
  <r>
    <s v="2010.10.4"/>
    <x v="57"/>
    <n v="197"/>
    <n v="10"/>
    <x v="2"/>
  </r>
  <r>
    <s v="2010.10.10"/>
    <x v="15"/>
    <n v="138"/>
    <n v="10"/>
    <x v="40"/>
  </r>
  <r>
    <s v="2010.2.13"/>
    <x v="68"/>
    <n v="9"/>
    <n v="2"/>
    <x v="5"/>
  </r>
  <r>
    <s v="2010.7.17"/>
    <x v="44"/>
    <n v="354"/>
    <n v="7"/>
    <x v="4"/>
  </r>
  <r>
    <s v="2010.12.13"/>
    <x v="50"/>
    <n v="99"/>
    <n v="12"/>
    <x v="46"/>
  </r>
  <r>
    <s v="2010.12.14"/>
    <x v="45"/>
    <n v="190"/>
    <n v="12"/>
    <x v="46"/>
  </r>
  <r>
    <s v="2010.12.22"/>
    <x v="65"/>
    <n v="208"/>
    <n v="12"/>
    <x v="27"/>
  </r>
  <r>
    <s v="2010.6.1"/>
    <x v="6"/>
    <n v="285"/>
    <n v="6"/>
    <x v="52"/>
  </r>
  <r>
    <s v="2010.3.28"/>
    <x v="96"/>
    <n v="287"/>
    <n v="3"/>
    <x v="6"/>
  </r>
  <r>
    <s v="2010.11.10"/>
    <x v="90"/>
    <n v="257"/>
    <n v="11"/>
    <x v="26"/>
  </r>
  <r>
    <s v="2010.5.28"/>
    <x v="46"/>
    <n v="298"/>
    <n v="5"/>
    <x v="37"/>
  </r>
  <r>
    <s v="2010.4.13"/>
    <x v="48"/>
    <n v="354"/>
    <n v="4"/>
    <x v="15"/>
  </r>
  <r>
    <s v="2010.9.4"/>
    <x v="71"/>
    <n v="92"/>
    <n v="9"/>
    <x v="35"/>
  </r>
  <r>
    <s v="2010.2.15"/>
    <x v="27"/>
    <n v="268"/>
    <n v="2"/>
    <x v="14"/>
  </r>
  <r>
    <s v="2010.6.20"/>
    <x v="12"/>
    <n v="329"/>
    <n v="6"/>
    <x v="11"/>
  </r>
  <r>
    <s v="2010.2.6"/>
    <x v="34"/>
    <n v="194"/>
    <n v="2"/>
    <x v="48"/>
  </r>
  <r>
    <s v="2010.1.27"/>
    <x v="93"/>
    <n v="424"/>
    <n v="1"/>
    <x v="18"/>
  </r>
  <r>
    <s v="2010.11.16"/>
    <x v="85"/>
    <n v="314"/>
    <n v="11"/>
    <x v="20"/>
  </r>
  <r>
    <s v="2010.12.3"/>
    <x v="70"/>
    <n v="189"/>
    <n v="12"/>
    <x v="30"/>
  </r>
  <r>
    <s v="2010.11.17"/>
    <x v="21"/>
    <n v="316"/>
    <n v="11"/>
    <x v="20"/>
  </r>
  <r>
    <s v="2010.6.13"/>
    <x v="20"/>
    <n v="214"/>
    <n v="6"/>
    <x v="8"/>
  </r>
  <r>
    <s v="2010.5.13"/>
    <x v="61"/>
    <n v="163"/>
    <n v="5"/>
    <x v="41"/>
  </r>
  <r>
    <s v="2010.7.24"/>
    <x v="59"/>
    <n v="436"/>
    <n v="7"/>
    <x v="16"/>
  </r>
  <r>
    <s v="2010.7.20"/>
    <x v="26"/>
    <n v="290"/>
    <n v="7"/>
    <x v="16"/>
  </r>
  <r>
    <s v="2010.8.15"/>
    <x v="47"/>
    <n v="141"/>
    <n v="8"/>
    <x v="38"/>
  </r>
  <r>
    <s v="2010.8.27"/>
    <x v="92"/>
    <n v="95"/>
    <n v="8"/>
    <x v="31"/>
  </r>
  <r>
    <s v="2010.3.13"/>
    <x v="22"/>
    <n v="204"/>
    <n v="3"/>
    <x v="21"/>
  </r>
  <r>
    <s v="2010.2.19"/>
    <x v="2"/>
    <n v="211"/>
    <n v="2"/>
    <x v="14"/>
  </r>
  <r>
    <s v="2010.12.22"/>
    <x v="29"/>
    <n v="156"/>
    <n v="12"/>
    <x v="27"/>
  </r>
  <r>
    <s v="2010.3.28"/>
    <x v="22"/>
    <n v="21"/>
    <n v="3"/>
    <x v="6"/>
  </r>
  <r>
    <s v="2010.8.2"/>
    <x v="24"/>
    <n v="395"/>
    <n v="8"/>
    <x v="24"/>
  </r>
  <r>
    <s v="2010.8.14"/>
    <x v="68"/>
    <n v="75"/>
    <n v="8"/>
    <x v="1"/>
  </r>
  <r>
    <s v="2010.8.7"/>
    <x v="50"/>
    <n v="200"/>
    <n v="8"/>
    <x v="24"/>
  </r>
  <r>
    <s v="2010.5.7"/>
    <x v="54"/>
    <n v="313"/>
    <n v="5"/>
    <x v="39"/>
  </r>
  <r>
    <s v="2010.7.4"/>
    <x v="22"/>
    <n v="243"/>
    <n v="7"/>
    <x v="22"/>
  </r>
  <r>
    <s v="2010.7.18"/>
    <x v="95"/>
    <n v="250"/>
    <n v="7"/>
    <x v="16"/>
  </r>
  <r>
    <s v="2010.9.12"/>
    <x v="47"/>
    <n v="24"/>
    <n v="9"/>
    <x v="17"/>
  </r>
  <r>
    <s v="2010.9.22"/>
    <x v="9"/>
    <n v="354"/>
    <n v="9"/>
    <x v="43"/>
  </r>
  <r>
    <s v="2010.3.10"/>
    <x v="34"/>
    <n v="231"/>
    <n v="3"/>
    <x v="21"/>
  </r>
  <r>
    <s v="2010.12.21"/>
    <x v="30"/>
    <n v="234"/>
    <n v="12"/>
    <x v="27"/>
  </r>
  <r>
    <s v="2010.6.9"/>
    <x v="59"/>
    <n v="246"/>
    <n v="6"/>
    <x v="19"/>
  </r>
  <r>
    <s v="2010.4.15"/>
    <x v="63"/>
    <n v="236"/>
    <n v="4"/>
    <x v="15"/>
  </r>
  <r>
    <s v="2010.9.26"/>
    <x v="63"/>
    <n v="298"/>
    <n v="9"/>
    <x v="13"/>
  </r>
  <r>
    <s v="2010.9.9"/>
    <x v="89"/>
    <n v="229"/>
    <n v="9"/>
    <x v="10"/>
  </r>
  <r>
    <s v="2010.5.23"/>
    <x v="77"/>
    <n v="262"/>
    <n v="5"/>
    <x v="37"/>
  </r>
  <r>
    <s v="2010.3.1"/>
    <x v="64"/>
    <n v="214"/>
    <n v="3"/>
    <x v="47"/>
  </r>
  <r>
    <s v="2010.4.23"/>
    <x v="12"/>
    <n v="234"/>
    <n v="4"/>
    <x v="29"/>
  </r>
  <r>
    <s v="2010.7.25"/>
    <x v="35"/>
    <n v="47"/>
    <n v="7"/>
    <x v="9"/>
  </r>
  <r>
    <s v="2010.4.22"/>
    <x v="22"/>
    <n v="282"/>
    <n v="4"/>
    <x v="29"/>
  </r>
  <r>
    <s v="2010.1.24"/>
    <x v="89"/>
    <n v="245"/>
    <n v="1"/>
    <x v="18"/>
  </r>
  <r>
    <s v="2010.11.18"/>
    <x v="83"/>
    <n v="209"/>
    <n v="11"/>
    <x v="20"/>
  </r>
  <r>
    <s v="2010.11.18"/>
    <x v="73"/>
    <n v="348"/>
    <n v="11"/>
    <x v="20"/>
  </r>
  <r>
    <s v="2010.1.14"/>
    <x v="68"/>
    <n v="400"/>
    <n v="1"/>
    <x v="23"/>
  </r>
  <r>
    <s v="2010.3.25"/>
    <x v="89"/>
    <n v="259"/>
    <n v="3"/>
    <x v="0"/>
  </r>
  <r>
    <s v="2010.4.9"/>
    <x v="32"/>
    <n v="316"/>
    <n v="4"/>
    <x v="50"/>
  </r>
  <r>
    <s v="2010.1.3"/>
    <x v="34"/>
    <n v="273"/>
    <n v="1"/>
    <x v="3"/>
  </r>
  <r>
    <s v="2010.1.27"/>
    <x v="80"/>
    <n v="362"/>
    <n v="1"/>
    <x v="18"/>
  </r>
  <r>
    <s v="2010.8.6"/>
    <x v="88"/>
    <n v="162"/>
    <n v="8"/>
    <x v="24"/>
  </r>
  <r>
    <s v="2010.3.19"/>
    <x v="86"/>
    <n v="222"/>
    <n v="3"/>
    <x v="7"/>
  </r>
  <r>
    <s v="2010.9.1"/>
    <x v="52"/>
    <n v="240"/>
    <n v="9"/>
    <x v="35"/>
  </r>
  <r>
    <s v="2010.6.8"/>
    <x v="16"/>
    <n v="228"/>
    <n v="6"/>
    <x v="19"/>
  </r>
  <r>
    <s v="2010.5.22"/>
    <x v="86"/>
    <n v="46"/>
    <n v="5"/>
    <x v="12"/>
  </r>
  <r>
    <s v="2010.5.16"/>
    <x v="32"/>
    <n v="89"/>
    <n v="5"/>
    <x v="12"/>
  </r>
  <r>
    <s v="2010.10.13"/>
    <x v="28"/>
    <n v="214"/>
    <n v="10"/>
    <x v="40"/>
  </r>
  <r>
    <s v="2010.11.13"/>
    <x v="62"/>
    <n v="211"/>
    <n v="11"/>
    <x v="26"/>
  </r>
  <r>
    <s v="2010.11.25"/>
    <x v="19"/>
    <n v="299"/>
    <n v="11"/>
    <x v="44"/>
  </r>
  <r>
    <s v="2010.5.16"/>
    <x v="87"/>
    <n v="222"/>
    <n v="5"/>
    <x v="12"/>
  </r>
  <r>
    <s v="2010.1.5"/>
    <x v="60"/>
    <n v="233"/>
    <n v="1"/>
    <x v="3"/>
  </r>
  <r>
    <s v="2010.6.11"/>
    <x v="43"/>
    <n v="249"/>
    <n v="6"/>
    <x v="19"/>
  </r>
  <r>
    <s v="2010.2.23"/>
    <x v="40"/>
    <n v="215"/>
    <n v="2"/>
    <x v="45"/>
  </r>
  <r>
    <s v="2010.10.1"/>
    <x v="26"/>
    <n v="370"/>
    <n v="10"/>
    <x v="13"/>
  </r>
  <r>
    <s v="2010.3.18"/>
    <x v="9"/>
    <n v="333"/>
    <n v="3"/>
    <x v="7"/>
  </r>
  <r>
    <s v="2010.9.7"/>
    <x v="10"/>
    <n v="144"/>
    <n v="9"/>
    <x v="10"/>
  </r>
  <r>
    <s v="2010.8.16"/>
    <x v="39"/>
    <n v="12"/>
    <n v="8"/>
    <x v="38"/>
  </r>
  <r>
    <s v="2010.3.12"/>
    <x v="37"/>
    <n v="279"/>
    <n v="3"/>
    <x v="21"/>
  </r>
  <r>
    <s v="2010.3.12"/>
    <x v="3"/>
    <n v="253"/>
    <n v="3"/>
    <x v="21"/>
  </r>
  <r>
    <s v="2010.7.27"/>
    <x v="6"/>
    <n v="446"/>
    <n v="7"/>
    <x v="9"/>
  </r>
  <r>
    <s v="2010.4.22"/>
    <x v="37"/>
    <n v="159"/>
    <n v="4"/>
    <x v="29"/>
  </r>
  <r>
    <s v="2010.9.11"/>
    <x v="5"/>
    <n v="210"/>
    <n v="9"/>
    <x v="10"/>
  </r>
  <r>
    <s v="2010.2.5"/>
    <x v="65"/>
    <n v="225"/>
    <n v="2"/>
    <x v="48"/>
  </r>
  <r>
    <s v="2010.9.3"/>
    <x v="59"/>
    <n v="292"/>
    <n v="9"/>
    <x v="35"/>
  </r>
  <r>
    <s v="2010.5.16"/>
    <x v="98"/>
    <n v="80"/>
    <n v="5"/>
    <x v="12"/>
  </r>
  <r>
    <s v="2010.7.8"/>
    <x v="49"/>
    <n v="260"/>
    <n v="7"/>
    <x v="22"/>
  </r>
  <r>
    <s v="2010.9.17"/>
    <x v="87"/>
    <n v="62"/>
    <n v="9"/>
    <x v="17"/>
  </r>
  <r>
    <s v="2010.7.16"/>
    <x v="8"/>
    <n v="263"/>
    <n v="7"/>
    <x v="4"/>
  </r>
  <r>
    <s v="2010.9.21"/>
    <x v="4"/>
    <n v="55"/>
    <n v="9"/>
    <x v="43"/>
  </r>
  <r>
    <s v="2010.7.2"/>
    <x v="77"/>
    <n v="407"/>
    <n v="7"/>
    <x v="51"/>
  </r>
  <r>
    <s v="2010.1.10"/>
    <x v="35"/>
    <n v="245"/>
    <n v="1"/>
    <x v="23"/>
  </r>
  <r>
    <s v="2010.12.1"/>
    <x v="97"/>
    <n v="33"/>
    <n v="12"/>
    <x v="30"/>
  </r>
  <r>
    <s v="2010.12.16"/>
    <x v="25"/>
    <n v="372"/>
    <n v="12"/>
    <x v="46"/>
  </r>
  <r>
    <s v="2010.2.14"/>
    <x v="13"/>
    <n v="238"/>
    <n v="2"/>
    <x v="14"/>
  </r>
  <r>
    <s v="2010.11.24"/>
    <x v="80"/>
    <n v="233"/>
    <n v="11"/>
    <x v="44"/>
  </r>
  <r>
    <s v="2010.1.18"/>
    <x v="53"/>
    <n v="277"/>
    <n v="1"/>
    <x v="25"/>
  </r>
  <r>
    <s v="2010.3.14"/>
    <x v="84"/>
    <n v="250"/>
    <n v="3"/>
    <x v="7"/>
  </r>
  <r>
    <s v="2010.6.3"/>
    <x v="2"/>
    <n v="136"/>
    <n v="6"/>
    <x v="52"/>
  </r>
  <r>
    <s v="2010.4.27"/>
    <x v="29"/>
    <n v="185"/>
    <n v="4"/>
    <x v="49"/>
  </r>
  <r>
    <s v="2010.6.23"/>
    <x v="69"/>
    <n v="256"/>
    <n v="6"/>
    <x v="11"/>
  </r>
  <r>
    <s v="2010.2.13"/>
    <x v="4"/>
    <n v="326"/>
    <n v="2"/>
    <x v="5"/>
  </r>
  <r>
    <s v="2010.9.26"/>
    <x v="54"/>
    <n v="285"/>
    <n v="9"/>
    <x v="13"/>
  </r>
  <r>
    <s v="2010.11.27"/>
    <x v="52"/>
    <n v="174"/>
    <n v="11"/>
    <x v="44"/>
  </r>
  <r>
    <s v="2010.9.18"/>
    <x v="11"/>
    <n v="286"/>
    <n v="9"/>
    <x v="17"/>
  </r>
  <r>
    <s v="2010.7.19"/>
    <x v="37"/>
    <n v="430"/>
    <n v="7"/>
    <x v="16"/>
  </r>
  <r>
    <s v="2010.2.11"/>
    <x v="73"/>
    <n v="104"/>
    <n v="2"/>
    <x v="5"/>
  </r>
  <r>
    <s v="2010.10.26"/>
    <x v="10"/>
    <n v="354"/>
    <n v="10"/>
    <x v="34"/>
  </r>
  <r>
    <s v="2010.12.10"/>
    <x v="37"/>
    <n v="326"/>
    <n v="12"/>
    <x v="28"/>
  </r>
  <r>
    <s v="2010.6.16"/>
    <x v="68"/>
    <n v="69"/>
    <n v="6"/>
    <x v="8"/>
  </r>
  <r>
    <s v="2010.9.17"/>
    <x v="20"/>
    <n v="409"/>
    <n v="9"/>
    <x v="17"/>
  </r>
  <r>
    <s v="2010.3.3"/>
    <x v="84"/>
    <n v="380"/>
    <n v="3"/>
    <x v="47"/>
  </r>
  <r>
    <s v="2010.5.16"/>
    <x v="50"/>
    <n v="126"/>
    <n v="5"/>
    <x v="12"/>
  </r>
  <r>
    <s v="2010.12.17"/>
    <x v="24"/>
    <n v="293"/>
    <n v="12"/>
    <x v="46"/>
  </r>
  <r>
    <s v="2010.5.6"/>
    <x v="8"/>
    <n v="200"/>
    <n v="5"/>
    <x v="39"/>
  </r>
  <r>
    <s v="2010.1.19"/>
    <x v="88"/>
    <n v="236"/>
    <n v="1"/>
    <x v="25"/>
  </r>
  <r>
    <s v="2010.10.28"/>
    <x v="95"/>
    <n v="59"/>
    <n v="10"/>
    <x v="34"/>
  </r>
  <r>
    <s v="2010.7.26"/>
    <x v="86"/>
    <n v="168"/>
    <n v="7"/>
    <x v="9"/>
  </r>
  <r>
    <s v="2010.7.9"/>
    <x v="42"/>
    <n v="199"/>
    <n v="7"/>
    <x v="22"/>
  </r>
  <r>
    <s v="2010.10.26"/>
    <x v="31"/>
    <n v="213"/>
    <n v="10"/>
    <x v="34"/>
  </r>
  <r>
    <s v="2010.9.8"/>
    <x v="68"/>
    <n v="233"/>
    <n v="9"/>
    <x v="10"/>
  </r>
  <r>
    <s v="2010.11.21"/>
    <x v="43"/>
    <n v="159"/>
    <n v="11"/>
    <x v="44"/>
  </r>
  <r>
    <s v="2010.6.11"/>
    <x v="4"/>
    <n v="203"/>
    <n v="6"/>
    <x v="19"/>
  </r>
  <r>
    <s v="2010.12.5"/>
    <x v="89"/>
    <n v="214"/>
    <n v="12"/>
    <x v="28"/>
  </r>
  <r>
    <s v="2010.11.27"/>
    <x v="0"/>
    <n v="266"/>
    <n v="11"/>
    <x v="44"/>
  </r>
  <r>
    <s v="2010.9.26"/>
    <x v="90"/>
    <n v="309"/>
    <n v="9"/>
    <x v="13"/>
  </r>
  <r>
    <s v="2010.9.9"/>
    <x v="11"/>
    <n v="215"/>
    <n v="9"/>
    <x v="10"/>
  </r>
  <r>
    <s v="2010.9.26"/>
    <x v="41"/>
    <n v="288"/>
    <n v="9"/>
    <x v="13"/>
  </r>
  <r>
    <s v="2010.1.6"/>
    <x v="74"/>
    <n v="405"/>
    <n v="1"/>
    <x v="3"/>
  </r>
  <r>
    <s v="2010.12.23"/>
    <x v="92"/>
    <n v="209"/>
    <n v="12"/>
    <x v="27"/>
  </r>
  <r>
    <s v="2010.11.14"/>
    <x v="59"/>
    <n v="292"/>
    <n v="11"/>
    <x v="20"/>
  </r>
  <r>
    <s v="2010.3.18"/>
    <x v="39"/>
    <n v="150"/>
    <n v="3"/>
    <x v="7"/>
  </r>
  <r>
    <s v="2010.3.15"/>
    <x v="95"/>
    <n v="201"/>
    <n v="3"/>
    <x v="7"/>
  </r>
  <r>
    <s v="2010.5.24"/>
    <x v="40"/>
    <n v="222"/>
    <n v="5"/>
    <x v="37"/>
  </r>
  <r>
    <s v="2010.8.20"/>
    <x v="78"/>
    <n v="242"/>
    <n v="8"/>
    <x v="38"/>
  </r>
  <r>
    <s v="2010.6.7"/>
    <x v="54"/>
    <n v="75"/>
    <n v="6"/>
    <x v="19"/>
  </r>
  <r>
    <s v="2010.3.7"/>
    <x v="43"/>
    <n v="79"/>
    <n v="3"/>
    <x v="21"/>
  </r>
  <r>
    <s v="2010.1.7"/>
    <x v="2"/>
    <n v="100"/>
    <n v="1"/>
    <x v="3"/>
  </r>
  <r>
    <s v="2010.6.6"/>
    <x v="79"/>
    <n v="225"/>
    <n v="6"/>
    <x v="19"/>
  </r>
  <r>
    <s v="2010.10.15"/>
    <x v="51"/>
    <n v="370"/>
    <n v="10"/>
    <x v="40"/>
  </r>
  <r>
    <s v="2010.1.10"/>
    <x v="68"/>
    <n v="320"/>
    <n v="1"/>
    <x v="23"/>
  </r>
  <r>
    <s v="2010.9.19"/>
    <x v="8"/>
    <n v="103"/>
    <n v="9"/>
    <x v="43"/>
  </r>
  <r>
    <s v="2010.11.19"/>
    <x v="44"/>
    <n v="460"/>
    <n v="11"/>
    <x v="20"/>
  </r>
  <r>
    <s v="2010.6.10"/>
    <x v="19"/>
    <n v="226"/>
    <n v="6"/>
    <x v="19"/>
  </r>
  <r>
    <s v="2010.1.7"/>
    <x v="73"/>
    <n v="368"/>
    <n v="1"/>
    <x v="3"/>
  </r>
  <r>
    <s v="2010.12.9"/>
    <x v="30"/>
    <n v="179"/>
    <n v="12"/>
    <x v="28"/>
  </r>
  <r>
    <s v="2010.8.7"/>
    <x v="26"/>
    <n v="441"/>
    <n v="8"/>
    <x v="24"/>
  </r>
  <r>
    <s v="2010.6.4"/>
    <x v="28"/>
    <n v="211"/>
    <n v="6"/>
    <x v="52"/>
  </r>
  <r>
    <s v="2010.1.4"/>
    <x v="7"/>
    <n v="185"/>
    <n v="1"/>
    <x v="3"/>
  </r>
  <r>
    <s v="2010.7.16"/>
    <x v="87"/>
    <n v="319"/>
    <n v="7"/>
    <x v="4"/>
  </r>
  <r>
    <s v="2010.8.26"/>
    <x v="2"/>
    <n v="286"/>
    <n v="8"/>
    <x v="31"/>
  </r>
  <r>
    <s v="2010.3.21"/>
    <x v="77"/>
    <n v="306"/>
    <n v="3"/>
    <x v="0"/>
  </r>
  <r>
    <s v="2010.10.23"/>
    <x v="12"/>
    <n v="396"/>
    <n v="10"/>
    <x v="36"/>
  </r>
  <r>
    <s v="2010.3.8"/>
    <x v="43"/>
    <n v="313"/>
    <n v="3"/>
    <x v="21"/>
  </r>
  <r>
    <s v="2010.1.11"/>
    <x v="78"/>
    <n v="144"/>
    <n v="1"/>
    <x v="23"/>
  </r>
  <r>
    <s v="2010.5.15"/>
    <x v="38"/>
    <n v="410"/>
    <n v="5"/>
    <x v="41"/>
  </r>
  <r>
    <s v="2010.7.14"/>
    <x v="47"/>
    <n v="200"/>
    <n v="7"/>
    <x v="4"/>
  </r>
  <r>
    <s v="2010.11.11"/>
    <x v="34"/>
    <n v="315"/>
    <n v="11"/>
    <x v="26"/>
  </r>
  <r>
    <s v="2010.5.21"/>
    <x v="93"/>
    <n v="214"/>
    <n v="5"/>
    <x v="12"/>
  </r>
  <r>
    <s v="2010.2.13"/>
    <x v="33"/>
    <n v="104"/>
    <n v="2"/>
    <x v="5"/>
  </r>
  <r>
    <s v="2010.11.10"/>
    <x v="16"/>
    <n v="411"/>
    <n v="11"/>
    <x v="26"/>
  </r>
  <r>
    <s v="2010.11.16"/>
    <x v="52"/>
    <n v="257"/>
    <n v="11"/>
    <x v="20"/>
  </r>
  <r>
    <s v="2010.2.11"/>
    <x v="39"/>
    <n v="433"/>
    <n v="2"/>
    <x v="5"/>
  </r>
  <r>
    <s v="2010.10.14"/>
    <x v="94"/>
    <n v="361"/>
    <n v="10"/>
    <x v="40"/>
  </r>
  <r>
    <s v="2010.7.23"/>
    <x v="25"/>
    <n v="177"/>
    <n v="7"/>
    <x v="16"/>
  </r>
  <r>
    <s v="2010.12.28"/>
    <x v="57"/>
    <n v="339"/>
    <n v="12"/>
    <x v="33"/>
  </r>
  <r>
    <s v="2010.8.3"/>
    <x v="96"/>
    <n v="288"/>
    <n v="8"/>
    <x v="24"/>
  </r>
  <r>
    <s v="2010.10.20"/>
    <x v="76"/>
    <n v="180"/>
    <n v="10"/>
    <x v="36"/>
  </r>
  <r>
    <s v="2010.7.13"/>
    <x v="67"/>
    <n v="361"/>
    <n v="7"/>
    <x v="4"/>
  </r>
  <r>
    <s v="2010.11.2"/>
    <x v="71"/>
    <n v="354"/>
    <n v="11"/>
    <x v="32"/>
  </r>
  <r>
    <s v="2010.6.16"/>
    <x v="89"/>
    <n v="149"/>
    <n v="6"/>
    <x v="8"/>
  </r>
  <r>
    <s v="2010.6.24"/>
    <x v="6"/>
    <n v="446"/>
    <n v="6"/>
    <x v="11"/>
  </r>
  <r>
    <s v="2010.5.13"/>
    <x v="17"/>
    <n v="339"/>
    <n v="5"/>
    <x v="41"/>
  </r>
  <r>
    <s v="2010.11.7"/>
    <x v="62"/>
    <n v="258"/>
    <n v="11"/>
    <x v="26"/>
  </r>
  <r>
    <s v="2010.9.2"/>
    <x v="33"/>
    <n v="324"/>
    <n v="9"/>
    <x v="35"/>
  </r>
  <r>
    <s v="2010.8.17"/>
    <x v="41"/>
    <n v="274"/>
    <n v="8"/>
    <x v="38"/>
  </r>
  <r>
    <s v="2010.7.16"/>
    <x v="82"/>
    <n v="394"/>
    <n v="7"/>
    <x v="4"/>
  </r>
  <r>
    <s v="2010.1.5"/>
    <x v="68"/>
    <n v="326"/>
    <n v="1"/>
    <x v="3"/>
  </r>
  <r>
    <s v="2010.10.6"/>
    <x v="76"/>
    <n v="302"/>
    <n v="10"/>
    <x v="2"/>
  </r>
  <r>
    <s v="2010.6.23"/>
    <x v="63"/>
    <n v="310"/>
    <n v="6"/>
    <x v="11"/>
  </r>
  <r>
    <s v="2010.11.14"/>
    <x v="50"/>
    <n v="186"/>
    <n v="11"/>
    <x v="20"/>
  </r>
  <r>
    <s v="2010.8.25"/>
    <x v="83"/>
    <n v="269"/>
    <n v="8"/>
    <x v="31"/>
  </r>
  <r>
    <s v="2010.12.24"/>
    <x v="10"/>
    <n v="303"/>
    <n v="12"/>
    <x v="27"/>
  </r>
  <r>
    <s v="2010.8.21"/>
    <x v="8"/>
    <n v="273"/>
    <n v="8"/>
    <x v="38"/>
  </r>
  <r>
    <s v="2010.5.5"/>
    <x v="47"/>
    <n v="340"/>
    <n v="5"/>
    <x v="39"/>
  </r>
  <r>
    <s v="2010.11.11"/>
    <x v="41"/>
    <n v="211"/>
    <n v="11"/>
    <x v="26"/>
  </r>
  <r>
    <s v="2010.7.13"/>
    <x v="66"/>
    <n v="53"/>
    <n v="7"/>
    <x v="4"/>
  </r>
  <r>
    <s v="2010.9.16"/>
    <x v="13"/>
    <n v="215"/>
    <n v="9"/>
    <x v="17"/>
  </r>
  <r>
    <s v="2010.1.5"/>
    <x v="73"/>
    <n v="339"/>
    <n v="1"/>
    <x v="3"/>
  </r>
  <r>
    <s v="2010.5.10"/>
    <x v="74"/>
    <n v="334"/>
    <n v="5"/>
    <x v="41"/>
  </r>
  <r>
    <s v="2010.11.6"/>
    <x v="84"/>
    <n v="116"/>
    <n v="11"/>
    <x v="32"/>
  </r>
  <r>
    <s v="2010.10.14"/>
    <x v="63"/>
    <n v="378"/>
    <n v="10"/>
    <x v="40"/>
  </r>
  <r>
    <s v="2010.11.12"/>
    <x v="89"/>
    <n v="89"/>
    <n v="11"/>
    <x v="26"/>
  </r>
  <r>
    <s v="2010.2.4"/>
    <x v="4"/>
    <n v="238"/>
    <n v="2"/>
    <x v="48"/>
  </r>
  <r>
    <s v="2010.4.20"/>
    <x v="43"/>
    <n v="275"/>
    <n v="4"/>
    <x v="29"/>
  </r>
  <r>
    <s v="2010.3.4"/>
    <x v="58"/>
    <n v="339"/>
    <n v="3"/>
    <x v="47"/>
  </r>
  <r>
    <s v="2010.3.10"/>
    <x v="5"/>
    <n v="430"/>
    <n v="3"/>
    <x v="21"/>
  </r>
  <r>
    <s v="2010.5.24"/>
    <x v="88"/>
    <n v="146"/>
    <n v="5"/>
    <x v="37"/>
  </r>
  <r>
    <s v="2010.5.26"/>
    <x v="13"/>
    <n v="224"/>
    <n v="5"/>
    <x v="37"/>
  </r>
  <r>
    <s v="2010.6.10"/>
    <x v="29"/>
    <n v="94"/>
    <n v="6"/>
    <x v="19"/>
  </r>
  <r>
    <s v="2010.8.26"/>
    <x v="81"/>
    <n v="290"/>
    <n v="8"/>
    <x v="31"/>
  </r>
  <r>
    <s v="2010.2.27"/>
    <x v="2"/>
    <n v="209"/>
    <n v="2"/>
    <x v="45"/>
  </r>
  <r>
    <s v="2010.11.9"/>
    <x v="65"/>
    <n v="275"/>
    <n v="11"/>
    <x v="26"/>
  </r>
  <r>
    <s v="2010.2.10"/>
    <x v="4"/>
    <n v="225"/>
    <n v="2"/>
    <x v="5"/>
  </r>
  <r>
    <s v="2010.12.23"/>
    <x v="51"/>
    <n v="298"/>
    <n v="12"/>
    <x v="27"/>
  </r>
  <r>
    <s v="2010.10.11"/>
    <x v="2"/>
    <n v="90"/>
    <n v="10"/>
    <x v="40"/>
  </r>
  <r>
    <s v="2010.7.24"/>
    <x v="56"/>
    <n v="228"/>
    <n v="7"/>
    <x v="16"/>
  </r>
  <r>
    <s v="2010.9.11"/>
    <x v="27"/>
    <n v="51"/>
    <n v="9"/>
    <x v="10"/>
  </r>
  <r>
    <s v="2010.12.10"/>
    <x v="73"/>
    <n v="210"/>
    <n v="12"/>
    <x v="28"/>
  </r>
  <r>
    <s v="2010.9.19"/>
    <x v="49"/>
    <n v="303"/>
    <n v="9"/>
    <x v="43"/>
  </r>
  <r>
    <s v="2010.4.2"/>
    <x v="33"/>
    <n v="271"/>
    <n v="4"/>
    <x v="6"/>
  </r>
  <r>
    <s v="2010.5.5"/>
    <x v="35"/>
    <n v="283"/>
    <n v="5"/>
    <x v="39"/>
  </r>
  <r>
    <s v="2010.12.1"/>
    <x v="33"/>
    <n v="145"/>
    <n v="12"/>
    <x v="30"/>
  </r>
  <r>
    <s v="2010.11.20"/>
    <x v="10"/>
    <n v="394"/>
    <n v="11"/>
    <x v="20"/>
  </r>
  <r>
    <s v="2010.11.20"/>
    <x v="93"/>
    <n v="315"/>
    <n v="11"/>
    <x v="20"/>
  </r>
  <r>
    <s v="2010.3.25"/>
    <x v="7"/>
    <n v="351"/>
    <n v="3"/>
    <x v="0"/>
  </r>
  <r>
    <s v="2010.4.2"/>
    <x v="36"/>
    <n v="302"/>
    <n v="4"/>
    <x v="6"/>
  </r>
  <r>
    <s v="2010.9.11"/>
    <x v="42"/>
    <n v="158"/>
    <n v="9"/>
    <x v="10"/>
  </r>
  <r>
    <s v="2010.3.20"/>
    <x v="34"/>
    <n v="77"/>
    <n v="3"/>
    <x v="7"/>
  </r>
  <r>
    <s v="2010.9.4"/>
    <x v="66"/>
    <n v="62"/>
    <n v="9"/>
    <x v="35"/>
  </r>
  <r>
    <s v="2010.12.3"/>
    <x v="74"/>
    <n v="331"/>
    <n v="12"/>
    <x v="30"/>
  </r>
  <r>
    <s v="2010.5.27"/>
    <x v="0"/>
    <n v="333"/>
    <n v="5"/>
    <x v="37"/>
  </r>
  <r>
    <s v="2010.7.9"/>
    <x v="31"/>
    <n v="290"/>
    <n v="7"/>
    <x v="22"/>
  </r>
  <r>
    <s v="2010.3.7"/>
    <x v="53"/>
    <n v="189"/>
    <n v="3"/>
    <x v="21"/>
  </r>
  <r>
    <s v="2010.10.2"/>
    <x v="7"/>
    <n v="322"/>
    <n v="10"/>
    <x v="13"/>
  </r>
  <r>
    <s v="2010.6.24"/>
    <x v="82"/>
    <n v="357"/>
    <n v="6"/>
    <x v="11"/>
  </r>
  <r>
    <s v="2010.5.21"/>
    <x v="88"/>
    <n v="196"/>
    <n v="5"/>
    <x v="12"/>
  </r>
  <r>
    <s v="2010.1.17"/>
    <x v="57"/>
    <n v="168"/>
    <n v="1"/>
    <x v="25"/>
  </r>
  <r>
    <s v="2010.3.8"/>
    <x v="8"/>
    <n v="179"/>
    <n v="3"/>
    <x v="21"/>
  </r>
  <r>
    <s v="2010.10.3"/>
    <x v="32"/>
    <n v="161"/>
    <n v="10"/>
    <x v="2"/>
  </r>
  <r>
    <s v="2010.7.11"/>
    <x v="80"/>
    <n v="312"/>
    <n v="7"/>
    <x v="4"/>
  </r>
  <r>
    <s v="2010.5.26"/>
    <x v="84"/>
    <n v="215"/>
    <n v="5"/>
    <x v="37"/>
  </r>
  <r>
    <s v="2010.2.15"/>
    <x v="60"/>
    <n v="389"/>
    <n v="2"/>
    <x v="14"/>
  </r>
  <r>
    <s v="2010.7.15"/>
    <x v="34"/>
    <n v="342"/>
    <n v="7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99">
  <r>
    <s v="2010.3.25"/>
    <x v="0"/>
    <n v="143"/>
    <n v="3"/>
    <n v="13"/>
    <x v="0"/>
  </r>
  <r>
    <s v="2010.8.8"/>
    <x v="1"/>
    <n v="217"/>
    <n v="8"/>
    <n v="33"/>
    <x v="1"/>
  </r>
  <r>
    <s v="2010.10.3"/>
    <x v="2"/>
    <n v="150"/>
    <n v="10"/>
    <n v="41"/>
    <x v="2"/>
  </r>
  <r>
    <s v="2010.1.3"/>
    <x v="3"/>
    <n v="160"/>
    <n v="1"/>
    <n v="2"/>
    <x v="0"/>
  </r>
  <r>
    <s v="2010.7.12"/>
    <x v="4"/>
    <n v="364"/>
    <n v="7"/>
    <n v="29"/>
    <x v="1"/>
  </r>
  <r>
    <s v="2010.10.4"/>
    <x v="5"/>
    <n v="218"/>
    <n v="10"/>
    <n v="41"/>
    <x v="2"/>
  </r>
  <r>
    <s v="2010.2.7"/>
    <x v="6"/>
    <n v="480"/>
    <n v="2"/>
    <n v="7"/>
    <x v="0"/>
  </r>
  <r>
    <s v="2010.4.2"/>
    <x v="7"/>
    <n v="271"/>
    <n v="4"/>
    <n v="14"/>
    <x v="3"/>
  </r>
  <r>
    <s v="2010.10.9"/>
    <x v="8"/>
    <n v="362"/>
    <n v="10"/>
    <n v="41"/>
    <x v="2"/>
  </r>
  <r>
    <s v="2010.3.15"/>
    <x v="1"/>
    <n v="359"/>
    <n v="3"/>
    <n v="12"/>
    <x v="0"/>
  </r>
  <r>
    <s v="2010.6.16"/>
    <x v="9"/>
    <n v="213"/>
    <n v="6"/>
    <n v="25"/>
    <x v="3"/>
  </r>
  <r>
    <s v="2010.7.25"/>
    <x v="7"/>
    <n v="318"/>
    <n v="7"/>
    <n v="31"/>
    <x v="1"/>
  </r>
  <r>
    <s v="2010.9.7"/>
    <x v="10"/>
    <n v="309"/>
    <n v="9"/>
    <n v="37"/>
    <x v="1"/>
  </r>
  <r>
    <s v="2010.8.13"/>
    <x v="11"/>
    <n v="169"/>
    <n v="8"/>
    <n v="33"/>
    <x v="1"/>
  </r>
  <r>
    <s v="2010.6.26"/>
    <x v="12"/>
    <n v="319"/>
    <n v="6"/>
    <n v="26"/>
    <x v="3"/>
  </r>
  <r>
    <s v="2010.5.22"/>
    <x v="13"/>
    <n v="247"/>
    <n v="5"/>
    <n v="21"/>
    <x v="3"/>
  </r>
  <r>
    <s v="2010.10.1"/>
    <x v="14"/>
    <n v="366"/>
    <n v="10"/>
    <n v="40"/>
    <x v="2"/>
  </r>
  <r>
    <s v="2010.2.14"/>
    <x v="15"/>
    <n v="302"/>
    <n v="2"/>
    <n v="8"/>
    <x v="0"/>
  </r>
  <r>
    <s v="2010.10.7"/>
    <x v="16"/>
    <n v="210"/>
    <n v="10"/>
    <n v="41"/>
    <x v="2"/>
  </r>
  <r>
    <s v="2010.4.11"/>
    <x v="17"/>
    <n v="313"/>
    <n v="4"/>
    <n v="16"/>
    <x v="3"/>
  </r>
  <r>
    <s v="2010.7.22"/>
    <x v="2"/>
    <n v="219"/>
    <n v="7"/>
    <n v="30"/>
    <x v="1"/>
  </r>
  <r>
    <s v="2010.4.17"/>
    <x v="18"/>
    <n v="385"/>
    <n v="4"/>
    <n v="16"/>
    <x v="3"/>
  </r>
  <r>
    <s v="2010.8.12"/>
    <x v="19"/>
    <n v="279"/>
    <n v="8"/>
    <n v="33"/>
    <x v="1"/>
  </r>
  <r>
    <s v="2010.9.18"/>
    <x v="20"/>
    <n v="142"/>
    <n v="9"/>
    <n v="38"/>
    <x v="1"/>
  </r>
  <r>
    <s v="2010.1.26"/>
    <x v="21"/>
    <n v="380"/>
    <n v="1"/>
    <n v="5"/>
    <x v="0"/>
  </r>
  <r>
    <s v="2010.6.9"/>
    <x v="22"/>
    <n v="224"/>
    <n v="6"/>
    <n v="24"/>
    <x v="3"/>
  </r>
  <r>
    <s v="2010.11.18"/>
    <x v="7"/>
    <n v="252"/>
    <n v="11"/>
    <n v="47"/>
    <x v="2"/>
  </r>
  <r>
    <s v="2010.2.20"/>
    <x v="23"/>
    <n v="48"/>
    <n v="2"/>
    <n v="8"/>
    <x v="0"/>
  </r>
  <r>
    <s v="2010.7.22"/>
    <x v="24"/>
    <n v="350"/>
    <n v="7"/>
    <n v="30"/>
    <x v="1"/>
  </r>
  <r>
    <s v="2010.3.11"/>
    <x v="25"/>
    <n v="159"/>
    <n v="3"/>
    <n v="11"/>
    <x v="0"/>
  </r>
  <r>
    <s v="2010.7.8"/>
    <x v="23"/>
    <n v="38"/>
    <n v="7"/>
    <n v="28"/>
    <x v="1"/>
  </r>
  <r>
    <s v="2010.1.13"/>
    <x v="10"/>
    <n v="388"/>
    <n v="1"/>
    <n v="3"/>
    <x v="0"/>
  </r>
  <r>
    <s v="2010.3.24"/>
    <x v="26"/>
    <n v="207"/>
    <n v="3"/>
    <n v="13"/>
    <x v="0"/>
  </r>
  <r>
    <s v="2010.8.5"/>
    <x v="17"/>
    <n v="320"/>
    <n v="8"/>
    <n v="32"/>
    <x v="1"/>
  </r>
  <r>
    <s v="2010.7.8"/>
    <x v="26"/>
    <n v="266"/>
    <n v="7"/>
    <n v="28"/>
    <x v="1"/>
  </r>
  <r>
    <s v="2010.6.26"/>
    <x v="27"/>
    <n v="365"/>
    <n v="6"/>
    <n v="26"/>
    <x v="3"/>
  </r>
  <r>
    <s v="2010.1.17"/>
    <x v="0"/>
    <n v="197"/>
    <n v="1"/>
    <n v="4"/>
    <x v="0"/>
  </r>
  <r>
    <s v="2010.11.13"/>
    <x v="28"/>
    <n v="144"/>
    <n v="11"/>
    <n v="46"/>
    <x v="2"/>
  </r>
  <r>
    <s v="2010.7.19"/>
    <x v="29"/>
    <n v="344"/>
    <n v="7"/>
    <n v="30"/>
    <x v="1"/>
  </r>
  <r>
    <s v="2010.12.23"/>
    <x v="26"/>
    <n v="198"/>
    <n v="12"/>
    <n v="52"/>
    <x v="2"/>
  </r>
  <r>
    <s v="2010.1.12"/>
    <x v="30"/>
    <n v="419"/>
    <n v="1"/>
    <n v="3"/>
    <x v="0"/>
  </r>
  <r>
    <s v="2010.12.11"/>
    <x v="31"/>
    <n v="161"/>
    <n v="12"/>
    <n v="50"/>
    <x v="2"/>
  </r>
  <r>
    <s v="2010.2.13"/>
    <x v="32"/>
    <n v="275"/>
    <n v="2"/>
    <n v="7"/>
    <x v="0"/>
  </r>
  <r>
    <s v="2010.4.21"/>
    <x v="33"/>
    <n v="225"/>
    <n v="4"/>
    <n v="17"/>
    <x v="3"/>
  </r>
  <r>
    <s v="2010.12.3"/>
    <x v="34"/>
    <n v="223"/>
    <n v="12"/>
    <n v="49"/>
    <x v="2"/>
  </r>
  <r>
    <s v="2010.8.27"/>
    <x v="11"/>
    <n v="364"/>
    <n v="8"/>
    <n v="35"/>
    <x v="1"/>
  </r>
  <r>
    <s v="2010.11.1"/>
    <x v="28"/>
    <n v="399"/>
    <n v="11"/>
    <n v="45"/>
    <x v="2"/>
  </r>
  <r>
    <s v="2010.12.28"/>
    <x v="35"/>
    <n v="236"/>
    <n v="12"/>
    <n v="53"/>
    <x v="2"/>
  </r>
  <r>
    <s v="2010.7.17"/>
    <x v="36"/>
    <n v="128"/>
    <n v="7"/>
    <n v="29"/>
    <x v="1"/>
  </r>
  <r>
    <s v="2010.7.26"/>
    <x v="37"/>
    <n v="340"/>
    <n v="7"/>
    <n v="31"/>
    <x v="1"/>
  </r>
  <r>
    <s v="2010.12.5"/>
    <x v="38"/>
    <n v="126"/>
    <n v="12"/>
    <n v="50"/>
    <x v="2"/>
  </r>
  <r>
    <s v="2010.10.28"/>
    <x v="39"/>
    <n v="322"/>
    <n v="10"/>
    <n v="44"/>
    <x v="2"/>
  </r>
  <r>
    <s v="2010.8.12"/>
    <x v="33"/>
    <n v="369"/>
    <n v="8"/>
    <n v="33"/>
    <x v="1"/>
  </r>
  <r>
    <s v="2010.9.2"/>
    <x v="40"/>
    <n v="411"/>
    <n v="9"/>
    <n v="36"/>
    <x v="1"/>
  </r>
  <r>
    <s v="2010.10.21"/>
    <x v="41"/>
    <n v="204"/>
    <n v="10"/>
    <n v="43"/>
    <x v="2"/>
  </r>
  <r>
    <s v="2010.3.22"/>
    <x v="26"/>
    <n v="73"/>
    <n v="3"/>
    <n v="13"/>
    <x v="0"/>
  </r>
  <r>
    <s v="2010.8.25"/>
    <x v="15"/>
    <n v="205"/>
    <n v="8"/>
    <n v="35"/>
    <x v="1"/>
  </r>
  <r>
    <s v="2010.11.28"/>
    <x v="40"/>
    <n v="214"/>
    <n v="11"/>
    <n v="49"/>
    <x v="2"/>
  </r>
  <r>
    <s v="2010.11.28"/>
    <x v="28"/>
    <n v="248"/>
    <n v="11"/>
    <n v="49"/>
    <x v="2"/>
  </r>
  <r>
    <s v="2010.5.24"/>
    <x v="42"/>
    <n v="167"/>
    <n v="5"/>
    <n v="22"/>
    <x v="3"/>
  </r>
  <r>
    <s v="2010.7.17"/>
    <x v="43"/>
    <n v="220"/>
    <n v="7"/>
    <n v="29"/>
    <x v="1"/>
  </r>
  <r>
    <s v="2010.5.21"/>
    <x v="7"/>
    <n v="226"/>
    <n v="5"/>
    <n v="21"/>
    <x v="3"/>
  </r>
  <r>
    <s v="2010.8.16"/>
    <x v="5"/>
    <n v="288"/>
    <n v="8"/>
    <n v="34"/>
    <x v="1"/>
  </r>
  <r>
    <s v="2010.7.4"/>
    <x v="44"/>
    <n v="266"/>
    <n v="7"/>
    <n v="28"/>
    <x v="1"/>
  </r>
  <r>
    <s v="2010.10.25"/>
    <x v="41"/>
    <n v="101"/>
    <n v="10"/>
    <n v="44"/>
    <x v="2"/>
  </r>
  <r>
    <s v="2010.5.16"/>
    <x v="35"/>
    <n v="251"/>
    <n v="5"/>
    <n v="21"/>
    <x v="3"/>
  </r>
  <r>
    <s v="2010.5.2"/>
    <x v="36"/>
    <n v="208"/>
    <n v="5"/>
    <n v="19"/>
    <x v="3"/>
  </r>
  <r>
    <s v="2010.11.4"/>
    <x v="16"/>
    <n v="197"/>
    <n v="11"/>
    <n v="45"/>
    <x v="2"/>
  </r>
  <r>
    <s v="2010.4.19"/>
    <x v="45"/>
    <n v="181"/>
    <n v="4"/>
    <n v="17"/>
    <x v="3"/>
  </r>
  <r>
    <s v="2010.4.15"/>
    <x v="23"/>
    <n v="159"/>
    <n v="4"/>
    <n v="16"/>
    <x v="3"/>
  </r>
  <r>
    <s v="2010.1.4"/>
    <x v="1"/>
    <n v="205"/>
    <n v="1"/>
    <n v="2"/>
    <x v="0"/>
  </r>
  <r>
    <s v="2010.2.19"/>
    <x v="46"/>
    <n v="274"/>
    <n v="2"/>
    <n v="8"/>
    <x v="0"/>
  </r>
  <r>
    <s v="2010.3.20"/>
    <x v="47"/>
    <n v="287"/>
    <n v="3"/>
    <n v="12"/>
    <x v="0"/>
  </r>
  <r>
    <s v="2010.10.16"/>
    <x v="48"/>
    <n v="319"/>
    <n v="10"/>
    <n v="42"/>
    <x v="2"/>
  </r>
  <r>
    <s v="2010.12.6"/>
    <x v="13"/>
    <n v="216"/>
    <n v="12"/>
    <n v="50"/>
    <x v="2"/>
  </r>
  <r>
    <s v="2010.5.9"/>
    <x v="1"/>
    <n v="363"/>
    <n v="5"/>
    <n v="20"/>
    <x v="3"/>
  </r>
  <r>
    <s v="2010.11.6"/>
    <x v="49"/>
    <n v="175"/>
    <n v="11"/>
    <n v="45"/>
    <x v="2"/>
  </r>
  <r>
    <s v="2010.7.8"/>
    <x v="10"/>
    <n v="315"/>
    <n v="7"/>
    <n v="28"/>
    <x v="1"/>
  </r>
  <r>
    <s v="2010.1.15"/>
    <x v="20"/>
    <n v="144"/>
    <n v="1"/>
    <n v="3"/>
    <x v="0"/>
  </r>
  <r>
    <s v="2010.5.14"/>
    <x v="45"/>
    <n v="217"/>
    <n v="5"/>
    <n v="20"/>
    <x v="3"/>
  </r>
  <r>
    <s v="2010.3.20"/>
    <x v="50"/>
    <n v="365"/>
    <n v="3"/>
    <n v="12"/>
    <x v="0"/>
  </r>
  <r>
    <s v="2010.5.18"/>
    <x v="34"/>
    <n v="322"/>
    <n v="5"/>
    <n v="21"/>
    <x v="3"/>
  </r>
  <r>
    <s v="2010.4.12"/>
    <x v="5"/>
    <n v="421"/>
    <n v="4"/>
    <n v="16"/>
    <x v="3"/>
  </r>
  <r>
    <s v="2010.4.11"/>
    <x v="11"/>
    <n v="45"/>
    <n v="4"/>
    <n v="16"/>
    <x v="3"/>
  </r>
  <r>
    <s v="2010.8.13"/>
    <x v="51"/>
    <n v="84"/>
    <n v="8"/>
    <n v="33"/>
    <x v="1"/>
  </r>
  <r>
    <s v="2010.3.25"/>
    <x v="52"/>
    <n v="348"/>
    <n v="3"/>
    <n v="13"/>
    <x v="0"/>
  </r>
  <r>
    <s v="2010.3.28"/>
    <x v="53"/>
    <n v="326"/>
    <n v="3"/>
    <n v="14"/>
    <x v="0"/>
  </r>
  <r>
    <s v="2010.5.11"/>
    <x v="47"/>
    <n v="356"/>
    <n v="5"/>
    <n v="20"/>
    <x v="3"/>
  </r>
  <r>
    <s v="2010.6.17"/>
    <x v="54"/>
    <n v="251"/>
    <n v="6"/>
    <n v="25"/>
    <x v="3"/>
  </r>
  <r>
    <s v="2010.5.6"/>
    <x v="20"/>
    <n v="177"/>
    <n v="5"/>
    <n v="19"/>
    <x v="3"/>
  </r>
  <r>
    <s v="2010.6.7"/>
    <x v="55"/>
    <n v="318"/>
    <n v="6"/>
    <n v="24"/>
    <x v="3"/>
  </r>
  <r>
    <s v="2010.10.14"/>
    <x v="56"/>
    <n v="64"/>
    <n v="10"/>
    <n v="42"/>
    <x v="2"/>
  </r>
  <r>
    <s v="2010.1.2"/>
    <x v="43"/>
    <n v="361"/>
    <n v="1"/>
    <n v="1"/>
    <x v="0"/>
  </r>
  <r>
    <s v="2010.11.17"/>
    <x v="57"/>
    <n v="165"/>
    <n v="11"/>
    <n v="47"/>
    <x v="2"/>
  </r>
  <r>
    <s v="2010.7.10"/>
    <x v="57"/>
    <n v="366"/>
    <n v="7"/>
    <n v="28"/>
    <x v="1"/>
  </r>
  <r>
    <s v="2010.9.23"/>
    <x v="33"/>
    <n v="73"/>
    <n v="9"/>
    <n v="39"/>
    <x v="1"/>
  </r>
  <r>
    <s v="2010.11.1"/>
    <x v="58"/>
    <n v="189"/>
    <n v="11"/>
    <n v="45"/>
    <x v="2"/>
  </r>
  <r>
    <s v="2010.8.26"/>
    <x v="19"/>
    <n v="105"/>
    <n v="8"/>
    <n v="35"/>
    <x v="1"/>
  </r>
  <r>
    <s v="2010.11.25"/>
    <x v="59"/>
    <n v="238"/>
    <n v="11"/>
    <n v="48"/>
    <x v="2"/>
  </r>
  <r>
    <s v="2010.12.3"/>
    <x v="49"/>
    <n v="121"/>
    <n v="12"/>
    <n v="49"/>
    <x v="2"/>
  </r>
  <r>
    <s v="2010.12.2"/>
    <x v="57"/>
    <n v="180"/>
    <n v="12"/>
    <n v="49"/>
    <x v="2"/>
  </r>
  <r>
    <s v="2010.5.26"/>
    <x v="25"/>
    <n v="239"/>
    <n v="5"/>
    <n v="22"/>
    <x v="3"/>
  </r>
  <r>
    <s v="2010.9.13"/>
    <x v="28"/>
    <n v="256"/>
    <n v="9"/>
    <n v="38"/>
    <x v="1"/>
  </r>
  <r>
    <s v="2010.2.14"/>
    <x v="52"/>
    <n v="232"/>
    <n v="2"/>
    <n v="8"/>
    <x v="0"/>
  </r>
  <r>
    <s v="2010.8.9"/>
    <x v="60"/>
    <n v="221"/>
    <n v="8"/>
    <n v="33"/>
    <x v="1"/>
  </r>
  <r>
    <s v="2010.4.3"/>
    <x v="61"/>
    <n v="251"/>
    <n v="4"/>
    <n v="14"/>
    <x v="3"/>
  </r>
  <r>
    <s v="2010.11.5"/>
    <x v="5"/>
    <n v="34"/>
    <n v="11"/>
    <n v="45"/>
    <x v="2"/>
  </r>
  <r>
    <s v="2010.3.20"/>
    <x v="62"/>
    <n v="441"/>
    <n v="3"/>
    <n v="12"/>
    <x v="0"/>
  </r>
  <r>
    <s v="2010.2.21"/>
    <x v="4"/>
    <n v="340"/>
    <n v="2"/>
    <n v="9"/>
    <x v="0"/>
  </r>
  <r>
    <s v="2010.8.23"/>
    <x v="30"/>
    <n v="79"/>
    <n v="8"/>
    <n v="35"/>
    <x v="1"/>
  </r>
  <r>
    <s v="2010.9.23"/>
    <x v="3"/>
    <n v="78"/>
    <n v="9"/>
    <n v="39"/>
    <x v="1"/>
  </r>
  <r>
    <s v="2010.9.22"/>
    <x v="42"/>
    <n v="408"/>
    <n v="9"/>
    <n v="39"/>
    <x v="1"/>
  </r>
  <r>
    <s v="2010.3.28"/>
    <x v="63"/>
    <n v="228"/>
    <n v="3"/>
    <n v="14"/>
    <x v="0"/>
  </r>
  <r>
    <s v="2010.12.16"/>
    <x v="6"/>
    <n v="252"/>
    <n v="12"/>
    <n v="51"/>
    <x v="2"/>
  </r>
  <r>
    <s v="2010.10.13"/>
    <x v="64"/>
    <n v="439"/>
    <n v="10"/>
    <n v="42"/>
    <x v="2"/>
  </r>
  <r>
    <s v="2010.12.10"/>
    <x v="65"/>
    <n v="286"/>
    <n v="12"/>
    <n v="50"/>
    <x v="2"/>
  </r>
  <r>
    <s v="2010.6.10"/>
    <x v="19"/>
    <n v="168"/>
    <n v="6"/>
    <n v="24"/>
    <x v="3"/>
  </r>
  <r>
    <s v="2010.5.27"/>
    <x v="52"/>
    <n v="293"/>
    <n v="5"/>
    <n v="22"/>
    <x v="3"/>
  </r>
  <r>
    <s v="2010.5.19"/>
    <x v="54"/>
    <n v="425"/>
    <n v="5"/>
    <n v="21"/>
    <x v="3"/>
  </r>
  <r>
    <s v="2010.7.5"/>
    <x v="9"/>
    <n v="489"/>
    <n v="7"/>
    <n v="28"/>
    <x v="1"/>
  </r>
  <r>
    <s v="2010.4.22"/>
    <x v="28"/>
    <n v="260"/>
    <n v="4"/>
    <n v="17"/>
    <x v="3"/>
  </r>
  <r>
    <s v="2010.11.12"/>
    <x v="60"/>
    <n v="244"/>
    <n v="11"/>
    <n v="46"/>
    <x v="2"/>
  </r>
  <r>
    <s v="2010.7.6"/>
    <x v="44"/>
    <n v="182"/>
    <n v="7"/>
    <n v="28"/>
    <x v="1"/>
  </r>
  <r>
    <s v="2010.2.28"/>
    <x v="41"/>
    <n v="342"/>
    <n v="2"/>
    <n v="10"/>
    <x v="0"/>
  </r>
  <r>
    <s v="2010.4.14"/>
    <x v="27"/>
    <n v="229"/>
    <n v="4"/>
    <n v="16"/>
    <x v="3"/>
  </r>
  <r>
    <s v="2010.6.24"/>
    <x v="66"/>
    <n v="231"/>
    <n v="6"/>
    <n v="26"/>
    <x v="3"/>
  </r>
  <r>
    <s v="2010.4.19"/>
    <x v="45"/>
    <n v="285"/>
    <n v="4"/>
    <n v="17"/>
    <x v="3"/>
  </r>
  <r>
    <s v="2010.3.12"/>
    <x v="65"/>
    <n v="284"/>
    <n v="3"/>
    <n v="11"/>
    <x v="0"/>
  </r>
  <r>
    <s v="2010.5.19"/>
    <x v="17"/>
    <n v="405"/>
    <n v="5"/>
    <n v="21"/>
    <x v="3"/>
  </r>
  <r>
    <s v="2010.10.8"/>
    <x v="23"/>
    <n v="303"/>
    <n v="10"/>
    <n v="41"/>
    <x v="2"/>
  </r>
  <r>
    <s v="2010.7.24"/>
    <x v="60"/>
    <n v="355"/>
    <n v="7"/>
    <n v="30"/>
    <x v="1"/>
  </r>
  <r>
    <s v="2010.1.23"/>
    <x v="67"/>
    <n v="221"/>
    <n v="1"/>
    <n v="4"/>
    <x v="0"/>
  </r>
  <r>
    <s v="2010.7.28"/>
    <x v="58"/>
    <n v="87"/>
    <n v="7"/>
    <n v="31"/>
    <x v="1"/>
  </r>
  <r>
    <s v="2010.9.8"/>
    <x v="55"/>
    <n v="257"/>
    <n v="9"/>
    <n v="37"/>
    <x v="1"/>
  </r>
  <r>
    <s v="2010.9.16"/>
    <x v="52"/>
    <n v="261"/>
    <n v="9"/>
    <n v="38"/>
    <x v="1"/>
  </r>
  <r>
    <s v="2010.2.18"/>
    <x v="68"/>
    <n v="179"/>
    <n v="2"/>
    <n v="8"/>
    <x v="0"/>
  </r>
  <r>
    <s v="2010.5.15"/>
    <x v="29"/>
    <n v="237"/>
    <n v="5"/>
    <n v="20"/>
    <x v="3"/>
  </r>
  <r>
    <s v="2010.8.10"/>
    <x v="69"/>
    <n v="327"/>
    <n v="8"/>
    <n v="33"/>
    <x v="1"/>
  </r>
  <r>
    <s v="2010.12.26"/>
    <x v="7"/>
    <n v="94"/>
    <n v="12"/>
    <n v="53"/>
    <x v="2"/>
  </r>
  <r>
    <s v="2010.11.15"/>
    <x v="3"/>
    <n v="303"/>
    <n v="11"/>
    <n v="47"/>
    <x v="2"/>
  </r>
  <r>
    <s v="2010.7.26"/>
    <x v="20"/>
    <n v="49"/>
    <n v="7"/>
    <n v="31"/>
    <x v="1"/>
  </r>
  <r>
    <s v="2010.6.25"/>
    <x v="70"/>
    <n v="111"/>
    <n v="6"/>
    <n v="26"/>
    <x v="3"/>
  </r>
  <r>
    <s v="2010.3.5"/>
    <x v="71"/>
    <n v="438"/>
    <n v="3"/>
    <n v="10"/>
    <x v="0"/>
  </r>
  <r>
    <s v="2010.4.3"/>
    <x v="32"/>
    <n v="391"/>
    <n v="4"/>
    <n v="14"/>
    <x v="3"/>
  </r>
  <r>
    <s v="2010.10.24"/>
    <x v="3"/>
    <n v="345"/>
    <n v="10"/>
    <n v="44"/>
    <x v="2"/>
  </r>
  <r>
    <s v="2010.8.26"/>
    <x v="45"/>
    <n v="391"/>
    <n v="8"/>
    <n v="35"/>
    <x v="1"/>
  </r>
  <r>
    <s v="2010.2.15"/>
    <x v="19"/>
    <n v="423"/>
    <n v="2"/>
    <n v="8"/>
    <x v="0"/>
  </r>
  <r>
    <s v="2010.5.9"/>
    <x v="40"/>
    <n v="211"/>
    <n v="5"/>
    <n v="20"/>
    <x v="3"/>
  </r>
  <r>
    <s v="2010.10.15"/>
    <x v="70"/>
    <n v="246"/>
    <n v="10"/>
    <n v="42"/>
    <x v="2"/>
  </r>
  <r>
    <s v="2010.2.1"/>
    <x v="34"/>
    <n v="263"/>
    <n v="2"/>
    <n v="6"/>
    <x v="0"/>
  </r>
  <r>
    <s v="2010.10.17"/>
    <x v="61"/>
    <n v="63"/>
    <n v="10"/>
    <n v="43"/>
    <x v="2"/>
  </r>
  <r>
    <s v="2010.4.27"/>
    <x v="13"/>
    <n v="344"/>
    <n v="4"/>
    <n v="18"/>
    <x v="3"/>
  </r>
  <r>
    <s v="2010.7.8"/>
    <x v="49"/>
    <n v="20"/>
    <n v="7"/>
    <n v="28"/>
    <x v="1"/>
  </r>
  <r>
    <s v="2010.1.13"/>
    <x v="58"/>
    <n v="147"/>
    <n v="1"/>
    <n v="3"/>
    <x v="0"/>
  </r>
  <r>
    <s v="2010.1.19"/>
    <x v="5"/>
    <n v="204"/>
    <n v="1"/>
    <n v="4"/>
    <x v="0"/>
  </r>
  <r>
    <s v="2010.8.8"/>
    <x v="45"/>
    <n v="263"/>
    <n v="8"/>
    <n v="33"/>
    <x v="1"/>
  </r>
  <r>
    <s v="2010.4.7"/>
    <x v="8"/>
    <n v="120"/>
    <n v="4"/>
    <n v="15"/>
    <x v="3"/>
  </r>
  <r>
    <s v="2010.11.9"/>
    <x v="63"/>
    <n v="227"/>
    <n v="11"/>
    <n v="46"/>
    <x v="2"/>
  </r>
  <r>
    <s v="2010.10.3"/>
    <x v="61"/>
    <n v="298"/>
    <n v="10"/>
    <n v="41"/>
    <x v="2"/>
  </r>
  <r>
    <s v="2010.10.27"/>
    <x v="72"/>
    <n v="248"/>
    <n v="10"/>
    <n v="44"/>
    <x v="2"/>
  </r>
  <r>
    <s v="2010.4.27"/>
    <x v="23"/>
    <n v="374"/>
    <n v="4"/>
    <n v="18"/>
    <x v="3"/>
  </r>
  <r>
    <s v="2010.8.10"/>
    <x v="62"/>
    <n v="176"/>
    <n v="8"/>
    <n v="33"/>
    <x v="1"/>
  </r>
  <r>
    <s v="2010.5.20"/>
    <x v="73"/>
    <n v="181"/>
    <n v="5"/>
    <n v="21"/>
    <x v="3"/>
  </r>
  <r>
    <s v="2010.4.16"/>
    <x v="18"/>
    <n v="242"/>
    <n v="4"/>
    <n v="16"/>
    <x v="3"/>
  </r>
  <r>
    <s v="2010.7.24"/>
    <x v="49"/>
    <n v="424"/>
    <n v="7"/>
    <n v="30"/>
    <x v="1"/>
  </r>
  <r>
    <s v="2010.12.24"/>
    <x v="70"/>
    <n v="299"/>
    <n v="12"/>
    <n v="52"/>
    <x v="2"/>
  </r>
  <r>
    <s v="2010.8.26"/>
    <x v="74"/>
    <n v="239"/>
    <n v="8"/>
    <n v="35"/>
    <x v="1"/>
  </r>
  <r>
    <s v="2010.12.17"/>
    <x v="9"/>
    <n v="382"/>
    <n v="12"/>
    <n v="51"/>
    <x v="2"/>
  </r>
  <r>
    <s v="2010.11.20"/>
    <x v="75"/>
    <n v="364"/>
    <n v="11"/>
    <n v="47"/>
    <x v="2"/>
  </r>
  <r>
    <s v="2010.7.4"/>
    <x v="69"/>
    <n v="315"/>
    <n v="7"/>
    <n v="28"/>
    <x v="1"/>
  </r>
  <r>
    <s v="2010.9.5"/>
    <x v="10"/>
    <n v="104"/>
    <n v="9"/>
    <n v="37"/>
    <x v="1"/>
  </r>
  <r>
    <s v="2010.5.7"/>
    <x v="53"/>
    <n v="270"/>
    <n v="5"/>
    <n v="19"/>
    <x v="3"/>
  </r>
  <r>
    <s v="2010.12.21"/>
    <x v="13"/>
    <n v="266"/>
    <n v="12"/>
    <n v="52"/>
    <x v="2"/>
  </r>
  <r>
    <s v="2010.11.2"/>
    <x v="22"/>
    <n v="254"/>
    <n v="11"/>
    <n v="45"/>
    <x v="2"/>
  </r>
  <r>
    <s v="2010.2.22"/>
    <x v="4"/>
    <n v="246"/>
    <n v="2"/>
    <n v="9"/>
    <x v="0"/>
  </r>
  <r>
    <s v="2010.1.20"/>
    <x v="72"/>
    <n v="227"/>
    <n v="1"/>
    <n v="4"/>
    <x v="0"/>
  </r>
  <r>
    <s v="2010.9.10"/>
    <x v="43"/>
    <n v="327"/>
    <n v="9"/>
    <n v="37"/>
    <x v="1"/>
  </r>
  <r>
    <s v="2010.7.22"/>
    <x v="76"/>
    <n v="101"/>
    <n v="7"/>
    <n v="30"/>
    <x v="1"/>
  </r>
  <r>
    <s v="2010.1.6"/>
    <x v="66"/>
    <n v="213"/>
    <n v="1"/>
    <n v="2"/>
    <x v="0"/>
  </r>
  <r>
    <s v="2010.9.26"/>
    <x v="49"/>
    <n v="210"/>
    <n v="9"/>
    <n v="40"/>
    <x v="1"/>
  </r>
  <r>
    <s v="2010.8.3"/>
    <x v="26"/>
    <n v="326"/>
    <n v="8"/>
    <n v="32"/>
    <x v="1"/>
  </r>
  <r>
    <s v="2010.10.23"/>
    <x v="36"/>
    <n v="144"/>
    <n v="10"/>
    <n v="43"/>
    <x v="2"/>
  </r>
  <r>
    <s v="2010.7.10"/>
    <x v="77"/>
    <n v="321"/>
    <n v="7"/>
    <n v="28"/>
    <x v="1"/>
  </r>
  <r>
    <s v="2010.3.2"/>
    <x v="14"/>
    <n v="257"/>
    <n v="3"/>
    <n v="10"/>
    <x v="0"/>
  </r>
  <r>
    <s v="2010.6.12"/>
    <x v="78"/>
    <n v="327"/>
    <n v="6"/>
    <n v="24"/>
    <x v="3"/>
  </r>
  <r>
    <s v="2010.1.10"/>
    <x v="74"/>
    <n v="133"/>
    <n v="1"/>
    <n v="3"/>
    <x v="0"/>
  </r>
  <r>
    <s v="2010.9.11"/>
    <x v="39"/>
    <n v="177"/>
    <n v="9"/>
    <n v="37"/>
    <x v="1"/>
  </r>
  <r>
    <s v="2010.4.6"/>
    <x v="55"/>
    <n v="112"/>
    <n v="4"/>
    <n v="15"/>
    <x v="3"/>
  </r>
  <r>
    <s v="2010.1.17"/>
    <x v="33"/>
    <n v="309"/>
    <n v="1"/>
    <n v="4"/>
    <x v="0"/>
  </r>
  <r>
    <s v="2010.9.12"/>
    <x v="18"/>
    <n v="175"/>
    <n v="9"/>
    <n v="38"/>
    <x v="1"/>
  </r>
  <r>
    <s v="2010.1.17"/>
    <x v="79"/>
    <n v="350"/>
    <n v="1"/>
    <n v="4"/>
    <x v="0"/>
  </r>
  <r>
    <s v="2010.3.20"/>
    <x v="10"/>
    <n v="261"/>
    <n v="3"/>
    <n v="12"/>
    <x v="0"/>
  </r>
  <r>
    <s v="2010.1.4"/>
    <x v="74"/>
    <n v="440"/>
    <n v="1"/>
    <n v="2"/>
    <x v="0"/>
  </r>
  <r>
    <s v="2010.9.13"/>
    <x v="19"/>
    <n v="226"/>
    <n v="9"/>
    <n v="38"/>
    <x v="1"/>
  </r>
  <r>
    <s v="2010.12.9"/>
    <x v="19"/>
    <n v="356"/>
    <n v="12"/>
    <n v="50"/>
    <x v="2"/>
  </r>
  <r>
    <s v="2010.4.17"/>
    <x v="43"/>
    <n v="314"/>
    <n v="4"/>
    <n v="16"/>
    <x v="3"/>
  </r>
  <r>
    <s v="2010.4.26"/>
    <x v="80"/>
    <n v="137"/>
    <n v="4"/>
    <n v="18"/>
    <x v="3"/>
  </r>
  <r>
    <s v="2010.4.7"/>
    <x v="52"/>
    <n v="239"/>
    <n v="4"/>
    <n v="15"/>
    <x v="3"/>
  </r>
  <r>
    <s v="2010.11.3"/>
    <x v="45"/>
    <n v="251"/>
    <n v="11"/>
    <n v="45"/>
    <x v="2"/>
  </r>
  <r>
    <s v="2010.1.8"/>
    <x v="56"/>
    <n v="122"/>
    <n v="1"/>
    <n v="2"/>
    <x v="0"/>
  </r>
  <r>
    <s v="2010.12.22"/>
    <x v="46"/>
    <n v="212"/>
    <n v="12"/>
    <n v="52"/>
    <x v="2"/>
  </r>
  <r>
    <s v="2010.3.4"/>
    <x v="81"/>
    <n v="260"/>
    <n v="3"/>
    <n v="10"/>
    <x v="0"/>
  </r>
  <r>
    <s v="2010.9.7"/>
    <x v="26"/>
    <n v="204"/>
    <n v="9"/>
    <n v="37"/>
    <x v="1"/>
  </r>
  <r>
    <s v="2010.12.7"/>
    <x v="77"/>
    <n v="329"/>
    <n v="12"/>
    <n v="50"/>
    <x v="2"/>
  </r>
  <r>
    <s v="2010.11.3"/>
    <x v="11"/>
    <n v="232"/>
    <n v="11"/>
    <n v="45"/>
    <x v="2"/>
  </r>
  <r>
    <s v="2010.9.6"/>
    <x v="14"/>
    <n v="190"/>
    <n v="9"/>
    <n v="37"/>
    <x v="1"/>
  </r>
  <r>
    <s v="2010.1.7"/>
    <x v="21"/>
    <n v="375"/>
    <n v="1"/>
    <n v="2"/>
    <x v="0"/>
  </r>
  <r>
    <s v="2010.9.11"/>
    <x v="25"/>
    <n v="90"/>
    <n v="9"/>
    <n v="37"/>
    <x v="1"/>
  </r>
  <r>
    <s v="2010.1.14"/>
    <x v="64"/>
    <n v="482"/>
    <n v="1"/>
    <n v="3"/>
    <x v="0"/>
  </r>
  <r>
    <s v="2010.10.19"/>
    <x v="82"/>
    <n v="270"/>
    <n v="10"/>
    <n v="43"/>
    <x v="2"/>
  </r>
  <r>
    <s v="2010.2.8"/>
    <x v="77"/>
    <n v="347"/>
    <n v="2"/>
    <n v="7"/>
    <x v="0"/>
  </r>
  <r>
    <s v="2010.6.16"/>
    <x v="83"/>
    <n v="315"/>
    <n v="6"/>
    <n v="25"/>
    <x v="3"/>
  </r>
  <r>
    <s v="2010.12.20"/>
    <x v="68"/>
    <n v="183"/>
    <n v="12"/>
    <n v="52"/>
    <x v="2"/>
  </r>
  <r>
    <s v="2010.1.9"/>
    <x v="11"/>
    <n v="125"/>
    <n v="1"/>
    <n v="2"/>
    <x v="0"/>
  </r>
  <r>
    <s v="2010.10.28"/>
    <x v="49"/>
    <n v="450"/>
    <n v="10"/>
    <n v="44"/>
    <x v="2"/>
  </r>
  <r>
    <s v="2010.6.9"/>
    <x v="17"/>
    <n v="272"/>
    <n v="6"/>
    <n v="24"/>
    <x v="3"/>
  </r>
  <r>
    <s v="2010.3.12"/>
    <x v="84"/>
    <n v="299"/>
    <n v="3"/>
    <n v="11"/>
    <x v="0"/>
  </r>
  <r>
    <s v="2010.1.20"/>
    <x v="13"/>
    <n v="333"/>
    <n v="1"/>
    <n v="4"/>
    <x v="0"/>
  </r>
  <r>
    <s v="2010.4.6"/>
    <x v="7"/>
    <n v="106"/>
    <n v="4"/>
    <n v="15"/>
    <x v="3"/>
  </r>
  <r>
    <s v="2010.8.8"/>
    <x v="78"/>
    <n v="312"/>
    <n v="8"/>
    <n v="33"/>
    <x v="1"/>
  </r>
  <r>
    <s v="2010.12.4"/>
    <x v="85"/>
    <n v="96"/>
    <n v="12"/>
    <n v="49"/>
    <x v="2"/>
  </r>
  <r>
    <s v="2010.10.8"/>
    <x v="44"/>
    <n v="193"/>
    <n v="10"/>
    <n v="41"/>
    <x v="2"/>
  </r>
  <r>
    <s v="2010.1.14"/>
    <x v="36"/>
    <n v="388"/>
    <n v="1"/>
    <n v="3"/>
    <x v="0"/>
  </r>
  <r>
    <s v="2010.8.14"/>
    <x v="34"/>
    <n v="378"/>
    <n v="8"/>
    <n v="33"/>
    <x v="1"/>
  </r>
  <r>
    <s v="2010.4.1"/>
    <x v="38"/>
    <n v="379"/>
    <n v="4"/>
    <n v="14"/>
    <x v="3"/>
  </r>
  <r>
    <s v="2010.6.6"/>
    <x v="15"/>
    <n v="468"/>
    <n v="6"/>
    <n v="24"/>
    <x v="3"/>
  </r>
  <r>
    <s v="2010.1.8"/>
    <x v="45"/>
    <n v="249"/>
    <n v="1"/>
    <n v="2"/>
    <x v="0"/>
  </r>
  <r>
    <s v="2010.7.22"/>
    <x v="75"/>
    <n v="361"/>
    <n v="7"/>
    <n v="30"/>
    <x v="1"/>
  </r>
  <r>
    <s v="2010.12.28"/>
    <x v="10"/>
    <n v="357"/>
    <n v="12"/>
    <n v="53"/>
    <x v="2"/>
  </r>
  <r>
    <s v="2010.2.8"/>
    <x v="68"/>
    <n v="324"/>
    <n v="2"/>
    <n v="7"/>
    <x v="0"/>
  </r>
  <r>
    <s v="2010.8.21"/>
    <x v="10"/>
    <n v="225"/>
    <n v="8"/>
    <n v="34"/>
    <x v="1"/>
  </r>
  <r>
    <s v="2010.8.16"/>
    <x v="86"/>
    <n v="369"/>
    <n v="8"/>
    <n v="34"/>
    <x v="1"/>
  </r>
  <r>
    <s v="2010.5.19"/>
    <x v="58"/>
    <n v="216"/>
    <n v="5"/>
    <n v="21"/>
    <x v="3"/>
  </r>
  <r>
    <s v="2010.4.23"/>
    <x v="10"/>
    <n v="152"/>
    <n v="4"/>
    <n v="17"/>
    <x v="3"/>
  </r>
  <r>
    <s v="2010.8.22"/>
    <x v="21"/>
    <n v="296"/>
    <n v="8"/>
    <n v="35"/>
    <x v="1"/>
  </r>
  <r>
    <s v="2010.1.14"/>
    <x v="73"/>
    <n v="396"/>
    <n v="1"/>
    <n v="3"/>
    <x v="0"/>
  </r>
  <r>
    <s v="2010.5.15"/>
    <x v="84"/>
    <n v="124"/>
    <n v="5"/>
    <n v="20"/>
    <x v="3"/>
  </r>
  <r>
    <s v="2010.4.17"/>
    <x v="87"/>
    <n v="341"/>
    <n v="4"/>
    <n v="16"/>
    <x v="3"/>
  </r>
  <r>
    <s v="2010.1.14"/>
    <x v="73"/>
    <n v="300"/>
    <n v="1"/>
    <n v="3"/>
    <x v="0"/>
  </r>
  <r>
    <s v="2010.7.22"/>
    <x v="28"/>
    <n v="299"/>
    <n v="7"/>
    <n v="30"/>
    <x v="1"/>
  </r>
  <r>
    <s v="2010.7.5"/>
    <x v="73"/>
    <n v="346"/>
    <n v="7"/>
    <n v="28"/>
    <x v="1"/>
  </r>
  <r>
    <s v="2010.3.27"/>
    <x v="18"/>
    <n v="275"/>
    <n v="3"/>
    <n v="13"/>
    <x v="0"/>
  </r>
  <r>
    <s v="2010.1.25"/>
    <x v="1"/>
    <n v="335"/>
    <n v="1"/>
    <n v="5"/>
    <x v="0"/>
  </r>
  <r>
    <s v="2010.4.7"/>
    <x v="65"/>
    <n v="40"/>
    <n v="4"/>
    <n v="15"/>
    <x v="3"/>
  </r>
  <r>
    <s v="2010.8.1"/>
    <x v="71"/>
    <n v="358"/>
    <n v="8"/>
    <n v="32"/>
    <x v="1"/>
  </r>
  <r>
    <s v="2010.9.28"/>
    <x v="58"/>
    <n v="191"/>
    <n v="9"/>
    <n v="40"/>
    <x v="1"/>
  </r>
  <r>
    <s v="2010.12.6"/>
    <x v="13"/>
    <n v="165"/>
    <n v="12"/>
    <n v="50"/>
    <x v="2"/>
  </r>
  <r>
    <s v="2010.6.27"/>
    <x v="88"/>
    <n v="387"/>
    <n v="6"/>
    <n v="27"/>
    <x v="3"/>
  </r>
  <r>
    <s v="2010.5.11"/>
    <x v="19"/>
    <n v="255"/>
    <n v="5"/>
    <n v="20"/>
    <x v="3"/>
  </r>
  <r>
    <s v="2010.8.10"/>
    <x v="75"/>
    <n v="296"/>
    <n v="8"/>
    <n v="33"/>
    <x v="1"/>
  </r>
  <r>
    <s v="2010.4.10"/>
    <x v="83"/>
    <n v="265"/>
    <n v="4"/>
    <n v="15"/>
    <x v="3"/>
  </r>
  <r>
    <s v="2010.7.9"/>
    <x v="11"/>
    <n v="217"/>
    <n v="7"/>
    <n v="28"/>
    <x v="1"/>
  </r>
  <r>
    <s v="2010.5.27"/>
    <x v="89"/>
    <n v="280"/>
    <n v="5"/>
    <n v="22"/>
    <x v="3"/>
  </r>
  <r>
    <s v="2010.10.23"/>
    <x v="20"/>
    <n v="238"/>
    <n v="10"/>
    <n v="43"/>
    <x v="2"/>
  </r>
  <r>
    <s v="2010.3.26"/>
    <x v="33"/>
    <n v="410"/>
    <n v="3"/>
    <n v="13"/>
    <x v="0"/>
  </r>
  <r>
    <s v="2010.12.16"/>
    <x v="47"/>
    <n v="266"/>
    <n v="12"/>
    <n v="51"/>
    <x v="2"/>
  </r>
  <r>
    <s v="2010.6.2"/>
    <x v="11"/>
    <n v="330"/>
    <n v="6"/>
    <n v="23"/>
    <x v="3"/>
  </r>
  <r>
    <s v="2010.4.11"/>
    <x v="49"/>
    <n v="235"/>
    <n v="4"/>
    <n v="16"/>
    <x v="3"/>
  </r>
  <r>
    <s v="2010.5.17"/>
    <x v="60"/>
    <n v="192"/>
    <n v="5"/>
    <n v="21"/>
    <x v="3"/>
  </r>
  <r>
    <s v="2010.6.5"/>
    <x v="90"/>
    <n v="193"/>
    <n v="6"/>
    <n v="23"/>
    <x v="3"/>
  </r>
  <r>
    <s v="2010.3.25"/>
    <x v="65"/>
    <n v="221"/>
    <n v="3"/>
    <n v="13"/>
    <x v="0"/>
  </r>
  <r>
    <s v="2010.2.10"/>
    <x v="3"/>
    <n v="346"/>
    <n v="2"/>
    <n v="7"/>
    <x v="0"/>
  </r>
  <r>
    <s v="2010.2.7"/>
    <x v="47"/>
    <n v="289"/>
    <n v="2"/>
    <n v="7"/>
    <x v="0"/>
  </r>
  <r>
    <s v="2010.10.11"/>
    <x v="43"/>
    <n v="421"/>
    <n v="10"/>
    <n v="42"/>
    <x v="2"/>
  </r>
  <r>
    <s v="2010.4.23"/>
    <x v="38"/>
    <n v="266"/>
    <n v="4"/>
    <n v="17"/>
    <x v="3"/>
  </r>
  <r>
    <s v="2010.2.24"/>
    <x v="2"/>
    <n v="450"/>
    <n v="2"/>
    <n v="9"/>
    <x v="0"/>
  </r>
  <r>
    <s v="2010.7.28"/>
    <x v="91"/>
    <n v="213"/>
    <n v="7"/>
    <n v="31"/>
    <x v="1"/>
  </r>
  <r>
    <s v="2010.10.24"/>
    <x v="15"/>
    <n v="356"/>
    <n v="10"/>
    <n v="44"/>
    <x v="2"/>
  </r>
  <r>
    <s v="2010.10.7"/>
    <x v="30"/>
    <n v="198"/>
    <n v="10"/>
    <n v="41"/>
    <x v="2"/>
  </r>
  <r>
    <s v="2010.2.25"/>
    <x v="28"/>
    <n v="371"/>
    <n v="2"/>
    <n v="9"/>
    <x v="0"/>
  </r>
  <r>
    <s v="2010.7.13"/>
    <x v="49"/>
    <n v="53"/>
    <n v="7"/>
    <n v="29"/>
    <x v="1"/>
  </r>
  <r>
    <s v="2010.2.5"/>
    <x v="74"/>
    <n v="263"/>
    <n v="2"/>
    <n v="6"/>
    <x v="0"/>
  </r>
  <r>
    <s v="2010.1.26"/>
    <x v="30"/>
    <n v="170"/>
    <n v="1"/>
    <n v="5"/>
    <x v="0"/>
  </r>
  <r>
    <s v="2010.7.12"/>
    <x v="46"/>
    <n v="211"/>
    <n v="7"/>
    <n v="29"/>
    <x v="1"/>
  </r>
  <r>
    <s v="2010.4.7"/>
    <x v="74"/>
    <n v="355"/>
    <n v="4"/>
    <n v="15"/>
    <x v="3"/>
  </r>
  <r>
    <s v="2010.11.17"/>
    <x v="92"/>
    <n v="253"/>
    <n v="11"/>
    <n v="47"/>
    <x v="2"/>
  </r>
  <r>
    <s v="2010.3.16"/>
    <x v="31"/>
    <n v="256"/>
    <n v="3"/>
    <n v="12"/>
    <x v="0"/>
  </r>
  <r>
    <s v="2010.5.27"/>
    <x v="4"/>
    <n v="301"/>
    <n v="5"/>
    <n v="22"/>
    <x v="3"/>
  </r>
  <r>
    <s v="2010.3.23"/>
    <x v="85"/>
    <n v="277"/>
    <n v="3"/>
    <n v="13"/>
    <x v="0"/>
  </r>
  <r>
    <s v="2010.4.25"/>
    <x v="91"/>
    <n v="227"/>
    <n v="4"/>
    <n v="18"/>
    <x v="3"/>
  </r>
  <r>
    <s v="2010.10.24"/>
    <x v="12"/>
    <n v="309"/>
    <n v="10"/>
    <n v="44"/>
    <x v="2"/>
  </r>
  <r>
    <s v="2010.7.7"/>
    <x v="25"/>
    <n v="217"/>
    <n v="7"/>
    <n v="28"/>
    <x v="1"/>
  </r>
  <r>
    <s v="2010.9.18"/>
    <x v="72"/>
    <n v="21"/>
    <n v="9"/>
    <n v="38"/>
    <x v="1"/>
  </r>
  <r>
    <s v="2010.12.13"/>
    <x v="4"/>
    <n v="264"/>
    <n v="12"/>
    <n v="51"/>
    <x v="2"/>
  </r>
  <r>
    <s v="2010.4.15"/>
    <x v="9"/>
    <n v="261"/>
    <n v="4"/>
    <n v="16"/>
    <x v="3"/>
  </r>
  <r>
    <s v="2010.3.23"/>
    <x v="3"/>
    <n v="135"/>
    <n v="3"/>
    <n v="13"/>
    <x v="0"/>
  </r>
  <r>
    <s v="2010.5.27"/>
    <x v="93"/>
    <n v="171"/>
    <n v="5"/>
    <n v="22"/>
    <x v="3"/>
  </r>
  <r>
    <s v="2010.11.14"/>
    <x v="87"/>
    <n v="173"/>
    <n v="11"/>
    <n v="47"/>
    <x v="2"/>
  </r>
  <r>
    <s v="2010.2.11"/>
    <x v="18"/>
    <n v="112"/>
    <n v="2"/>
    <n v="7"/>
    <x v="0"/>
  </r>
  <r>
    <s v="2010.10.8"/>
    <x v="1"/>
    <n v="352"/>
    <n v="10"/>
    <n v="41"/>
    <x v="2"/>
  </r>
  <r>
    <s v="2010.8.3"/>
    <x v="48"/>
    <n v="187"/>
    <n v="8"/>
    <n v="32"/>
    <x v="1"/>
  </r>
  <r>
    <s v="2010.8.15"/>
    <x v="80"/>
    <n v="366"/>
    <n v="8"/>
    <n v="34"/>
    <x v="1"/>
  </r>
  <r>
    <s v="2010.11.21"/>
    <x v="94"/>
    <n v="100"/>
    <n v="11"/>
    <n v="48"/>
    <x v="2"/>
  </r>
  <r>
    <s v="2010.1.18"/>
    <x v="95"/>
    <n v="324"/>
    <n v="1"/>
    <n v="4"/>
    <x v="0"/>
  </r>
  <r>
    <s v="2010.6.13"/>
    <x v="65"/>
    <n v="171"/>
    <n v="6"/>
    <n v="25"/>
    <x v="3"/>
  </r>
  <r>
    <s v="2010.7.25"/>
    <x v="78"/>
    <n v="337"/>
    <n v="7"/>
    <n v="31"/>
    <x v="1"/>
  </r>
  <r>
    <s v="2010.2.10"/>
    <x v="68"/>
    <n v="68"/>
    <n v="2"/>
    <n v="7"/>
    <x v="0"/>
  </r>
  <r>
    <s v="2010.7.18"/>
    <x v="34"/>
    <n v="345"/>
    <n v="7"/>
    <n v="30"/>
    <x v="1"/>
  </r>
  <r>
    <s v="2010.12.16"/>
    <x v="17"/>
    <n v="432"/>
    <n v="12"/>
    <n v="51"/>
    <x v="2"/>
  </r>
  <r>
    <s v="2010.4.20"/>
    <x v="56"/>
    <n v="72"/>
    <n v="4"/>
    <n v="17"/>
    <x v="3"/>
  </r>
  <r>
    <s v="2010.5.12"/>
    <x v="54"/>
    <n v="272"/>
    <n v="5"/>
    <n v="20"/>
    <x v="3"/>
  </r>
  <r>
    <s v="2010.5.1"/>
    <x v="23"/>
    <n v="345"/>
    <n v="5"/>
    <n v="18"/>
    <x v="3"/>
  </r>
  <r>
    <s v="2010.7.4"/>
    <x v="53"/>
    <n v="103"/>
    <n v="7"/>
    <n v="28"/>
    <x v="1"/>
  </r>
  <r>
    <s v="2010.11.4"/>
    <x v="18"/>
    <n v="388"/>
    <n v="11"/>
    <n v="45"/>
    <x v="2"/>
  </r>
  <r>
    <s v="2010.3.26"/>
    <x v="15"/>
    <n v="288"/>
    <n v="3"/>
    <n v="13"/>
    <x v="0"/>
  </r>
  <r>
    <s v="2010.8.26"/>
    <x v="23"/>
    <n v="159"/>
    <n v="8"/>
    <n v="35"/>
    <x v="1"/>
  </r>
  <r>
    <s v="2010.10.15"/>
    <x v="73"/>
    <n v="363"/>
    <n v="10"/>
    <n v="42"/>
    <x v="2"/>
  </r>
  <r>
    <s v="2010.5.5"/>
    <x v="37"/>
    <n v="215"/>
    <n v="5"/>
    <n v="19"/>
    <x v="3"/>
  </r>
  <r>
    <s v="2010.1.19"/>
    <x v="0"/>
    <n v="470"/>
    <n v="1"/>
    <n v="4"/>
    <x v="0"/>
  </r>
  <r>
    <s v="2010.8.23"/>
    <x v="1"/>
    <n v="91"/>
    <n v="8"/>
    <n v="35"/>
    <x v="1"/>
  </r>
  <r>
    <s v="2010.8.21"/>
    <x v="57"/>
    <n v="336"/>
    <n v="8"/>
    <n v="34"/>
    <x v="1"/>
  </r>
  <r>
    <s v="2010.6.9"/>
    <x v="53"/>
    <n v="244"/>
    <n v="6"/>
    <n v="24"/>
    <x v="3"/>
  </r>
  <r>
    <s v="2010.9.8"/>
    <x v="72"/>
    <n v="94"/>
    <n v="9"/>
    <n v="37"/>
    <x v="1"/>
  </r>
  <r>
    <s v="2010.11.15"/>
    <x v="2"/>
    <n v="136"/>
    <n v="11"/>
    <n v="47"/>
    <x v="2"/>
  </r>
  <r>
    <s v="2010.1.1"/>
    <x v="16"/>
    <n v="334"/>
    <n v="1"/>
    <n v="1"/>
    <x v="0"/>
  </r>
  <r>
    <s v="2010.6.23"/>
    <x v="6"/>
    <n v="234"/>
    <n v="6"/>
    <n v="26"/>
    <x v="3"/>
  </r>
  <r>
    <s v="2010.9.15"/>
    <x v="96"/>
    <n v="263"/>
    <n v="9"/>
    <n v="38"/>
    <x v="1"/>
  </r>
  <r>
    <s v="2010.2.11"/>
    <x v="2"/>
    <n v="254"/>
    <n v="2"/>
    <n v="7"/>
    <x v="0"/>
  </r>
  <r>
    <s v="2010.5.3"/>
    <x v="62"/>
    <n v="236"/>
    <n v="5"/>
    <n v="19"/>
    <x v="3"/>
  </r>
  <r>
    <s v="2010.8.2"/>
    <x v="68"/>
    <n v="231"/>
    <n v="8"/>
    <n v="32"/>
    <x v="1"/>
  </r>
  <r>
    <s v="2010.2.24"/>
    <x v="14"/>
    <n v="364"/>
    <n v="2"/>
    <n v="9"/>
    <x v="0"/>
  </r>
  <r>
    <s v="2010.2.7"/>
    <x v="89"/>
    <n v="63"/>
    <n v="2"/>
    <n v="7"/>
    <x v="0"/>
  </r>
  <r>
    <s v="2010.10.12"/>
    <x v="13"/>
    <n v="196"/>
    <n v="10"/>
    <n v="42"/>
    <x v="2"/>
  </r>
  <r>
    <s v="2010.5.26"/>
    <x v="2"/>
    <n v="135"/>
    <n v="5"/>
    <n v="22"/>
    <x v="3"/>
  </r>
  <r>
    <s v="2010.5.13"/>
    <x v="56"/>
    <n v="299"/>
    <n v="5"/>
    <n v="20"/>
    <x v="3"/>
  </r>
  <r>
    <s v="2010.6.13"/>
    <x v="61"/>
    <n v="121"/>
    <n v="6"/>
    <n v="25"/>
    <x v="3"/>
  </r>
  <r>
    <s v="2010.7.26"/>
    <x v="13"/>
    <n v="243"/>
    <n v="7"/>
    <n v="31"/>
    <x v="1"/>
  </r>
  <r>
    <s v="2010.3.5"/>
    <x v="81"/>
    <n v="376"/>
    <n v="3"/>
    <n v="10"/>
    <x v="0"/>
  </r>
  <r>
    <s v="2010.9.1"/>
    <x v="68"/>
    <n v="144"/>
    <n v="9"/>
    <n v="36"/>
    <x v="1"/>
  </r>
  <r>
    <s v="2010.10.27"/>
    <x v="14"/>
    <n v="320"/>
    <n v="10"/>
    <n v="44"/>
    <x v="2"/>
  </r>
  <r>
    <s v="2010.1.16"/>
    <x v="69"/>
    <n v="236"/>
    <n v="1"/>
    <n v="3"/>
    <x v="0"/>
  </r>
  <r>
    <s v="2010.2.28"/>
    <x v="9"/>
    <n v="405"/>
    <n v="2"/>
    <n v="10"/>
    <x v="0"/>
  </r>
  <r>
    <s v="2010.1.28"/>
    <x v="52"/>
    <n v="57"/>
    <n v="1"/>
    <n v="5"/>
    <x v="0"/>
  </r>
  <r>
    <s v="2010.3.25"/>
    <x v="12"/>
    <n v="336"/>
    <n v="3"/>
    <n v="13"/>
    <x v="0"/>
  </r>
  <r>
    <s v="2010.8.11"/>
    <x v="24"/>
    <n v="342"/>
    <n v="8"/>
    <n v="33"/>
    <x v="1"/>
  </r>
  <r>
    <s v="2010.4.12"/>
    <x v="26"/>
    <n v="357"/>
    <n v="4"/>
    <n v="16"/>
    <x v="3"/>
  </r>
  <r>
    <s v="2010.2.18"/>
    <x v="90"/>
    <n v="349"/>
    <n v="2"/>
    <n v="8"/>
    <x v="0"/>
  </r>
  <r>
    <s v="2010.8.5"/>
    <x v="68"/>
    <n v="191"/>
    <n v="8"/>
    <n v="32"/>
    <x v="1"/>
  </r>
  <r>
    <s v="2010.5.2"/>
    <x v="83"/>
    <n v="282"/>
    <n v="5"/>
    <n v="19"/>
    <x v="3"/>
  </r>
  <r>
    <s v="2010.6.12"/>
    <x v="49"/>
    <n v="261"/>
    <n v="6"/>
    <n v="24"/>
    <x v="3"/>
  </r>
  <r>
    <s v="2010.3.5"/>
    <x v="26"/>
    <n v="210"/>
    <n v="3"/>
    <n v="10"/>
    <x v="0"/>
  </r>
  <r>
    <s v="2010.1.12"/>
    <x v="80"/>
    <n v="137"/>
    <n v="1"/>
    <n v="3"/>
    <x v="0"/>
  </r>
  <r>
    <s v="2010.8.19"/>
    <x v="40"/>
    <n v="312"/>
    <n v="8"/>
    <n v="34"/>
    <x v="1"/>
  </r>
  <r>
    <s v="2010.12.23"/>
    <x v="36"/>
    <n v="274"/>
    <n v="12"/>
    <n v="52"/>
    <x v="2"/>
  </r>
  <r>
    <s v="2010.10.8"/>
    <x v="12"/>
    <n v="214"/>
    <n v="10"/>
    <n v="41"/>
    <x v="2"/>
  </r>
  <r>
    <s v="2010.8.6"/>
    <x v="4"/>
    <n v="412"/>
    <n v="8"/>
    <n v="32"/>
    <x v="1"/>
  </r>
  <r>
    <s v="2010.2.15"/>
    <x v="18"/>
    <n v="385"/>
    <n v="2"/>
    <n v="8"/>
    <x v="0"/>
  </r>
  <r>
    <s v="2010.11.8"/>
    <x v="13"/>
    <n v="180"/>
    <n v="11"/>
    <n v="46"/>
    <x v="2"/>
  </r>
  <r>
    <s v="2010.1.22"/>
    <x v="23"/>
    <n v="214"/>
    <n v="1"/>
    <n v="4"/>
    <x v="0"/>
  </r>
  <r>
    <s v="2010.10.26"/>
    <x v="49"/>
    <n v="336"/>
    <n v="10"/>
    <n v="44"/>
    <x v="2"/>
  </r>
  <r>
    <s v="2010.4.13"/>
    <x v="87"/>
    <n v="184"/>
    <n v="4"/>
    <n v="16"/>
    <x v="3"/>
  </r>
  <r>
    <s v="2010.2.13"/>
    <x v="54"/>
    <n v="318"/>
    <n v="2"/>
    <n v="7"/>
    <x v="0"/>
  </r>
  <r>
    <s v="2010.10.14"/>
    <x v="38"/>
    <n v="132"/>
    <n v="10"/>
    <n v="42"/>
    <x v="2"/>
  </r>
  <r>
    <s v="2010.12.1"/>
    <x v="22"/>
    <n v="402"/>
    <n v="12"/>
    <n v="49"/>
    <x v="2"/>
  </r>
  <r>
    <s v="2010.10.5"/>
    <x v="34"/>
    <n v="420"/>
    <n v="10"/>
    <n v="41"/>
    <x v="2"/>
  </r>
  <r>
    <s v="2010.6.27"/>
    <x v="57"/>
    <n v="344"/>
    <n v="6"/>
    <n v="27"/>
    <x v="3"/>
  </r>
  <r>
    <s v="2010.11.15"/>
    <x v="10"/>
    <n v="312"/>
    <n v="11"/>
    <n v="47"/>
    <x v="2"/>
  </r>
  <r>
    <s v="2010.4.25"/>
    <x v="17"/>
    <n v="186"/>
    <n v="4"/>
    <n v="18"/>
    <x v="3"/>
  </r>
  <r>
    <s v="2010.2.3"/>
    <x v="77"/>
    <n v="221"/>
    <n v="2"/>
    <n v="6"/>
    <x v="0"/>
  </r>
  <r>
    <s v="2010.12.24"/>
    <x v="53"/>
    <n v="312"/>
    <n v="12"/>
    <n v="52"/>
    <x v="2"/>
  </r>
  <r>
    <s v="2010.12.19"/>
    <x v="97"/>
    <n v="198"/>
    <n v="12"/>
    <n v="52"/>
    <x v="2"/>
  </r>
  <r>
    <s v="2010.9.16"/>
    <x v="3"/>
    <n v="91"/>
    <n v="9"/>
    <n v="38"/>
    <x v="1"/>
  </r>
  <r>
    <s v="2010.9.19"/>
    <x v="76"/>
    <n v="201"/>
    <n v="9"/>
    <n v="39"/>
    <x v="1"/>
  </r>
  <r>
    <s v="2010.11.23"/>
    <x v="84"/>
    <n v="307"/>
    <n v="11"/>
    <n v="48"/>
    <x v="2"/>
  </r>
  <r>
    <s v="2010.4.3"/>
    <x v="31"/>
    <n v="199"/>
    <n v="4"/>
    <n v="14"/>
    <x v="3"/>
  </r>
  <r>
    <s v="2010.3.18"/>
    <x v="90"/>
    <n v="94"/>
    <n v="3"/>
    <n v="12"/>
    <x v="0"/>
  </r>
  <r>
    <s v="2010.9.15"/>
    <x v="41"/>
    <n v="281"/>
    <n v="9"/>
    <n v="38"/>
    <x v="1"/>
  </r>
  <r>
    <s v="2010.4.14"/>
    <x v="67"/>
    <n v="402"/>
    <n v="4"/>
    <n v="16"/>
    <x v="3"/>
  </r>
  <r>
    <s v="2010.1.12"/>
    <x v="47"/>
    <n v="250"/>
    <n v="1"/>
    <n v="3"/>
    <x v="0"/>
  </r>
  <r>
    <s v="2010.5.28"/>
    <x v="1"/>
    <n v="229"/>
    <n v="5"/>
    <n v="22"/>
    <x v="3"/>
  </r>
  <r>
    <s v="2010.4.8"/>
    <x v="79"/>
    <n v="83"/>
    <n v="4"/>
    <n v="15"/>
    <x v="3"/>
  </r>
  <r>
    <s v="2010.9.16"/>
    <x v="64"/>
    <n v="479"/>
    <n v="9"/>
    <n v="38"/>
    <x v="1"/>
  </r>
  <r>
    <s v="2010.4.16"/>
    <x v="89"/>
    <n v="338"/>
    <n v="4"/>
    <n v="16"/>
    <x v="3"/>
  </r>
  <r>
    <s v="2010.6.6"/>
    <x v="41"/>
    <n v="481"/>
    <n v="6"/>
    <n v="24"/>
    <x v="3"/>
  </r>
  <r>
    <s v="2010.9.16"/>
    <x v="56"/>
    <n v="267"/>
    <n v="9"/>
    <n v="38"/>
    <x v="1"/>
  </r>
  <r>
    <s v="2010.4.2"/>
    <x v="84"/>
    <n v="248"/>
    <n v="4"/>
    <n v="14"/>
    <x v="3"/>
  </r>
  <r>
    <s v="2010.6.28"/>
    <x v="27"/>
    <n v="255"/>
    <n v="6"/>
    <n v="27"/>
    <x v="3"/>
  </r>
  <r>
    <s v="2010.1.24"/>
    <x v="25"/>
    <n v="284"/>
    <n v="1"/>
    <n v="5"/>
    <x v="0"/>
  </r>
  <r>
    <s v="2010.11.8"/>
    <x v="32"/>
    <n v="355"/>
    <n v="11"/>
    <n v="46"/>
    <x v="2"/>
  </r>
  <r>
    <s v="2010.8.6"/>
    <x v="0"/>
    <n v="361"/>
    <n v="8"/>
    <n v="32"/>
    <x v="1"/>
  </r>
  <r>
    <s v="2010.7.21"/>
    <x v="51"/>
    <n v="171"/>
    <n v="7"/>
    <n v="30"/>
    <x v="1"/>
  </r>
  <r>
    <s v="2010.11.6"/>
    <x v="32"/>
    <n v="288"/>
    <n v="11"/>
    <n v="45"/>
    <x v="2"/>
  </r>
  <r>
    <s v="2010.7.23"/>
    <x v="51"/>
    <n v="123"/>
    <n v="7"/>
    <n v="30"/>
    <x v="1"/>
  </r>
  <r>
    <s v="2010.6.3"/>
    <x v="7"/>
    <n v="377"/>
    <n v="6"/>
    <n v="23"/>
    <x v="3"/>
  </r>
  <r>
    <s v="2010.10.26"/>
    <x v="41"/>
    <n v="236"/>
    <n v="10"/>
    <n v="44"/>
    <x v="2"/>
  </r>
  <r>
    <s v="2010.1.19"/>
    <x v="52"/>
    <n v="396"/>
    <n v="1"/>
    <n v="4"/>
    <x v="0"/>
  </r>
  <r>
    <s v="2010.10.1"/>
    <x v="4"/>
    <n v="34"/>
    <n v="10"/>
    <n v="40"/>
    <x v="2"/>
  </r>
  <r>
    <s v="2010.1.25"/>
    <x v="93"/>
    <n v="230"/>
    <n v="1"/>
    <n v="5"/>
    <x v="0"/>
  </r>
  <r>
    <s v="2010.1.14"/>
    <x v="64"/>
    <n v="199"/>
    <n v="1"/>
    <n v="3"/>
    <x v="0"/>
  </r>
  <r>
    <s v="2010.3.18"/>
    <x v="80"/>
    <n v="142"/>
    <n v="3"/>
    <n v="12"/>
    <x v="0"/>
  </r>
  <r>
    <s v="2010.7.23"/>
    <x v="5"/>
    <n v="276"/>
    <n v="7"/>
    <n v="30"/>
    <x v="1"/>
  </r>
  <r>
    <s v="2010.10.28"/>
    <x v="98"/>
    <n v="319"/>
    <n v="10"/>
    <n v="44"/>
    <x v="2"/>
  </r>
  <r>
    <s v="2010.2.14"/>
    <x v="55"/>
    <n v="287"/>
    <n v="2"/>
    <n v="8"/>
    <x v="0"/>
  </r>
  <r>
    <s v="2010.1.12"/>
    <x v="92"/>
    <n v="142"/>
    <n v="1"/>
    <n v="3"/>
    <x v="0"/>
  </r>
  <r>
    <s v="2010.3.25"/>
    <x v="64"/>
    <n v="192"/>
    <n v="3"/>
    <n v="13"/>
    <x v="0"/>
  </r>
  <r>
    <s v="2010.6.13"/>
    <x v="76"/>
    <n v="100"/>
    <n v="6"/>
    <n v="25"/>
    <x v="3"/>
  </r>
  <r>
    <s v="2010.5.18"/>
    <x v="19"/>
    <n v="63"/>
    <n v="5"/>
    <n v="21"/>
    <x v="3"/>
  </r>
  <r>
    <s v="2010.3.13"/>
    <x v="31"/>
    <n v="371"/>
    <n v="3"/>
    <n v="11"/>
    <x v="0"/>
  </r>
  <r>
    <s v="2010.9.28"/>
    <x v="83"/>
    <n v="332"/>
    <n v="9"/>
    <n v="40"/>
    <x v="1"/>
  </r>
  <r>
    <s v="2010.8.6"/>
    <x v="28"/>
    <n v="276"/>
    <n v="8"/>
    <n v="32"/>
    <x v="1"/>
  </r>
  <r>
    <s v="2010.9.1"/>
    <x v="99"/>
    <n v="268"/>
    <n v="9"/>
    <n v="36"/>
    <x v="1"/>
  </r>
  <r>
    <s v="2010.2.12"/>
    <x v="30"/>
    <n v="171"/>
    <n v="2"/>
    <n v="7"/>
    <x v="0"/>
  </r>
  <r>
    <s v="2010.4.4"/>
    <x v="24"/>
    <n v="403"/>
    <n v="4"/>
    <n v="15"/>
    <x v="3"/>
  </r>
  <r>
    <s v="2010.1.16"/>
    <x v="23"/>
    <n v="321"/>
    <n v="1"/>
    <n v="3"/>
    <x v="0"/>
  </r>
  <r>
    <s v="2010.7.6"/>
    <x v="75"/>
    <n v="228"/>
    <n v="7"/>
    <n v="28"/>
    <x v="1"/>
  </r>
  <r>
    <s v="2010.8.18"/>
    <x v="25"/>
    <n v="481"/>
    <n v="8"/>
    <n v="34"/>
    <x v="1"/>
  </r>
  <r>
    <s v="2010.9.9"/>
    <x v="83"/>
    <n v="347"/>
    <n v="9"/>
    <n v="37"/>
    <x v="1"/>
  </r>
  <r>
    <s v="2010.5.15"/>
    <x v="15"/>
    <n v="400"/>
    <n v="5"/>
    <n v="20"/>
    <x v="3"/>
  </r>
  <r>
    <s v="2010.3.1"/>
    <x v="32"/>
    <n v="29"/>
    <n v="3"/>
    <n v="10"/>
    <x v="0"/>
  </r>
  <r>
    <s v="2010.10.20"/>
    <x v="85"/>
    <n v="171"/>
    <n v="10"/>
    <n v="43"/>
    <x v="2"/>
  </r>
  <r>
    <s v="2010.6.15"/>
    <x v="21"/>
    <n v="377"/>
    <n v="6"/>
    <n v="25"/>
    <x v="3"/>
  </r>
  <r>
    <s v="2010.1.18"/>
    <x v="95"/>
    <n v="201"/>
    <n v="1"/>
    <n v="4"/>
    <x v="0"/>
  </r>
  <r>
    <s v="2010.11.23"/>
    <x v="0"/>
    <n v="298"/>
    <n v="11"/>
    <n v="48"/>
    <x v="2"/>
  </r>
  <r>
    <s v="2010.4.28"/>
    <x v="46"/>
    <n v="340"/>
    <n v="4"/>
    <n v="18"/>
    <x v="3"/>
  </r>
  <r>
    <s v="2010.10.20"/>
    <x v="59"/>
    <n v="119"/>
    <n v="10"/>
    <n v="43"/>
    <x v="2"/>
  </r>
  <r>
    <s v="2010.1.9"/>
    <x v="63"/>
    <n v="81"/>
    <n v="1"/>
    <n v="2"/>
    <x v="0"/>
  </r>
  <r>
    <s v="2010.9.14"/>
    <x v="54"/>
    <n v="242"/>
    <n v="9"/>
    <n v="38"/>
    <x v="1"/>
  </r>
  <r>
    <s v="2010.6.20"/>
    <x v="96"/>
    <n v="215"/>
    <n v="6"/>
    <n v="26"/>
    <x v="3"/>
  </r>
  <r>
    <s v="2010.4.18"/>
    <x v="92"/>
    <n v="189"/>
    <n v="4"/>
    <n v="17"/>
    <x v="3"/>
  </r>
  <r>
    <s v="2010.6.10"/>
    <x v="11"/>
    <n v="176"/>
    <n v="6"/>
    <n v="24"/>
    <x v="3"/>
  </r>
  <r>
    <s v="2010.4.17"/>
    <x v="47"/>
    <n v="277"/>
    <n v="4"/>
    <n v="16"/>
    <x v="3"/>
  </r>
  <r>
    <s v="2010.5.16"/>
    <x v="7"/>
    <n v="79"/>
    <n v="5"/>
    <n v="21"/>
    <x v="3"/>
  </r>
  <r>
    <s v="2010.8.13"/>
    <x v="54"/>
    <n v="313"/>
    <n v="8"/>
    <n v="33"/>
    <x v="1"/>
  </r>
  <r>
    <s v="2010.11.22"/>
    <x v="28"/>
    <n v="278"/>
    <n v="11"/>
    <n v="48"/>
    <x v="2"/>
  </r>
  <r>
    <s v="2010.3.27"/>
    <x v="24"/>
    <n v="83"/>
    <n v="3"/>
    <n v="13"/>
    <x v="0"/>
  </r>
  <r>
    <s v="2010.8.20"/>
    <x v="98"/>
    <n v="377"/>
    <n v="8"/>
    <n v="34"/>
    <x v="1"/>
  </r>
  <r>
    <s v="2010.3.18"/>
    <x v="81"/>
    <n v="361"/>
    <n v="3"/>
    <n v="12"/>
    <x v="0"/>
  </r>
  <r>
    <s v="2010.6.13"/>
    <x v="85"/>
    <n v="380"/>
    <n v="6"/>
    <n v="25"/>
    <x v="3"/>
  </r>
  <r>
    <s v="2010.5.25"/>
    <x v="71"/>
    <n v="315"/>
    <n v="5"/>
    <n v="22"/>
    <x v="3"/>
  </r>
  <r>
    <s v="2010.11.16"/>
    <x v="1"/>
    <n v="316"/>
    <n v="11"/>
    <n v="47"/>
    <x v="2"/>
  </r>
  <r>
    <s v="2010.9.14"/>
    <x v="74"/>
    <n v="194"/>
    <n v="9"/>
    <n v="38"/>
    <x v="1"/>
  </r>
  <r>
    <s v="2010.10.16"/>
    <x v="35"/>
    <n v="162"/>
    <n v="10"/>
    <n v="42"/>
    <x v="2"/>
  </r>
  <r>
    <s v="2010.12.25"/>
    <x v="4"/>
    <n v="313"/>
    <n v="12"/>
    <n v="52"/>
    <x v="2"/>
  </r>
  <r>
    <s v="2010.7.11"/>
    <x v="61"/>
    <n v="465"/>
    <n v="7"/>
    <n v="29"/>
    <x v="1"/>
  </r>
  <r>
    <s v="2010.1.3"/>
    <x v="6"/>
    <n v="398"/>
    <n v="1"/>
    <n v="2"/>
    <x v="0"/>
  </r>
  <r>
    <s v="2010.6.15"/>
    <x v="73"/>
    <n v="250"/>
    <n v="6"/>
    <n v="25"/>
    <x v="3"/>
  </r>
  <r>
    <s v="2010.6.16"/>
    <x v="28"/>
    <n v="349"/>
    <n v="6"/>
    <n v="25"/>
    <x v="3"/>
  </r>
  <r>
    <s v="2010.7.20"/>
    <x v="22"/>
    <n v="148"/>
    <n v="7"/>
    <n v="30"/>
    <x v="1"/>
  </r>
  <r>
    <s v="2010.3.20"/>
    <x v="50"/>
    <n v="235"/>
    <n v="3"/>
    <n v="12"/>
    <x v="0"/>
  </r>
  <r>
    <s v="2010.8.2"/>
    <x v="12"/>
    <n v="97"/>
    <n v="8"/>
    <n v="32"/>
    <x v="1"/>
  </r>
  <r>
    <s v="2010.11.7"/>
    <x v="35"/>
    <n v="417"/>
    <n v="11"/>
    <n v="46"/>
    <x v="2"/>
  </r>
  <r>
    <s v="2010.5.8"/>
    <x v="83"/>
    <n v="380"/>
    <n v="5"/>
    <n v="19"/>
    <x v="3"/>
  </r>
  <r>
    <s v="2010.11.20"/>
    <x v="92"/>
    <n v="354"/>
    <n v="11"/>
    <n v="47"/>
    <x v="2"/>
  </r>
  <r>
    <s v="2010.10.2"/>
    <x v="65"/>
    <n v="194"/>
    <n v="10"/>
    <n v="40"/>
    <x v="2"/>
  </r>
  <r>
    <s v="2010.12.23"/>
    <x v="94"/>
    <n v="259"/>
    <n v="12"/>
    <n v="52"/>
    <x v="2"/>
  </r>
  <r>
    <s v="2010.8.2"/>
    <x v="94"/>
    <n v="252"/>
    <n v="8"/>
    <n v="32"/>
    <x v="1"/>
  </r>
  <r>
    <s v="2010.5.1"/>
    <x v="4"/>
    <n v="350"/>
    <n v="5"/>
    <n v="18"/>
    <x v="3"/>
  </r>
  <r>
    <s v="2010.11.13"/>
    <x v="3"/>
    <n v="343"/>
    <n v="11"/>
    <n v="46"/>
    <x v="2"/>
  </r>
  <r>
    <s v="2010.2.1"/>
    <x v="24"/>
    <n v="182"/>
    <n v="2"/>
    <n v="6"/>
    <x v="0"/>
  </r>
  <r>
    <s v="2010.3.18"/>
    <x v="87"/>
    <n v="178"/>
    <n v="3"/>
    <n v="12"/>
    <x v="0"/>
  </r>
  <r>
    <s v="2010.5.25"/>
    <x v="3"/>
    <n v="420"/>
    <n v="5"/>
    <n v="22"/>
    <x v="3"/>
  </r>
  <r>
    <s v="2010.1.25"/>
    <x v="53"/>
    <n v="200"/>
    <n v="1"/>
    <n v="5"/>
    <x v="0"/>
  </r>
  <r>
    <s v="2010.1.6"/>
    <x v="1"/>
    <n v="329"/>
    <n v="1"/>
    <n v="2"/>
    <x v="0"/>
  </r>
  <r>
    <s v="2010.10.27"/>
    <x v="22"/>
    <n v="69"/>
    <n v="10"/>
    <n v="44"/>
    <x v="2"/>
  </r>
  <r>
    <s v="2010.8.19"/>
    <x v="62"/>
    <n v="358"/>
    <n v="8"/>
    <n v="34"/>
    <x v="1"/>
  </r>
  <r>
    <s v="2010.8.27"/>
    <x v="40"/>
    <n v="380"/>
    <n v="8"/>
    <n v="35"/>
    <x v="1"/>
  </r>
  <r>
    <s v="2010.8.20"/>
    <x v="28"/>
    <n v="97"/>
    <n v="8"/>
    <n v="34"/>
    <x v="1"/>
  </r>
  <r>
    <s v="2010.5.23"/>
    <x v="84"/>
    <n v="190"/>
    <n v="5"/>
    <n v="22"/>
    <x v="3"/>
  </r>
  <r>
    <s v="2010.1.19"/>
    <x v="55"/>
    <n v="248"/>
    <n v="1"/>
    <n v="4"/>
    <x v="0"/>
  </r>
  <r>
    <s v="2010.6.11"/>
    <x v="47"/>
    <n v="151"/>
    <n v="6"/>
    <n v="24"/>
    <x v="3"/>
  </r>
  <r>
    <s v="2010.6.9"/>
    <x v="49"/>
    <n v="158"/>
    <n v="6"/>
    <n v="24"/>
    <x v="3"/>
  </r>
  <r>
    <s v="2010.10.9"/>
    <x v="71"/>
    <n v="132"/>
    <n v="10"/>
    <n v="41"/>
    <x v="2"/>
  </r>
  <r>
    <s v="2010.8.21"/>
    <x v="9"/>
    <n v="241"/>
    <n v="8"/>
    <n v="34"/>
    <x v="1"/>
  </r>
  <r>
    <s v="2010.12.15"/>
    <x v="35"/>
    <n v="305"/>
    <n v="12"/>
    <n v="51"/>
    <x v="2"/>
  </r>
  <r>
    <s v="2010.3.2"/>
    <x v="91"/>
    <n v="140"/>
    <n v="3"/>
    <n v="10"/>
    <x v="0"/>
  </r>
  <r>
    <s v="2010.7.11"/>
    <x v="18"/>
    <n v="264"/>
    <n v="7"/>
    <n v="29"/>
    <x v="1"/>
  </r>
  <r>
    <s v="2010.1.23"/>
    <x v="2"/>
    <n v="175"/>
    <n v="1"/>
    <n v="4"/>
    <x v="0"/>
  </r>
  <r>
    <s v="2010.10.19"/>
    <x v="86"/>
    <n v="162"/>
    <n v="10"/>
    <n v="43"/>
    <x v="2"/>
  </r>
  <r>
    <s v="2010.7.22"/>
    <x v="66"/>
    <n v="327"/>
    <n v="7"/>
    <n v="30"/>
    <x v="1"/>
  </r>
  <r>
    <s v="2010.9.18"/>
    <x v="78"/>
    <n v="361"/>
    <n v="9"/>
    <n v="38"/>
    <x v="1"/>
  </r>
  <r>
    <s v="2010.11.22"/>
    <x v="5"/>
    <n v="275"/>
    <n v="11"/>
    <n v="48"/>
    <x v="2"/>
  </r>
  <r>
    <s v="2010.4.4"/>
    <x v="72"/>
    <n v="142"/>
    <n v="4"/>
    <n v="15"/>
    <x v="3"/>
  </r>
  <r>
    <s v="2010.10.7"/>
    <x v="94"/>
    <n v="307"/>
    <n v="10"/>
    <n v="41"/>
    <x v="2"/>
  </r>
  <r>
    <s v="2010.10.10"/>
    <x v="46"/>
    <n v="418"/>
    <n v="10"/>
    <n v="42"/>
    <x v="2"/>
  </r>
  <r>
    <s v="2010.7.17"/>
    <x v="0"/>
    <n v="287"/>
    <n v="7"/>
    <n v="29"/>
    <x v="1"/>
  </r>
  <r>
    <s v="2010.12.22"/>
    <x v="29"/>
    <n v="271"/>
    <n v="12"/>
    <n v="52"/>
    <x v="2"/>
  </r>
  <r>
    <s v="2010.9.19"/>
    <x v="97"/>
    <n v="48"/>
    <n v="9"/>
    <n v="39"/>
    <x v="1"/>
  </r>
  <r>
    <s v="2010.2.26"/>
    <x v="32"/>
    <n v="145"/>
    <n v="2"/>
    <n v="9"/>
    <x v="0"/>
  </r>
  <r>
    <s v="2010.12.27"/>
    <x v="71"/>
    <n v="298"/>
    <n v="12"/>
    <n v="53"/>
    <x v="2"/>
  </r>
  <r>
    <s v="2010.3.10"/>
    <x v="81"/>
    <n v="245"/>
    <n v="3"/>
    <n v="11"/>
    <x v="0"/>
  </r>
  <r>
    <s v="2010.9.17"/>
    <x v="72"/>
    <n v="335"/>
    <n v="9"/>
    <n v="38"/>
    <x v="1"/>
  </r>
  <r>
    <s v="2010.10.25"/>
    <x v="91"/>
    <n v="307"/>
    <n v="10"/>
    <n v="44"/>
    <x v="2"/>
  </r>
  <r>
    <s v="2010.5.6"/>
    <x v="12"/>
    <n v="358"/>
    <n v="5"/>
    <n v="19"/>
    <x v="3"/>
  </r>
  <r>
    <s v="2010.11.5"/>
    <x v="67"/>
    <n v="353"/>
    <n v="11"/>
    <n v="45"/>
    <x v="2"/>
  </r>
  <r>
    <s v="2010.7.4"/>
    <x v="53"/>
    <n v="93"/>
    <n v="7"/>
    <n v="28"/>
    <x v="1"/>
  </r>
  <r>
    <s v="2010.9.9"/>
    <x v="26"/>
    <n v="144"/>
    <n v="9"/>
    <n v="37"/>
    <x v="1"/>
  </r>
  <r>
    <s v="2010.3.2"/>
    <x v="93"/>
    <n v="303"/>
    <n v="3"/>
    <n v="10"/>
    <x v="0"/>
  </r>
  <r>
    <s v="2010.2.1"/>
    <x v="90"/>
    <n v="277"/>
    <n v="2"/>
    <n v="6"/>
    <x v="0"/>
  </r>
  <r>
    <s v="2010.9.11"/>
    <x v="58"/>
    <n v="177"/>
    <n v="9"/>
    <n v="37"/>
    <x v="1"/>
  </r>
  <r>
    <s v="2010.4.18"/>
    <x v="28"/>
    <n v="251"/>
    <n v="4"/>
    <n v="17"/>
    <x v="3"/>
  </r>
  <r>
    <s v="2010.8.19"/>
    <x v="2"/>
    <n v="224"/>
    <n v="8"/>
    <n v="34"/>
    <x v="1"/>
  </r>
  <r>
    <s v="2010.7.15"/>
    <x v="51"/>
    <n v="481"/>
    <n v="7"/>
    <n v="29"/>
    <x v="1"/>
  </r>
  <r>
    <s v="2010.10.3"/>
    <x v="67"/>
    <n v="258"/>
    <n v="10"/>
    <n v="41"/>
    <x v="2"/>
  </r>
  <r>
    <s v="2010.1.27"/>
    <x v="81"/>
    <n v="83"/>
    <n v="1"/>
    <n v="5"/>
    <x v="0"/>
  </r>
  <r>
    <s v="2010.3.9"/>
    <x v="97"/>
    <n v="170"/>
    <n v="3"/>
    <n v="11"/>
    <x v="0"/>
  </r>
  <r>
    <s v="2010.10.23"/>
    <x v="55"/>
    <n v="117"/>
    <n v="10"/>
    <n v="43"/>
    <x v="2"/>
  </r>
  <r>
    <s v="2010.6.3"/>
    <x v="28"/>
    <n v="302"/>
    <n v="6"/>
    <n v="23"/>
    <x v="3"/>
  </r>
  <r>
    <s v="2010.9.2"/>
    <x v="63"/>
    <n v="246"/>
    <n v="9"/>
    <n v="36"/>
    <x v="1"/>
  </r>
  <r>
    <s v="2010.3.9"/>
    <x v="17"/>
    <n v="369"/>
    <n v="3"/>
    <n v="11"/>
    <x v="0"/>
  </r>
  <r>
    <s v="2010.1.7"/>
    <x v="37"/>
    <n v="280"/>
    <n v="1"/>
    <n v="2"/>
    <x v="0"/>
  </r>
  <r>
    <s v="2010.1.15"/>
    <x v="70"/>
    <n v="329"/>
    <n v="1"/>
    <n v="3"/>
    <x v="0"/>
  </r>
  <r>
    <s v="2010.10.27"/>
    <x v="53"/>
    <n v="250"/>
    <n v="10"/>
    <n v="44"/>
    <x v="2"/>
  </r>
  <r>
    <s v="2010.6.27"/>
    <x v="47"/>
    <n v="93"/>
    <n v="6"/>
    <n v="27"/>
    <x v="3"/>
  </r>
  <r>
    <s v="2010.2.7"/>
    <x v="29"/>
    <n v="398"/>
    <n v="2"/>
    <n v="7"/>
    <x v="0"/>
  </r>
  <r>
    <s v="2010.12.3"/>
    <x v="90"/>
    <n v="221"/>
    <n v="12"/>
    <n v="49"/>
    <x v="2"/>
  </r>
  <r>
    <s v="2010.7.8"/>
    <x v="67"/>
    <n v="153"/>
    <n v="7"/>
    <n v="28"/>
    <x v="1"/>
  </r>
  <r>
    <s v="2010.7.1"/>
    <x v="28"/>
    <n v="188"/>
    <n v="7"/>
    <n v="27"/>
    <x v="1"/>
  </r>
  <r>
    <s v="2010.11.17"/>
    <x v="26"/>
    <n v="184"/>
    <n v="11"/>
    <n v="47"/>
    <x v="2"/>
  </r>
  <r>
    <s v="2010.5.18"/>
    <x v="72"/>
    <n v="32"/>
    <n v="5"/>
    <n v="21"/>
    <x v="3"/>
  </r>
  <r>
    <s v="2010.3.1"/>
    <x v="87"/>
    <n v="160"/>
    <n v="3"/>
    <n v="10"/>
    <x v="0"/>
  </r>
  <r>
    <s v="2010.10.8"/>
    <x v="0"/>
    <n v="354"/>
    <n v="10"/>
    <n v="41"/>
    <x v="2"/>
  </r>
  <r>
    <s v="2010.9.5"/>
    <x v="11"/>
    <n v="274"/>
    <n v="9"/>
    <n v="37"/>
    <x v="1"/>
  </r>
  <r>
    <s v="2010.4.26"/>
    <x v="37"/>
    <n v="32"/>
    <n v="4"/>
    <n v="18"/>
    <x v="3"/>
  </r>
  <r>
    <s v="2010.1.20"/>
    <x v="2"/>
    <n v="372"/>
    <n v="1"/>
    <n v="4"/>
    <x v="0"/>
  </r>
  <r>
    <s v="2010.2.4"/>
    <x v="90"/>
    <n v="223"/>
    <n v="2"/>
    <n v="6"/>
    <x v="0"/>
  </r>
  <r>
    <s v="2010.2.24"/>
    <x v="99"/>
    <n v="397"/>
    <n v="2"/>
    <n v="9"/>
    <x v="0"/>
  </r>
  <r>
    <s v="2010.10.18"/>
    <x v="22"/>
    <n v="442"/>
    <n v="10"/>
    <n v="43"/>
    <x v="2"/>
  </r>
  <r>
    <s v="2010.4.21"/>
    <x v="23"/>
    <n v="192"/>
    <n v="4"/>
    <n v="17"/>
    <x v="3"/>
  </r>
  <r>
    <s v="2010.7.16"/>
    <x v="28"/>
    <n v="272"/>
    <n v="7"/>
    <n v="29"/>
    <x v="1"/>
  </r>
  <r>
    <s v="2010.5.24"/>
    <x v="35"/>
    <n v="43"/>
    <n v="5"/>
    <n v="22"/>
    <x v="3"/>
  </r>
  <r>
    <s v="2010.11.21"/>
    <x v="28"/>
    <n v="313"/>
    <n v="11"/>
    <n v="48"/>
    <x v="2"/>
  </r>
  <r>
    <s v="2010.7.18"/>
    <x v="49"/>
    <n v="232"/>
    <n v="7"/>
    <n v="30"/>
    <x v="1"/>
  </r>
  <r>
    <s v="2010.11.12"/>
    <x v="41"/>
    <n v="240"/>
    <n v="11"/>
    <n v="46"/>
    <x v="2"/>
  </r>
  <r>
    <s v="2010.8.16"/>
    <x v="73"/>
    <n v="113"/>
    <n v="8"/>
    <n v="34"/>
    <x v="1"/>
  </r>
  <r>
    <s v="2010.12.15"/>
    <x v="18"/>
    <n v="355"/>
    <n v="12"/>
    <n v="51"/>
    <x v="2"/>
  </r>
  <r>
    <s v="2010.3.6"/>
    <x v="43"/>
    <n v="273"/>
    <n v="3"/>
    <n v="10"/>
    <x v="0"/>
  </r>
  <r>
    <s v="2010.1.11"/>
    <x v="49"/>
    <n v="310"/>
    <n v="1"/>
    <n v="3"/>
    <x v="0"/>
  </r>
  <r>
    <s v="2010.5.20"/>
    <x v="96"/>
    <n v="166"/>
    <n v="5"/>
    <n v="21"/>
    <x v="3"/>
  </r>
  <r>
    <s v="2010.5.4"/>
    <x v="45"/>
    <n v="156"/>
    <n v="5"/>
    <n v="19"/>
    <x v="3"/>
  </r>
  <r>
    <s v="2010.10.3"/>
    <x v="78"/>
    <n v="270"/>
    <n v="10"/>
    <n v="41"/>
    <x v="2"/>
  </r>
  <r>
    <s v="2010.4.11"/>
    <x v="81"/>
    <n v="134"/>
    <n v="4"/>
    <n v="16"/>
    <x v="3"/>
  </r>
  <r>
    <s v="2010.8.16"/>
    <x v="77"/>
    <n v="97"/>
    <n v="8"/>
    <n v="34"/>
    <x v="1"/>
  </r>
  <r>
    <s v="2010.9.25"/>
    <x v="37"/>
    <n v="145"/>
    <n v="9"/>
    <n v="39"/>
    <x v="1"/>
  </r>
  <r>
    <s v="2010.2.26"/>
    <x v="84"/>
    <n v="144"/>
    <n v="2"/>
    <n v="9"/>
    <x v="0"/>
  </r>
  <r>
    <s v="2010.5.9"/>
    <x v="91"/>
    <n v="256"/>
    <n v="5"/>
    <n v="20"/>
    <x v="3"/>
  </r>
  <r>
    <s v="2010.8.5"/>
    <x v="55"/>
    <n v="284"/>
    <n v="8"/>
    <n v="32"/>
    <x v="1"/>
  </r>
  <r>
    <s v="2010.6.18"/>
    <x v="50"/>
    <n v="409"/>
    <n v="6"/>
    <n v="25"/>
    <x v="3"/>
  </r>
  <r>
    <s v="2010.7.26"/>
    <x v="8"/>
    <n v="150"/>
    <n v="7"/>
    <n v="31"/>
    <x v="1"/>
  </r>
  <r>
    <s v="2010.4.10"/>
    <x v="11"/>
    <n v="125"/>
    <n v="4"/>
    <n v="15"/>
    <x v="3"/>
  </r>
  <r>
    <s v="2010.11.18"/>
    <x v="73"/>
    <n v="146"/>
    <n v="11"/>
    <n v="47"/>
    <x v="2"/>
  </r>
  <r>
    <s v="2010.6.1"/>
    <x v="68"/>
    <n v="190"/>
    <n v="6"/>
    <n v="23"/>
    <x v="3"/>
  </r>
  <r>
    <s v="2010.1.20"/>
    <x v="98"/>
    <n v="439"/>
    <n v="1"/>
    <n v="4"/>
    <x v="0"/>
  </r>
  <r>
    <s v="2010.6.27"/>
    <x v="33"/>
    <n v="328"/>
    <n v="6"/>
    <n v="27"/>
    <x v="3"/>
  </r>
  <r>
    <s v="2010.1.27"/>
    <x v="50"/>
    <n v="271"/>
    <n v="1"/>
    <n v="5"/>
    <x v="0"/>
  </r>
  <r>
    <s v="2010.7.7"/>
    <x v="91"/>
    <n v="86"/>
    <n v="7"/>
    <n v="28"/>
    <x v="1"/>
  </r>
  <r>
    <s v="2010.7.3"/>
    <x v="54"/>
    <n v="167"/>
    <n v="7"/>
    <n v="27"/>
    <x v="1"/>
  </r>
  <r>
    <s v="2010.10.21"/>
    <x v="34"/>
    <n v="379"/>
    <n v="10"/>
    <n v="43"/>
    <x v="2"/>
  </r>
  <r>
    <s v="2010.4.27"/>
    <x v="51"/>
    <n v="362"/>
    <n v="4"/>
    <n v="18"/>
    <x v="3"/>
  </r>
  <r>
    <s v="2010.7.22"/>
    <x v="25"/>
    <n v="280"/>
    <n v="7"/>
    <n v="30"/>
    <x v="1"/>
  </r>
  <r>
    <s v="2010.7.28"/>
    <x v="46"/>
    <n v="119"/>
    <n v="7"/>
    <n v="31"/>
    <x v="1"/>
  </r>
  <r>
    <s v="2010.9.3"/>
    <x v="28"/>
    <n v="228"/>
    <n v="9"/>
    <n v="36"/>
    <x v="1"/>
  </r>
  <r>
    <s v="2010.9.23"/>
    <x v="11"/>
    <n v="301"/>
    <n v="9"/>
    <n v="39"/>
    <x v="1"/>
  </r>
  <r>
    <s v="2010.8.26"/>
    <x v="31"/>
    <n v="221"/>
    <n v="8"/>
    <n v="35"/>
    <x v="1"/>
  </r>
  <r>
    <s v="2010.7.4"/>
    <x v="22"/>
    <n v="368"/>
    <n v="7"/>
    <n v="28"/>
    <x v="1"/>
  </r>
  <r>
    <s v="2010.1.2"/>
    <x v="68"/>
    <n v="288"/>
    <n v="1"/>
    <n v="1"/>
    <x v="0"/>
  </r>
  <r>
    <s v="2010.12.3"/>
    <x v="17"/>
    <n v="118"/>
    <n v="12"/>
    <n v="49"/>
    <x v="2"/>
  </r>
  <r>
    <s v="2010.12.25"/>
    <x v="48"/>
    <n v="245"/>
    <n v="12"/>
    <n v="52"/>
    <x v="2"/>
  </r>
  <r>
    <s v="2010.3.8"/>
    <x v="86"/>
    <n v="130"/>
    <n v="3"/>
    <n v="11"/>
    <x v="0"/>
  </r>
  <r>
    <s v="2010.2.16"/>
    <x v="58"/>
    <n v="236"/>
    <n v="2"/>
    <n v="8"/>
    <x v="0"/>
  </r>
  <r>
    <s v="2010.8.16"/>
    <x v="96"/>
    <n v="216"/>
    <n v="8"/>
    <n v="34"/>
    <x v="1"/>
  </r>
  <r>
    <s v="2010.2.18"/>
    <x v="61"/>
    <n v="316"/>
    <n v="2"/>
    <n v="8"/>
    <x v="0"/>
  </r>
  <r>
    <s v="2010.9.12"/>
    <x v="60"/>
    <n v="301"/>
    <n v="9"/>
    <n v="38"/>
    <x v="1"/>
  </r>
  <r>
    <s v="2010.1.10"/>
    <x v="80"/>
    <n v="221"/>
    <n v="1"/>
    <n v="3"/>
    <x v="0"/>
  </r>
  <r>
    <s v="2010.8.20"/>
    <x v="66"/>
    <n v="349"/>
    <n v="8"/>
    <n v="34"/>
    <x v="1"/>
  </r>
  <r>
    <s v="2010.12.4"/>
    <x v="23"/>
    <n v="180"/>
    <n v="12"/>
    <n v="49"/>
    <x v="2"/>
  </r>
  <r>
    <s v="2010.5.14"/>
    <x v="72"/>
    <n v="289"/>
    <n v="5"/>
    <n v="20"/>
    <x v="3"/>
  </r>
  <r>
    <s v="2010.4.1"/>
    <x v="47"/>
    <n v="98"/>
    <n v="4"/>
    <n v="14"/>
    <x v="3"/>
  </r>
  <r>
    <s v="2010.5.9"/>
    <x v="44"/>
    <n v="38"/>
    <n v="5"/>
    <n v="20"/>
    <x v="3"/>
  </r>
  <r>
    <s v="2010.10.2"/>
    <x v="13"/>
    <n v="146"/>
    <n v="10"/>
    <n v="40"/>
    <x v="2"/>
  </r>
  <r>
    <s v="2010.3.26"/>
    <x v="62"/>
    <n v="364"/>
    <n v="3"/>
    <n v="13"/>
    <x v="0"/>
  </r>
  <r>
    <s v="2010.11.6"/>
    <x v="85"/>
    <n v="345"/>
    <n v="11"/>
    <n v="45"/>
    <x v="2"/>
  </r>
  <r>
    <s v="2010.10.6"/>
    <x v="32"/>
    <n v="232"/>
    <n v="10"/>
    <n v="41"/>
    <x v="2"/>
  </r>
  <r>
    <s v="2010.11.26"/>
    <x v="57"/>
    <n v="289"/>
    <n v="11"/>
    <n v="48"/>
    <x v="2"/>
  </r>
  <r>
    <s v="2010.9.9"/>
    <x v="81"/>
    <n v="129"/>
    <n v="9"/>
    <n v="37"/>
    <x v="1"/>
  </r>
  <r>
    <s v="2010.4.13"/>
    <x v="46"/>
    <n v="259"/>
    <n v="4"/>
    <n v="16"/>
    <x v="3"/>
  </r>
  <r>
    <s v="2010.5.16"/>
    <x v="39"/>
    <n v="411"/>
    <n v="5"/>
    <n v="21"/>
    <x v="3"/>
  </r>
  <r>
    <s v="2010.7.14"/>
    <x v="44"/>
    <n v="225"/>
    <n v="7"/>
    <n v="29"/>
    <x v="1"/>
  </r>
  <r>
    <s v="2010.9.21"/>
    <x v="17"/>
    <n v="192"/>
    <n v="9"/>
    <n v="39"/>
    <x v="1"/>
  </r>
  <r>
    <s v="2010.11.15"/>
    <x v="10"/>
    <n v="391"/>
    <n v="11"/>
    <n v="47"/>
    <x v="2"/>
  </r>
  <r>
    <s v="2010.2.11"/>
    <x v="37"/>
    <n v="346"/>
    <n v="2"/>
    <n v="7"/>
    <x v="0"/>
  </r>
  <r>
    <s v="2010.1.18"/>
    <x v="35"/>
    <n v="93"/>
    <n v="1"/>
    <n v="4"/>
    <x v="0"/>
  </r>
  <r>
    <s v="2010.9.10"/>
    <x v="52"/>
    <n v="322"/>
    <n v="9"/>
    <n v="37"/>
    <x v="1"/>
  </r>
  <r>
    <s v="2010.7.19"/>
    <x v="12"/>
    <n v="253"/>
    <n v="7"/>
    <n v="30"/>
    <x v="1"/>
  </r>
  <r>
    <s v="2010.11.3"/>
    <x v="30"/>
    <n v="131"/>
    <n v="11"/>
    <n v="45"/>
    <x v="2"/>
  </r>
  <r>
    <s v="2010.12.2"/>
    <x v="95"/>
    <n v="96"/>
    <n v="12"/>
    <n v="49"/>
    <x v="2"/>
  </r>
  <r>
    <s v="2010.10.28"/>
    <x v="43"/>
    <n v="203"/>
    <n v="10"/>
    <n v="44"/>
    <x v="2"/>
  </r>
  <r>
    <s v="2010.6.15"/>
    <x v="96"/>
    <n v="482"/>
    <n v="6"/>
    <n v="25"/>
    <x v="3"/>
  </r>
  <r>
    <s v="2010.4.8"/>
    <x v="61"/>
    <n v="258"/>
    <n v="4"/>
    <n v="15"/>
    <x v="3"/>
  </r>
  <r>
    <s v="2010.9.9"/>
    <x v="51"/>
    <n v="345"/>
    <n v="9"/>
    <n v="37"/>
    <x v="1"/>
  </r>
  <r>
    <s v="2010.6.11"/>
    <x v="16"/>
    <n v="295"/>
    <n v="6"/>
    <n v="24"/>
    <x v="3"/>
  </r>
  <r>
    <s v="2010.11.19"/>
    <x v="9"/>
    <n v="174"/>
    <n v="11"/>
    <n v="47"/>
    <x v="2"/>
  </r>
  <r>
    <s v="2010.2.11"/>
    <x v="73"/>
    <n v="174"/>
    <n v="2"/>
    <n v="7"/>
    <x v="0"/>
  </r>
  <r>
    <s v="2010.9.23"/>
    <x v="92"/>
    <n v="159"/>
    <n v="9"/>
    <n v="39"/>
    <x v="1"/>
  </r>
  <r>
    <s v="2010.8.18"/>
    <x v="15"/>
    <n v="302"/>
    <n v="8"/>
    <n v="34"/>
    <x v="1"/>
  </r>
  <r>
    <s v="2010.1.17"/>
    <x v="31"/>
    <n v="319"/>
    <n v="1"/>
    <n v="4"/>
    <x v="0"/>
  </r>
  <r>
    <s v="2010.8.28"/>
    <x v="86"/>
    <n v="361"/>
    <n v="8"/>
    <n v="35"/>
    <x v="1"/>
  </r>
  <r>
    <s v="2010.8.6"/>
    <x v="60"/>
    <n v="121"/>
    <n v="8"/>
    <n v="32"/>
    <x v="1"/>
  </r>
  <r>
    <s v="2010.9.18"/>
    <x v="27"/>
    <n v="389"/>
    <n v="9"/>
    <n v="38"/>
    <x v="1"/>
  </r>
  <r>
    <s v="2010.2.19"/>
    <x v="73"/>
    <n v="103"/>
    <n v="2"/>
    <n v="8"/>
    <x v="0"/>
  </r>
  <r>
    <s v="2010.4.18"/>
    <x v="20"/>
    <n v="269"/>
    <n v="4"/>
    <n v="17"/>
    <x v="3"/>
  </r>
  <r>
    <s v="2010.3.23"/>
    <x v="75"/>
    <n v="198"/>
    <n v="3"/>
    <n v="13"/>
    <x v="0"/>
  </r>
  <r>
    <s v="2010.4.7"/>
    <x v="7"/>
    <n v="162"/>
    <n v="4"/>
    <n v="15"/>
    <x v="3"/>
  </r>
  <r>
    <s v="2010.2.16"/>
    <x v="26"/>
    <n v="219"/>
    <n v="2"/>
    <n v="8"/>
    <x v="0"/>
  </r>
  <r>
    <s v="2010.12.22"/>
    <x v="79"/>
    <n v="126"/>
    <n v="12"/>
    <n v="52"/>
    <x v="2"/>
  </r>
  <r>
    <s v="2010.5.19"/>
    <x v="49"/>
    <n v="178"/>
    <n v="5"/>
    <n v="21"/>
    <x v="3"/>
  </r>
  <r>
    <s v="2010.4.16"/>
    <x v="6"/>
    <n v="280"/>
    <n v="4"/>
    <n v="16"/>
    <x v="3"/>
  </r>
  <r>
    <s v="2010.4.11"/>
    <x v="16"/>
    <n v="278"/>
    <n v="4"/>
    <n v="16"/>
    <x v="3"/>
  </r>
  <r>
    <s v="2010.6.18"/>
    <x v="5"/>
    <n v="331"/>
    <n v="6"/>
    <n v="25"/>
    <x v="3"/>
  </r>
  <r>
    <s v="2010.12.21"/>
    <x v="44"/>
    <n v="347"/>
    <n v="12"/>
    <n v="52"/>
    <x v="2"/>
  </r>
  <r>
    <s v="2010.9.24"/>
    <x v="83"/>
    <n v="166"/>
    <n v="9"/>
    <n v="39"/>
    <x v="1"/>
  </r>
  <r>
    <s v="2010.12.20"/>
    <x v="92"/>
    <n v="300"/>
    <n v="12"/>
    <n v="52"/>
    <x v="2"/>
  </r>
  <r>
    <s v="2010.6.24"/>
    <x v="43"/>
    <n v="314"/>
    <n v="6"/>
    <n v="26"/>
    <x v="3"/>
  </r>
  <r>
    <s v="2010.10.13"/>
    <x v="75"/>
    <n v="239"/>
    <n v="10"/>
    <n v="42"/>
    <x v="2"/>
  </r>
  <r>
    <s v="2010.4.22"/>
    <x v="61"/>
    <n v="185"/>
    <n v="4"/>
    <n v="17"/>
    <x v="3"/>
  </r>
  <r>
    <s v="2010.11.4"/>
    <x v="86"/>
    <n v="385"/>
    <n v="11"/>
    <n v="45"/>
    <x v="2"/>
  </r>
  <r>
    <s v="2010.6.13"/>
    <x v="4"/>
    <n v="74"/>
    <n v="6"/>
    <n v="25"/>
    <x v="3"/>
  </r>
  <r>
    <s v="2010.10.26"/>
    <x v="2"/>
    <n v="284"/>
    <n v="10"/>
    <n v="44"/>
    <x v="2"/>
  </r>
  <r>
    <s v="2010.7.18"/>
    <x v="17"/>
    <n v="446"/>
    <n v="7"/>
    <n v="30"/>
    <x v="1"/>
  </r>
  <r>
    <s v="2010.6.1"/>
    <x v="2"/>
    <n v="226"/>
    <n v="6"/>
    <n v="23"/>
    <x v="3"/>
  </r>
  <r>
    <s v="2010.9.3"/>
    <x v="43"/>
    <n v="226"/>
    <n v="9"/>
    <n v="36"/>
    <x v="1"/>
  </r>
  <r>
    <s v="2010.8.26"/>
    <x v="72"/>
    <n v="126"/>
    <n v="8"/>
    <n v="35"/>
    <x v="1"/>
  </r>
  <r>
    <s v="2010.1.5"/>
    <x v="33"/>
    <n v="285"/>
    <n v="1"/>
    <n v="2"/>
    <x v="0"/>
  </r>
  <r>
    <s v="2010.2.26"/>
    <x v="54"/>
    <n v="195"/>
    <n v="2"/>
    <n v="9"/>
    <x v="0"/>
  </r>
  <r>
    <s v="2010.3.16"/>
    <x v="24"/>
    <n v="489"/>
    <n v="3"/>
    <n v="12"/>
    <x v="0"/>
  </r>
  <r>
    <s v="2010.4.10"/>
    <x v="38"/>
    <n v="53"/>
    <n v="4"/>
    <n v="15"/>
    <x v="3"/>
  </r>
  <r>
    <s v="2010.11.5"/>
    <x v="96"/>
    <n v="427"/>
    <n v="11"/>
    <n v="45"/>
    <x v="2"/>
  </r>
  <r>
    <s v="2010.4.1"/>
    <x v="76"/>
    <n v="276"/>
    <n v="4"/>
    <n v="14"/>
    <x v="3"/>
  </r>
  <r>
    <s v="2010.11.24"/>
    <x v="44"/>
    <n v="291"/>
    <n v="11"/>
    <n v="48"/>
    <x v="2"/>
  </r>
  <r>
    <s v="2010.12.22"/>
    <x v="36"/>
    <n v="229"/>
    <n v="12"/>
    <n v="52"/>
    <x v="2"/>
  </r>
  <r>
    <s v="2010.2.10"/>
    <x v="99"/>
    <n v="297"/>
    <n v="2"/>
    <n v="7"/>
    <x v="0"/>
  </r>
  <r>
    <s v="2010.4.25"/>
    <x v="78"/>
    <n v="332"/>
    <n v="4"/>
    <n v="18"/>
    <x v="3"/>
  </r>
  <r>
    <s v="2010.9.8"/>
    <x v="78"/>
    <n v="196"/>
    <n v="9"/>
    <n v="37"/>
    <x v="1"/>
  </r>
  <r>
    <s v="2010.6.5"/>
    <x v="89"/>
    <n v="157"/>
    <n v="6"/>
    <n v="23"/>
    <x v="3"/>
  </r>
  <r>
    <s v="2010.4.19"/>
    <x v="83"/>
    <n v="330"/>
    <n v="4"/>
    <n v="17"/>
    <x v="3"/>
  </r>
  <r>
    <s v="2010.9.7"/>
    <x v="5"/>
    <n v="134"/>
    <n v="9"/>
    <n v="37"/>
    <x v="1"/>
  </r>
  <r>
    <s v="2010.12.3"/>
    <x v="25"/>
    <n v="478"/>
    <n v="12"/>
    <n v="49"/>
    <x v="2"/>
  </r>
  <r>
    <s v="2010.7.8"/>
    <x v="4"/>
    <n v="241"/>
    <n v="7"/>
    <n v="28"/>
    <x v="1"/>
  </r>
  <r>
    <s v="2010.12.10"/>
    <x v="94"/>
    <n v="368"/>
    <n v="12"/>
    <n v="50"/>
    <x v="2"/>
  </r>
  <r>
    <s v="2010.8.7"/>
    <x v="27"/>
    <n v="288"/>
    <n v="8"/>
    <n v="32"/>
    <x v="1"/>
  </r>
  <r>
    <s v="2010.3.25"/>
    <x v="35"/>
    <n v="407"/>
    <n v="3"/>
    <n v="13"/>
    <x v="0"/>
  </r>
  <r>
    <s v="2010.9.3"/>
    <x v="74"/>
    <n v="324"/>
    <n v="9"/>
    <n v="36"/>
    <x v="1"/>
  </r>
  <r>
    <s v="2010.12.18"/>
    <x v="60"/>
    <n v="113"/>
    <n v="12"/>
    <n v="51"/>
    <x v="2"/>
  </r>
  <r>
    <s v="2010.7.7"/>
    <x v="55"/>
    <n v="336"/>
    <n v="7"/>
    <n v="28"/>
    <x v="1"/>
  </r>
  <r>
    <s v="2010.1.11"/>
    <x v="21"/>
    <n v="97"/>
    <n v="1"/>
    <n v="3"/>
    <x v="0"/>
  </r>
  <r>
    <s v="2010.12.26"/>
    <x v="95"/>
    <n v="167"/>
    <n v="12"/>
    <n v="53"/>
    <x v="2"/>
  </r>
  <r>
    <s v="2010.5.16"/>
    <x v="35"/>
    <n v="204"/>
    <n v="5"/>
    <n v="21"/>
    <x v="3"/>
  </r>
  <r>
    <s v="2010.5.3"/>
    <x v="73"/>
    <n v="373"/>
    <n v="5"/>
    <n v="19"/>
    <x v="3"/>
  </r>
  <r>
    <s v="2010.10.23"/>
    <x v="66"/>
    <n v="250"/>
    <n v="10"/>
    <n v="43"/>
    <x v="2"/>
  </r>
  <r>
    <s v="2010.1.18"/>
    <x v="28"/>
    <n v="45"/>
    <n v="1"/>
    <n v="4"/>
    <x v="0"/>
  </r>
  <r>
    <s v="2010.9.5"/>
    <x v="46"/>
    <n v="226"/>
    <n v="9"/>
    <n v="37"/>
    <x v="1"/>
  </r>
  <r>
    <s v="2010.2.23"/>
    <x v="97"/>
    <n v="445"/>
    <n v="2"/>
    <n v="9"/>
    <x v="0"/>
  </r>
  <r>
    <s v="2010.7.22"/>
    <x v="68"/>
    <n v="215"/>
    <n v="7"/>
    <n v="30"/>
    <x v="1"/>
  </r>
  <r>
    <s v="2010.11.3"/>
    <x v="96"/>
    <n v="138"/>
    <n v="11"/>
    <n v="45"/>
    <x v="2"/>
  </r>
  <r>
    <s v="2010.6.17"/>
    <x v="31"/>
    <n v="199"/>
    <n v="6"/>
    <n v="25"/>
    <x v="3"/>
  </r>
  <r>
    <s v="2010.10.13"/>
    <x v="95"/>
    <n v="367"/>
    <n v="10"/>
    <n v="42"/>
    <x v="2"/>
  </r>
  <r>
    <s v="2010.1.28"/>
    <x v="97"/>
    <n v="130"/>
    <n v="1"/>
    <n v="5"/>
    <x v="0"/>
  </r>
  <r>
    <s v="2010.3.2"/>
    <x v="70"/>
    <n v="141"/>
    <n v="3"/>
    <n v="10"/>
    <x v="0"/>
  </r>
  <r>
    <s v="2010.5.11"/>
    <x v="79"/>
    <n v="225"/>
    <n v="5"/>
    <n v="20"/>
    <x v="3"/>
  </r>
  <r>
    <s v="2010.8.15"/>
    <x v="42"/>
    <n v="264"/>
    <n v="8"/>
    <n v="34"/>
    <x v="1"/>
  </r>
  <r>
    <s v="2010.6.9"/>
    <x v="72"/>
    <n v="218"/>
    <n v="6"/>
    <n v="24"/>
    <x v="3"/>
  </r>
  <r>
    <s v="2010.3.20"/>
    <x v="82"/>
    <n v="362"/>
    <n v="3"/>
    <n v="12"/>
    <x v="0"/>
  </r>
  <r>
    <s v="2010.7.15"/>
    <x v="72"/>
    <n v="268"/>
    <n v="7"/>
    <n v="29"/>
    <x v="1"/>
  </r>
  <r>
    <s v="2010.4.10"/>
    <x v="66"/>
    <n v="203"/>
    <n v="4"/>
    <n v="15"/>
    <x v="3"/>
  </r>
  <r>
    <s v="2010.7.7"/>
    <x v="57"/>
    <n v="234"/>
    <n v="7"/>
    <n v="28"/>
    <x v="1"/>
  </r>
  <r>
    <s v="2010.2.9"/>
    <x v="86"/>
    <n v="244"/>
    <n v="2"/>
    <n v="7"/>
    <x v="0"/>
  </r>
  <r>
    <s v="2010.3.20"/>
    <x v="81"/>
    <n v="62"/>
    <n v="3"/>
    <n v="12"/>
    <x v="0"/>
  </r>
  <r>
    <s v="2010.11.13"/>
    <x v="1"/>
    <n v="168"/>
    <n v="11"/>
    <n v="46"/>
    <x v="2"/>
  </r>
  <r>
    <s v="2010.8.22"/>
    <x v="73"/>
    <n v="286"/>
    <n v="8"/>
    <n v="35"/>
    <x v="1"/>
  </r>
  <r>
    <s v="2010.4.8"/>
    <x v="39"/>
    <n v="185"/>
    <n v="4"/>
    <n v="15"/>
    <x v="3"/>
  </r>
  <r>
    <s v="2010.10.11"/>
    <x v="34"/>
    <n v="72"/>
    <n v="10"/>
    <n v="42"/>
    <x v="2"/>
  </r>
  <r>
    <s v="2010.11.3"/>
    <x v="95"/>
    <n v="170"/>
    <n v="11"/>
    <n v="45"/>
    <x v="2"/>
  </r>
  <r>
    <s v="2010.4.16"/>
    <x v="6"/>
    <n v="193"/>
    <n v="4"/>
    <n v="16"/>
    <x v="3"/>
  </r>
  <r>
    <s v="2010.8.16"/>
    <x v="65"/>
    <n v="312"/>
    <n v="8"/>
    <n v="34"/>
    <x v="1"/>
  </r>
  <r>
    <s v="2010.4.21"/>
    <x v="27"/>
    <n v="301"/>
    <n v="4"/>
    <n v="17"/>
    <x v="3"/>
  </r>
  <r>
    <s v="2010.6.28"/>
    <x v="67"/>
    <n v="170"/>
    <n v="6"/>
    <n v="27"/>
    <x v="3"/>
  </r>
  <r>
    <s v="2010.8.9"/>
    <x v="73"/>
    <n v="416"/>
    <n v="8"/>
    <n v="33"/>
    <x v="1"/>
  </r>
  <r>
    <s v="2010.4.25"/>
    <x v="23"/>
    <n v="259"/>
    <n v="4"/>
    <n v="18"/>
    <x v="3"/>
  </r>
  <r>
    <s v="2010.5.19"/>
    <x v="14"/>
    <n v="146"/>
    <n v="5"/>
    <n v="21"/>
    <x v="3"/>
  </r>
  <r>
    <s v="2010.5.14"/>
    <x v="32"/>
    <n v="196"/>
    <n v="5"/>
    <n v="20"/>
    <x v="3"/>
  </r>
  <r>
    <s v="2010.12.24"/>
    <x v="28"/>
    <n v="235"/>
    <n v="12"/>
    <n v="52"/>
    <x v="2"/>
  </r>
  <r>
    <s v="2010.3.19"/>
    <x v="48"/>
    <n v="220"/>
    <n v="3"/>
    <n v="12"/>
    <x v="0"/>
  </r>
  <r>
    <s v="2010.3.20"/>
    <x v="12"/>
    <n v="472"/>
    <n v="3"/>
    <n v="12"/>
    <x v="0"/>
  </r>
  <r>
    <s v="2010.6.14"/>
    <x v="23"/>
    <n v="449"/>
    <n v="6"/>
    <n v="25"/>
    <x v="3"/>
  </r>
  <r>
    <s v="2010.11.12"/>
    <x v="33"/>
    <n v="344"/>
    <n v="11"/>
    <n v="46"/>
    <x v="2"/>
  </r>
  <r>
    <s v="2010.4.2"/>
    <x v="6"/>
    <n v="319"/>
    <n v="4"/>
    <n v="14"/>
    <x v="3"/>
  </r>
  <r>
    <s v="2010.2.27"/>
    <x v="31"/>
    <n v="327"/>
    <n v="2"/>
    <n v="9"/>
    <x v="0"/>
  </r>
  <r>
    <s v="2010.6.8"/>
    <x v="81"/>
    <n v="236"/>
    <n v="6"/>
    <n v="24"/>
    <x v="3"/>
  </r>
  <r>
    <s v="2010.6.16"/>
    <x v="64"/>
    <n v="210"/>
    <n v="6"/>
    <n v="25"/>
    <x v="3"/>
  </r>
  <r>
    <s v="2010.12.11"/>
    <x v="80"/>
    <n v="261"/>
    <n v="12"/>
    <n v="50"/>
    <x v="2"/>
  </r>
  <r>
    <s v="2010.1.13"/>
    <x v="64"/>
    <n v="190"/>
    <n v="1"/>
    <n v="3"/>
    <x v="0"/>
  </r>
  <r>
    <s v="2010.10.6"/>
    <x v="74"/>
    <n v="234"/>
    <n v="10"/>
    <n v="41"/>
    <x v="2"/>
  </r>
  <r>
    <s v="2010.5.10"/>
    <x v="92"/>
    <n v="471"/>
    <n v="5"/>
    <n v="20"/>
    <x v="3"/>
  </r>
  <r>
    <s v="2010.3.12"/>
    <x v="6"/>
    <n v="325"/>
    <n v="3"/>
    <n v="11"/>
    <x v="0"/>
  </r>
  <r>
    <s v="2010.4.12"/>
    <x v="37"/>
    <n v="181"/>
    <n v="4"/>
    <n v="16"/>
    <x v="3"/>
  </r>
  <r>
    <s v="2010.2.6"/>
    <x v="64"/>
    <n v="156"/>
    <n v="2"/>
    <n v="6"/>
    <x v="0"/>
  </r>
  <r>
    <s v="2010.7.28"/>
    <x v="88"/>
    <n v="350"/>
    <n v="7"/>
    <n v="31"/>
    <x v="1"/>
  </r>
  <r>
    <s v="2010.3.1"/>
    <x v="76"/>
    <n v="346"/>
    <n v="3"/>
    <n v="10"/>
    <x v="0"/>
  </r>
  <r>
    <s v="2010.6.1"/>
    <x v="97"/>
    <n v="172"/>
    <n v="6"/>
    <n v="23"/>
    <x v="3"/>
  </r>
  <r>
    <s v="2010.12.1"/>
    <x v="57"/>
    <n v="313"/>
    <n v="12"/>
    <n v="49"/>
    <x v="2"/>
  </r>
  <r>
    <s v="2010.11.23"/>
    <x v="98"/>
    <n v="213"/>
    <n v="11"/>
    <n v="48"/>
    <x v="2"/>
  </r>
  <r>
    <s v="2010.5.5"/>
    <x v="59"/>
    <n v="258"/>
    <n v="5"/>
    <n v="19"/>
    <x v="3"/>
  </r>
  <r>
    <s v="2010.3.20"/>
    <x v="20"/>
    <n v="250"/>
    <n v="3"/>
    <n v="12"/>
    <x v="0"/>
  </r>
  <r>
    <s v="2010.2.1"/>
    <x v="47"/>
    <n v="42"/>
    <n v="2"/>
    <n v="6"/>
    <x v="0"/>
  </r>
  <r>
    <s v="2010.5.8"/>
    <x v="79"/>
    <n v="438"/>
    <n v="5"/>
    <n v="19"/>
    <x v="3"/>
  </r>
  <r>
    <s v="2010.8.16"/>
    <x v="5"/>
    <n v="224"/>
    <n v="8"/>
    <n v="34"/>
    <x v="1"/>
  </r>
  <r>
    <s v="2010.9.14"/>
    <x v="90"/>
    <n v="307"/>
    <n v="9"/>
    <n v="38"/>
    <x v="1"/>
  </r>
  <r>
    <s v="2010.12.16"/>
    <x v="25"/>
    <n v="291"/>
    <n v="12"/>
    <n v="51"/>
    <x v="2"/>
  </r>
  <r>
    <s v="2010.5.15"/>
    <x v="85"/>
    <n v="234"/>
    <n v="5"/>
    <n v="20"/>
    <x v="3"/>
  </r>
  <r>
    <s v="2010.7.25"/>
    <x v="31"/>
    <n v="272"/>
    <n v="7"/>
    <n v="31"/>
    <x v="1"/>
  </r>
  <r>
    <s v="2010.11.26"/>
    <x v="93"/>
    <n v="166"/>
    <n v="11"/>
    <n v="48"/>
    <x v="2"/>
  </r>
  <r>
    <s v="2010.3.11"/>
    <x v="37"/>
    <n v="107"/>
    <n v="3"/>
    <n v="11"/>
    <x v="0"/>
  </r>
  <r>
    <s v="2010.8.14"/>
    <x v="78"/>
    <n v="244"/>
    <n v="8"/>
    <n v="33"/>
    <x v="1"/>
  </r>
  <r>
    <s v="2010.7.19"/>
    <x v="84"/>
    <n v="317"/>
    <n v="7"/>
    <n v="30"/>
    <x v="1"/>
  </r>
  <r>
    <s v="2010.1.4"/>
    <x v="83"/>
    <n v="313"/>
    <n v="1"/>
    <n v="2"/>
    <x v="0"/>
  </r>
  <r>
    <s v="2010.7.15"/>
    <x v="68"/>
    <n v="139"/>
    <n v="7"/>
    <n v="29"/>
    <x v="1"/>
  </r>
  <r>
    <s v="2010.5.19"/>
    <x v="60"/>
    <n v="256"/>
    <n v="5"/>
    <n v="21"/>
    <x v="3"/>
  </r>
  <r>
    <s v="2010.3.13"/>
    <x v="45"/>
    <n v="284"/>
    <n v="3"/>
    <n v="11"/>
    <x v="0"/>
  </r>
  <r>
    <s v="2010.1.24"/>
    <x v="62"/>
    <n v="244"/>
    <n v="1"/>
    <n v="5"/>
    <x v="0"/>
  </r>
  <r>
    <s v="2010.6.14"/>
    <x v="47"/>
    <n v="332"/>
    <n v="6"/>
    <n v="25"/>
    <x v="3"/>
  </r>
  <r>
    <s v="2010.9.22"/>
    <x v="63"/>
    <n v="289"/>
    <n v="9"/>
    <n v="39"/>
    <x v="1"/>
  </r>
  <r>
    <s v="2010.10.27"/>
    <x v="47"/>
    <n v="318"/>
    <n v="10"/>
    <n v="44"/>
    <x v="2"/>
  </r>
  <r>
    <s v="2010.3.18"/>
    <x v="72"/>
    <n v="298"/>
    <n v="3"/>
    <n v="12"/>
    <x v="0"/>
  </r>
  <r>
    <s v="2010.8.15"/>
    <x v="69"/>
    <n v="292"/>
    <n v="8"/>
    <n v="34"/>
    <x v="1"/>
  </r>
  <r>
    <s v="2010.12.23"/>
    <x v="23"/>
    <n v="313"/>
    <n v="12"/>
    <n v="52"/>
    <x v="2"/>
  </r>
  <r>
    <s v="2010.6.3"/>
    <x v="29"/>
    <n v="250"/>
    <n v="6"/>
    <n v="23"/>
    <x v="3"/>
  </r>
  <r>
    <s v="2010.8.21"/>
    <x v="56"/>
    <n v="386"/>
    <n v="8"/>
    <n v="34"/>
    <x v="1"/>
  </r>
  <r>
    <s v="2010.8.8"/>
    <x v="20"/>
    <n v="398"/>
    <n v="8"/>
    <n v="33"/>
    <x v="1"/>
  </r>
  <r>
    <s v="2010.5.28"/>
    <x v="14"/>
    <n v="279"/>
    <n v="5"/>
    <n v="22"/>
    <x v="3"/>
  </r>
  <r>
    <s v="2010.3.11"/>
    <x v="76"/>
    <n v="188"/>
    <n v="3"/>
    <n v="11"/>
    <x v="0"/>
  </r>
  <r>
    <s v="2010.7.13"/>
    <x v="35"/>
    <n v="334"/>
    <n v="7"/>
    <n v="29"/>
    <x v="1"/>
  </r>
  <r>
    <s v="2010.10.22"/>
    <x v="74"/>
    <n v="341"/>
    <n v="10"/>
    <n v="43"/>
    <x v="2"/>
  </r>
  <r>
    <s v="2010.10.14"/>
    <x v="21"/>
    <n v="202"/>
    <n v="10"/>
    <n v="42"/>
    <x v="2"/>
  </r>
  <r>
    <s v="2010.9.1"/>
    <x v="21"/>
    <n v="289"/>
    <n v="9"/>
    <n v="36"/>
    <x v="1"/>
  </r>
  <r>
    <s v="2010.12.21"/>
    <x v="40"/>
    <n v="192"/>
    <n v="12"/>
    <n v="52"/>
    <x v="2"/>
  </r>
  <r>
    <s v="2010.4.10"/>
    <x v="93"/>
    <n v="329"/>
    <n v="4"/>
    <n v="15"/>
    <x v="3"/>
  </r>
  <r>
    <s v="2010.8.17"/>
    <x v="79"/>
    <n v="182"/>
    <n v="8"/>
    <n v="34"/>
    <x v="1"/>
  </r>
  <r>
    <s v="2010.9.10"/>
    <x v="85"/>
    <n v="260"/>
    <n v="9"/>
    <n v="37"/>
    <x v="1"/>
  </r>
  <r>
    <s v="2010.9.14"/>
    <x v="76"/>
    <n v="107"/>
    <n v="9"/>
    <n v="38"/>
    <x v="1"/>
  </r>
  <r>
    <s v="2010.10.14"/>
    <x v="79"/>
    <n v="358"/>
    <n v="10"/>
    <n v="42"/>
    <x v="2"/>
  </r>
  <r>
    <s v="2010.7.28"/>
    <x v="31"/>
    <n v="236"/>
    <n v="7"/>
    <n v="31"/>
    <x v="1"/>
  </r>
  <r>
    <s v="2010.12.1"/>
    <x v="11"/>
    <n v="31"/>
    <n v="12"/>
    <n v="49"/>
    <x v="2"/>
  </r>
  <r>
    <s v="2010.5.25"/>
    <x v="94"/>
    <n v="279"/>
    <n v="5"/>
    <n v="22"/>
    <x v="3"/>
  </r>
  <r>
    <s v="2010.1.18"/>
    <x v="87"/>
    <n v="187"/>
    <n v="1"/>
    <n v="4"/>
    <x v="0"/>
  </r>
  <r>
    <s v="2010.11.26"/>
    <x v="94"/>
    <n v="327"/>
    <n v="11"/>
    <n v="48"/>
    <x v="2"/>
  </r>
  <r>
    <s v="2010.4.18"/>
    <x v="36"/>
    <n v="133"/>
    <n v="4"/>
    <n v="17"/>
    <x v="3"/>
  </r>
  <r>
    <s v="2010.10.23"/>
    <x v="86"/>
    <n v="411"/>
    <n v="10"/>
    <n v="43"/>
    <x v="2"/>
  </r>
  <r>
    <s v="2010.3.8"/>
    <x v="48"/>
    <n v="239"/>
    <n v="3"/>
    <n v="11"/>
    <x v="0"/>
  </r>
  <r>
    <s v="2010.7.19"/>
    <x v="58"/>
    <n v="437"/>
    <n v="7"/>
    <n v="30"/>
    <x v="1"/>
  </r>
  <r>
    <s v="2010.2.15"/>
    <x v="40"/>
    <n v="421"/>
    <n v="2"/>
    <n v="8"/>
    <x v="0"/>
  </r>
  <r>
    <s v="2010.6.14"/>
    <x v="84"/>
    <n v="386"/>
    <n v="6"/>
    <n v="25"/>
    <x v="3"/>
  </r>
  <r>
    <s v="2010.10.20"/>
    <x v="84"/>
    <n v="188"/>
    <n v="10"/>
    <n v="43"/>
    <x v="2"/>
  </r>
  <r>
    <s v="2010.1.18"/>
    <x v="6"/>
    <n v="197"/>
    <n v="1"/>
    <n v="4"/>
    <x v="0"/>
  </r>
  <r>
    <s v="2010.5.9"/>
    <x v="22"/>
    <n v="331"/>
    <n v="5"/>
    <n v="20"/>
    <x v="3"/>
  </r>
  <r>
    <s v="2010.5.11"/>
    <x v="19"/>
    <n v="100"/>
    <n v="5"/>
    <n v="20"/>
    <x v="3"/>
  </r>
  <r>
    <s v="2010.10.18"/>
    <x v="18"/>
    <n v="235"/>
    <n v="10"/>
    <n v="43"/>
    <x v="2"/>
  </r>
  <r>
    <s v="2010.6.10"/>
    <x v="40"/>
    <n v="247"/>
    <n v="6"/>
    <n v="24"/>
    <x v="3"/>
  </r>
  <r>
    <s v="2010.8.15"/>
    <x v="60"/>
    <n v="388"/>
    <n v="8"/>
    <n v="34"/>
    <x v="1"/>
  </r>
  <r>
    <s v="2010.8.24"/>
    <x v="83"/>
    <n v="283"/>
    <n v="8"/>
    <n v="35"/>
    <x v="1"/>
  </r>
  <r>
    <s v="2010.2.26"/>
    <x v="85"/>
    <n v="284"/>
    <n v="2"/>
    <n v="9"/>
    <x v="0"/>
  </r>
  <r>
    <s v="2010.11.3"/>
    <x v="1"/>
    <n v="205"/>
    <n v="11"/>
    <n v="45"/>
    <x v="2"/>
  </r>
  <r>
    <s v="2010.8.2"/>
    <x v="7"/>
    <n v="187"/>
    <n v="8"/>
    <n v="32"/>
    <x v="1"/>
  </r>
  <r>
    <s v="2010.1.27"/>
    <x v="14"/>
    <n v="333"/>
    <n v="1"/>
    <n v="5"/>
    <x v="0"/>
  </r>
  <r>
    <s v="2010.2.22"/>
    <x v="33"/>
    <n v="346"/>
    <n v="2"/>
    <n v="9"/>
    <x v="0"/>
  </r>
  <r>
    <s v="2010.3.18"/>
    <x v="88"/>
    <n v="167"/>
    <n v="3"/>
    <n v="12"/>
    <x v="0"/>
  </r>
  <r>
    <s v="2010.9.26"/>
    <x v="8"/>
    <n v="44"/>
    <n v="9"/>
    <n v="40"/>
    <x v="1"/>
  </r>
  <r>
    <s v="2010.9.12"/>
    <x v="32"/>
    <n v="158"/>
    <n v="9"/>
    <n v="38"/>
    <x v="1"/>
  </r>
  <r>
    <s v="2010.2.4"/>
    <x v="5"/>
    <n v="392"/>
    <n v="2"/>
    <n v="6"/>
    <x v="0"/>
  </r>
  <r>
    <s v="2010.2.18"/>
    <x v="5"/>
    <n v="194"/>
    <n v="2"/>
    <n v="8"/>
    <x v="0"/>
  </r>
  <r>
    <s v="2010.10.6"/>
    <x v="10"/>
    <n v="386"/>
    <n v="10"/>
    <n v="41"/>
    <x v="2"/>
  </r>
  <r>
    <s v="2010.9.6"/>
    <x v="58"/>
    <n v="211"/>
    <n v="9"/>
    <n v="37"/>
    <x v="1"/>
  </r>
  <r>
    <s v="2010.8.23"/>
    <x v="43"/>
    <n v="274"/>
    <n v="8"/>
    <n v="35"/>
    <x v="1"/>
  </r>
  <r>
    <s v="2010.7.11"/>
    <x v="15"/>
    <n v="209"/>
    <n v="7"/>
    <n v="29"/>
    <x v="1"/>
  </r>
  <r>
    <s v="2010.7.2"/>
    <x v="89"/>
    <n v="164"/>
    <n v="7"/>
    <n v="27"/>
    <x v="1"/>
  </r>
  <r>
    <s v="2010.5.15"/>
    <x v="21"/>
    <n v="155"/>
    <n v="5"/>
    <n v="20"/>
    <x v="3"/>
  </r>
  <r>
    <s v="2010.9.2"/>
    <x v="74"/>
    <n v="250"/>
    <n v="9"/>
    <n v="36"/>
    <x v="1"/>
  </r>
  <r>
    <s v="2010.5.3"/>
    <x v="80"/>
    <n v="446"/>
    <n v="5"/>
    <n v="19"/>
    <x v="3"/>
  </r>
  <r>
    <s v="2010.2.24"/>
    <x v="6"/>
    <n v="261"/>
    <n v="2"/>
    <n v="9"/>
    <x v="0"/>
  </r>
  <r>
    <s v="2010.12.12"/>
    <x v="95"/>
    <n v="174"/>
    <n v="12"/>
    <n v="51"/>
    <x v="2"/>
  </r>
  <r>
    <s v="2010.11.4"/>
    <x v="53"/>
    <n v="142"/>
    <n v="11"/>
    <n v="45"/>
    <x v="2"/>
  </r>
  <r>
    <s v="2010.10.26"/>
    <x v="58"/>
    <n v="120"/>
    <n v="10"/>
    <n v="44"/>
    <x v="2"/>
  </r>
  <r>
    <s v="2010.10.20"/>
    <x v="87"/>
    <n v="176"/>
    <n v="10"/>
    <n v="43"/>
    <x v="2"/>
  </r>
  <r>
    <s v="2010.3.5"/>
    <x v="40"/>
    <n v="313"/>
    <n v="3"/>
    <n v="10"/>
    <x v="0"/>
  </r>
  <r>
    <s v="2010.11.11"/>
    <x v="24"/>
    <n v="320"/>
    <n v="11"/>
    <n v="46"/>
    <x v="2"/>
  </r>
  <r>
    <s v="2010.3.21"/>
    <x v="22"/>
    <n v="245"/>
    <n v="3"/>
    <n v="13"/>
    <x v="0"/>
  </r>
  <r>
    <s v="2010.2.13"/>
    <x v="43"/>
    <n v="310"/>
    <n v="2"/>
    <n v="7"/>
    <x v="0"/>
  </r>
  <r>
    <s v="2010.7.16"/>
    <x v="62"/>
    <n v="354"/>
    <n v="7"/>
    <n v="29"/>
    <x v="1"/>
  </r>
  <r>
    <s v="2010.1.27"/>
    <x v="84"/>
    <n v="189"/>
    <n v="1"/>
    <n v="5"/>
    <x v="0"/>
  </r>
  <r>
    <s v="2010.7.4"/>
    <x v="67"/>
    <n v="395"/>
    <n v="7"/>
    <n v="28"/>
    <x v="1"/>
  </r>
  <r>
    <s v="2010.8.24"/>
    <x v="71"/>
    <n v="343"/>
    <n v="8"/>
    <n v="35"/>
    <x v="1"/>
  </r>
  <r>
    <s v="2010.5.9"/>
    <x v="44"/>
    <n v="158"/>
    <n v="5"/>
    <n v="20"/>
    <x v="3"/>
  </r>
  <r>
    <s v="2010.10.17"/>
    <x v="64"/>
    <n v="235"/>
    <n v="10"/>
    <n v="43"/>
    <x v="2"/>
  </r>
  <r>
    <s v="2010.10.24"/>
    <x v="43"/>
    <n v="56"/>
    <n v="10"/>
    <n v="44"/>
    <x v="2"/>
  </r>
  <r>
    <s v="2010.3.7"/>
    <x v="74"/>
    <n v="29"/>
    <n v="3"/>
    <n v="11"/>
    <x v="0"/>
  </r>
  <r>
    <s v="2010.9.16"/>
    <x v="64"/>
    <n v="71"/>
    <n v="9"/>
    <n v="38"/>
    <x v="1"/>
  </r>
  <r>
    <s v="2010.4.9"/>
    <x v="64"/>
    <n v="287"/>
    <n v="4"/>
    <n v="15"/>
    <x v="3"/>
  </r>
  <r>
    <s v="2010.10.17"/>
    <x v="44"/>
    <n v="159"/>
    <n v="10"/>
    <n v="43"/>
    <x v="2"/>
  </r>
  <r>
    <s v="2010.10.6"/>
    <x v="52"/>
    <n v="128"/>
    <n v="10"/>
    <n v="41"/>
    <x v="2"/>
  </r>
  <r>
    <s v="2010.8.3"/>
    <x v="80"/>
    <n v="294"/>
    <n v="8"/>
    <n v="32"/>
    <x v="1"/>
  </r>
  <r>
    <s v="2010.7.16"/>
    <x v="82"/>
    <n v="371"/>
    <n v="7"/>
    <n v="29"/>
    <x v="1"/>
  </r>
  <r>
    <s v="2010.5.13"/>
    <x v="77"/>
    <n v="100"/>
    <n v="5"/>
    <n v="20"/>
    <x v="3"/>
  </r>
  <r>
    <s v="2010.5.12"/>
    <x v="31"/>
    <n v="174"/>
    <n v="5"/>
    <n v="20"/>
    <x v="3"/>
  </r>
  <r>
    <s v="2010.9.19"/>
    <x v="3"/>
    <n v="364"/>
    <n v="9"/>
    <n v="39"/>
    <x v="1"/>
  </r>
  <r>
    <s v="2010.7.3"/>
    <x v="80"/>
    <n v="216"/>
    <n v="7"/>
    <n v="27"/>
    <x v="1"/>
  </r>
  <r>
    <s v="2010.10.22"/>
    <x v="92"/>
    <n v="206"/>
    <n v="10"/>
    <n v="43"/>
    <x v="2"/>
  </r>
  <r>
    <s v="2010.2.27"/>
    <x v="84"/>
    <n v="90"/>
    <n v="2"/>
    <n v="9"/>
    <x v="0"/>
  </r>
  <r>
    <s v="2010.3.1"/>
    <x v="11"/>
    <n v="317"/>
    <n v="3"/>
    <n v="10"/>
    <x v="0"/>
  </r>
  <r>
    <s v="2010.2.19"/>
    <x v="6"/>
    <n v="270"/>
    <n v="2"/>
    <n v="8"/>
    <x v="0"/>
  </r>
  <r>
    <s v="2010.10.4"/>
    <x v="33"/>
    <n v="157"/>
    <n v="10"/>
    <n v="41"/>
    <x v="2"/>
  </r>
  <r>
    <s v="2010.11.10"/>
    <x v="11"/>
    <n v="309"/>
    <n v="11"/>
    <n v="46"/>
    <x v="2"/>
  </r>
  <r>
    <s v="2010.1.24"/>
    <x v="3"/>
    <n v="408"/>
    <n v="1"/>
    <n v="5"/>
    <x v="0"/>
  </r>
  <r>
    <s v="2010.10.4"/>
    <x v="71"/>
    <n v="327"/>
    <n v="10"/>
    <n v="41"/>
    <x v="2"/>
  </r>
  <r>
    <s v="2010.8.3"/>
    <x v="47"/>
    <n v="293"/>
    <n v="8"/>
    <n v="32"/>
    <x v="1"/>
  </r>
  <r>
    <s v="2010.11.23"/>
    <x v="93"/>
    <n v="352"/>
    <n v="11"/>
    <n v="48"/>
    <x v="2"/>
  </r>
  <r>
    <s v="2010.4.2"/>
    <x v="94"/>
    <n v="362"/>
    <n v="4"/>
    <n v="14"/>
    <x v="3"/>
  </r>
  <r>
    <s v="2010.6.19"/>
    <x v="74"/>
    <n v="181"/>
    <n v="6"/>
    <n v="25"/>
    <x v="3"/>
  </r>
  <r>
    <s v="2010.9.7"/>
    <x v="79"/>
    <n v="128"/>
    <n v="9"/>
    <n v="37"/>
    <x v="1"/>
  </r>
  <r>
    <s v="2010.9.10"/>
    <x v="51"/>
    <n v="189"/>
    <n v="9"/>
    <n v="37"/>
    <x v="1"/>
  </r>
  <r>
    <s v="2010.7.13"/>
    <x v="76"/>
    <n v="183"/>
    <n v="7"/>
    <n v="29"/>
    <x v="1"/>
  </r>
  <r>
    <s v="2010.2.24"/>
    <x v="56"/>
    <n v="350"/>
    <n v="2"/>
    <n v="9"/>
    <x v="0"/>
  </r>
  <r>
    <s v="2010.8.1"/>
    <x v="18"/>
    <n v="80"/>
    <n v="8"/>
    <n v="32"/>
    <x v="1"/>
  </r>
  <r>
    <s v="2010.7.26"/>
    <x v="42"/>
    <n v="192"/>
    <n v="7"/>
    <n v="31"/>
    <x v="1"/>
  </r>
  <r>
    <s v="2010.2.26"/>
    <x v="22"/>
    <n v="262"/>
    <n v="2"/>
    <n v="9"/>
    <x v="0"/>
  </r>
  <r>
    <s v="2010.12.3"/>
    <x v="50"/>
    <n v="308"/>
    <n v="12"/>
    <n v="49"/>
    <x v="2"/>
  </r>
  <r>
    <s v="2010.3.28"/>
    <x v="15"/>
    <n v="130"/>
    <n v="3"/>
    <n v="14"/>
    <x v="0"/>
  </r>
  <r>
    <s v="2010.9.9"/>
    <x v="56"/>
    <n v="305"/>
    <n v="9"/>
    <n v="37"/>
    <x v="1"/>
  </r>
  <r>
    <s v="2010.6.16"/>
    <x v="49"/>
    <n v="282"/>
    <n v="6"/>
    <n v="25"/>
    <x v="3"/>
  </r>
  <r>
    <s v="2010.2.3"/>
    <x v="68"/>
    <n v="305"/>
    <n v="2"/>
    <n v="6"/>
    <x v="0"/>
  </r>
  <r>
    <s v="2010.1.10"/>
    <x v="62"/>
    <n v="102"/>
    <n v="1"/>
    <n v="3"/>
    <x v="0"/>
  </r>
  <r>
    <s v="2010.11.25"/>
    <x v="88"/>
    <n v="244"/>
    <n v="11"/>
    <n v="48"/>
    <x v="2"/>
  </r>
  <r>
    <s v="2010.4.17"/>
    <x v="61"/>
    <n v="275"/>
    <n v="4"/>
    <n v="16"/>
    <x v="3"/>
  </r>
  <r>
    <s v="2010.4.13"/>
    <x v="58"/>
    <n v="281"/>
    <n v="4"/>
    <n v="16"/>
    <x v="3"/>
  </r>
  <r>
    <s v="2010.10.4"/>
    <x v="51"/>
    <n v="380"/>
    <n v="10"/>
    <n v="41"/>
    <x v="2"/>
  </r>
  <r>
    <s v="2010.7.17"/>
    <x v="91"/>
    <n v="318"/>
    <n v="7"/>
    <n v="29"/>
    <x v="1"/>
  </r>
  <r>
    <s v="2010.7.17"/>
    <x v="31"/>
    <n v="353"/>
    <n v="7"/>
    <n v="29"/>
    <x v="1"/>
  </r>
  <r>
    <s v="2010.5.4"/>
    <x v="57"/>
    <n v="237"/>
    <n v="5"/>
    <n v="19"/>
    <x v="3"/>
  </r>
  <r>
    <s v="2010.8.2"/>
    <x v="5"/>
    <n v="69"/>
    <n v="8"/>
    <n v="32"/>
    <x v="1"/>
  </r>
  <r>
    <s v="2010.11.26"/>
    <x v="95"/>
    <n v="318"/>
    <n v="11"/>
    <n v="48"/>
    <x v="2"/>
  </r>
  <r>
    <s v="2010.1.28"/>
    <x v="38"/>
    <n v="462"/>
    <n v="1"/>
    <n v="5"/>
    <x v="0"/>
  </r>
  <r>
    <s v="2010.12.13"/>
    <x v="27"/>
    <n v="343"/>
    <n v="12"/>
    <n v="51"/>
    <x v="2"/>
  </r>
  <r>
    <s v="2010.10.17"/>
    <x v="70"/>
    <n v="166"/>
    <n v="10"/>
    <n v="43"/>
    <x v="2"/>
  </r>
  <r>
    <s v="2010.8.16"/>
    <x v="31"/>
    <n v="172"/>
    <n v="8"/>
    <n v="34"/>
    <x v="1"/>
  </r>
  <r>
    <s v="2010.9.14"/>
    <x v="41"/>
    <n v="323"/>
    <n v="9"/>
    <n v="38"/>
    <x v="1"/>
  </r>
  <r>
    <s v="2010.6.18"/>
    <x v="83"/>
    <n v="266"/>
    <n v="6"/>
    <n v="25"/>
    <x v="3"/>
  </r>
  <r>
    <s v="2010.11.11"/>
    <x v="96"/>
    <n v="129"/>
    <n v="11"/>
    <n v="46"/>
    <x v="2"/>
  </r>
  <r>
    <s v="2010.12.14"/>
    <x v="46"/>
    <n v="203"/>
    <n v="12"/>
    <n v="51"/>
    <x v="2"/>
  </r>
  <r>
    <s v="2010.1.22"/>
    <x v="20"/>
    <n v="189"/>
    <n v="1"/>
    <n v="4"/>
    <x v="0"/>
  </r>
  <r>
    <s v="2010.9.24"/>
    <x v="53"/>
    <n v="149"/>
    <n v="9"/>
    <n v="39"/>
    <x v="1"/>
  </r>
  <r>
    <s v="2010.5.14"/>
    <x v="76"/>
    <n v="354"/>
    <n v="5"/>
    <n v="20"/>
    <x v="3"/>
  </r>
  <r>
    <s v="2010.11.16"/>
    <x v="64"/>
    <n v="261"/>
    <n v="11"/>
    <n v="47"/>
    <x v="2"/>
  </r>
  <r>
    <s v="2010.2.10"/>
    <x v="49"/>
    <n v="179"/>
    <n v="2"/>
    <n v="7"/>
    <x v="0"/>
  </r>
  <r>
    <s v="2010.10.2"/>
    <x v="69"/>
    <n v="419"/>
    <n v="10"/>
    <n v="40"/>
    <x v="2"/>
  </r>
  <r>
    <s v="2010.6.12"/>
    <x v="1"/>
    <n v="389"/>
    <n v="6"/>
    <n v="24"/>
    <x v="3"/>
  </r>
  <r>
    <s v="2010.6.28"/>
    <x v="15"/>
    <n v="390"/>
    <n v="6"/>
    <n v="27"/>
    <x v="3"/>
  </r>
  <r>
    <s v="2010.12.11"/>
    <x v="10"/>
    <n v="409"/>
    <n v="12"/>
    <n v="50"/>
    <x v="2"/>
  </r>
  <r>
    <s v="2010.11.23"/>
    <x v="35"/>
    <n v="159"/>
    <n v="11"/>
    <n v="48"/>
    <x v="2"/>
  </r>
  <r>
    <s v="2010.7.5"/>
    <x v="91"/>
    <n v="299"/>
    <n v="7"/>
    <n v="28"/>
    <x v="1"/>
  </r>
  <r>
    <s v="2010.8.8"/>
    <x v="64"/>
    <n v="173"/>
    <n v="8"/>
    <n v="33"/>
    <x v="1"/>
  </r>
  <r>
    <s v="2010.12.10"/>
    <x v="77"/>
    <n v="194"/>
    <n v="12"/>
    <n v="50"/>
    <x v="2"/>
  </r>
  <r>
    <s v="2010.7.4"/>
    <x v="93"/>
    <n v="436"/>
    <n v="7"/>
    <n v="28"/>
    <x v="1"/>
  </r>
  <r>
    <s v="2010.11.6"/>
    <x v="57"/>
    <n v="176"/>
    <n v="11"/>
    <n v="45"/>
    <x v="2"/>
  </r>
  <r>
    <s v="2010.10.27"/>
    <x v="66"/>
    <n v="235"/>
    <n v="10"/>
    <n v="44"/>
    <x v="2"/>
  </r>
  <r>
    <s v="2010.2.2"/>
    <x v="85"/>
    <n v="287"/>
    <n v="2"/>
    <n v="6"/>
    <x v="0"/>
  </r>
  <r>
    <s v="2010.11.5"/>
    <x v="27"/>
    <n v="192"/>
    <n v="11"/>
    <n v="45"/>
    <x v="2"/>
  </r>
  <r>
    <s v="2010.2.10"/>
    <x v="97"/>
    <n v="117"/>
    <n v="2"/>
    <n v="7"/>
    <x v="0"/>
  </r>
  <r>
    <s v="2010.1.9"/>
    <x v="48"/>
    <n v="411"/>
    <n v="1"/>
    <n v="2"/>
    <x v="0"/>
  </r>
  <r>
    <s v="2010.1.12"/>
    <x v="33"/>
    <n v="335"/>
    <n v="1"/>
    <n v="3"/>
    <x v="0"/>
  </r>
  <r>
    <s v="2010.11.9"/>
    <x v="64"/>
    <n v="275"/>
    <n v="11"/>
    <n v="46"/>
    <x v="2"/>
  </r>
  <r>
    <s v="2010.8.19"/>
    <x v="41"/>
    <n v="312"/>
    <n v="8"/>
    <n v="34"/>
    <x v="1"/>
  </r>
  <r>
    <s v="2010.8.21"/>
    <x v="22"/>
    <n v="441"/>
    <n v="8"/>
    <n v="34"/>
    <x v="1"/>
  </r>
  <r>
    <s v="2010.7.16"/>
    <x v="89"/>
    <n v="89"/>
    <n v="7"/>
    <n v="29"/>
    <x v="1"/>
  </r>
  <r>
    <s v="2010.9.7"/>
    <x v="40"/>
    <n v="245"/>
    <n v="9"/>
    <n v="37"/>
    <x v="1"/>
  </r>
  <r>
    <s v="2010.12.20"/>
    <x v="22"/>
    <n v="74"/>
    <n v="12"/>
    <n v="52"/>
    <x v="2"/>
  </r>
  <r>
    <s v="2010.3.17"/>
    <x v="17"/>
    <n v="316"/>
    <n v="3"/>
    <n v="12"/>
    <x v="0"/>
  </r>
  <r>
    <s v="2010.9.1"/>
    <x v="91"/>
    <n v="59"/>
    <n v="9"/>
    <n v="36"/>
    <x v="1"/>
  </r>
  <r>
    <s v="2010.7.18"/>
    <x v="71"/>
    <n v="177"/>
    <n v="7"/>
    <n v="30"/>
    <x v="1"/>
  </r>
  <r>
    <s v="2010.12.27"/>
    <x v="92"/>
    <n v="144"/>
    <n v="12"/>
    <n v="53"/>
    <x v="2"/>
  </r>
  <r>
    <s v="2010.7.8"/>
    <x v="25"/>
    <n v="100"/>
    <n v="7"/>
    <n v="28"/>
    <x v="1"/>
  </r>
  <r>
    <s v="2010.6.4"/>
    <x v="84"/>
    <n v="222"/>
    <n v="6"/>
    <n v="23"/>
    <x v="3"/>
  </r>
  <r>
    <s v="2010.3.1"/>
    <x v="2"/>
    <n v="229"/>
    <n v="3"/>
    <n v="10"/>
    <x v="0"/>
  </r>
  <r>
    <s v="2010.8.22"/>
    <x v="12"/>
    <n v="86"/>
    <n v="8"/>
    <n v="35"/>
    <x v="1"/>
  </r>
  <r>
    <s v="2010.6.8"/>
    <x v="85"/>
    <n v="305"/>
    <n v="6"/>
    <n v="24"/>
    <x v="3"/>
  </r>
  <r>
    <s v="2010.11.17"/>
    <x v="9"/>
    <n v="199"/>
    <n v="11"/>
    <n v="47"/>
    <x v="2"/>
  </r>
  <r>
    <s v="2010.3.18"/>
    <x v="78"/>
    <n v="153"/>
    <n v="3"/>
    <n v="12"/>
    <x v="0"/>
  </r>
  <r>
    <s v="2010.3.15"/>
    <x v="86"/>
    <n v="131"/>
    <n v="3"/>
    <n v="12"/>
    <x v="0"/>
  </r>
  <r>
    <s v="2010.1.25"/>
    <x v="95"/>
    <n v="270"/>
    <n v="1"/>
    <n v="5"/>
    <x v="0"/>
  </r>
  <r>
    <s v="2010.1.25"/>
    <x v="87"/>
    <n v="34"/>
    <n v="1"/>
    <n v="5"/>
    <x v="0"/>
  </r>
  <r>
    <s v="2010.6.23"/>
    <x v="24"/>
    <n v="261"/>
    <n v="6"/>
    <n v="26"/>
    <x v="3"/>
  </r>
  <r>
    <s v="2010.4.12"/>
    <x v="8"/>
    <n v="66"/>
    <n v="4"/>
    <n v="16"/>
    <x v="3"/>
  </r>
  <r>
    <s v="2010.5.19"/>
    <x v="53"/>
    <n v="269"/>
    <n v="5"/>
    <n v="21"/>
    <x v="3"/>
  </r>
  <r>
    <s v="2010.5.10"/>
    <x v="61"/>
    <n v="269"/>
    <n v="5"/>
    <n v="20"/>
    <x v="3"/>
  </r>
  <r>
    <s v="2010.8.2"/>
    <x v="73"/>
    <n v="125"/>
    <n v="8"/>
    <n v="32"/>
    <x v="1"/>
  </r>
  <r>
    <s v="2010.7.4"/>
    <x v="98"/>
    <n v="143"/>
    <n v="7"/>
    <n v="28"/>
    <x v="1"/>
  </r>
  <r>
    <s v="2010.10.3"/>
    <x v="7"/>
    <n v="196"/>
    <n v="10"/>
    <n v="41"/>
    <x v="2"/>
  </r>
  <r>
    <s v="2010.11.27"/>
    <x v="94"/>
    <n v="351"/>
    <n v="11"/>
    <n v="48"/>
    <x v="2"/>
  </r>
  <r>
    <s v="2010.6.8"/>
    <x v="94"/>
    <n v="163"/>
    <n v="6"/>
    <n v="24"/>
    <x v="3"/>
  </r>
  <r>
    <s v="2010.2.20"/>
    <x v="74"/>
    <n v="67"/>
    <n v="2"/>
    <n v="8"/>
    <x v="0"/>
  </r>
  <r>
    <s v="2010.9.14"/>
    <x v="90"/>
    <n v="189"/>
    <n v="9"/>
    <n v="38"/>
    <x v="1"/>
  </r>
  <r>
    <s v="2010.12.9"/>
    <x v="32"/>
    <n v="286"/>
    <n v="12"/>
    <n v="50"/>
    <x v="2"/>
  </r>
  <r>
    <s v="2010.7.23"/>
    <x v="18"/>
    <n v="411"/>
    <n v="7"/>
    <n v="30"/>
    <x v="1"/>
  </r>
  <r>
    <s v="2010.10.1"/>
    <x v="71"/>
    <n v="242"/>
    <n v="10"/>
    <n v="40"/>
    <x v="2"/>
  </r>
  <r>
    <s v="2010.4.21"/>
    <x v="65"/>
    <n v="346"/>
    <n v="4"/>
    <n v="17"/>
    <x v="3"/>
  </r>
  <r>
    <s v="2010.6.23"/>
    <x v="62"/>
    <n v="200"/>
    <n v="6"/>
    <n v="26"/>
    <x v="3"/>
  </r>
  <r>
    <s v="2010.8.16"/>
    <x v="93"/>
    <n v="91"/>
    <n v="8"/>
    <n v="34"/>
    <x v="1"/>
  </r>
  <r>
    <s v="2010.12.5"/>
    <x v="15"/>
    <n v="370"/>
    <n v="12"/>
    <n v="50"/>
    <x v="2"/>
  </r>
  <r>
    <s v="2010.4.24"/>
    <x v="84"/>
    <n v="235"/>
    <n v="4"/>
    <n v="17"/>
    <x v="3"/>
  </r>
  <r>
    <s v="2010.3.26"/>
    <x v="25"/>
    <n v="342"/>
    <n v="3"/>
    <n v="13"/>
    <x v="0"/>
  </r>
  <r>
    <s v="2010.2.24"/>
    <x v="56"/>
    <n v="253"/>
    <n v="2"/>
    <n v="9"/>
    <x v="0"/>
  </r>
  <r>
    <s v="2010.7.4"/>
    <x v="33"/>
    <n v="391"/>
    <n v="7"/>
    <n v="28"/>
    <x v="1"/>
  </r>
  <r>
    <s v="2010.9.13"/>
    <x v="98"/>
    <n v="185"/>
    <n v="9"/>
    <n v="38"/>
    <x v="1"/>
  </r>
  <r>
    <s v="2010.1.18"/>
    <x v="96"/>
    <n v="338"/>
    <n v="1"/>
    <n v="4"/>
    <x v="0"/>
  </r>
  <r>
    <s v="2010.2.13"/>
    <x v="83"/>
    <n v="103"/>
    <n v="2"/>
    <n v="7"/>
    <x v="0"/>
  </r>
  <r>
    <s v="2010.4.23"/>
    <x v="74"/>
    <n v="431"/>
    <n v="4"/>
    <n v="17"/>
    <x v="3"/>
  </r>
  <r>
    <s v="2010.8.10"/>
    <x v="17"/>
    <n v="380"/>
    <n v="8"/>
    <n v="33"/>
    <x v="1"/>
  </r>
  <r>
    <s v="2010.10.27"/>
    <x v="11"/>
    <n v="290"/>
    <n v="10"/>
    <n v="44"/>
    <x v="2"/>
  </r>
  <r>
    <s v="2010.5.1"/>
    <x v="9"/>
    <n v="68"/>
    <n v="5"/>
    <n v="18"/>
    <x v="3"/>
  </r>
  <r>
    <s v="2010.6.25"/>
    <x v="48"/>
    <n v="63"/>
    <n v="6"/>
    <n v="26"/>
    <x v="3"/>
  </r>
  <r>
    <s v="2010.1.12"/>
    <x v="96"/>
    <n v="332"/>
    <n v="1"/>
    <n v="3"/>
    <x v="0"/>
  </r>
  <r>
    <s v="2010.7.2"/>
    <x v="14"/>
    <n v="211"/>
    <n v="7"/>
    <n v="27"/>
    <x v="1"/>
  </r>
  <r>
    <s v="2010.10.22"/>
    <x v="76"/>
    <n v="373"/>
    <n v="10"/>
    <n v="43"/>
    <x v="2"/>
  </r>
  <r>
    <s v="2010.8.8"/>
    <x v="54"/>
    <n v="198"/>
    <n v="8"/>
    <n v="33"/>
    <x v="1"/>
  </r>
  <r>
    <s v="2010.1.15"/>
    <x v="46"/>
    <n v="228"/>
    <n v="1"/>
    <n v="3"/>
    <x v="0"/>
  </r>
  <r>
    <s v="2010.10.13"/>
    <x v="54"/>
    <n v="209"/>
    <n v="10"/>
    <n v="42"/>
    <x v="2"/>
  </r>
  <r>
    <s v="2010.11.13"/>
    <x v="96"/>
    <n v="204"/>
    <n v="11"/>
    <n v="46"/>
    <x v="2"/>
  </r>
  <r>
    <s v="2010.1.11"/>
    <x v="37"/>
    <n v="209"/>
    <n v="1"/>
    <n v="3"/>
    <x v="0"/>
  </r>
  <r>
    <s v="2010.10.6"/>
    <x v="97"/>
    <n v="276"/>
    <n v="10"/>
    <n v="41"/>
    <x v="2"/>
  </r>
  <r>
    <s v="2010.5.6"/>
    <x v="44"/>
    <n v="453"/>
    <n v="5"/>
    <n v="19"/>
    <x v="3"/>
  </r>
  <r>
    <s v="2010.1.26"/>
    <x v="32"/>
    <n v="256"/>
    <n v="1"/>
    <n v="5"/>
    <x v="0"/>
  </r>
  <r>
    <s v="2010.4.11"/>
    <x v="66"/>
    <n v="424"/>
    <n v="4"/>
    <n v="16"/>
    <x v="3"/>
  </r>
  <r>
    <s v="2010.6.26"/>
    <x v="46"/>
    <n v="396"/>
    <n v="6"/>
    <n v="26"/>
    <x v="3"/>
  </r>
  <r>
    <s v="2010.7.5"/>
    <x v="9"/>
    <n v="83"/>
    <n v="7"/>
    <n v="28"/>
    <x v="1"/>
  </r>
  <r>
    <s v="2010.4.22"/>
    <x v="69"/>
    <n v="173"/>
    <n v="4"/>
    <n v="17"/>
    <x v="3"/>
  </r>
  <r>
    <s v="2010.11.22"/>
    <x v="61"/>
    <n v="157"/>
    <n v="11"/>
    <n v="48"/>
    <x v="2"/>
  </r>
  <r>
    <s v="2010.9.17"/>
    <x v="2"/>
    <n v="293"/>
    <n v="9"/>
    <n v="38"/>
    <x v="1"/>
  </r>
  <r>
    <s v="2010.10.7"/>
    <x v="22"/>
    <n v="320"/>
    <n v="10"/>
    <n v="41"/>
    <x v="2"/>
  </r>
  <r>
    <s v="2010.1.12"/>
    <x v="46"/>
    <n v="128"/>
    <n v="1"/>
    <n v="3"/>
    <x v="0"/>
  </r>
  <r>
    <s v="2010.2.2"/>
    <x v="57"/>
    <n v="249"/>
    <n v="2"/>
    <n v="6"/>
    <x v="0"/>
  </r>
  <r>
    <s v="2010.7.4"/>
    <x v="37"/>
    <n v="409"/>
    <n v="7"/>
    <n v="28"/>
    <x v="1"/>
  </r>
  <r>
    <s v="2010.11.17"/>
    <x v="96"/>
    <n v="296"/>
    <n v="11"/>
    <n v="47"/>
    <x v="2"/>
  </r>
  <r>
    <s v="2010.2.26"/>
    <x v="99"/>
    <n v="298"/>
    <n v="2"/>
    <n v="9"/>
    <x v="0"/>
  </r>
  <r>
    <s v="2010.4.7"/>
    <x v="5"/>
    <n v="266"/>
    <n v="4"/>
    <n v="15"/>
    <x v="3"/>
  </r>
  <r>
    <s v="2010.12.27"/>
    <x v="24"/>
    <n v="191"/>
    <n v="12"/>
    <n v="53"/>
    <x v="2"/>
  </r>
  <r>
    <s v="2010.9.11"/>
    <x v="0"/>
    <n v="151"/>
    <n v="9"/>
    <n v="37"/>
    <x v="1"/>
  </r>
  <r>
    <s v="2010.11.9"/>
    <x v="95"/>
    <n v="292"/>
    <n v="11"/>
    <n v="46"/>
    <x v="2"/>
  </r>
  <r>
    <s v="2010.9.16"/>
    <x v="65"/>
    <n v="113"/>
    <n v="9"/>
    <n v="38"/>
    <x v="1"/>
  </r>
  <r>
    <s v="2010.1.4"/>
    <x v="96"/>
    <n v="245"/>
    <n v="1"/>
    <n v="2"/>
    <x v="0"/>
  </r>
  <r>
    <s v="2010.7.7"/>
    <x v="83"/>
    <n v="330"/>
    <n v="7"/>
    <n v="28"/>
    <x v="1"/>
  </r>
  <r>
    <s v="2010.9.11"/>
    <x v="87"/>
    <n v="302"/>
    <n v="9"/>
    <n v="37"/>
    <x v="1"/>
  </r>
  <r>
    <s v="2010.1.24"/>
    <x v="90"/>
    <n v="430"/>
    <n v="1"/>
    <n v="5"/>
    <x v="0"/>
  </r>
  <r>
    <s v="2010.10.15"/>
    <x v="6"/>
    <n v="147"/>
    <n v="10"/>
    <n v="42"/>
    <x v="2"/>
  </r>
  <r>
    <s v="2010.12.2"/>
    <x v="96"/>
    <n v="216"/>
    <n v="12"/>
    <n v="49"/>
    <x v="2"/>
  </r>
  <r>
    <s v="2010.6.2"/>
    <x v="84"/>
    <n v="256"/>
    <n v="6"/>
    <n v="23"/>
    <x v="3"/>
  </r>
  <r>
    <s v="2010.12.18"/>
    <x v="63"/>
    <n v="212"/>
    <n v="12"/>
    <n v="51"/>
    <x v="2"/>
  </r>
  <r>
    <s v="2010.12.7"/>
    <x v="57"/>
    <n v="145"/>
    <n v="12"/>
    <n v="50"/>
    <x v="2"/>
  </r>
  <r>
    <s v="2010.9.22"/>
    <x v="91"/>
    <n v="276"/>
    <n v="9"/>
    <n v="39"/>
    <x v="1"/>
  </r>
  <r>
    <s v="2010.7.28"/>
    <x v="54"/>
    <n v="239"/>
    <n v="7"/>
    <n v="31"/>
    <x v="1"/>
  </r>
  <r>
    <s v="2010.6.7"/>
    <x v="34"/>
    <n v="323"/>
    <n v="6"/>
    <n v="24"/>
    <x v="3"/>
  </r>
  <r>
    <s v="2010.1.24"/>
    <x v="83"/>
    <n v="266"/>
    <n v="1"/>
    <n v="5"/>
    <x v="0"/>
  </r>
  <r>
    <s v="2010.9.7"/>
    <x v="31"/>
    <n v="217"/>
    <n v="9"/>
    <n v="37"/>
    <x v="1"/>
  </r>
  <r>
    <s v="2010.1.2"/>
    <x v="79"/>
    <n v="178"/>
    <n v="1"/>
    <n v="1"/>
    <x v="0"/>
  </r>
  <r>
    <s v="2010.12.8"/>
    <x v="12"/>
    <n v="166"/>
    <n v="12"/>
    <n v="50"/>
    <x v="2"/>
  </r>
  <r>
    <s v="2010.12.17"/>
    <x v="63"/>
    <n v="356"/>
    <n v="12"/>
    <n v="51"/>
    <x v="2"/>
  </r>
  <r>
    <s v="2010.1.25"/>
    <x v="98"/>
    <n v="199"/>
    <n v="1"/>
    <n v="5"/>
    <x v="0"/>
  </r>
  <r>
    <s v="2010.2.5"/>
    <x v="16"/>
    <n v="430"/>
    <n v="2"/>
    <n v="6"/>
    <x v="0"/>
  </r>
  <r>
    <s v="2010.12.14"/>
    <x v="49"/>
    <n v="477"/>
    <n v="12"/>
    <n v="51"/>
    <x v="2"/>
  </r>
  <r>
    <s v="2010.10.25"/>
    <x v="1"/>
    <n v="213"/>
    <n v="10"/>
    <n v="44"/>
    <x v="2"/>
  </r>
  <r>
    <s v="2010.5.20"/>
    <x v="6"/>
    <n v="391"/>
    <n v="5"/>
    <n v="21"/>
    <x v="3"/>
  </r>
  <r>
    <s v="2010.11.1"/>
    <x v="16"/>
    <n v="349"/>
    <n v="11"/>
    <n v="45"/>
    <x v="2"/>
  </r>
  <r>
    <s v="2010.8.5"/>
    <x v="19"/>
    <n v="350"/>
    <n v="8"/>
    <n v="32"/>
    <x v="1"/>
  </r>
  <r>
    <s v="2010.3.28"/>
    <x v="48"/>
    <n v="170"/>
    <n v="3"/>
    <n v="14"/>
    <x v="0"/>
  </r>
  <r>
    <s v="2010.9.8"/>
    <x v="59"/>
    <n v="200"/>
    <n v="9"/>
    <n v="37"/>
    <x v="1"/>
  </r>
  <r>
    <s v="2010.10.1"/>
    <x v="53"/>
    <n v="438"/>
    <n v="10"/>
    <n v="40"/>
    <x v="2"/>
  </r>
  <r>
    <s v="2010.7.13"/>
    <x v="51"/>
    <n v="279"/>
    <n v="7"/>
    <n v="29"/>
    <x v="1"/>
  </r>
  <r>
    <s v="2010.3.3"/>
    <x v="47"/>
    <n v="249"/>
    <n v="3"/>
    <n v="10"/>
    <x v="0"/>
  </r>
  <r>
    <s v="2010.1.23"/>
    <x v="15"/>
    <n v="409"/>
    <n v="1"/>
    <n v="4"/>
    <x v="0"/>
  </r>
  <r>
    <s v="2010.10.26"/>
    <x v="13"/>
    <n v="274"/>
    <n v="10"/>
    <n v="44"/>
    <x v="2"/>
  </r>
  <r>
    <s v="2010.6.3"/>
    <x v="71"/>
    <n v="196"/>
    <n v="6"/>
    <n v="23"/>
    <x v="3"/>
  </r>
  <r>
    <s v="2010.5.19"/>
    <x v="44"/>
    <n v="296"/>
    <n v="5"/>
    <n v="21"/>
    <x v="3"/>
  </r>
  <r>
    <s v="2010.11.5"/>
    <x v="58"/>
    <n v="221"/>
    <n v="11"/>
    <n v="45"/>
    <x v="2"/>
  </r>
  <r>
    <s v="2010.2.26"/>
    <x v="50"/>
    <n v="320"/>
    <n v="2"/>
    <n v="9"/>
    <x v="0"/>
  </r>
  <r>
    <s v="2010.7.18"/>
    <x v="31"/>
    <n v="246"/>
    <n v="7"/>
    <n v="30"/>
    <x v="1"/>
  </r>
  <r>
    <s v="2010.12.14"/>
    <x v="8"/>
    <n v="80"/>
    <n v="12"/>
    <n v="51"/>
    <x v="2"/>
  </r>
  <r>
    <s v="2010.7.6"/>
    <x v="84"/>
    <n v="382"/>
    <n v="7"/>
    <n v="28"/>
    <x v="1"/>
  </r>
  <r>
    <s v="2010.5.9"/>
    <x v="30"/>
    <n v="323"/>
    <n v="5"/>
    <n v="20"/>
    <x v="3"/>
  </r>
  <r>
    <s v="2010.8.21"/>
    <x v="39"/>
    <n v="312"/>
    <n v="8"/>
    <n v="34"/>
    <x v="1"/>
  </r>
  <r>
    <s v="2010.4.28"/>
    <x v="58"/>
    <n v="282"/>
    <n v="4"/>
    <n v="18"/>
    <x v="3"/>
  </r>
  <r>
    <s v="2010.8.13"/>
    <x v="50"/>
    <n v="331"/>
    <n v="8"/>
    <n v="33"/>
    <x v="1"/>
  </r>
  <r>
    <s v="2010.4.3"/>
    <x v="41"/>
    <n v="116"/>
    <n v="4"/>
    <n v="14"/>
    <x v="3"/>
  </r>
  <r>
    <s v="2010.8.18"/>
    <x v="88"/>
    <n v="168"/>
    <n v="8"/>
    <n v="34"/>
    <x v="1"/>
  </r>
  <r>
    <s v="2010.6.2"/>
    <x v="31"/>
    <n v="80"/>
    <n v="6"/>
    <n v="23"/>
    <x v="3"/>
  </r>
  <r>
    <s v="2010.3.16"/>
    <x v="83"/>
    <n v="303"/>
    <n v="3"/>
    <n v="12"/>
    <x v="0"/>
  </r>
  <r>
    <s v="2010.3.3"/>
    <x v="61"/>
    <n v="407"/>
    <n v="3"/>
    <n v="10"/>
    <x v="0"/>
  </r>
  <r>
    <s v="2010.10.6"/>
    <x v="18"/>
    <n v="325"/>
    <n v="10"/>
    <n v="41"/>
    <x v="2"/>
  </r>
  <r>
    <s v="2010.6.26"/>
    <x v="4"/>
    <n v="114"/>
    <n v="6"/>
    <n v="26"/>
    <x v="3"/>
  </r>
  <r>
    <s v="2010.11.11"/>
    <x v="43"/>
    <n v="292"/>
    <n v="11"/>
    <n v="46"/>
    <x v="2"/>
  </r>
  <r>
    <s v="2010.7.1"/>
    <x v="23"/>
    <n v="310"/>
    <n v="7"/>
    <n v="27"/>
    <x v="1"/>
  </r>
  <r>
    <s v="2010.2.8"/>
    <x v="77"/>
    <n v="326"/>
    <n v="2"/>
    <n v="7"/>
    <x v="0"/>
  </r>
  <r>
    <s v="2010.7.27"/>
    <x v="11"/>
    <n v="252"/>
    <n v="7"/>
    <n v="31"/>
    <x v="1"/>
  </r>
  <r>
    <s v="2010.2.13"/>
    <x v="21"/>
    <n v="294"/>
    <n v="2"/>
    <n v="7"/>
    <x v="0"/>
  </r>
  <r>
    <s v="2010.6.23"/>
    <x v="82"/>
    <n v="176"/>
    <n v="6"/>
    <n v="26"/>
    <x v="3"/>
  </r>
  <r>
    <s v="2010.10.5"/>
    <x v="88"/>
    <n v="138"/>
    <n v="10"/>
    <n v="41"/>
    <x v="2"/>
  </r>
  <r>
    <s v="2010.8.8"/>
    <x v="78"/>
    <n v="56"/>
    <n v="8"/>
    <n v="33"/>
    <x v="1"/>
  </r>
  <r>
    <s v="2010.2.21"/>
    <x v="7"/>
    <n v="193"/>
    <n v="2"/>
    <n v="9"/>
    <x v="0"/>
  </r>
  <r>
    <s v="2010.1.20"/>
    <x v="32"/>
    <n v="121"/>
    <n v="1"/>
    <n v="4"/>
    <x v="0"/>
  </r>
  <r>
    <s v="2010.7.26"/>
    <x v="28"/>
    <n v="208"/>
    <n v="7"/>
    <n v="31"/>
    <x v="1"/>
  </r>
  <r>
    <s v="2010.11.20"/>
    <x v="8"/>
    <n v="386"/>
    <n v="11"/>
    <n v="47"/>
    <x v="2"/>
  </r>
  <r>
    <s v="2010.2.8"/>
    <x v="0"/>
    <n v="200"/>
    <n v="2"/>
    <n v="7"/>
    <x v="0"/>
  </r>
  <r>
    <s v="2010.2.15"/>
    <x v="25"/>
    <n v="150"/>
    <n v="2"/>
    <n v="8"/>
    <x v="0"/>
  </r>
  <r>
    <s v="2010.6.19"/>
    <x v="26"/>
    <n v="214"/>
    <n v="6"/>
    <n v="25"/>
    <x v="3"/>
  </r>
  <r>
    <s v="2010.12.3"/>
    <x v="71"/>
    <n v="230"/>
    <n v="12"/>
    <n v="49"/>
    <x v="2"/>
  </r>
  <r>
    <s v="2010.8.19"/>
    <x v="9"/>
    <n v="349"/>
    <n v="8"/>
    <n v="34"/>
    <x v="1"/>
  </r>
  <r>
    <s v="2010.11.18"/>
    <x v="42"/>
    <n v="338"/>
    <n v="11"/>
    <n v="47"/>
    <x v="2"/>
  </r>
  <r>
    <s v="2010.9.3"/>
    <x v="85"/>
    <n v="269"/>
    <n v="9"/>
    <n v="36"/>
    <x v="1"/>
  </r>
  <r>
    <s v="2010.5.4"/>
    <x v="82"/>
    <n v="178"/>
    <n v="5"/>
    <n v="19"/>
    <x v="3"/>
  </r>
  <r>
    <s v="2010.1.14"/>
    <x v="45"/>
    <n v="249"/>
    <n v="1"/>
    <n v="3"/>
    <x v="0"/>
  </r>
  <r>
    <s v="2010.12.21"/>
    <x v="15"/>
    <n v="196"/>
    <n v="12"/>
    <n v="52"/>
    <x v="2"/>
  </r>
  <r>
    <s v="2010.1.23"/>
    <x v="45"/>
    <n v="319"/>
    <n v="1"/>
    <n v="4"/>
    <x v="0"/>
  </r>
  <r>
    <s v="2010.3.1"/>
    <x v="98"/>
    <n v="231"/>
    <n v="3"/>
    <n v="10"/>
    <x v="0"/>
  </r>
  <r>
    <s v="2010.2.21"/>
    <x v="68"/>
    <n v="123"/>
    <n v="2"/>
    <n v="9"/>
    <x v="0"/>
  </r>
  <r>
    <s v="2010.6.27"/>
    <x v="38"/>
    <n v="93"/>
    <n v="6"/>
    <n v="27"/>
    <x v="3"/>
  </r>
  <r>
    <s v="2010.10.7"/>
    <x v="55"/>
    <n v="122"/>
    <n v="10"/>
    <n v="41"/>
    <x v="2"/>
  </r>
  <r>
    <s v="2010.11.1"/>
    <x v="2"/>
    <n v="226"/>
    <n v="11"/>
    <n v="45"/>
    <x v="2"/>
  </r>
  <r>
    <s v="2010.1.15"/>
    <x v="80"/>
    <n v="283"/>
    <n v="1"/>
    <n v="3"/>
    <x v="0"/>
  </r>
  <r>
    <s v="2010.1.13"/>
    <x v="99"/>
    <n v="256"/>
    <n v="1"/>
    <n v="3"/>
    <x v="0"/>
  </r>
  <r>
    <s v="2010.3.25"/>
    <x v="33"/>
    <n v="284"/>
    <n v="3"/>
    <n v="13"/>
    <x v="0"/>
  </r>
  <r>
    <s v="2010.10.12"/>
    <x v="99"/>
    <n v="280"/>
    <n v="10"/>
    <n v="42"/>
    <x v="2"/>
  </r>
  <r>
    <s v="2010.12.22"/>
    <x v="28"/>
    <n v="48"/>
    <n v="12"/>
    <n v="52"/>
    <x v="2"/>
  </r>
  <r>
    <s v="2010.8.2"/>
    <x v="77"/>
    <n v="269"/>
    <n v="8"/>
    <n v="32"/>
    <x v="1"/>
  </r>
  <r>
    <s v="2010.12.14"/>
    <x v="12"/>
    <n v="314"/>
    <n v="12"/>
    <n v="51"/>
    <x v="2"/>
  </r>
  <r>
    <s v="2010.11.23"/>
    <x v="16"/>
    <n v="224"/>
    <n v="11"/>
    <n v="48"/>
    <x v="2"/>
  </r>
  <r>
    <s v="2010.5.6"/>
    <x v="63"/>
    <n v="298"/>
    <n v="5"/>
    <n v="19"/>
    <x v="3"/>
  </r>
  <r>
    <s v="2010.7.1"/>
    <x v="30"/>
    <n v="230"/>
    <n v="7"/>
    <n v="27"/>
    <x v="1"/>
  </r>
  <r>
    <s v="2010.5.26"/>
    <x v="17"/>
    <n v="307"/>
    <n v="5"/>
    <n v="22"/>
    <x v="3"/>
  </r>
  <r>
    <s v="2010.11.2"/>
    <x v="67"/>
    <n v="239"/>
    <n v="11"/>
    <n v="45"/>
    <x v="2"/>
  </r>
  <r>
    <s v="2010.9.23"/>
    <x v="54"/>
    <n v="105"/>
    <n v="9"/>
    <n v="39"/>
    <x v="1"/>
  </r>
  <r>
    <s v="2010.5.4"/>
    <x v="27"/>
    <n v="205"/>
    <n v="5"/>
    <n v="19"/>
    <x v="3"/>
  </r>
  <r>
    <s v="2010.9.19"/>
    <x v="43"/>
    <n v="167"/>
    <n v="9"/>
    <n v="39"/>
    <x v="1"/>
  </r>
  <r>
    <s v="2010.2.19"/>
    <x v="63"/>
    <n v="420"/>
    <n v="2"/>
    <n v="8"/>
    <x v="0"/>
  </r>
  <r>
    <s v="2010.4.24"/>
    <x v="52"/>
    <n v="488"/>
    <n v="4"/>
    <n v="17"/>
    <x v="3"/>
  </r>
  <r>
    <s v="2010.7.9"/>
    <x v="27"/>
    <n v="281"/>
    <n v="7"/>
    <n v="28"/>
    <x v="1"/>
  </r>
  <r>
    <s v="2010.3.10"/>
    <x v="12"/>
    <n v="90"/>
    <n v="3"/>
    <n v="11"/>
    <x v="0"/>
  </r>
  <r>
    <s v="2010.4.22"/>
    <x v="15"/>
    <n v="361"/>
    <n v="4"/>
    <n v="17"/>
    <x v="3"/>
  </r>
  <r>
    <s v="2010.4.19"/>
    <x v="56"/>
    <n v="366"/>
    <n v="4"/>
    <n v="17"/>
    <x v="3"/>
  </r>
  <r>
    <s v="2010.10.13"/>
    <x v="37"/>
    <n v="246"/>
    <n v="10"/>
    <n v="42"/>
    <x v="2"/>
  </r>
  <r>
    <s v="2010.2.10"/>
    <x v="58"/>
    <n v="211"/>
    <n v="2"/>
    <n v="7"/>
    <x v="0"/>
  </r>
  <r>
    <s v="2010.9.5"/>
    <x v="12"/>
    <n v="236"/>
    <n v="9"/>
    <n v="37"/>
    <x v="1"/>
  </r>
  <r>
    <s v="2010.5.22"/>
    <x v="56"/>
    <n v="255"/>
    <n v="5"/>
    <n v="21"/>
    <x v="3"/>
  </r>
  <r>
    <s v="2010.9.28"/>
    <x v="82"/>
    <n v="325"/>
    <n v="9"/>
    <n v="40"/>
    <x v="1"/>
  </r>
  <r>
    <s v="2010.2.14"/>
    <x v="81"/>
    <n v="302"/>
    <n v="2"/>
    <n v="8"/>
    <x v="0"/>
  </r>
  <r>
    <s v="2010.5.5"/>
    <x v="12"/>
    <n v="357"/>
    <n v="5"/>
    <n v="19"/>
    <x v="3"/>
  </r>
  <r>
    <s v="2010.8.19"/>
    <x v="55"/>
    <n v="173"/>
    <n v="8"/>
    <n v="34"/>
    <x v="1"/>
  </r>
  <r>
    <s v="2010.11.28"/>
    <x v="1"/>
    <n v="251"/>
    <n v="11"/>
    <n v="49"/>
    <x v="2"/>
  </r>
  <r>
    <s v="2010.11.7"/>
    <x v="64"/>
    <n v="168"/>
    <n v="11"/>
    <n v="46"/>
    <x v="2"/>
  </r>
  <r>
    <s v="2010.1.16"/>
    <x v="96"/>
    <n v="302"/>
    <n v="1"/>
    <n v="3"/>
    <x v="0"/>
  </r>
  <r>
    <s v="2010.2.12"/>
    <x v="33"/>
    <n v="282"/>
    <n v="2"/>
    <n v="7"/>
    <x v="0"/>
  </r>
  <r>
    <s v="2010.10.4"/>
    <x v="44"/>
    <n v="176"/>
    <n v="10"/>
    <n v="41"/>
    <x v="2"/>
  </r>
  <r>
    <s v="2010.10.25"/>
    <x v="84"/>
    <n v="12"/>
    <n v="10"/>
    <n v="44"/>
    <x v="2"/>
  </r>
  <r>
    <s v="2010.7.8"/>
    <x v="13"/>
    <n v="87"/>
    <n v="7"/>
    <n v="28"/>
    <x v="1"/>
  </r>
  <r>
    <s v="2010.6.20"/>
    <x v="97"/>
    <n v="223"/>
    <n v="6"/>
    <n v="26"/>
    <x v="3"/>
  </r>
  <r>
    <s v="2010.3.27"/>
    <x v="89"/>
    <n v="119"/>
    <n v="3"/>
    <n v="13"/>
    <x v="0"/>
  </r>
  <r>
    <s v="2010.11.23"/>
    <x v="7"/>
    <n v="173"/>
    <n v="11"/>
    <n v="48"/>
    <x v="2"/>
  </r>
  <r>
    <s v="2010.10.15"/>
    <x v="42"/>
    <n v="134"/>
    <n v="10"/>
    <n v="42"/>
    <x v="2"/>
  </r>
  <r>
    <s v="2010.7.18"/>
    <x v="26"/>
    <n v="48"/>
    <n v="7"/>
    <n v="30"/>
    <x v="1"/>
  </r>
  <r>
    <s v="2010.3.18"/>
    <x v="15"/>
    <n v="293"/>
    <n v="3"/>
    <n v="12"/>
    <x v="0"/>
  </r>
  <r>
    <s v="2010.6.8"/>
    <x v="34"/>
    <n v="231"/>
    <n v="6"/>
    <n v="24"/>
    <x v="3"/>
  </r>
  <r>
    <s v="2010.11.14"/>
    <x v="41"/>
    <n v="333"/>
    <n v="11"/>
    <n v="47"/>
    <x v="2"/>
  </r>
  <r>
    <s v="2010.3.16"/>
    <x v="27"/>
    <n v="397"/>
    <n v="3"/>
    <n v="12"/>
    <x v="0"/>
  </r>
  <r>
    <s v="2010.4.2"/>
    <x v="10"/>
    <n v="166"/>
    <n v="4"/>
    <n v="14"/>
    <x v="3"/>
  </r>
  <r>
    <s v="2010.2.27"/>
    <x v="61"/>
    <n v="167"/>
    <n v="2"/>
    <n v="9"/>
    <x v="0"/>
  </r>
  <r>
    <s v="2010.8.7"/>
    <x v="12"/>
    <n v="268"/>
    <n v="8"/>
    <n v="32"/>
    <x v="1"/>
  </r>
  <r>
    <s v="2010.1.3"/>
    <x v="12"/>
    <n v="379"/>
    <n v="1"/>
    <n v="2"/>
    <x v="0"/>
  </r>
  <r>
    <s v="2010.4.7"/>
    <x v="68"/>
    <n v="186"/>
    <n v="4"/>
    <n v="15"/>
    <x v="3"/>
  </r>
  <r>
    <s v="2010.6.12"/>
    <x v="93"/>
    <n v="180"/>
    <n v="6"/>
    <n v="24"/>
    <x v="3"/>
  </r>
  <r>
    <s v="2010.8.26"/>
    <x v="69"/>
    <n v="307"/>
    <n v="8"/>
    <n v="35"/>
    <x v="1"/>
  </r>
  <r>
    <s v="2010.11.21"/>
    <x v="30"/>
    <n v="258"/>
    <n v="11"/>
    <n v="48"/>
    <x v="2"/>
  </r>
  <r>
    <s v="2010.12.9"/>
    <x v="25"/>
    <n v="338"/>
    <n v="12"/>
    <n v="50"/>
    <x v="2"/>
  </r>
  <r>
    <s v="2010.9.26"/>
    <x v="86"/>
    <n v="368"/>
    <n v="9"/>
    <n v="40"/>
    <x v="1"/>
  </r>
  <r>
    <s v="2010.2.25"/>
    <x v="80"/>
    <n v="147"/>
    <n v="2"/>
    <n v="9"/>
    <x v="0"/>
  </r>
  <r>
    <s v="2010.9.14"/>
    <x v="41"/>
    <n v="366"/>
    <n v="9"/>
    <n v="38"/>
    <x v="1"/>
  </r>
  <r>
    <s v="2010.1.21"/>
    <x v="54"/>
    <n v="263"/>
    <n v="1"/>
    <n v="4"/>
    <x v="0"/>
  </r>
  <r>
    <s v="2010.4.21"/>
    <x v="24"/>
    <n v="205"/>
    <n v="4"/>
    <n v="17"/>
    <x v="3"/>
  </r>
  <r>
    <s v="2010.1.22"/>
    <x v="66"/>
    <n v="49"/>
    <n v="1"/>
    <n v="4"/>
    <x v="0"/>
  </r>
  <r>
    <s v="2010.11.7"/>
    <x v="96"/>
    <n v="347"/>
    <n v="11"/>
    <n v="46"/>
    <x v="2"/>
  </r>
  <r>
    <s v="2010.4.10"/>
    <x v="47"/>
    <n v="244"/>
    <n v="4"/>
    <n v="15"/>
    <x v="3"/>
  </r>
  <r>
    <s v="2010.2.26"/>
    <x v="3"/>
    <n v="290"/>
    <n v="2"/>
    <n v="9"/>
    <x v="0"/>
  </r>
  <r>
    <s v="2010.9.14"/>
    <x v="16"/>
    <n v="295"/>
    <n v="9"/>
    <n v="38"/>
    <x v="1"/>
  </r>
  <r>
    <s v="2010.8.23"/>
    <x v="0"/>
    <n v="262"/>
    <n v="8"/>
    <n v="35"/>
    <x v="1"/>
  </r>
  <r>
    <s v="2010.10.26"/>
    <x v="93"/>
    <n v="88"/>
    <n v="10"/>
    <n v="44"/>
    <x v="2"/>
  </r>
  <r>
    <s v="2010.9.27"/>
    <x v="1"/>
    <n v="280"/>
    <n v="9"/>
    <n v="40"/>
    <x v="1"/>
  </r>
  <r>
    <s v="2010.11.15"/>
    <x v="10"/>
    <n v="221"/>
    <n v="11"/>
    <n v="47"/>
    <x v="2"/>
  </r>
  <r>
    <s v="2010.11.22"/>
    <x v="74"/>
    <n v="221"/>
    <n v="11"/>
    <n v="48"/>
    <x v="2"/>
  </r>
  <r>
    <s v="2010.1.12"/>
    <x v="72"/>
    <n v="132"/>
    <n v="1"/>
    <n v="3"/>
    <x v="0"/>
  </r>
  <r>
    <s v="2010.5.6"/>
    <x v="78"/>
    <n v="255"/>
    <n v="5"/>
    <n v="19"/>
    <x v="3"/>
  </r>
  <r>
    <s v="2010.11.9"/>
    <x v="4"/>
    <n v="331"/>
    <n v="11"/>
    <n v="46"/>
    <x v="2"/>
  </r>
  <r>
    <s v="2010.5.6"/>
    <x v="86"/>
    <n v="239"/>
    <n v="5"/>
    <n v="19"/>
    <x v="3"/>
  </r>
  <r>
    <s v="2010.4.3"/>
    <x v="49"/>
    <n v="334"/>
    <n v="4"/>
    <n v="14"/>
    <x v="3"/>
  </r>
  <r>
    <s v="2010.4.2"/>
    <x v="96"/>
    <n v="29"/>
    <n v="4"/>
    <n v="14"/>
    <x v="3"/>
  </r>
  <r>
    <s v="2010.2.25"/>
    <x v="5"/>
    <n v="277"/>
    <n v="2"/>
    <n v="9"/>
    <x v="0"/>
  </r>
  <r>
    <s v="2010.2.15"/>
    <x v="29"/>
    <n v="487"/>
    <n v="2"/>
    <n v="8"/>
    <x v="0"/>
  </r>
  <r>
    <s v="2010.12.9"/>
    <x v="88"/>
    <n v="87"/>
    <n v="12"/>
    <n v="50"/>
    <x v="2"/>
  </r>
  <r>
    <s v="2010.2.14"/>
    <x v="75"/>
    <n v="150"/>
    <n v="2"/>
    <n v="8"/>
    <x v="0"/>
  </r>
  <r>
    <s v="2010.5.10"/>
    <x v="7"/>
    <n v="47"/>
    <n v="5"/>
    <n v="20"/>
    <x v="3"/>
  </r>
  <r>
    <s v="2010.1.6"/>
    <x v="10"/>
    <n v="141"/>
    <n v="1"/>
    <n v="2"/>
    <x v="0"/>
  </r>
  <r>
    <s v="2010.10.8"/>
    <x v="61"/>
    <n v="282"/>
    <n v="10"/>
    <n v="41"/>
    <x v="2"/>
  </r>
  <r>
    <s v="2010.3.10"/>
    <x v="81"/>
    <n v="80"/>
    <n v="3"/>
    <n v="11"/>
    <x v="0"/>
  </r>
  <r>
    <s v="2010.3.5"/>
    <x v="38"/>
    <n v="84"/>
    <n v="3"/>
    <n v="10"/>
    <x v="0"/>
  </r>
  <r>
    <s v="2010.6.15"/>
    <x v="78"/>
    <n v="247"/>
    <n v="6"/>
    <n v="25"/>
    <x v="3"/>
  </r>
  <r>
    <s v="2010.4.8"/>
    <x v="44"/>
    <n v="143"/>
    <n v="4"/>
    <n v="15"/>
    <x v="3"/>
  </r>
  <r>
    <s v="2010.9.2"/>
    <x v="32"/>
    <n v="203"/>
    <n v="9"/>
    <n v="36"/>
    <x v="1"/>
  </r>
  <r>
    <s v="2010.5.21"/>
    <x v="35"/>
    <n v="98"/>
    <n v="5"/>
    <n v="21"/>
    <x v="3"/>
  </r>
  <r>
    <s v="2010.12.17"/>
    <x v="74"/>
    <n v="268"/>
    <n v="12"/>
    <n v="51"/>
    <x v="2"/>
  </r>
  <r>
    <s v="2010.6.3"/>
    <x v="76"/>
    <n v="204"/>
    <n v="6"/>
    <n v="23"/>
    <x v="3"/>
  </r>
  <r>
    <s v="2010.1.7"/>
    <x v="11"/>
    <n v="259"/>
    <n v="1"/>
    <n v="2"/>
    <x v="0"/>
  </r>
  <r>
    <s v="2010.6.19"/>
    <x v="69"/>
    <n v="190"/>
    <n v="6"/>
    <n v="25"/>
    <x v="3"/>
  </r>
  <r>
    <s v="2010.2.19"/>
    <x v="46"/>
    <n v="295"/>
    <n v="2"/>
    <n v="8"/>
    <x v="0"/>
  </r>
  <r>
    <s v="2010.3.24"/>
    <x v="92"/>
    <n v="268"/>
    <n v="3"/>
    <n v="13"/>
    <x v="0"/>
  </r>
  <r>
    <s v="2010.7.3"/>
    <x v="85"/>
    <n v="365"/>
    <n v="7"/>
    <n v="27"/>
    <x v="1"/>
  </r>
  <r>
    <s v="2010.4.16"/>
    <x v="83"/>
    <n v="349"/>
    <n v="4"/>
    <n v="16"/>
    <x v="3"/>
  </r>
  <r>
    <s v="2010.1.10"/>
    <x v="90"/>
    <n v="345"/>
    <n v="1"/>
    <n v="3"/>
    <x v="0"/>
  </r>
  <r>
    <s v="2010.1.10"/>
    <x v="38"/>
    <n v="253"/>
    <n v="1"/>
    <n v="3"/>
    <x v="0"/>
  </r>
  <r>
    <s v="2010.3.24"/>
    <x v="82"/>
    <n v="359"/>
    <n v="3"/>
    <n v="13"/>
    <x v="0"/>
  </r>
  <r>
    <s v="2010.3.4"/>
    <x v="40"/>
    <n v="267"/>
    <n v="3"/>
    <n v="10"/>
    <x v="0"/>
  </r>
  <r>
    <s v="2010.11.11"/>
    <x v="68"/>
    <n v="161"/>
    <n v="11"/>
    <n v="46"/>
    <x v="2"/>
  </r>
  <r>
    <s v="2010.3.25"/>
    <x v="63"/>
    <n v="291"/>
    <n v="3"/>
    <n v="13"/>
    <x v="0"/>
  </r>
  <r>
    <s v="2010.8.8"/>
    <x v="20"/>
    <n v="173"/>
    <n v="8"/>
    <n v="33"/>
    <x v="1"/>
  </r>
  <r>
    <s v="2010.1.22"/>
    <x v="70"/>
    <n v="352"/>
    <n v="1"/>
    <n v="4"/>
    <x v="0"/>
  </r>
  <r>
    <s v="2010.12.23"/>
    <x v="1"/>
    <n v="401"/>
    <n v="12"/>
    <n v="52"/>
    <x v="2"/>
  </r>
  <r>
    <s v="2010.12.8"/>
    <x v="86"/>
    <n v="311"/>
    <n v="12"/>
    <n v="50"/>
    <x v="2"/>
  </r>
  <r>
    <s v="2010.12.24"/>
    <x v="10"/>
    <n v="278"/>
    <n v="12"/>
    <n v="52"/>
    <x v="2"/>
  </r>
  <r>
    <s v="2010.10.20"/>
    <x v="76"/>
    <n v="195"/>
    <n v="10"/>
    <n v="43"/>
    <x v="2"/>
  </r>
  <r>
    <s v="2010.11.13"/>
    <x v="49"/>
    <n v="261"/>
    <n v="11"/>
    <n v="46"/>
    <x v="2"/>
  </r>
  <r>
    <s v="2010.4.6"/>
    <x v="61"/>
    <n v="391"/>
    <n v="4"/>
    <n v="15"/>
    <x v="3"/>
  </r>
  <r>
    <s v="2010.12.24"/>
    <x v="75"/>
    <n v="281"/>
    <n v="12"/>
    <n v="52"/>
    <x v="2"/>
  </r>
  <r>
    <s v="2010.4.12"/>
    <x v="88"/>
    <n v="453"/>
    <n v="4"/>
    <n v="16"/>
    <x v="3"/>
  </r>
  <r>
    <s v="2010.11.25"/>
    <x v="68"/>
    <n v="262"/>
    <n v="11"/>
    <n v="48"/>
    <x v="2"/>
  </r>
  <r>
    <s v="2010.5.4"/>
    <x v="64"/>
    <n v="129"/>
    <n v="5"/>
    <n v="19"/>
    <x v="3"/>
  </r>
  <r>
    <s v="2010.3.4"/>
    <x v="96"/>
    <n v="247"/>
    <n v="3"/>
    <n v="10"/>
    <x v="0"/>
  </r>
  <r>
    <s v="2010.4.5"/>
    <x v="36"/>
    <n v="286"/>
    <n v="4"/>
    <n v="15"/>
    <x v="3"/>
  </r>
  <r>
    <s v="2010.7.13"/>
    <x v="80"/>
    <n v="140"/>
    <n v="7"/>
    <n v="29"/>
    <x v="1"/>
  </r>
  <r>
    <s v="2010.12.21"/>
    <x v="78"/>
    <n v="143"/>
    <n v="12"/>
    <n v="52"/>
    <x v="2"/>
  </r>
  <r>
    <s v="2010.2.26"/>
    <x v="22"/>
    <n v="218"/>
    <n v="2"/>
    <n v="9"/>
    <x v="0"/>
  </r>
  <r>
    <s v="2010.10.7"/>
    <x v="55"/>
    <n v="466"/>
    <n v="10"/>
    <n v="41"/>
    <x v="2"/>
  </r>
  <r>
    <s v="2010.5.15"/>
    <x v="44"/>
    <n v="207"/>
    <n v="5"/>
    <n v="20"/>
    <x v="3"/>
  </r>
  <r>
    <s v="2010.6.4"/>
    <x v="58"/>
    <n v="403"/>
    <n v="6"/>
    <n v="23"/>
    <x v="3"/>
  </r>
  <r>
    <s v="2010.1.24"/>
    <x v="4"/>
    <n v="137"/>
    <n v="1"/>
    <n v="5"/>
    <x v="0"/>
  </r>
  <r>
    <s v="2010.1.18"/>
    <x v="80"/>
    <n v="85"/>
    <n v="1"/>
    <n v="4"/>
    <x v="0"/>
  </r>
  <r>
    <s v="2010.8.20"/>
    <x v="86"/>
    <n v="434"/>
    <n v="8"/>
    <n v="34"/>
    <x v="1"/>
  </r>
  <r>
    <s v="2010.9.5"/>
    <x v="91"/>
    <n v="223"/>
    <n v="9"/>
    <n v="37"/>
    <x v="1"/>
  </r>
  <r>
    <s v="2010.12.23"/>
    <x v="33"/>
    <n v="121"/>
    <n v="12"/>
    <n v="52"/>
    <x v="2"/>
  </r>
  <r>
    <s v="2010.6.15"/>
    <x v="24"/>
    <n v="298"/>
    <n v="6"/>
    <n v="25"/>
    <x v="3"/>
  </r>
  <r>
    <s v="2010.10.3"/>
    <x v="29"/>
    <n v="166"/>
    <n v="10"/>
    <n v="41"/>
    <x v="2"/>
  </r>
  <r>
    <s v="2010.6.8"/>
    <x v="48"/>
    <n v="404"/>
    <n v="6"/>
    <n v="24"/>
    <x v="3"/>
  </r>
  <r>
    <s v="2010.7.20"/>
    <x v="97"/>
    <n v="257"/>
    <n v="7"/>
    <n v="30"/>
    <x v="1"/>
  </r>
  <r>
    <s v="2010.4.17"/>
    <x v="89"/>
    <n v="69"/>
    <n v="4"/>
    <n v="16"/>
    <x v="3"/>
  </r>
  <r>
    <s v="2010.10.15"/>
    <x v="47"/>
    <n v="320"/>
    <n v="10"/>
    <n v="42"/>
    <x v="2"/>
  </r>
  <r>
    <s v="2010.10.24"/>
    <x v="42"/>
    <n v="285"/>
    <n v="10"/>
    <n v="44"/>
    <x v="2"/>
  </r>
  <r>
    <s v="2010.5.26"/>
    <x v="21"/>
    <n v="276"/>
    <n v="5"/>
    <n v="22"/>
    <x v="3"/>
  </r>
  <r>
    <s v="2010.7.20"/>
    <x v="45"/>
    <n v="488"/>
    <n v="7"/>
    <n v="30"/>
    <x v="1"/>
  </r>
  <r>
    <s v="2010.12.1"/>
    <x v="12"/>
    <n v="272"/>
    <n v="12"/>
    <n v="49"/>
    <x v="2"/>
  </r>
  <r>
    <s v="2010.7.15"/>
    <x v="76"/>
    <n v="192"/>
    <n v="7"/>
    <n v="29"/>
    <x v="1"/>
  </r>
  <r>
    <s v="2010.8.20"/>
    <x v="41"/>
    <n v="374"/>
    <n v="8"/>
    <n v="34"/>
    <x v="1"/>
  </r>
  <r>
    <s v="2010.7.12"/>
    <x v="9"/>
    <n v="149"/>
    <n v="7"/>
    <n v="29"/>
    <x v="1"/>
  </r>
  <r>
    <s v="2010.10.19"/>
    <x v="81"/>
    <n v="298"/>
    <n v="10"/>
    <n v="43"/>
    <x v="2"/>
  </r>
  <r>
    <s v="2010.10.23"/>
    <x v="55"/>
    <n v="224"/>
    <n v="10"/>
    <n v="43"/>
    <x v="2"/>
  </r>
  <r>
    <s v="2010.10.27"/>
    <x v="38"/>
    <n v="151"/>
    <n v="10"/>
    <n v="44"/>
    <x v="2"/>
  </r>
  <r>
    <s v="2010.1.7"/>
    <x v="2"/>
    <n v="393"/>
    <n v="1"/>
    <n v="2"/>
    <x v="0"/>
  </r>
  <r>
    <s v="2010.2.13"/>
    <x v="29"/>
    <n v="88"/>
    <n v="2"/>
    <n v="7"/>
    <x v="0"/>
  </r>
  <r>
    <s v="2010.5.17"/>
    <x v="90"/>
    <n v="361"/>
    <n v="5"/>
    <n v="21"/>
    <x v="3"/>
  </r>
  <r>
    <s v="2010.9.2"/>
    <x v="56"/>
    <n v="161"/>
    <n v="9"/>
    <n v="36"/>
    <x v="1"/>
  </r>
  <r>
    <s v="2010.1.13"/>
    <x v="83"/>
    <n v="245"/>
    <n v="1"/>
    <n v="3"/>
    <x v="0"/>
  </r>
  <r>
    <s v="2010.6.2"/>
    <x v="55"/>
    <n v="156"/>
    <n v="6"/>
    <n v="23"/>
    <x v="3"/>
  </r>
  <r>
    <s v="2010.3.3"/>
    <x v="96"/>
    <n v="185"/>
    <n v="3"/>
    <n v="10"/>
    <x v="0"/>
  </r>
  <r>
    <s v="2010.2.15"/>
    <x v="76"/>
    <n v="173"/>
    <n v="2"/>
    <n v="8"/>
    <x v="0"/>
  </r>
  <r>
    <s v="2010.11.26"/>
    <x v="13"/>
    <n v="162"/>
    <n v="11"/>
    <n v="48"/>
    <x v="2"/>
  </r>
  <r>
    <s v="2010.9.24"/>
    <x v="81"/>
    <n v="74"/>
    <n v="9"/>
    <n v="39"/>
    <x v="1"/>
  </r>
  <r>
    <s v="2010.10.19"/>
    <x v="16"/>
    <n v="208"/>
    <n v="10"/>
    <n v="43"/>
    <x v="2"/>
  </r>
  <r>
    <s v="2010.7.9"/>
    <x v="92"/>
    <n v="308"/>
    <n v="7"/>
    <n v="28"/>
    <x v="1"/>
  </r>
  <r>
    <s v="2010.3.24"/>
    <x v="86"/>
    <n v="214"/>
    <n v="3"/>
    <n v="13"/>
    <x v="0"/>
  </r>
  <r>
    <s v="2010.1.2"/>
    <x v="49"/>
    <n v="284"/>
    <n v="1"/>
    <n v="1"/>
    <x v="0"/>
  </r>
  <r>
    <s v="2010.9.10"/>
    <x v="94"/>
    <n v="137"/>
    <n v="9"/>
    <n v="37"/>
    <x v="1"/>
  </r>
  <r>
    <s v="2010.12.13"/>
    <x v="63"/>
    <n v="309"/>
    <n v="12"/>
    <n v="51"/>
    <x v="2"/>
  </r>
  <r>
    <s v="2010.10.3"/>
    <x v="22"/>
    <n v="279"/>
    <n v="10"/>
    <n v="41"/>
    <x v="2"/>
  </r>
  <r>
    <s v="2010.11.17"/>
    <x v="92"/>
    <n v="176"/>
    <n v="11"/>
    <n v="47"/>
    <x v="2"/>
  </r>
  <r>
    <s v="2010.4.21"/>
    <x v="77"/>
    <n v="226"/>
    <n v="4"/>
    <n v="17"/>
    <x v="3"/>
  </r>
  <r>
    <s v="2010.10.26"/>
    <x v="34"/>
    <n v="62"/>
    <n v="10"/>
    <n v="44"/>
    <x v="2"/>
  </r>
  <r>
    <s v="2010.11.20"/>
    <x v="41"/>
    <n v="89"/>
    <n v="11"/>
    <n v="47"/>
    <x v="2"/>
  </r>
  <r>
    <s v="2010.4.11"/>
    <x v="62"/>
    <n v="127"/>
    <n v="4"/>
    <n v="16"/>
    <x v="3"/>
  </r>
  <r>
    <s v="2010.4.17"/>
    <x v="35"/>
    <n v="187"/>
    <n v="4"/>
    <n v="16"/>
    <x v="3"/>
  </r>
  <r>
    <s v="2010.8.23"/>
    <x v="56"/>
    <n v="282"/>
    <n v="8"/>
    <n v="35"/>
    <x v="1"/>
  </r>
  <r>
    <s v="2010.5.23"/>
    <x v="97"/>
    <n v="377"/>
    <n v="5"/>
    <n v="22"/>
    <x v="3"/>
  </r>
  <r>
    <s v="2010.12.5"/>
    <x v="12"/>
    <n v="355"/>
    <n v="12"/>
    <n v="50"/>
    <x v="2"/>
  </r>
  <r>
    <s v="2010.7.3"/>
    <x v="95"/>
    <n v="314"/>
    <n v="7"/>
    <n v="27"/>
    <x v="1"/>
  </r>
  <r>
    <s v="2010.6.21"/>
    <x v="11"/>
    <n v="353"/>
    <n v="6"/>
    <n v="26"/>
    <x v="3"/>
  </r>
  <r>
    <s v="2010.8.10"/>
    <x v="45"/>
    <n v="282"/>
    <n v="8"/>
    <n v="33"/>
    <x v="1"/>
  </r>
  <r>
    <s v="2010.7.25"/>
    <x v="34"/>
    <n v="120"/>
    <n v="7"/>
    <n v="31"/>
    <x v="1"/>
  </r>
  <r>
    <s v="2010.8.24"/>
    <x v="73"/>
    <n v="316"/>
    <n v="8"/>
    <n v="35"/>
    <x v="1"/>
  </r>
  <r>
    <s v="2010.2.1"/>
    <x v="86"/>
    <n v="222"/>
    <n v="2"/>
    <n v="6"/>
    <x v="0"/>
  </r>
  <r>
    <s v="2010.10.14"/>
    <x v="96"/>
    <n v="439"/>
    <n v="10"/>
    <n v="42"/>
    <x v="2"/>
  </r>
  <r>
    <s v="2010.4.17"/>
    <x v="6"/>
    <n v="147"/>
    <n v="4"/>
    <n v="16"/>
    <x v="3"/>
  </r>
  <r>
    <s v="2010.6.3"/>
    <x v="39"/>
    <n v="359"/>
    <n v="6"/>
    <n v="23"/>
    <x v="3"/>
  </r>
  <r>
    <s v="2010.12.25"/>
    <x v="26"/>
    <n v="263"/>
    <n v="12"/>
    <n v="52"/>
    <x v="2"/>
  </r>
  <r>
    <s v="2010.2.5"/>
    <x v="67"/>
    <n v="89"/>
    <n v="2"/>
    <n v="6"/>
    <x v="0"/>
  </r>
  <r>
    <s v="2010.8.26"/>
    <x v="73"/>
    <n v="338"/>
    <n v="8"/>
    <n v="35"/>
    <x v="1"/>
  </r>
  <r>
    <s v="2010.2.25"/>
    <x v="53"/>
    <n v="215"/>
    <n v="2"/>
    <n v="9"/>
    <x v="0"/>
  </r>
  <r>
    <s v="2010.5.1"/>
    <x v="99"/>
    <n v="217"/>
    <n v="5"/>
    <n v="18"/>
    <x v="3"/>
  </r>
  <r>
    <s v="2010.12.28"/>
    <x v="23"/>
    <n v="306"/>
    <n v="12"/>
    <n v="53"/>
    <x v="2"/>
  </r>
  <r>
    <s v="2010.12.18"/>
    <x v="14"/>
    <n v="97"/>
    <n v="12"/>
    <n v="51"/>
    <x v="2"/>
  </r>
  <r>
    <s v="2010.12.15"/>
    <x v="99"/>
    <n v="39"/>
    <n v="12"/>
    <n v="51"/>
    <x v="2"/>
  </r>
  <r>
    <s v="2010.10.7"/>
    <x v="91"/>
    <n v="423"/>
    <n v="10"/>
    <n v="41"/>
    <x v="2"/>
  </r>
  <r>
    <s v="2010.1.13"/>
    <x v="70"/>
    <n v="105"/>
    <n v="1"/>
    <n v="3"/>
    <x v="0"/>
  </r>
  <r>
    <s v="2010.8.3"/>
    <x v="29"/>
    <n v="455"/>
    <n v="8"/>
    <n v="32"/>
    <x v="1"/>
  </r>
  <r>
    <s v="2010.10.24"/>
    <x v="28"/>
    <n v="211"/>
    <n v="10"/>
    <n v="44"/>
    <x v="2"/>
  </r>
  <r>
    <s v="2010.9.26"/>
    <x v="47"/>
    <n v="56"/>
    <n v="9"/>
    <n v="40"/>
    <x v="1"/>
  </r>
  <r>
    <s v="2010.7.16"/>
    <x v="62"/>
    <n v="412"/>
    <n v="7"/>
    <n v="29"/>
    <x v="1"/>
  </r>
  <r>
    <s v="2010.6.7"/>
    <x v="31"/>
    <n v="253"/>
    <n v="6"/>
    <n v="24"/>
    <x v="3"/>
  </r>
  <r>
    <s v="2010.5.13"/>
    <x v="98"/>
    <n v="233"/>
    <n v="5"/>
    <n v="20"/>
    <x v="3"/>
  </r>
  <r>
    <s v="2010.2.7"/>
    <x v="77"/>
    <n v="261"/>
    <n v="2"/>
    <n v="7"/>
    <x v="0"/>
  </r>
  <r>
    <s v="2010.6.4"/>
    <x v="20"/>
    <n v="146"/>
    <n v="6"/>
    <n v="23"/>
    <x v="3"/>
  </r>
  <r>
    <s v="2010.2.18"/>
    <x v="30"/>
    <n v="403"/>
    <n v="2"/>
    <n v="8"/>
    <x v="0"/>
  </r>
  <r>
    <s v="2010.4.7"/>
    <x v="52"/>
    <n v="317"/>
    <n v="4"/>
    <n v="15"/>
    <x v="3"/>
  </r>
  <r>
    <s v="2010.4.7"/>
    <x v="77"/>
    <n v="249"/>
    <n v="4"/>
    <n v="15"/>
    <x v="3"/>
  </r>
  <r>
    <s v="2010.5.2"/>
    <x v="49"/>
    <n v="317"/>
    <n v="5"/>
    <n v="19"/>
    <x v="3"/>
  </r>
  <r>
    <s v="2010.11.16"/>
    <x v="51"/>
    <n v="295"/>
    <n v="11"/>
    <n v="47"/>
    <x v="2"/>
  </r>
  <r>
    <s v="2010.6.22"/>
    <x v="68"/>
    <n v="443"/>
    <n v="6"/>
    <n v="26"/>
    <x v="3"/>
  </r>
  <r>
    <s v="2010.11.2"/>
    <x v="95"/>
    <n v="228"/>
    <n v="11"/>
    <n v="45"/>
    <x v="2"/>
  </r>
  <r>
    <s v="2010.5.28"/>
    <x v="83"/>
    <n v="198"/>
    <n v="5"/>
    <n v="22"/>
    <x v="3"/>
  </r>
  <r>
    <s v="2010.4.3"/>
    <x v="67"/>
    <n v="246"/>
    <n v="4"/>
    <n v="14"/>
    <x v="3"/>
  </r>
  <r>
    <s v="2010.11.7"/>
    <x v="62"/>
    <n v="393"/>
    <n v="11"/>
    <n v="46"/>
    <x v="2"/>
  </r>
  <r>
    <s v="2010.8.7"/>
    <x v="50"/>
    <n v="232"/>
    <n v="8"/>
    <n v="32"/>
    <x v="1"/>
  </r>
  <r>
    <s v="2010.1.6"/>
    <x v="72"/>
    <n v="394"/>
    <n v="1"/>
    <n v="2"/>
    <x v="0"/>
  </r>
  <r>
    <s v="2010.5.1"/>
    <x v="53"/>
    <n v="179"/>
    <n v="5"/>
    <n v="18"/>
    <x v="3"/>
  </r>
  <r>
    <s v="2010.6.28"/>
    <x v="90"/>
    <n v="356"/>
    <n v="6"/>
    <n v="27"/>
    <x v="3"/>
  </r>
  <r>
    <s v="2010.3.23"/>
    <x v="95"/>
    <n v="306"/>
    <n v="3"/>
    <n v="13"/>
    <x v="0"/>
  </r>
  <r>
    <s v="2010.1.20"/>
    <x v="86"/>
    <n v="372"/>
    <n v="1"/>
    <n v="4"/>
    <x v="0"/>
  </r>
  <r>
    <s v="2010.6.26"/>
    <x v="47"/>
    <n v="212"/>
    <n v="6"/>
    <n v="26"/>
    <x v="3"/>
  </r>
  <r>
    <s v="2010.4.16"/>
    <x v="23"/>
    <n v="445"/>
    <n v="4"/>
    <n v="16"/>
    <x v="3"/>
  </r>
  <r>
    <s v="2010.11.22"/>
    <x v="28"/>
    <n v="264"/>
    <n v="11"/>
    <n v="48"/>
    <x v="2"/>
  </r>
  <r>
    <s v="2010.9.5"/>
    <x v="92"/>
    <n v="120"/>
    <n v="9"/>
    <n v="37"/>
    <x v="1"/>
  </r>
  <r>
    <s v="2010.8.15"/>
    <x v="98"/>
    <n v="163"/>
    <n v="8"/>
    <n v="34"/>
    <x v="1"/>
  </r>
  <r>
    <s v="2010.9.1"/>
    <x v="88"/>
    <n v="229"/>
    <n v="9"/>
    <n v="36"/>
    <x v="1"/>
  </r>
  <r>
    <s v="2010.4.19"/>
    <x v="90"/>
    <n v="286"/>
    <n v="4"/>
    <n v="17"/>
    <x v="3"/>
  </r>
  <r>
    <s v="2010.5.3"/>
    <x v="44"/>
    <n v="174"/>
    <n v="5"/>
    <n v="19"/>
    <x v="3"/>
  </r>
  <r>
    <s v="2010.10.18"/>
    <x v="87"/>
    <n v="155"/>
    <n v="10"/>
    <n v="43"/>
    <x v="2"/>
  </r>
  <r>
    <s v="2010.9.5"/>
    <x v="43"/>
    <n v="180"/>
    <n v="9"/>
    <n v="37"/>
    <x v="1"/>
  </r>
  <r>
    <s v="2010.4.19"/>
    <x v="24"/>
    <n v="205"/>
    <n v="4"/>
    <n v="17"/>
    <x v="3"/>
  </r>
  <r>
    <s v="2010.11.17"/>
    <x v="58"/>
    <n v="282"/>
    <n v="11"/>
    <n v="47"/>
    <x v="2"/>
  </r>
  <r>
    <s v="2010.9.17"/>
    <x v="49"/>
    <n v="238"/>
    <n v="9"/>
    <n v="38"/>
    <x v="1"/>
  </r>
  <r>
    <s v="2010.3.27"/>
    <x v="49"/>
    <n v="200"/>
    <n v="3"/>
    <n v="13"/>
    <x v="0"/>
  </r>
  <r>
    <s v="2010.5.16"/>
    <x v="70"/>
    <n v="359"/>
    <n v="5"/>
    <n v="21"/>
    <x v="3"/>
  </r>
  <r>
    <s v="2010.7.2"/>
    <x v="7"/>
    <n v="113"/>
    <n v="7"/>
    <n v="27"/>
    <x v="1"/>
  </r>
  <r>
    <s v="2010.6.5"/>
    <x v="30"/>
    <n v="78"/>
    <n v="6"/>
    <n v="23"/>
    <x v="3"/>
  </r>
  <r>
    <s v="2010.2.3"/>
    <x v="53"/>
    <n v="380"/>
    <n v="2"/>
    <n v="6"/>
    <x v="0"/>
  </r>
  <r>
    <s v="2010.8.19"/>
    <x v="42"/>
    <n v="266"/>
    <n v="8"/>
    <n v="34"/>
    <x v="1"/>
  </r>
  <r>
    <s v="2010.3.28"/>
    <x v="66"/>
    <n v="295"/>
    <n v="3"/>
    <n v="14"/>
    <x v="0"/>
  </r>
  <r>
    <s v="2010.6.10"/>
    <x v="41"/>
    <n v="340"/>
    <n v="6"/>
    <n v="24"/>
    <x v="3"/>
  </r>
  <r>
    <s v="2010.9.8"/>
    <x v="56"/>
    <n v="199"/>
    <n v="9"/>
    <n v="37"/>
    <x v="1"/>
  </r>
  <r>
    <s v="2010.3.2"/>
    <x v="20"/>
    <n v="89"/>
    <n v="3"/>
    <n v="10"/>
    <x v="0"/>
  </r>
  <r>
    <s v="2010.12.4"/>
    <x v="5"/>
    <n v="316"/>
    <n v="12"/>
    <n v="49"/>
    <x v="2"/>
  </r>
  <r>
    <s v="2010.10.2"/>
    <x v="21"/>
    <n v="217"/>
    <n v="10"/>
    <n v="40"/>
    <x v="2"/>
  </r>
  <r>
    <s v="2010.8.27"/>
    <x v="11"/>
    <n v="161"/>
    <n v="8"/>
    <n v="35"/>
    <x v="1"/>
  </r>
  <r>
    <s v="2010.5.20"/>
    <x v="58"/>
    <n v="250"/>
    <n v="5"/>
    <n v="21"/>
    <x v="3"/>
  </r>
  <r>
    <s v="2010.6.23"/>
    <x v="68"/>
    <n v="278"/>
    <n v="6"/>
    <n v="26"/>
    <x v="3"/>
  </r>
  <r>
    <s v="2010.3.26"/>
    <x v="76"/>
    <n v="229"/>
    <n v="3"/>
    <n v="13"/>
    <x v="0"/>
  </r>
  <r>
    <s v="2010.4.4"/>
    <x v="71"/>
    <n v="76"/>
    <n v="4"/>
    <n v="15"/>
    <x v="3"/>
  </r>
  <r>
    <s v="2010.6.4"/>
    <x v="5"/>
    <n v="149"/>
    <n v="6"/>
    <n v="23"/>
    <x v="3"/>
  </r>
  <r>
    <s v="2010.5.9"/>
    <x v="45"/>
    <n v="427"/>
    <n v="5"/>
    <n v="20"/>
    <x v="3"/>
  </r>
  <r>
    <s v="2010.10.9"/>
    <x v="57"/>
    <n v="273"/>
    <n v="10"/>
    <n v="41"/>
    <x v="2"/>
  </r>
  <r>
    <s v="2010.9.17"/>
    <x v="91"/>
    <n v="358"/>
    <n v="9"/>
    <n v="38"/>
    <x v="1"/>
  </r>
  <r>
    <s v="2010.9.1"/>
    <x v="85"/>
    <n v="299"/>
    <n v="9"/>
    <n v="36"/>
    <x v="1"/>
  </r>
  <r>
    <s v="2010.4.3"/>
    <x v="16"/>
    <n v="306"/>
    <n v="4"/>
    <n v="14"/>
    <x v="3"/>
  </r>
  <r>
    <s v="2010.3.24"/>
    <x v="15"/>
    <n v="278"/>
    <n v="3"/>
    <n v="13"/>
    <x v="0"/>
  </r>
  <r>
    <s v="2010.3.7"/>
    <x v="44"/>
    <n v="422"/>
    <n v="3"/>
    <n v="11"/>
    <x v="0"/>
  </r>
  <r>
    <s v="2010.11.17"/>
    <x v="90"/>
    <n v="106"/>
    <n v="11"/>
    <n v="47"/>
    <x v="2"/>
  </r>
  <r>
    <s v="2010.11.13"/>
    <x v="43"/>
    <n v="309"/>
    <n v="11"/>
    <n v="46"/>
    <x v="2"/>
  </r>
  <r>
    <s v="2010.8.10"/>
    <x v="5"/>
    <n v="421"/>
    <n v="8"/>
    <n v="33"/>
    <x v="1"/>
  </r>
  <r>
    <s v="2010.1.21"/>
    <x v="69"/>
    <n v="322"/>
    <n v="1"/>
    <n v="4"/>
    <x v="0"/>
  </r>
  <r>
    <s v="2010.3.19"/>
    <x v="13"/>
    <n v="355"/>
    <n v="3"/>
    <n v="12"/>
    <x v="0"/>
  </r>
  <r>
    <s v="2010.8.4"/>
    <x v="32"/>
    <n v="230"/>
    <n v="8"/>
    <n v="32"/>
    <x v="1"/>
  </r>
  <r>
    <s v="2010.3.16"/>
    <x v="64"/>
    <n v="302"/>
    <n v="3"/>
    <n v="12"/>
    <x v="0"/>
  </r>
  <r>
    <s v="2010.5.8"/>
    <x v="74"/>
    <n v="257"/>
    <n v="5"/>
    <n v="19"/>
    <x v="3"/>
  </r>
  <r>
    <s v="2010.8.23"/>
    <x v="10"/>
    <n v="256"/>
    <n v="8"/>
    <n v="35"/>
    <x v="1"/>
  </r>
  <r>
    <s v="2010.11.3"/>
    <x v="9"/>
    <n v="98"/>
    <n v="11"/>
    <n v="45"/>
    <x v="2"/>
  </r>
  <r>
    <s v="2010.9.7"/>
    <x v="25"/>
    <n v="170"/>
    <n v="9"/>
    <n v="37"/>
    <x v="1"/>
  </r>
  <r>
    <s v="2010.11.24"/>
    <x v="85"/>
    <n v="222"/>
    <n v="11"/>
    <n v="48"/>
    <x v="2"/>
  </r>
  <r>
    <s v="2010.3.3"/>
    <x v="30"/>
    <n v="20"/>
    <n v="3"/>
    <n v="10"/>
    <x v="0"/>
  </r>
  <r>
    <s v="2010.9.11"/>
    <x v="76"/>
    <n v="280"/>
    <n v="9"/>
    <n v="37"/>
    <x v="1"/>
  </r>
  <r>
    <s v="2010.8.4"/>
    <x v="1"/>
    <n v="266"/>
    <n v="8"/>
    <n v="32"/>
    <x v="1"/>
  </r>
  <r>
    <s v="2010.3.12"/>
    <x v="34"/>
    <n v="200"/>
    <n v="3"/>
    <n v="11"/>
    <x v="0"/>
  </r>
  <r>
    <s v="2010.3.11"/>
    <x v="21"/>
    <n v="339"/>
    <n v="3"/>
    <n v="11"/>
    <x v="0"/>
  </r>
  <r>
    <s v="2010.4.7"/>
    <x v="7"/>
    <n v="283"/>
    <n v="4"/>
    <n v="15"/>
    <x v="3"/>
  </r>
  <r>
    <s v="2010.2.3"/>
    <x v="29"/>
    <n v="360"/>
    <n v="2"/>
    <n v="6"/>
    <x v="0"/>
  </r>
  <r>
    <s v="2010.2.19"/>
    <x v="64"/>
    <n v="276"/>
    <n v="2"/>
    <n v="8"/>
    <x v="0"/>
  </r>
  <r>
    <s v="2010.10.27"/>
    <x v="61"/>
    <n v="122"/>
    <n v="10"/>
    <n v="44"/>
    <x v="2"/>
  </r>
  <r>
    <s v="2010.1.19"/>
    <x v="64"/>
    <n v="238"/>
    <n v="1"/>
    <n v="4"/>
    <x v="0"/>
  </r>
  <r>
    <s v="2010.9.22"/>
    <x v="64"/>
    <n v="75"/>
    <n v="9"/>
    <n v="39"/>
    <x v="1"/>
  </r>
  <r>
    <s v="2010.11.5"/>
    <x v="24"/>
    <n v="440"/>
    <n v="11"/>
    <n v="45"/>
    <x v="2"/>
  </r>
  <r>
    <s v="2010.1.21"/>
    <x v="17"/>
    <n v="289"/>
    <n v="1"/>
    <n v="4"/>
    <x v="0"/>
  </r>
  <r>
    <s v="2010.7.2"/>
    <x v="4"/>
    <n v="307"/>
    <n v="7"/>
    <n v="27"/>
    <x v="1"/>
  </r>
  <r>
    <s v="2010.5.19"/>
    <x v="15"/>
    <n v="311"/>
    <n v="5"/>
    <n v="21"/>
    <x v="3"/>
  </r>
  <r>
    <s v="2010.11.3"/>
    <x v="33"/>
    <n v="132"/>
    <n v="11"/>
    <n v="45"/>
    <x v="2"/>
  </r>
  <r>
    <s v="2010.4.22"/>
    <x v="28"/>
    <n v="175"/>
    <n v="4"/>
    <n v="17"/>
    <x v="3"/>
  </r>
  <r>
    <s v="2010.3.6"/>
    <x v="55"/>
    <n v="491"/>
    <n v="3"/>
    <n v="10"/>
    <x v="0"/>
  </r>
  <r>
    <s v="2010.10.14"/>
    <x v="80"/>
    <n v="338"/>
    <n v="10"/>
    <n v="42"/>
    <x v="2"/>
  </r>
  <r>
    <s v="2010.4.19"/>
    <x v="90"/>
    <n v="256"/>
    <n v="4"/>
    <n v="17"/>
    <x v="3"/>
  </r>
  <r>
    <s v="2010.10.14"/>
    <x v="63"/>
    <n v="411"/>
    <n v="10"/>
    <n v="42"/>
    <x v="2"/>
  </r>
  <r>
    <s v="2010.1.24"/>
    <x v="89"/>
    <n v="324"/>
    <n v="1"/>
    <n v="5"/>
    <x v="0"/>
  </r>
  <r>
    <s v="2010.12.19"/>
    <x v="15"/>
    <n v="217"/>
    <n v="12"/>
    <n v="52"/>
    <x v="2"/>
  </r>
  <r>
    <s v="2010.9.13"/>
    <x v="53"/>
    <n v="218"/>
    <n v="9"/>
    <n v="38"/>
    <x v="1"/>
  </r>
  <r>
    <s v="2010.12.3"/>
    <x v="31"/>
    <n v="293"/>
    <n v="12"/>
    <n v="49"/>
    <x v="2"/>
  </r>
  <r>
    <s v="2010.1.26"/>
    <x v="81"/>
    <n v="231"/>
    <n v="1"/>
    <n v="5"/>
    <x v="0"/>
  </r>
  <r>
    <s v="2010.2.10"/>
    <x v="38"/>
    <n v="138"/>
    <n v="2"/>
    <n v="7"/>
    <x v="0"/>
  </r>
  <r>
    <s v="2010.2.3"/>
    <x v="68"/>
    <n v="329"/>
    <n v="2"/>
    <n v="6"/>
    <x v="0"/>
  </r>
  <r>
    <s v="2010.10.25"/>
    <x v="46"/>
    <n v="330"/>
    <n v="10"/>
    <n v="44"/>
    <x v="2"/>
  </r>
  <r>
    <s v="2010.7.9"/>
    <x v="89"/>
    <n v="307"/>
    <n v="7"/>
    <n v="28"/>
    <x v="1"/>
  </r>
  <r>
    <s v="2010.5.8"/>
    <x v="42"/>
    <n v="180"/>
    <n v="5"/>
    <n v="19"/>
    <x v="3"/>
  </r>
  <r>
    <s v="2010.10.3"/>
    <x v="39"/>
    <n v="179"/>
    <n v="10"/>
    <n v="41"/>
    <x v="2"/>
  </r>
  <r>
    <s v="2010.10.6"/>
    <x v="17"/>
    <n v="439"/>
    <n v="10"/>
    <n v="41"/>
    <x v="2"/>
  </r>
  <r>
    <s v="2010.10.5"/>
    <x v="36"/>
    <n v="140"/>
    <n v="10"/>
    <n v="41"/>
    <x v="2"/>
  </r>
  <r>
    <s v="2010.8.22"/>
    <x v="27"/>
    <n v="292"/>
    <n v="8"/>
    <n v="35"/>
    <x v="1"/>
  </r>
  <r>
    <s v="2010.11.4"/>
    <x v="15"/>
    <n v="348"/>
    <n v="11"/>
    <n v="45"/>
    <x v="2"/>
  </r>
  <r>
    <s v="2010.12.15"/>
    <x v="87"/>
    <n v="338"/>
    <n v="12"/>
    <n v="51"/>
    <x v="2"/>
  </r>
  <r>
    <s v="2010.11.23"/>
    <x v="86"/>
    <n v="332"/>
    <n v="11"/>
    <n v="48"/>
    <x v="2"/>
  </r>
  <r>
    <s v="2010.5.27"/>
    <x v="32"/>
    <n v="216"/>
    <n v="5"/>
    <n v="22"/>
    <x v="3"/>
  </r>
  <r>
    <s v="2010.9.15"/>
    <x v="5"/>
    <n v="292"/>
    <n v="9"/>
    <n v="38"/>
    <x v="1"/>
  </r>
  <r>
    <s v="2010.7.2"/>
    <x v="3"/>
    <n v="234"/>
    <n v="7"/>
    <n v="27"/>
    <x v="1"/>
  </r>
  <r>
    <s v="2010.10.19"/>
    <x v="78"/>
    <n v="337"/>
    <n v="10"/>
    <n v="43"/>
    <x v="2"/>
  </r>
  <r>
    <s v="2010.10.10"/>
    <x v="38"/>
    <n v="297"/>
    <n v="10"/>
    <n v="42"/>
    <x v="2"/>
  </r>
  <r>
    <s v="2010.3.23"/>
    <x v="71"/>
    <n v="300"/>
    <n v="3"/>
    <n v="13"/>
    <x v="0"/>
  </r>
  <r>
    <s v="2010.9.16"/>
    <x v="51"/>
    <n v="163"/>
    <n v="9"/>
    <n v="38"/>
    <x v="1"/>
  </r>
  <r>
    <s v="2010.1.8"/>
    <x v="26"/>
    <n v="266"/>
    <n v="1"/>
    <n v="2"/>
    <x v="0"/>
  </r>
  <r>
    <s v="2010.3.21"/>
    <x v="59"/>
    <n v="176"/>
    <n v="3"/>
    <n v="13"/>
    <x v="0"/>
  </r>
  <r>
    <s v="2010.2.10"/>
    <x v="89"/>
    <n v="237"/>
    <n v="2"/>
    <n v="7"/>
    <x v="0"/>
  </r>
  <r>
    <s v="2010.2.12"/>
    <x v="34"/>
    <n v="314"/>
    <n v="2"/>
    <n v="7"/>
    <x v="0"/>
  </r>
  <r>
    <s v="2010.11.22"/>
    <x v="87"/>
    <n v="391"/>
    <n v="11"/>
    <n v="48"/>
    <x v="2"/>
  </r>
  <r>
    <s v="2010.5.14"/>
    <x v="18"/>
    <n v="136"/>
    <n v="5"/>
    <n v="20"/>
    <x v="3"/>
  </r>
  <r>
    <s v="2010.1.24"/>
    <x v="15"/>
    <n v="362"/>
    <n v="1"/>
    <n v="5"/>
    <x v="0"/>
  </r>
  <r>
    <s v="2010.6.4"/>
    <x v="95"/>
    <n v="350"/>
    <n v="6"/>
    <n v="23"/>
    <x v="3"/>
  </r>
  <r>
    <s v="2010.8.16"/>
    <x v="81"/>
    <n v="378"/>
    <n v="8"/>
    <n v="34"/>
    <x v="1"/>
  </r>
  <r>
    <s v="2010.5.13"/>
    <x v="19"/>
    <n v="171"/>
    <n v="5"/>
    <n v="20"/>
    <x v="3"/>
  </r>
  <r>
    <s v="2010.10.26"/>
    <x v="36"/>
    <n v="280"/>
    <n v="10"/>
    <n v="44"/>
    <x v="2"/>
  </r>
  <r>
    <s v="2010.10.24"/>
    <x v="47"/>
    <n v="172"/>
    <n v="10"/>
    <n v="44"/>
    <x v="2"/>
  </r>
  <r>
    <s v="2010.8.15"/>
    <x v="59"/>
    <n v="160"/>
    <n v="8"/>
    <n v="34"/>
    <x v="1"/>
  </r>
  <r>
    <s v="2010.12.10"/>
    <x v="47"/>
    <n v="204"/>
    <n v="12"/>
    <n v="50"/>
    <x v="2"/>
  </r>
  <r>
    <s v="2010.2.13"/>
    <x v="6"/>
    <n v="149"/>
    <n v="2"/>
    <n v="7"/>
    <x v="0"/>
  </r>
  <r>
    <s v="2010.7.28"/>
    <x v="78"/>
    <n v="405"/>
    <n v="7"/>
    <n v="31"/>
    <x v="1"/>
  </r>
  <r>
    <s v="2010.4.22"/>
    <x v="27"/>
    <n v="195"/>
    <n v="4"/>
    <n v="17"/>
    <x v="3"/>
  </r>
  <r>
    <s v="2010.7.24"/>
    <x v="12"/>
    <n v="234"/>
    <n v="7"/>
    <n v="30"/>
    <x v="1"/>
  </r>
  <r>
    <s v="2010.8.21"/>
    <x v="26"/>
    <n v="206"/>
    <n v="8"/>
    <n v="34"/>
    <x v="1"/>
  </r>
  <r>
    <s v="2010.12.11"/>
    <x v="91"/>
    <n v="165"/>
    <n v="12"/>
    <n v="50"/>
    <x v="2"/>
  </r>
  <r>
    <s v="2010.8.1"/>
    <x v="95"/>
    <n v="286"/>
    <n v="8"/>
    <n v="32"/>
    <x v="1"/>
  </r>
  <r>
    <s v="2010.4.14"/>
    <x v="11"/>
    <n v="471"/>
    <n v="4"/>
    <n v="16"/>
    <x v="3"/>
  </r>
  <r>
    <s v="2010.8.20"/>
    <x v="96"/>
    <n v="103"/>
    <n v="8"/>
    <n v="34"/>
    <x v="1"/>
  </r>
  <r>
    <s v="2010.8.21"/>
    <x v="54"/>
    <n v="220"/>
    <n v="8"/>
    <n v="34"/>
    <x v="1"/>
  </r>
  <r>
    <s v="2010.12.22"/>
    <x v="68"/>
    <n v="342"/>
    <n v="12"/>
    <n v="52"/>
    <x v="2"/>
  </r>
  <r>
    <s v="2010.11.1"/>
    <x v="41"/>
    <n v="212"/>
    <n v="11"/>
    <n v="45"/>
    <x v="2"/>
  </r>
  <r>
    <s v="2010.12.3"/>
    <x v="37"/>
    <n v="159"/>
    <n v="12"/>
    <n v="49"/>
    <x v="2"/>
  </r>
  <r>
    <s v="2010.2.16"/>
    <x v="2"/>
    <n v="170"/>
    <n v="2"/>
    <n v="8"/>
    <x v="0"/>
  </r>
  <r>
    <s v="2010.10.19"/>
    <x v="58"/>
    <n v="220"/>
    <n v="10"/>
    <n v="43"/>
    <x v="2"/>
  </r>
  <r>
    <s v="2010.9.18"/>
    <x v="26"/>
    <n v="215"/>
    <n v="9"/>
    <n v="38"/>
    <x v="1"/>
  </r>
  <r>
    <s v="2010.6.10"/>
    <x v="94"/>
    <n v="224"/>
    <n v="6"/>
    <n v="24"/>
    <x v="3"/>
  </r>
  <r>
    <s v="2010.3.28"/>
    <x v="72"/>
    <n v="334"/>
    <n v="3"/>
    <n v="14"/>
    <x v="0"/>
  </r>
  <r>
    <s v="2010.10.24"/>
    <x v="56"/>
    <n v="398"/>
    <n v="10"/>
    <n v="44"/>
    <x v="2"/>
  </r>
  <r>
    <s v="2010.6.6"/>
    <x v="95"/>
    <n v="374"/>
    <n v="6"/>
    <n v="24"/>
    <x v="3"/>
  </r>
  <r>
    <s v="2010.6.15"/>
    <x v="67"/>
    <n v="38"/>
    <n v="6"/>
    <n v="25"/>
    <x v="3"/>
  </r>
  <r>
    <s v="2010.4.20"/>
    <x v="5"/>
    <n v="193"/>
    <n v="4"/>
    <n v="17"/>
    <x v="3"/>
  </r>
  <r>
    <s v="2010.8.18"/>
    <x v="48"/>
    <n v="210"/>
    <n v="8"/>
    <n v="34"/>
    <x v="1"/>
  </r>
  <r>
    <s v="2010.12.13"/>
    <x v="38"/>
    <n v="152"/>
    <n v="12"/>
    <n v="51"/>
    <x v="2"/>
  </r>
  <r>
    <s v="2010.12.9"/>
    <x v="91"/>
    <n v="249"/>
    <n v="12"/>
    <n v="50"/>
    <x v="2"/>
  </r>
  <r>
    <s v="2010.11.21"/>
    <x v="67"/>
    <n v="318"/>
    <n v="11"/>
    <n v="48"/>
    <x v="2"/>
  </r>
  <r>
    <s v="2010.4.18"/>
    <x v="32"/>
    <n v="373"/>
    <n v="4"/>
    <n v="17"/>
    <x v="3"/>
  </r>
  <r>
    <s v="2010.5.8"/>
    <x v="28"/>
    <n v="368"/>
    <n v="5"/>
    <n v="19"/>
    <x v="3"/>
  </r>
  <r>
    <s v="2010.12.14"/>
    <x v="46"/>
    <n v="226"/>
    <n v="12"/>
    <n v="51"/>
    <x v="2"/>
  </r>
  <r>
    <s v="2010.6.8"/>
    <x v="77"/>
    <n v="129"/>
    <n v="6"/>
    <n v="24"/>
    <x v="3"/>
  </r>
  <r>
    <s v="2010.9.28"/>
    <x v="21"/>
    <n v="267"/>
    <n v="9"/>
    <n v="40"/>
    <x v="1"/>
  </r>
  <r>
    <s v="2010.12.6"/>
    <x v="84"/>
    <n v="345"/>
    <n v="12"/>
    <n v="50"/>
    <x v="2"/>
  </r>
  <r>
    <s v="2010.5.7"/>
    <x v="66"/>
    <n v="286"/>
    <n v="5"/>
    <n v="19"/>
    <x v="3"/>
  </r>
  <r>
    <s v="2010.4.14"/>
    <x v="22"/>
    <n v="460"/>
    <n v="4"/>
    <n v="16"/>
    <x v="3"/>
  </r>
  <r>
    <s v="2010.3.14"/>
    <x v="82"/>
    <n v="434"/>
    <n v="3"/>
    <n v="12"/>
    <x v="0"/>
  </r>
  <r>
    <s v="2010.11.1"/>
    <x v="47"/>
    <n v="337"/>
    <n v="11"/>
    <n v="45"/>
    <x v="2"/>
  </r>
  <r>
    <s v="2010.4.14"/>
    <x v="47"/>
    <n v="210"/>
    <n v="4"/>
    <n v="16"/>
    <x v="3"/>
  </r>
  <r>
    <s v="2010.8.16"/>
    <x v="98"/>
    <n v="330"/>
    <n v="8"/>
    <n v="34"/>
    <x v="1"/>
  </r>
  <r>
    <s v="2010.3.10"/>
    <x v="50"/>
    <n v="400"/>
    <n v="3"/>
    <n v="11"/>
    <x v="0"/>
  </r>
  <r>
    <s v="2010.2.14"/>
    <x v="44"/>
    <n v="259"/>
    <n v="2"/>
    <n v="8"/>
    <x v="0"/>
  </r>
  <r>
    <s v="2010.1.19"/>
    <x v="86"/>
    <n v="312"/>
    <n v="1"/>
    <n v="4"/>
    <x v="0"/>
  </r>
  <r>
    <s v="2010.12.26"/>
    <x v="60"/>
    <n v="287"/>
    <n v="12"/>
    <n v="53"/>
    <x v="2"/>
  </r>
  <r>
    <s v="2010.2.15"/>
    <x v="33"/>
    <n v="360"/>
    <n v="2"/>
    <n v="8"/>
    <x v="0"/>
  </r>
  <r>
    <s v="2010.12.20"/>
    <x v="99"/>
    <n v="416"/>
    <n v="12"/>
    <n v="52"/>
    <x v="2"/>
  </r>
  <r>
    <s v="2010.8.13"/>
    <x v="45"/>
    <n v="146"/>
    <n v="8"/>
    <n v="33"/>
    <x v="1"/>
  </r>
  <r>
    <s v="2010.12.5"/>
    <x v="17"/>
    <n v="410"/>
    <n v="12"/>
    <n v="50"/>
    <x v="2"/>
  </r>
  <r>
    <s v="2010.12.22"/>
    <x v="18"/>
    <n v="196"/>
    <n v="12"/>
    <n v="52"/>
    <x v="2"/>
  </r>
  <r>
    <s v="2010.8.15"/>
    <x v="29"/>
    <n v="266"/>
    <n v="8"/>
    <n v="34"/>
    <x v="1"/>
  </r>
  <r>
    <s v="2010.1.8"/>
    <x v="69"/>
    <n v="177"/>
    <n v="1"/>
    <n v="2"/>
    <x v="0"/>
  </r>
  <r>
    <s v="2010.3.16"/>
    <x v="35"/>
    <n v="32"/>
    <n v="3"/>
    <n v="12"/>
    <x v="0"/>
  </r>
  <r>
    <s v="2010.7.5"/>
    <x v="59"/>
    <n v="376"/>
    <n v="7"/>
    <n v="28"/>
    <x v="1"/>
  </r>
  <r>
    <s v="2010.4.20"/>
    <x v="38"/>
    <n v="86"/>
    <n v="4"/>
    <n v="17"/>
    <x v="3"/>
  </r>
  <r>
    <s v="2010.10.7"/>
    <x v="91"/>
    <n v="352"/>
    <n v="10"/>
    <n v="41"/>
    <x v="2"/>
  </r>
  <r>
    <s v="2010.10.21"/>
    <x v="67"/>
    <n v="97"/>
    <n v="10"/>
    <n v="43"/>
    <x v="2"/>
  </r>
  <r>
    <s v="2010.9.17"/>
    <x v="63"/>
    <n v="106"/>
    <n v="9"/>
    <n v="38"/>
    <x v="1"/>
  </r>
  <r>
    <s v="2010.9.25"/>
    <x v="71"/>
    <n v="405"/>
    <n v="9"/>
    <n v="39"/>
    <x v="1"/>
  </r>
  <r>
    <s v="2010.5.4"/>
    <x v="98"/>
    <n v="259"/>
    <n v="5"/>
    <n v="19"/>
    <x v="3"/>
  </r>
  <r>
    <s v="2010.3.23"/>
    <x v="30"/>
    <n v="303"/>
    <n v="3"/>
    <n v="13"/>
    <x v="0"/>
  </r>
  <r>
    <s v="2010.11.10"/>
    <x v="39"/>
    <n v="209"/>
    <n v="11"/>
    <n v="46"/>
    <x v="2"/>
  </r>
  <r>
    <s v="2010.12.3"/>
    <x v="33"/>
    <n v="105"/>
    <n v="12"/>
    <n v="49"/>
    <x v="2"/>
  </r>
  <r>
    <s v="2010.5.24"/>
    <x v="54"/>
    <n v="129"/>
    <n v="5"/>
    <n v="22"/>
    <x v="3"/>
  </r>
  <r>
    <s v="2010.3.24"/>
    <x v="57"/>
    <n v="391"/>
    <n v="3"/>
    <n v="13"/>
    <x v="0"/>
  </r>
  <r>
    <s v="2010.3.11"/>
    <x v="67"/>
    <n v="278"/>
    <n v="3"/>
    <n v="11"/>
    <x v="0"/>
  </r>
  <r>
    <s v="2010.3.12"/>
    <x v="12"/>
    <n v="411"/>
    <n v="3"/>
    <n v="11"/>
    <x v="0"/>
  </r>
  <r>
    <s v="2010.12.25"/>
    <x v="2"/>
    <n v="208"/>
    <n v="12"/>
    <n v="52"/>
    <x v="2"/>
  </r>
  <r>
    <s v="2010.12.17"/>
    <x v="77"/>
    <n v="425"/>
    <n v="12"/>
    <n v="51"/>
    <x v="2"/>
  </r>
  <r>
    <s v="2010.7.5"/>
    <x v="46"/>
    <n v="218"/>
    <n v="7"/>
    <n v="28"/>
    <x v="1"/>
  </r>
  <r>
    <s v="2010.6.5"/>
    <x v="98"/>
    <n v="113"/>
    <n v="6"/>
    <n v="23"/>
    <x v="3"/>
  </r>
  <r>
    <s v="2010.1.26"/>
    <x v="22"/>
    <n v="262"/>
    <n v="1"/>
    <n v="5"/>
    <x v="0"/>
  </r>
  <r>
    <s v="2010.7.26"/>
    <x v="84"/>
    <n v="418"/>
    <n v="7"/>
    <n v="31"/>
    <x v="1"/>
  </r>
  <r>
    <s v="2010.11.14"/>
    <x v="47"/>
    <n v="311"/>
    <n v="11"/>
    <n v="47"/>
    <x v="2"/>
  </r>
  <r>
    <s v="2010.12.15"/>
    <x v="27"/>
    <n v="157"/>
    <n v="12"/>
    <n v="51"/>
    <x v="2"/>
  </r>
  <r>
    <s v="2010.12.17"/>
    <x v="39"/>
    <n v="294"/>
    <n v="12"/>
    <n v="51"/>
    <x v="2"/>
  </r>
  <r>
    <s v="2010.3.19"/>
    <x v="35"/>
    <n v="40"/>
    <n v="3"/>
    <n v="12"/>
    <x v="0"/>
  </r>
  <r>
    <s v="2010.9.22"/>
    <x v="91"/>
    <n v="121"/>
    <n v="9"/>
    <n v="39"/>
    <x v="1"/>
  </r>
  <r>
    <s v="2010.12.21"/>
    <x v="10"/>
    <n v="329"/>
    <n v="12"/>
    <n v="52"/>
    <x v="2"/>
  </r>
  <r>
    <s v="2010.10.8"/>
    <x v="38"/>
    <n v="96"/>
    <n v="10"/>
    <n v="41"/>
    <x v="2"/>
  </r>
  <r>
    <s v="2010.10.8"/>
    <x v="18"/>
    <n v="210"/>
    <n v="10"/>
    <n v="41"/>
    <x v="2"/>
  </r>
  <r>
    <s v="2010.6.1"/>
    <x v="2"/>
    <n v="97"/>
    <n v="6"/>
    <n v="23"/>
    <x v="3"/>
  </r>
  <r>
    <s v="2010.9.15"/>
    <x v="79"/>
    <n v="197"/>
    <n v="9"/>
    <n v="38"/>
    <x v="1"/>
  </r>
  <r>
    <s v="2010.11.8"/>
    <x v="92"/>
    <n v="306"/>
    <n v="11"/>
    <n v="46"/>
    <x v="2"/>
  </r>
  <r>
    <s v="2010.1.8"/>
    <x v="82"/>
    <n v="281"/>
    <n v="1"/>
    <n v="2"/>
    <x v="0"/>
  </r>
  <r>
    <s v="2010.9.11"/>
    <x v="55"/>
    <n v="459"/>
    <n v="9"/>
    <n v="37"/>
    <x v="1"/>
  </r>
  <r>
    <s v="2010.4.28"/>
    <x v="25"/>
    <n v="359"/>
    <n v="4"/>
    <n v="18"/>
    <x v="3"/>
  </r>
  <r>
    <s v="2010.10.13"/>
    <x v="9"/>
    <n v="432"/>
    <n v="10"/>
    <n v="42"/>
    <x v="2"/>
  </r>
  <r>
    <s v="2010.8.15"/>
    <x v="60"/>
    <n v="120"/>
    <n v="8"/>
    <n v="34"/>
    <x v="1"/>
  </r>
  <r>
    <s v="2010.12.18"/>
    <x v="0"/>
    <n v="264"/>
    <n v="12"/>
    <n v="51"/>
    <x v="2"/>
  </r>
  <r>
    <s v="2010.6.13"/>
    <x v="71"/>
    <n v="244"/>
    <n v="6"/>
    <n v="25"/>
    <x v="3"/>
  </r>
  <r>
    <s v="2010.1.19"/>
    <x v="19"/>
    <n v="153"/>
    <n v="1"/>
    <n v="4"/>
    <x v="0"/>
  </r>
  <r>
    <s v="2010.2.28"/>
    <x v="98"/>
    <n v="337"/>
    <n v="2"/>
    <n v="10"/>
    <x v="0"/>
  </r>
  <r>
    <s v="2010.11.17"/>
    <x v="49"/>
    <n v="225"/>
    <n v="11"/>
    <n v="47"/>
    <x v="2"/>
  </r>
  <r>
    <s v="2010.1.2"/>
    <x v="63"/>
    <n v="178"/>
    <n v="1"/>
    <n v="1"/>
    <x v="0"/>
  </r>
  <r>
    <s v="2010.8.22"/>
    <x v="30"/>
    <n v="76"/>
    <n v="8"/>
    <n v="35"/>
    <x v="1"/>
  </r>
  <r>
    <s v="2010.4.24"/>
    <x v="92"/>
    <n v="303"/>
    <n v="4"/>
    <n v="17"/>
    <x v="3"/>
  </r>
  <r>
    <s v="2010.1.25"/>
    <x v="28"/>
    <n v="263"/>
    <n v="1"/>
    <n v="5"/>
    <x v="0"/>
  </r>
  <r>
    <s v="2010.4.3"/>
    <x v="52"/>
    <n v="421"/>
    <n v="4"/>
    <n v="14"/>
    <x v="3"/>
  </r>
  <r>
    <s v="2010.3.26"/>
    <x v="99"/>
    <n v="230"/>
    <n v="3"/>
    <n v="13"/>
    <x v="0"/>
  </r>
  <r>
    <s v="2010.9.15"/>
    <x v="33"/>
    <n v="104"/>
    <n v="9"/>
    <n v="38"/>
    <x v="1"/>
  </r>
  <r>
    <s v="2010.9.3"/>
    <x v="99"/>
    <n v="89"/>
    <n v="9"/>
    <n v="36"/>
    <x v="1"/>
  </r>
  <r>
    <s v="2010.2.7"/>
    <x v="89"/>
    <n v="299"/>
    <n v="2"/>
    <n v="7"/>
    <x v="0"/>
  </r>
  <r>
    <s v="2010.3.19"/>
    <x v="76"/>
    <n v="175"/>
    <n v="3"/>
    <n v="12"/>
    <x v="0"/>
  </r>
  <r>
    <s v="2010.7.27"/>
    <x v="57"/>
    <n v="154"/>
    <n v="7"/>
    <n v="31"/>
    <x v="1"/>
  </r>
  <r>
    <s v="2010.1.21"/>
    <x v="41"/>
    <n v="334"/>
    <n v="1"/>
    <n v="4"/>
    <x v="0"/>
  </r>
  <r>
    <s v="2010.10.4"/>
    <x v="42"/>
    <n v="327"/>
    <n v="10"/>
    <n v="41"/>
    <x v="2"/>
  </r>
  <r>
    <s v="2010.12.13"/>
    <x v="2"/>
    <n v="192"/>
    <n v="12"/>
    <n v="51"/>
    <x v="2"/>
  </r>
  <r>
    <s v="2010.5.16"/>
    <x v="76"/>
    <n v="289"/>
    <n v="5"/>
    <n v="21"/>
    <x v="3"/>
  </r>
  <r>
    <s v="2010.5.8"/>
    <x v="74"/>
    <n v="414"/>
    <n v="5"/>
    <n v="19"/>
    <x v="3"/>
  </r>
  <r>
    <s v="2010.1.17"/>
    <x v="75"/>
    <n v="315"/>
    <n v="1"/>
    <n v="4"/>
    <x v="0"/>
  </r>
  <r>
    <s v="2010.11.18"/>
    <x v="11"/>
    <n v="193"/>
    <n v="11"/>
    <n v="47"/>
    <x v="2"/>
  </r>
  <r>
    <s v="2010.5.14"/>
    <x v="63"/>
    <n v="170"/>
    <n v="5"/>
    <n v="20"/>
    <x v="3"/>
  </r>
  <r>
    <s v="2010.12.23"/>
    <x v="57"/>
    <n v="131"/>
    <n v="12"/>
    <n v="52"/>
    <x v="2"/>
  </r>
  <r>
    <s v="2010.4.2"/>
    <x v="62"/>
    <n v="249"/>
    <n v="4"/>
    <n v="14"/>
    <x v="3"/>
  </r>
  <r>
    <s v="2010.2.9"/>
    <x v="60"/>
    <n v="179"/>
    <n v="2"/>
    <n v="7"/>
    <x v="0"/>
  </r>
  <r>
    <s v="2010.2.19"/>
    <x v="36"/>
    <n v="55"/>
    <n v="2"/>
    <n v="8"/>
    <x v="0"/>
  </r>
  <r>
    <s v="2010.4.3"/>
    <x v="52"/>
    <n v="353"/>
    <n v="4"/>
    <n v="14"/>
    <x v="3"/>
  </r>
  <r>
    <s v="2010.4.7"/>
    <x v="23"/>
    <n v="295"/>
    <n v="4"/>
    <n v="15"/>
    <x v="3"/>
  </r>
  <r>
    <s v="2010.6.15"/>
    <x v="26"/>
    <n v="258"/>
    <n v="6"/>
    <n v="25"/>
    <x v="3"/>
  </r>
  <r>
    <s v="2010.10.6"/>
    <x v="82"/>
    <n v="428"/>
    <n v="10"/>
    <n v="41"/>
    <x v="2"/>
  </r>
  <r>
    <s v="2010.11.13"/>
    <x v="99"/>
    <n v="242"/>
    <n v="11"/>
    <n v="46"/>
    <x v="2"/>
  </r>
  <r>
    <s v="2010.9.17"/>
    <x v="6"/>
    <n v="288"/>
    <n v="9"/>
    <n v="38"/>
    <x v="1"/>
  </r>
  <r>
    <s v="2010.1.27"/>
    <x v="10"/>
    <n v="316"/>
    <n v="1"/>
    <n v="5"/>
    <x v="0"/>
  </r>
  <r>
    <s v="2010.10.14"/>
    <x v="12"/>
    <n v="352"/>
    <n v="10"/>
    <n v="42"/>
    <x v="2"/>
  </r>
  <r>
    <s v="2010.12.22"/>
    <x v="62"/>
    <n v="242"/>
    <n v="12"/>
    <n v="52"/>
    <x v="2"/>
  </r>
  <r>
    <s v="2010.1.23"/>
    <x v="67"/>
    <n v="294"/>
    <n v="1"/>
    <n v="4"/>
    <x v="0"/>
  </r>
  <r>
    <s v="2010.5.11"/>
    <x v="3"/>
    <n v="453"/>
    <n v="5"/>
    <n v="20"/>
    <x v="3"/>
  </r>
  <r>
    <s v="2010.2.2"/>
    <x v="68"/>
    <n v="368"/>
    <n v="2"/>
    <n v="6"/>
    <x v="0"/>
  </r>
  <r>
    <s v="2010.9.22"/>
    <x v="64"/>
    <n v="141"/>
    <n v="9"/>
    <n v="39"/>
    <x v="1"/>
  </r>
  <r>
    <s v="2010.1.16"/>
    <x v="29"/>
    <n v="47"/>
    <n v="1"/>
    <n v="3"/>
    <x v="0"/>
  </r>
  <r>
    <s v="2010.9.14"/>
    <x v="76"/>
    <n v="179"/>
    <n v="9"/>
    <n v="38"/>
    <x v="1"/>
  </r>
  <r>
    <s v="2010.4.7"/>
    <x v="87"/>
    <n v="154"/>
    <n v="4"/>
    <n v="15"/>
    <x v="3"/>
  </r>
  <r>
    <s v="2010.8.4"/>
    <x v="10"/>
    <n v="446"/>
    <n v="8"/>
    <n v="32"/>
    <x v="1"/>
  </r>
  <r>
    <s v="2010.6.18"/>
    <x v="56"/>
    <n v="299"/>
    <n v="6"/>
    <n v="25"/>
    <x v="3"/>
  </r>
  <r>
    <s v="2010.12.2"/>
    <x v="87"/>
    <n v="184"/>
    <n v="12"/>
    <n v="49"/>
    <x v="2"/>
  </r>
  <r>
    <s v="2010.11.1"/>
    <x v="9"/>
    <n v="230"/>
    <n v="11"/>
    <n v="45"/>
    <x v="2"/>
  </r>
  <r>
    <s v="2010.5.25"/>
    <x v="79"/>
    <n v="345"/>
    <n v="5"/>
    <n v="22"/>
    <x v="3"/>
  </r>
  <r>
    <s v="2010.5.15"/>
    <x v="52"/>
    <n v="79"/>
    <n v="5"/>
    <n v="20"/>
    <x v="3"/>
  </r>
  <r>
    <s v="2010.3.22"/>
    <x v="72"/>
    <n v="425"/>
    <n v="3"/>
    <n v="13"/>
    <x v="0"/>
  </r>
  <r>
    <s v="2010.10.12"/>
    <x v="42"/>
    <n v="130"/>
    <n v="10"/>
    <n v="42"/>
    <x v="2"/>
  </r>
  <r>
    <s v="2010.1.22"/>
    <x v="39"/>
    <n v="318"/>
    <n v="1"/>
    <n v="4"/>
    <x v="0"/>
  </r>
  <r>
    <s v="2010.5.1"/>
    <x v="3"/>
    <n v="286"/>
    <n v="5"/>
    <n v="18"/>
    <x v="3"/>
  </r>
  <r>
    <s v="2010.7.9"/>
    <x v="62"/>
    <n v="252"/>
    <n v="7"/>
    <n v="28"/>
    <x v="1"/>
  </r>
  <r>
    <s v="2010.7.1"/>
    <x v="93"/>
    <n v="163"/>
    <n v="7"/>
    <n v="27"/>
    <x v="1"/>
  </r>
  <r>
    <s v="2010.8.14"/>
    <x v="0"/>
    <n v="79"/>
    <n v="8"/>
    <n v="33"/>
    <x v="1"/>
  </r>
  <r>
    <s v="2010.2.8"/>
    <x v="77"/>
    <n v="138"/>
    <n v="2"/>
    <n v="7"/>
    <x v="0"/>
  </r>
  <r>
    <s v="2010.10.2"/>
    <x v="49"/>
    <n v="342"/>
    <n v="10"/>
    <n v="40"/>
    <x v="2"/>
  </r>
  <r>
    <s v="2010.8.15"/>
    <x v="75"/>
    <n v="112"/>
    <n v="8"/>
    <n v="34"/>
    <x v="1"/>
  </r>
  <r>
    <s v="2010.1.3"/>
    <x v="96"/>
    <n v="392"/>
    <n v="1"/>
    <n v="2"/>
    <x v="0"/>
  </r>
  <r>
    <s v="2010.4.24"/>
    <x v="28"/>
    <n v="173"/>
    <n v="4"/>
    <n v="17"/>
    <x v="3"/>
  </r>
  <r>
    <s v="2010.12.16"/>
    <x v="17"/>
    <n v="200"/>
    <n v="12"/>
    <n v="51"/>
    <x v="2"/>
  </r>
  <r>
    <s v="2010.7.15"/>
    <x v="82"/>
    <n v="233"/>
    <n v="7"/>
    <n v="29"/>
    <x v="1"/>
  </r>
  <r>
    <s v="2010.1.6"/>
    <x v="50"/>
    <n v="297"/>
    <n v="1"/>
    <n v="2"/>
    <x v="0"/>
  </r>
  <r>
    <s v="2010.2.11"/>
    <x v="65"/>
    <n v="213"/>
    <n v="2"/>
    <n v="7"/>
    <x v="0"/>
  </r>
  <r>
    <s v="2010.4.23"/>
    <x v="67"/>
    <n v="353"/>
    <n v="4"/>
    <n v="17"/>
    <x v="3"/>
  </r>
  <r>
    <s v="2010.8.7"/>
    <x v="13"/>
    <n v="438"/>
    <n v="8"/>
    <n v="32"/>
    <x v="1"/>
  </r>
  <r>
    <s v="2010.11.8"/>
    <x v="69"/>
    <n v="184"/>
    <n v="11"/>
    <n v="46"/>
    <x v="2"/>
  </r>
  <r>
    <s v="2010.2.14"/>
    <x v="28"/>
    <n v="59"/>
    <n v="2"/>
    <n v="8"/>
    <x v="0"/>
  </r>
  <r>
    <s v="2010.2.2"/>
    <x v="94"/>
    <n v="157"/>
    <n v="2"/>
    <n v="6"/>
    <x v="0"/>
  </r>
  <r>
    <s v="2010.5.20"/>
    <x v="55"/>
    <n v="213"/>
    <n v="5"/>
    <n v="21"/>
    <x v="3"/>
  </r>
  <r>
    <s v="2010.12.9"/>
    <x v="99"/>
    <n v="319"/>
    <n v="12"/>
    <n v="50"/>
    <x v="2"/>
  </r>
  <r>
    <s v="2010.8.1"/>
    <x v="52"/>
    <n v="83"/>
    <n v="8"/>
    <n v="32"/>
    <x v="1"/>
  </r>
  <r>
    <s v="2010.4.12"/>
    <x v="67"/>
    <n v="228"/>
    <n v="4"/>
    <n v="16"/>
    <x v="3"/>
  </r>
  <r>
    <s v="2010.10.3"/>
    <x v="78"/>
    <n v="167"/>
    <n v="10"/>
    <n v="41"/>
    <x v="2"/>
  </r>
  <r>
    <s v="2010.5.2"/>
    <x v="17"/>
    <n v="365"/>
    <n v="5"/>
    <n v="19"/>
    <x v="3"/>
  </r>
  <r>
    <s v="2010.3.18"/>
    <x v="74"/>
    <n v="236"/>
    <n v="3"/>
    <n v="12"/>
    <x v="0"/>
  </r>
  <r>
    <s v="2010.5.21"/>
    <x v="77"/>
    <n v="237"/>
    <n v="5"/>
    <n v="21"/>
    <x v="3"/>
  </r>
  <r>
    <s v="2010.11.21"/>
    <x v="48"/>
    <n v="67"/>
    <n v="11"/>
    <n v="48"/>
    <x v="2"/>
  </r>
  <r>
    <s v="2010.8.2"/>
    <x v="89"/>
    <n v="377"/>
    <n v="8"/>
    <n v="32"/>
    <x v="1"/>
  </r>
  <r>
    <s v="2010.10.3"/>
    <x v="18"/>
    <n v="282"/>
    <n v="10"/>
    <n v="41"/>
    <x v="2"/>
  </r>
  <r>
    <s v="2010.11.2"/>
    <x v="1"/>
    <n v="114"/>
    <n v="11"/>
    <n v="45"/>
    <x v="2"/>
  </r>
  <r>
    <s v="2010.1.28"/>
    <x v="80"/>
    <n v="318"/>
    <n v="1"/>
    <n v="5"/>
    <x v="0"/>
  </r>
  <r>
    <s v="2010.1.15"/>
    <x v="72"/>
    <n v="321"/>
    <n v="1"/>
    <n v="3"/>
    <x v="0"/>
  </r>
  <r>
    <s v="2010.1.9"/>
    <x v="9"/>
    <n v="243"/>
    <n v="1"/>
    <n v="2"/>
    <x v="0"/>
  </r>
  <r>
    <s v="2010.9.6"/>
    <x v="81"/>
    <n v="183"/>
    <n v="9"/>
    <n v="37"/>
    <x v="1"/>
  </r>
  <r>
    <s v="2010.3.7"/>
    <x v="64"/>
    <n v="283"/>
    <n v="3"/>
    <n v="11"/>
    <x v="0"/>
  </r>
  <r>
    <s v="2010.8.7"/>
    <x v="93"/>
    <n v="322"/>
    <n v="8"/>
    <n v="32"/>
    <x v="1"/>
  </r>
  <r>
    <s v="2010.12.9"/>
    <x v="36"/>
    <n v="378"/>
    <n v="12"/>
    <n v="50"/>
    <x v="2"/>
  </r>
  <r>
    <s v="2010.9.12"/>
    <x v="77"/>
    <n v="231"/>
    <n v="9"/>
    <n v="38"/>
    <x v="1"/>
  </r>
  <r>
    <s v="2010.8.16"/>
    <x v="11"/>
    <n v="224"/>
    <n v="8"/>
    <n v="34"/>
    <x v="1"/>
  </r>
  <r>
    <s v="2010.5.18"/>
    <x v="32"/>
    <n v="308"/>
    <n v="5"/>
    <n v="21"/>
    <x v="3"/>
  </r>
  <r>
    <s v="2010.2.18"/>
    <x v="26"/>
    <n v="303"/>
    <n v="2"/>
    <n v="8"/>
    <x v="0"/>
  </r>
  <r>
    <s v="2010.5.12"/>
    <x v="27"/>
    <n v="163"/>
    <n v="5"/>
    <n v="20"/>
    <x v="3"/>
  </r>
  <r>
    <s v="2010.2.4"/>
    <x v="49"/>
    <n v="94"/>
    <n v="2"/>
    <n v="6"/>
    <x v="0"/>
  </r>
  <r>
    <s v="2010.11.20"/>
    <x v="6"/>
    <n v="338"/>
    <n v="11"/>
    <n v="47"/>
    <x v="2"/>
  </r>
  <r>
    <s v="2010.8.23"/>
    <x v="2"/>
    <n v="126"/>
    <n v="8"/>
    <n v="35"/>
    <x v="1"/>
  </r>
  <r>
    <s v="2010.9.12"/>
    <x v="48"/>
    <n v="150"/>
    <n v="9"/>
    <n v="38"/>
    <x v="1"/>
  </r>
  <r>
    <s v="2010.8.8"/>
    <x v="9"/>
    <n v="195"/>
    <n v="8"/>
    <n v="33"/>
    <x v="1"/>
  </r>
  <r>
    <s v="2010.11.22"/>
    <x v="55"/>
    <n v="170"/>
    <n v="11"/>
    <n v="48"/>
    <x v="2"/>
  </r>
  <r>
    <s v="2010.1.11"/>
    <x v="97"/>
    <n v="301"/>
    <n v="1"/>
    <n v="3"/>
    <x v="0"/>
  </r>
  <r>
    <s v="2010.11.9"/>
    <x v="65"/>
    <n v="172"/>
    <n v="11"/>
    <n v="46"/>
    <x v="2"/>
  </r>
  <r>
    <s v="2010.8.10"/>
    <x v="98"/>
    <n v="220"/>
    <n v="8"/>
    <n v="33"/>
    <x v="1"/>
  </r>
  <r>
    <s v="2010.10.22"/>
    <x v="19"/>
    <n v="344"/>
    <n v="10"/>
    <n v="43"/>
    <x v="2"/>
  </r>
  <r>
    <s v="2010.10.25"/>
    <x v="4"/>
    <n v="280"/>
    <n v="10"/>
    <n v="44"/>
    <x v="2"/>
  </r>
  <r>
    <s v="2010.10.16"/>
    <x v="57"/>
    <n v="75"/>
    <n v="10"/>
    <n v="42"/>
    <x v="2"/>
  </r>
  <r>
    <s v="2010.10.4"/>
    <x v="93"/>
    <n v="253"/>
    <n v="10"/>
    <n v="41"/>
    <x v="2"/>
  </r>
  <r>
    <s v="2010.1.17"/>
    <x v="28"/>
    <n v="241"/>
    <n v="1"/>
    <n v="4"/>
    <x v="0"/>
  </r>
  <r>
    <s v="2010.2.20"/>
    <x v="12"/>
    <n v="181"/>
    <n v="2"/>
    <n v="8"/>
    <x v="0"/>
  </r>
  <r>
    <s v="2010.6.12"/>
    <x v="88"/>
    <n v="350"/>
    <n v="6"/>
    <n v="24"/>
    <x v="3"/>
  </r>
  <r>
    <s v="2010.1.8"/>
    <x v="92"/>
    <n v="53"/>
    <n v="1"/>
    <n v="2"/>
    <x v="0"/>
  </r>
  <r>
    <s v="2010.6.20"/>
    <x v="63"/>
    <n v="276"/>
    <n v="6"/>
    <n v="26"/>
    <x v="3"/>
  </r>
  <r>
    <s v="2010.6.22"/>
    <x v="57"/>
    <n v="209"/>
    <n v="6"/>
    <n v="26"/>
    <x v="3"/>
  </r>
  <r>
    <s v="2010.9.16"/>
    <x v="70"/>
    <n v="306"/>
    <n v="9"/>
    <n v="38"/>
    <x v="1"/>
  </r>
  <r>
    <s v="2010.5.9"/>
    <x v="48"/>
    <n v="272"/>
    <n v="5"/>
    <n v="20"/>
    <x v="3"/>
  </r>
  <r>
    <s v="2010.9.19"/>
    <x v="48"/>
    <n v="240"/>
    <n v="9"/>
    <n v="39"/>
    <x v="1"/>
  </r>
  <r>
    <s v="2010.6.4"/>
    <x v="40"/>
    <n v="422"/>
    <n v="6"/>
    <n v="23"/>
    <x v="3"/>
  </r>
  <r>
    <s v="2010.7.8"/>
    <x v="42"/>
    <n v="467"/>
    <n v="7"/>
    <n v="28"/>
    <x v="1"/>
  </r>
  <r>
    <s v="2010.1.23"/>
    <x v="91"/>
    <n v="254"/>
    <n v="1"/>
    <n v="4"/>
    <x v="0"/>
  </r>
  <r>
    <s v="2010.6.14"/>
    <x v="18"/>
    <n v="228"/>
    <n v="6"/>
    <n v="25"/>
    <x v="3"/>
  </r>
  <r>
    <s v="2010.11.9"/>
    <x v="20"/>
    <n v="280"/>
    <n v="11"/>
    <n v="46"/>
    <x v="2"/>
  </r>
  <r>
    <s v="2010.4.25"/>
    <x v="29"/>
    <n v="401"/>
    <n v="4"/>
    <n v="18"/>
    <x v="3"/>
  </r>
  <r>
    <s v="2010.6.17"/>
    <x v="12"/>
    <n v="87"/>
    <n v="6"/>
    <n v="25"/>
    <x v="3"/>
  </r>
  <r>
    <s v="2010.12.24"/>
    <x v="28"/>
    <n v="300"/>
    <n v="12"/>
    <n v="52"/>
    <x v="2"/>
  </r>
  <r>
    <s v="2010.5.4"/>
    <x v="72"/>
    <n v="158"/>
    <n v="5"/>
    <n v="19"/>
    <x v="3"/>
  </r>
  <r>
    <s v="2010.5.24"/>
    <x v="54"/>
    <n v="221"/>
    <n v="5"/>
    <n v="22"/>
    <x v="3"/>
  </r>
  <r>
    <s v="2010.7.23"/>
    <x v="95"/>
    <n v="393"/>
    <n v="7"/>
    <n v="30"/>
    <x v="1"/>
  </r>
  <r>
    <s v="2010.5.27"/>
    <x v="80"/>
    <n v="421"/>
    <n v="5"/>
    <n v="22"/>
    <x v="3"/>
  </r>
  <r>
    <s v="2010.12.14"/>
    <x v="78"/>
    <n v="276"/>
    <n v="12"/>
    <n v="51"/>
    <x v="2"/>
  </r>
  <r>
    <s v="2010.10.6"/>
    <x v="3"/>
    <n v="314"/>
    <n v="10"/>
    <n v="41"/>
    <x v="2"/>
  </r>
  <r>
    <s v="2010.3.10"/>
    <x v="70"/>
    <n v="248"/>
    <n v="3"/>
    <n v="11"/>
    <x v="0"/>
  </r>
  <r>
    <s v="2010.4.12"/>
    <x v="71"/>
    <n v="260"/>
    <n v="4"/>
    <n v="16"/>
    <x v="3"/>
  </r>
  <r>
    <s v="2010.7.17"/>
    <x v="46"/>
    <n v="102"/>
    <n v="7"/>
    <n v="29"/>
    <x v="1"/>
  </r>
  <r>
    <s v="2010.8.14"/>
    <x v="45"/>
    <n v="45"/>
    <n v="8"/>
    <n v="33"/>
    <x v="1"/>
  </r>
  <r>
    <s v="2010.9.9"/>
    <x v="15"/>
    <n v="280"/>
    <n v="9"/>
    <n v="37"/>
    <x v="1"/>
  </r>
  <r>
    <s v="2010.9.15"/>
    <x v="69"/>
    <n v="332"/>
    <n v="9"/>
    <n v="38"/>
    <x v="1"/>
  </r>
  <r>
    <s v="2010.8.2"/>
    <x v="70"/>
    <n v="455"/>
    <n v="8"/>
    <n v="32"/>
    <x v="1"/>
  </r>
  <r>
    <s v="2010.2.12"/>
    <x v="65"/>
    <n v="182"/>
    <n v="2"/>
    <n v="7"/>
    <x v="0"/>
  </r>
  <r>
    <s v="2010.1.15"/>
    <x v="17"/>
    <n v="177"/>
    <n v="1"/>
    <n v="3"/>
    <x v="0"/>
  </r>
  <r>
    <s v="2010.8.16"/>
    <x v="92"/>
    <n v="319"/>
    <n v="8"/>
    <n v="34"/>
    <x v="1"/>
  </r>
  <r>
    <s v="2010.1.23"/>
    <x v="97"/>
    <n v="249"/>
    <n v="1"/>
    <n v="4"/>
    <x v="0"/>
  </r>
  <r>
    <s v="2010.7.27"/>
    <x v="42"/>
    <n v="324"/>
    <n v="7"/>
    <n v="31"/>
    <x v="1"/>
  </r>
  <r>
    <s v="2010.9.13"/>
    <x v="25"/>
    <n v="254"/>
    <n v="9"/>
    <n v="38"/>
    <x v="1"/>
  </r>
  <r>
    <s v="2010.2.18"/>
    <x v="14"/>
    <n v="297"/>
    <n v="2"/>
    <n v="8"/>
    <x v="0"/>
  </r>
  <r>
    <s v="2010.7.12"/>
    <x v="22"/>
    <n v="395"/>
    <n v="7"/>
    <n v="29"/>
    <x v="1"/>
  </r>
  <r>
    <s v="2010.2.3"/>
    <x v="5"/>
    <n v="44"/>
    <n v="2"/>
    <n v="6"/>
    <x v="0"/>
  </r>
  <r>
    <s v="2010.11.8"/>
    <x v="0"/>
    <n v="290"/>
    <n v="11"/>
    <n v="46"/>
    <x v="2"/>
  </r>
  <r>
    <s v="2010.10.13"/>
    <x v="71"/>
    <n v="321"/>
    <n v="10"/>
    <n v="42"/>
    <x v="2"/>
  </r>
  <r>
    <s v="2010.4.23"/>
    <x v="68"/>
    <n v="365"/>
    <n v="4"/>
    <n v="17"/>
    <x v="3"/>
  </r>
  <r>
    <s v="2010.5.28"/>
    <x v="38"/>
    <n v="279"/>
    <n v="5"/>
    <n v="22"/>
    <x v="3"/>
  </r>
  <r>
    <s v="2010.3.2"/>
    <x v="21"/>
    <n v="368"/>
    <n v="3"/>
    <n v="10"/>
    <x v="0"/>
  </r>
  <r>
    <s v="2010.6.11"/>
    <x v="60"/>
    <n v="276"/>
    <n v="6"/>
    <n v="24"/>
    <x v="3"/>
  </r>
  <r>
    <s v="2010.1.28"/>
    <x v="66"/>
    <n v="154"/>
    <n v="1"/>
    <n v="5"/>
    <x v="0"/>
  </r>
  <r>
    <s v="2010.3.9"/>
    <x v="79"/>
    <n v="202"/>
    <n v="3"/>
    <n v="11"/>
    <x v="0"/>
  </r>
  <r>
    <s v="2010.2.9"/>
    <x v="83"/>
    <n v="148"/>
    <n v="2"/>
    <n v="7"/>
    <x v="0"/>
  </r>
  <r>
    <s v="2010.5.12"/>
    <x v="79"/>
    <n v="227"/>
    <n v="5"/>
    <n v="20"/>
    <x v="3"/>
  </r>
  <r>
    <s v="2010.3.13"/>
    <x v="92"/>
    <n v="22"/>
    <n v="3"/>
    <n v="11"/>
    <x v="0"/>
  </r>
  <r>
    <s v="2010.1.6"/>
    <x v="2"/>
    <n v="193"/>
    <n v="1"/>
    <n v="2"/>
    <x v="0"/>
  </r>
  <r>
    <s v="2010.3.4"/>
    <x v="5"/>
    <n v="71"/>
    <n v="3"/>
    <n v="10"/>
    <x v="0"/>
  </r>
  <r>
    <s v="2010.2.1"/>
    <x v="41"/>
    <n v="307"/>
    <n v="2"/>
    <n v="6"/>
    <x v="0"/>
  </r>
  <r>
    <s v="2010.6.8"/>
    <x v="61"/>
    <n v="240"/>
    <n v="6"/>
    <n v="24"/>
    <x v="3"/>
  </r>
  <r>
    <s v="2010.7.27"/>
    <x v="79"/>
    <n v="327"/>
    <n v="7"/>
    <n v="31"/>
    <x v="1"/>
  </r>
  <r>
    <s v="2010.3.19"/>
    <x v="77"/>
    <n v="253"/>
    <n v="3"/>
    <n v="12"/>
    <x v="0"/>
  </r>
  <r>
    <s v="2010.5.4"/>
    <x v="82"/>
    <n v="161"/>
    <n v="5"/>
    <n v="19"/>
    <x v="3"/>
  </r>
  <r>
    <s v="2010.6.20"/>
    <x v="63"/>
    <n v="315"/>
    <n v="6"/>
    <n v="26"/>
    <x v="3"/>
  </r>
  <r>
    <s v="2010.9.28"/>
    <x v="99"/>
    <n v="212"/>
    <n v="9"/>
    <n v="40"/>
    <x v="1"/>
  </r>
  <r>
    <s v="2010.7.14"/>
    <x v="8"/>
    <n v="165"/>
    <n v="7"/>
    <n v="29"/>
    <x v="1"/>
  </r>
  <r>
    <s v="2010.9.17"/>
    <x v="50"/>
    <n v="427"/>
    <n v="9"/>
    <n v="38"/>
    <x v="1"/>
  </r>
  <r>
    <s v="2010.9.26"/>
    <x v="69"/>
    <n v="218"/>
    <n v="9"/>
    <n v="40"/>
    <x v="1"/>
  </r>
  <r>
    <s v="2010.11.7"/>
    <x v="3"/>
    <n v="259"/>
    <n v="11"/>
    <n v="46"/>
    <x v="2"/>
  </r>
  <r>
    <s v="2010.1.19"/>
    <x v="89"/>
    <n v="113"/>
    <n v="1"/>
    <n v="4"/>
    <x v="0"/>
  </r>
  <r>
    <s v="2010.8.17"/>
    <x v="14"/>
    <n v="295"/>
    <n v="8"/>
    <n v="34"/>
    <x v="1"/>
  </r>
  <r>
    <s v="2010.8.5"/>
    <x v="61"/>
    <n v="369"/>
    <n v="8"/>
    <n v="32"/>
    <x v="1"/>
  </r>
  <r>
    <s v="2010.12.14"/>
    <x v="64"/>
    <n v="99"/>
    <n v="12"/>
    <n v="51"/>
    <x v="2"/>
  </r>
  <r>
    <s v="2010.10.23"/>
    <x v="29"/>
    <n v="10"/>
    <n v="10"/>
    <n v="43"/>
    <x v="2"/>
  </r>
  <r>
    <s v="2010.5.11"/>
    <x v="66"/>
    <n v="355"/>
    <n v="5"/>
    <n v="20"/>
    <x v="3"/>
  </r>
  <r>
    <s v="2010.6.17"/>
    <x v="93"/>
    <n v="297"/>
    <n v="6"/>
    <n v="25"/>
    <x v="3"/>
  </r>
  <r>
    <s v="2010.10.6"/>
    <x v="19"/>
    <n v="204"/>
    <n v="10"/>
    <n v="41"/>
    <x v="2"/>
  </r>
  <r>
    <s v="2010.9.8"/>
    <x v="13"/>
    <n v="249"/>
    <n v="9"/>
    <n v="37"/>
    <x v="1"/>
  </r>
  <r>
    <s v="2010.11.5"/>
    <x v="97"/>
    <n v="34"/>
    <n v="11"/>
    <n v="45"/>
    <x v="2"/>
  </r>
  <r>
    <s v="2010.7.13"/>
    <x v="66"/>
    <n v="115"/>
    <n v="7"/>
    <n v="29"/>
    <x v="1"/>
  </r>
  <r>
    <s v="2010.3.9"/>
    <x v="10"/>
    <n v="59"/>
    <n v="3"/>
    <n v="11"/>
    <x v="0"/>
  </r>
  <r>
    <s v="2010.1.24"/>
    <x v="34"/>
    <n v="65"/>
    <n v="1"/>
    <n v="5"/>
    <x v="0"/>
  </r>
  <r>
    <s v="2010.4.18"/>
    <x v="4"/>
    <n v="35"/>
    <n v="4"/>
    <n v="17"/>
    <x v="3"/>
  </r>
  <r>
    <s v="2010.3.3"/>
    <x v="5"/>
    <n v="219"/>
    <n v="3"/>
    <n v="10"/>
    <x v="0"/>
  </r>
  <r>
    <s v="2010.12.17"/>
    <x v="27"/>
    <n v="380"/>
    <n v="12"/>
    <n v="51"/>
    <x v="2"/>
  </r>
  <r>
    <s v="2010.7.1"/>
    <x v="3"/>
    <n v="245"/>
    <n v="7"/>
    <n v="27"/>
    <x v="1"/>
  </r>
  <r>
    <s v="2010.5.3"/>
    <x v="47"/>
    <n v="360"/>
    <n v="5"/>
    <n v="19"/>
    <x v="3"/>
  </r>
  <r>
    <s v="2010.1.25"/>
    <x v="32"/>
    <n v="155"/>
    <n v="1"/>
    <n v="5"/>
    <x v="0"/>
  </r>
  <r>
    <s v="2010.12.11"/>
    <x v="88"/>
    <n v="164"/>
    <n v="12"/>
    <n v="50"/>
    <x v="2"/>
  </r>
  <r>
    <s v="2010.5.11"/>
    <x v="51"/>
    <n v="451"/>
    <n v="5"/>
    <n v="20"/>
    <x v="3"/>
  </r>
  <r>
    <s v="2010.1.27"/>
    <x v="98"/>
    <n v="399"/>
    <n v="1"/>
    <n v="5"/>
    <x v="0"/>
  </r>
  <r>
    <s v="2010.11.28"/>
    <x v="19"/>
    <n v="200"/>
    <n v="11"/>
    <n v="49"/>
    <x v="2"/>
  </r>
  <r>
    <s v="2010.6.1"/>
    <x v="76"/>
    <n v="345"/>
    <n v="6"/>
    <n v="23"/>
    <x v="3"/>
  </r>
  <r>
    <s v="2010.2.6"/>
    <x v="44"/>
    <n v="155"/>
    <n v="2"/>
    <n v="6"/>
    <x v="0"/>
  </r>
  <r>
    <s v="2010.6.21"/>
    <x v="17"/>
    <n v="277"/>
    <n v="6"/>
    <n v="26"/>
    <x v="3"/>
  </r>
  <r>
    <s v="2010.8.19"/>
    <x v="73"/>
    <n v="360"/>
    <n v="8"/>
    <n v="34"/>
    <x v="1"/>
  </r>
  <r>
    <s v="2010.6.16"/>
    <x v="23"/>
    <n v="269"/>
    <n v="6"/>
    <n v="25"/>
    <x v="3"/>
  </r>
  <r>
    <s v="2010.3.8"/>
    <x v="13"/>
    <n v="242"/>
    <n v="3"/>
    <n v="11"/>
    <x v="0"/>
  </r>
  <r>
    <s v="2010.3.16"/>
    <x v="2"/>
    <n v="116"/>
    <n v="3"/>
    <n v="12"/>
    <x v="0"/>
  </r>
  <r>
    <s v="2010.11.10"/>
    <x v="57"/>
    <n v="227"/>
    <n v="11"/>
    <n v="46"/>
    <x v="2"/>
  </r>
  <r>
    <s v="2010.12.23"/>
    <x v="41"/>
    <n v="378"/>
    <n v="12"/>
    <n v="52"/>
    <x v="2"/>
  </r>
  <r>
    <s v="2010.7.24"/>
    <x v="5"/>
    <n v="271"/>
    <n v="7"/>
    <n v="30"/>
    <x v="1"/>
  </r>
  <r>
    <s v="2010.11.21"/>
    <x v="21"/>
    <n v="177"/>
    <n v="11"/>
    <n v="48"/>
    <x v="2"/>
  </r>
  <r>
    <s v="2010.5.18"/>
    <x v="16"/>
    <n v="366"/>
    <n v="5"/>
    <n v="21"/>
    <x v="3"/>
  </r>
  <r>
    <s v="2010.12.23"/>
    <x v="82"/>
    <n v="348"/>
    <n v="12"/>
    <n v="52"/>
    <x v="2"/>
  </r>
  <r>
    <s v="2010.4.4"/>
    <x v="23"/>
    <n v="250"/>
    <n v="4"/>
    <n v="15"/>
    <x v="3"/>
  </r>
  <r>
    <s v="2010.11.26"/>
    <x v="66"/>
    <n v="126"/>
    <n v="11"/>
    <n v="48"/>
    <x v="2"/>
  </r>
  <r>
    <s v="2010.6.12"/>
    <x v="99"/>
    <n v="276"/>
    <n v="6"/>
    <n v="24"/>
    <x v="3"/>
  </r>
  <r>
    <s v="2010.5.26"/>
    <x v="78"/>
    <n v="413"/>
    <n v="5"/>
    <n v="22"/>
    <x v="3"/>
  </r>
  <r>
    <s v="2010.6.2"/>
    <x v="5"/>
    <n v="314"/>
    <n v="6"/>
    <n v="23"/>
    <x v="3"/>
  </r>
  <r>
    <s v="2010.2.1"/>
    <x v="88"/>
    <n v="276"/>
    <n v="2"/>
    <n v="6"/>
    <x v="0"/>
  </r>
  <r>
    <s v="2010.6.27"/>
    <x v="41"/>
    <n v="179"/>
    <n v="6"/>
    <n v="27"/>
    <x v="3"/>
  </r>
  <r>
    <s v="2010.3.17"/>
    <x v="64"/>
    <n v="246"/>
    <n v="3"/>
    <n v="12"/>
    <x v="0"/>
  </r>
  <r>
    <s v="2010.2.12"/>
    <x v="92"/>
    <n v="164"/>
    <n v="2"/>
    <n v="7"/>
    <x v="0"/>
  </r>
  <r>
    <s v="2010.2.24"/>
    <x v="17"/>
    <n v="179"/>
    <n v="2"/>
    <n v="9"/>
    <x v="0"/>
  </r>
  <r>
    <s v="2010.4.27"/>
    <x v="82"/>
    <n v="296"/>
    <n v="4"/>
    <n v="18"/>
    <x v="3"/>
  </r>
  <r>
    <s v="2010.12.15"/>
    <x v="66"/>
    <n v="159"/>
    <n v="12"/>
    <n v="51"/>
    <x v="2"/>
  </r>
  <r>
    <s v="2010.12.14"/>
    <x v="65"/>
    <n v="76"/>
    <n v="12"/>
    <n v="51"/>
    <x v="2"/>
  </r>
  <r>
    <s v="2010.8.16"/>
    <x v="19"/>
    <n v="377"/>
    <n v="8"/>
    <n v="34"/>
    <x v="1"/>
  </r>
  <r>
    <s v="2010.2.5"/>
    <x v="44"/>
    <n v="288"/>
    <n v="2"/>
    <n v="6"/>
    <x v="0"/>
  </r>
  <r>
    <s v="2010.3.20"/>
    <x v="26"/>
    <n v="171"/>
    <n v="3"/>
    <n v="12"/>
    <x v="0"/>
  </r>
  <r>
    <s v="2010.11.4"/>
    <x v="10"/>
    <n v="273"/>
    <n v="11"/>
    <n v="45"/>
    <x v="2"/>
  </r>
  <r>
    <s v="2010.10.11"/>
    <x v="72"/>
    <n v="343"/>
    <n v="10"/>
    <n v="42"/>
    <x v="2"/>
  </r>
  <r>
    <s v="2010.12.12"/>
    <x v="57"/>
    <n v="260"/>
    <n v="12"/>
    <n v="51"/>
    <x v="2"/>
  </r>
  <r>
    <s v="2010.6.21"/>
    <x v="71"/>
    <n v="198"/>
    <n v="6"/>
    <n v="26"/>
    <x v="3"/>
  </r>
  <r>
    <s v="2010.6.17"/>
    <x v="34"/>
    <n v="242"/>
    <n v="6"/>
    <n v="25"/>
    <x v="3"/>
  </r>
  <r>
    <s v="2010.7.19"/>
    <x v="60"/>
    <n v="428"/>
    <n v="7"/>
    <n v="30"/>
    <x v="1"/>
  </r>
  <r>
    <s v="2010.4.4"/>
    <x v="51"/>
    <n v="214"/>
    <n v="4"/>
    <n v="15"/>
    <x v="3"/>
  </r>
  <r>
    <s v="2010.8.24"/>
    <x v="72"/>
    <n v="128"/>
    <n v="8"/>
    <n v="35"/>
    <x v="1"/>
  </r>
  <r>
    <s v="2010.3.12"/>
    <x v="76"/>
    <n v="194"/>
    <n v="3"/>
    <n v="11"/>
    <x v="0"/>
  </r>
  <r>
    <s v="2010.2.2"/>
    <x v="39"/>
    <n v="343"/>
    <n v="2"/>
    <n v="6"/>
    <x v="0"/>
  </r>
  <r>
    <s v="2010.4.26"/>
    <x v="76"/>
    <n v="96"/>
    <n v="4"/>
    <n v="18"/>
    <x v="3"/>
  </r>
  <r>
    <s v="2010.10.9"/>
    <x v="69"/>
    <n v="131"/>
    <n v="10"/>
    <n v="41"/>
    <x v="2"/>
  </r>
  <r>
    <s v="2010.8.17"/>
    <x v="9"/>
    <n v="345"/>
    <n v="8"/>
    <n v="34"/>
    <x v="1"/>
  </r>
  <r>
    <s v="2010.4.2"/>
    <x v="11"/>
    <n v="361"/>
    <n v="4"/>
    <n v="14"/>
    <x v="3"/>
  </r>
  <r>
    <s v="2010.4.25"/>
    <x v="71"/>
    <n v="166"/>
    <n v="4"/>
    <n v="18"/>
    <x v="3"/>
  </r>
  <r>
    <s v="2010.11.22"/>
    <x v="99"/>
    <n v="217"/>
    <n v="11"/>
    <n v="48"/>
    <x v="2"/>
  </r>
  <r>
    <s v="2010.12.14"/>
    <x v="65"/>
    <n v="256"/>
    <n v="12"/>
    <n v="51"/>
    <x v="2"/>
  </r>
  <r>
    <s v="2010.1.3"/>
    <x v="19"/>
    <n v="370"/>
    <n v="1"/>
    <n v="2"/>
    <x v="0"/>
  </r>
  <r>
    <s v="2010.10.20"/>
    <x v="28"/>
    <n v="332"/>
    <n v="10"/>
    <n v="43"/>
    <x v="2"/>
  </r>
  <r>
    <s v="2010.1.24"/>
    <x v="3"/>
    <n v="139"/>
    <n v="1"/>
    <n v="5"/>
    <x v="0"/>
  </r>
  <r>
    <s v="2010.3.17"/>
    <x v="50"/>
    <n v="250"/>
    <n v="3"/>
    <n v="12"/>
    <x v="0"/>
  </r>
  <r>
    <s v="2010.3.3"/>
    <x v="87"/>
    <n v="426"/>
    <n v="3"/>
    <n v="10"/>
    <x v="0"/>
  </r>
  <r>
    <s v="2010.11.17"/>
    <x v="54"/>
    <n v="256"/>
    <n v="11"/>
    <n v="47"/>
    <x v="2"/>
  </r>
  <r>
    <s v="2010.10.12"/>
    <x v="56"/>
    <n v="326"/>
    <n v="10"/>
    <n v="42"/>
    <x v="2"/>
  </r>
  <r>
    <s v="2010.9.14"/>
    <x v="13"/>
    <n v="119"/>
    <n v="9"/>
    <n v="38"/>
    <x v="1"/>
  </r>
  <r>
    <s v="2010.7.7"/>
    <x v="66"/>
    <n v="246"/>
    <n v="7"/>
    <n v="28"/>
    <x v="1"/>
  </r>
  <r>
    <s v="2010.9.20"/>
    <x v="16"/>
    <n v="243"/>
    <n v="9"/>
    <n v="39"/>
    <x v="1"/>
  </r>
  <r>
    <s v="2010.10.22"/>
    <x v="24"/>
    <n v="257"/>
    <n v="10"/>
    <n v="43"/>
    <x v="2"/>
  </r>
  <r>
    <s v="2010.8.7"/>
    <x v="11"/>
    <n v="387"/>
    <n v="8"/>
    <n v="32"/>
    <x v="1"/>
  </r>
  <r>
    <s v="2010.7.12"/>
    <x v="36"/>
    <n v="162"/>
    <n v="7"/>
    <n v="29"/>
    <x v="1"/>
  </r>
  <r>
    <s v="2010.11.7"/>
    <x v="30"/>
    <n v="127"/>
    <n v="11"/>
    <n v="46"/>
    <x v="2"/>
  </r>
  <r>
    <s v="2010.7.27"/>
    <x v="83"/>
    <n v="127"/>
    <n v="7"/>
    <n v="31"/>
    <x v="1"/>
  </r>
  <r>
    <s v="2010.6.11"/>
    <x v="98"/>
    <n v="311"/>
    <n v="6"/>
    <n v="24"/>
    <x v="3"/>
  </r>
  <r>
    <s v="2010.11.16"/>
    <x v="79"/>
    <n v="330"/>
    <n v="11"/>
    <n v="47"/>
    <x v="2"/>
  </r>
  <r>
    <s v="2010.7.22"/>
    <x v="37"/>
    <n v="170"/>
    <n v="7"/>
    <n v="30"/>
    <x v="1"/>
  </r>
  <r>
    <s v="2010.1.28"/>
    <x v="67"/>
    <n v="209"/>
    <n v="1"/>
    <n v="5"/>
    <x v="0"/>
  </r>
  <r>
    <s v="2010.5.10"/>
    <x v="76"/>
    <n v="210"/>
    <n v="5"/>
    <n v="20"/>
    <x v="3"/>
  </r>
  <r>
    <s v="2010.6.6"/>
    <x v="76"/>
    <n v="63"/>
    <n v="6"/>
    <n v="24"/>
    <x v="3"/>
  </r>
  <r>
    <s v="2010.6.18"/>
    <x v="73"/>
    <n v="200"/>
    <n v="6"/>
    <n v="25"/>
    <x v="3"/>
  </r>
  <r>
    <s v="2010.1.1"/>
    <x v="86"/>
    <n v="140"/>
    <n v="1"/>
    <n v="1"/>
    <x v="0"/>
  </r>
  <r>
    <s v="2010.6.12"/>
    <x v="93"/>
    <n v="431"/>
    <n v="6"/>
    <n v="24"/>
    <x v="3"/>
  </r>
  <r>
    <s v="2010.12.25"/>
    <x v="61"/>
    <n v="76"/>
    <n v="12"/>
    <n v="52"/>
    <x v="2"/>
  </r>
  <r>
    <s v="2010.8.13"/>
    <x v="18"/>
    <n v="222"/>
    <n v="8"/>
    <n v="33"/>
    <x v="1"/>
  </r>
  <r>
    <s v="2010.8.20"/>
    <x v="94"/>
    <n v="236"/>
    <n v="8"/>
    <n v="34"/>
    <x v="1"/>
  </r>
  <r>
    <s v="2010.5.22"/>
    <x v="85"/>
    <n v="115"/>
    <n v="5"/>
    <n v="21"/>
    <x v="3"/>
  </r>
  <r>
    <s v="2010.8.6"/>
    <x v="99"/>
    <n v="28"/>
    <n v="8"/>
    <n v="32"/>
    <x v="1"/>
  </r>
  <r>
    <s v="2010.6.6"/>
    <x v="25"/>
    <n v="154"/>
    <n v="6"/>
    <n v="24"/>
    <x v="3"/>
  </r>
  <r>
    <s v="2010.12.2"/>
    <x v="81"/>
    <n v="154"/>
    <n v="12"/>
    <n v="49"/>
    <x v="2"/>
  </r>
  <r>
    <s v="2010.1.26"/>
    <x v="82"/>
    <n v="473"/>
    <n v="1"/>
    <n v="5"/>
    <x v="0"/>
  </r>
  <r>
    <s v="2010.12.27"/>
    <x v="70"/>
    <n v="370"/>
    <n v="12"/>
    <n v="53"/>
    <x v="2"/>
  </r>
  <r>
    <s v="2010.4.10"/>
    <x v="95"/>
    <n v="305"/>
    <n v="4"/>
    <n v="15"/>
    <x v="3"/>
  </r>
  <r>
    <s v="2010.12.24"/>
    <x v="80"/>
    <n v="394"/>
    <n v="12"/>
    <n v="52"/>
    <x v="2"/>
  </r>
  <r>
    <s v="2010.10.4"/>
    <x v="57"/>
    <n v="130"/>
    <n v="10"/>
    <n v="41"/>
    <x v="2"/>
  </r>
  <r>
    <s v="2010.11.16"/>
    <x v="53"/>
    <n v="255"/>
    <n v="11"/>
    <n v="47"/>
    <x v="2"/>
  </r>
  <r>
    <s v="2010.4.26"/>
    <x v="50"/>
    <n v="281"/>
    <n v="4"/>
    <n v="18"/>
    <x v="3"/>
  </r>
  <r>
    <s v="2010.6.21"/>
    <x v="67"/>
    <n v="314"/>
    <n v="6"/>
    <n v="26"/>
    <x v="3"/>
  </r>
  <r>
    <s v="2010.3.6"/>
    <x v="54"/>
    <n v="109"/>
    <n v="3"/>
    <n v="10"/>
    <x v="0"/>
  </r>
  <r>
    <s v="2010.3.7"/>
    <x v="36"/>
    <n v="349"/>
    <n v="3"/>
    <n v="11"/>
    <x v="0"/>
  </r>
  <r>
    <s v="2010.2.18"/>
    <x v="81"/>
    <n v="162"/>
    <n v="2"/>
    <n v="8"/>
    <x v="0"/>
  </r>
  <r>
    <s v="2010.11.4"/>
    <x v="5"/>
    <n v="237"/>
    <n v="11"/>
    <n v="45"/>
    <x v="2"/>
  </r>
  <r>
    <s v="2010.9.13"/>
    <x v="69"/>
    <n v="252"/>
    <n v="9"/>
    <n v="38"/>
    <x v="1"/>
  </r>
  <r>
    <s v="2010.3.5"/>
    <x v="37"/>
    <n v="71"/>
    <n v="3"/>
    <n v="10"/>
    <x v="0"/>
  </r>
  <r>
    <s v="2010.6.6"/>
    <x v="27"/>
    <n v="219"/>
    <n v="6"/>
    <n v="24"/>
    <x v="3"/>
  </r>
  <r>
    <s v="2010.4.9"/>
    <x v="60"/>
    <n v="120"/>
    <n v="4"/>
    <n v="15"/>
    <x v="3"/>
  </r>
  <r>
    <s v="2010.8.24"/>
    <x v="19"/>
    <n v="150"/>
    <n v="8"/>
    <n v="35"/>
    <x v="1"/>
  </r>
  <r>
    <s v="2010.10.14"/>
    <x v="44"/>
    <n v="246"/>
    <n v="10"/>
    <n v="42"/>
    <x v="2"/>
  </r>
  <r>
    <s v="2010.9.22"/>
    <x v="41"/>
    <n v="370"/>
    <n v="9"/>
    <n v="39"/>
    <x v="1"/>
  </r>
  <r>
    <s v="2010.4.9"/>
    <x v="87"/>
    <n v="368"/>
    <n v="4"/>
    <n v="15"/>
    <x v="3"/>
  </r>
  <r>
    <s v="2010.9.12"/>
    <x v="32"/>
    <n v="171"/>
    <n v="9"/>
    <n v="38"/>
    <x v="1"/>
  </r>
  <r>
    <s v="2010.9.13"/>
    <x v="33"/>
    <n v="324"/>
    <n v="9"/>
    <n v="38"/>
    <x v="1"/>
  </r>
  <r>
    <s v="2010.11.8"/>
    <x v="24"/>
    <n v="182"/>
    <n v="11"/>
    <n v="46"/>
    <x v="2"/>
  </r>
  <r>
    <s v="2010.6.6"/>
    <x v="49"/>
    <n v="356"/>
    <n v="6"/>
    <n v="24"/>
    <x v="3"/>
  </r>
  <r>
    <s v="2010.3.23"/>
    <x v="60"/>
    <n v="232"/>
    <n v="3"/>
    <n v="13"/>
    <x v="0"/>
  </r>
  <r>
    <s v="2010.10.21"/>
    <x v="14"/>
    <n v="180"/>
    <n v="10"/>
    <n v="43"/>
    <x v="2"/>
  </r>
  <r>
    <s v="2010.5.28"/>
    <x v="10"/>
    <n v="93"/>
    <n v="5"/>
    <n v="22"/>
    <x v="3"/>
  </r>
  <r>
    <s v="2010.7.2"/>
    <x v="4"/>
    <n v="350"/>
    <n v="7"/>
    <n v="27"/>
    <x v="1"/>
  </r>
  <r>
    <s v="2010.12.25"/>
    <x v="18"/>
    <n v="328"/>
    <n v="12"/>
    <n v="52"/>
    <x v="2"/>
  </r>
  <r>
    <s v="2010.1.4"/>
    <x v="10"/>
    <n v="426"/>
    <n v="1"/>
    <n v="2"/>
    <x v="0"/>
  </r>
  <r>
    <s v="2010.10.22"/>
    <x v="6"/>
    <n v="455"/>
    <n v="10"/>
    <n v="43"/>
    <x v="2"/>
  </r>
  <r>
    <s v="2010.8.17"/>
    <x v="58"/>
    <n v="228"/>
    <n v="8"/>
    <n v="34"/>
    <x v="1"/>
  </r>
  <r>
    <s v="2010.2.13"/>
    <x v="92"/>
    <n v="298"/>
    <n v="2"/>
    <n v="7"/>
    <x v="0"/>
  </r>
  <r>
    <s v="2010.9.23"/>
    <x v="89"/>
    <n v="338"/>
    <n v="9"/>
    <n v="39"/>
    <x v="1"/>
  </r>
  <r>
    <s v="2010.1.7"/>
    <x v="24"/>
    <n v="351"/>
    <n v="1"/>
    <n v="2"/>
    <x v="0"/>
  </r>
  <r>
    <s v="2010.5.26"/>
    <x v="40"/>
    <n v="227"/>
    <n v="5"/>
    <n v="22"/>
    <x v="3"/>
  </r>
  <r>
    <s v="2010.9.12"/>
    <x v="56"/>
    <n v="368"/>
    <n v="9"/>
    <n v="38"/>
    <x v="1"/>
  </r>
  <r>
    <s v="2010.11.3"/>
    <x v="35"/>
    <n v="160"/>
    <n v="11"/>
    <n v="45"/>
    <x v="2"/>
  </r>
  <r>
    <s v="2010.5.4"/>
    <x v="12"/>
    <n v="205"/>
    <n v="5"/>
    <n v="19"/>
    <x v="3"/>
  </r>
  <r>
    <s v="2010.12.23"/>
    <x v="90"/>
    <n v="135"/>
    <n v="12"/>
    <n v="52"/>
    <x v="2"/>
  </r>
  <r>
    <s v="2010.2.23"/>
    <x v="61"/>
    <n v="299"/>
    <n v="2"/>
    <n v="9"/>
    <x v="0"/>
  </r>
  <r>
    <s v="2010.1.10"/>
    <x v="41"/>
    <n v="368"/>
    <n v="1"/>
    <n v="3"/>
    <x v="0"/>
  </r>
  <r>
    <s v="2010.10.22"/>
    <x v="82"/>
    <n v="99"/>
    <n v="10"/>
    <n v="43"/>
    <x v="2"/>
  </r>
  <r>
    <s v="2010.11.19"/>
    <x v="29"/>
    <n v="91"/>
    <n v="11"/>
    <n v="47"/>
    <x v="2"/>
  </r>
  <r>
    <s v="2010.5.15"/>
    <x v="22"/>
    <n v="291"/>
    <n v="5"/>
    <n v="20"/>
    <x v="3"/>
  </r>
  <r>
    <s v="2010.8.14"/>
    <x v="67"/>
    <n v="371"/>
    <n v="8"/>
    <n v="33"/>
    <x v="1"/>
  </r>
  <r>
    <s v="2010.2.3"/>
    <x v="15"/>
    <n v="176"/>
    <n v="2"/>
    <n v="6"/>
    <x v="0"/>
  </r>
  <r>
    <s v="2010.8.17"/>
    <x v="48"/>
    <n v="248"/>
    <n v="8"/>
    <n v="34"/>
    <x v="1"/>
  </r>
  <r>
    <s v="2010.5.8"/>
    <x v="1"/>
    <n v="226"/>
    <n v="5"/>
    <n v="19"/>
    <x v="3"/>
  </r>
  <r>
    <s v="2010.4.20"/>
    <x v="76"/>
    <n v="131"/>
    <n v="4"/>
    <n v="17"/>
    <x v="3"/>
  </r>
  <r>
    <s v="2010.9.24"/>
    <x v="49"/>
    <n v="61"/>
    <n v="9"/>
    <n v="39"/>
    <x v="1"/>
  </r>
  <r>
    <s v="2010.7.15"/>
    <x v="44"/>
    <n v="310"/>
    <n v="7"/>
    <n v="29"/>
    <x v="1"/>
  </r>
  <r>
    <s v="2010.11.14"/>
    <x v="3"/>
    <n v="255"/>
    <n v="11"/>
    <n v="47"/>
    <x v="2"/>
  </r>
  <r>
    <s v="2010.1.18"/>
    <x v="85"/>
    <n v="297"/>
    <n v="1"/>
    <n v="4"/>
    <x v="0"/>
  </r>
  <r>
    <s v="2010.8.17"/>
    <x v="59"/>
    <n v="373"/>
    <n v="8"/>
    <n v="34"/>
    <x v="1"/>
  </r>
  <r>
    <s v="2010.7.25"/>
    <x v="57"/>
    <n v="87"/>
    <n v="7"/>
    <n v="31"/>
    <x v="1"/>
  </r>
  <r>
    <s v="2010.1.8"/>
    <x v="4"/>
    <n v="275"/>
    <n v="1"/>
    <n v="2"/>
    <x v="0"/>
  </r>
  <r>
    <s v="2010.2.21"/>
    <x v="24"/>
    <n v="164"/>
    <n v="2"/>
    <n v="9"/>
    <x v="0"/>
  </r>
  <r>
    <s v="2010.9.8"/>
    <x v="76"/>
    <n v="189"/>
    <n v="9"/>
    <n v="37"/>
    <x v="1"/>
  </r>
  <r>
    <s v="2010.11.27"/>
    <x v="34"/>
    <n v="228"/>
    <n v="11"/>
    <n v="48"/>
    <x v="2"/>
  </r>
  <r>
    <s v="2010.9.27"/>
    <x v="71"/>
    <n v="324"/>
    <n v="9"/>
    <n v="40"/>
    <x v="1"/>
  </r>
  <r>
    <s v="2010.7.22"/>
    <x v="53"/>
    <n v="207"/>
    <n v="7"/>
    <n v="30"/>
    <x v="1"/>
  </r>
  <r>
    <s v="2010.2.28"/>
    <x v="83"/>
    <n v="227"/>
    <n v="2"/>
    <n v="10"/>
    <x v="0"/>
  </r>
  <r>
    <s v="2010.12.9"/>
    <x v="74"/>
    <n v="174"/>
    <n v="12"/>
    <n v="50"/>
    <x v="2"/>
  </r>
  <r>
    <s v="2010.5.2"/>
    <x v="52"/>
    <n v="279"/>
    <n v="5"/>
    <n v="19"/>
    <x v="3"/>
  </r>
  <r>
    <s v="2010.11.23"/>
    <x v="82"/>
    <n v="168"/>
    <n v="11"/>
    <n v="48"/>
    <x v="2"/>
  </r>
  <r>
    <s v="2010.7.9"/>
    <x v="4"/>
    <n v="378"/>
    <n v="7"/>
    <n v="28"/>
    <x v="1"/>
  </r>
  <r>
    <s v="2010.5.23"/>
    <x v="84"/>
    <n v="253"/>
    <n v="5"/>
    <n v="22"/>
    <x v="3"/>
  </r>
  <r>
    <s v="2010.10.8"/>
    <x v="90"/>
    <n v="140"/>
    <n v="10"/>
    <n v="41"/>
    <x v="2"/>
  </r>
  <r>
    <s v="2010.11.20"/>
    <x v="4"/>
    <n v="205"/>
    <n v="11"/>
    <n v="47"/>
    <x v="2"/>
  </r>
  <r>
    <s v="2010.10.4"/>
    <x v="57"/>
    <n v="197"/>
    <n v="10"/>
    <n v="41"/>
    <x v="2"/>
  </r>
  <r>
    <s v="2010.10.10"/>
    <x v="15"/>
    <n v="138"/>
    <n v="10"/>
    <n v="42"/>
    <x v="2"/>
  </r>
  <r>
    <s v="2010.2.13"/>
    <x v="68"/>
    <n v="9"/>
    <n v="2"/>
    <n v="7"/>
    <x v="0"/>
  </r>
  <r>
    <s v="2010.7.17"/>
    <x v="44"/>
    <n v="354"/>
    <n v="7"/>
    <n v="29"/>
    <x v="1"/>
  </r>
  <r>
    <s v="2010.12.13"/>
    <x v="50"/>
    <n v="99"/>
    <n v="12"/>
    <n v="51"/>
    <x v="2"/>
  </r>
  <r>
    <s v="2010.12.14"/>
    <x v="45"/>
    <n v="190"/>
    <n v="12"/>
    <n v="51"/>
    <x v="2"/>
  </r>
  <r>
    <s v="2010.12.22"/>
    <x v="65"/>
    <n v="208"/>
    <n v="12"/>
    <n v="52"/>
    <x v="2"/>
  </r>
  <r>
    <s v="2010.6.1"/>
    <x v="6"/>
    <n v="285"/>
    <n v="6"/>
    <n v="23"/>
    <x v="3"/>
  </r>
  <r>
    <s v="2010.3.28"/>
    <x v="96"/>
    <n v="287"/>
    <n v="3"/>
    <n v="14"/>
    <x v="0"/>
  </r>
  <r>
    <s v="2010.11.10"/>
    <x v="90"/>
    <n v="257"/>
    <n v="11"/>
    <n v="46"/>
    <x v="2"/>
  </r>
  <r>
    <s v="2010.5.28"/>
    <x v="46"/>
    <n v="298"/>
    <n v="5"/>
    <n v="22"/>
    <x v="3"/>
  </r>
  <r>
    <s v="2010.4.13"/>
    <x v="48"/>
    <n v="354"/>
    <n v="4"/>
    <n v="16"/>
    <x v="3"/>
  </r>
  <r>
    <s v="2010.9.4"/>
    <x v="71"/>
    <n v="92"/>
    <n v="9"/>
    <n v="36"/>
    <x v="1"/>
  </r>
  <r>
    <s v="2010.2.15"/>
    <x v="27"/>
    <n v="268"/>
    <n v="2"/>
    <n v="8"/>
    <x v="0"/>
  </r>
  <r>
    <s v="2010.6.20"/>
    <x v="12"/>
    <n v="329"/>
    <n v="6"/>
    <n v="26"/>
    <x v="3"/>
  </r>
  <r>
    <s v="2010.2.6"/>
    <x v="34"/>
    <n v="194"/>
    <n v="2"/>
    <n v="6"/>
    <x v="0"/>
  </r>
  <r>
    <s v="2010.1.27"/>
    <x v="93"/>
    <n v="424"/>
    <n v="1"/>
    <n v="5"/>
    <x v="0"/>
  </r>
  <r>
    <s v="2010.11.16"/>
    <x v="85"/>
    <n v="314"/>
    <n v="11"/>
    <n v="47"/>
    <x v="2"/>
  </r>
  <r>
    <s v="2010.12.3"/>
    <x v="70"/>
    <n v="189"/>
    <n v="12"/>
    <n v="49"/>
    <x v="2"/>
  </r>
  <r>
    <s v="2010.11.17"/>
    <x v="21"/>
    <n v="316"/>
    <n v="11"/>
    <n v="47"/>
    <x v="2"/>
  </r>
  <r>
    <s v="2010.6.13"/>
    <x v="20"/>
    <n v="214"/>
    <n v="6"/>
    <n v="25"/>
    <x v="3"/>
  </r>
  <r>
    <s v="2010.5.13"/>
    <x v="61"/>
    <n v="163"/>
    <n v="5"/>
    <n v="20"/>
    <x v="3"/>
  </r>
  <r>
    <s v="2010.7.24"/>
    <x v="59"/>
    <n v="436"/>
    <n v="7"/>
    <n v="30"/>
    <x v="1"/>
  </r>
  <r>
    <s v="2010.7.20"/>
    <x v="26"/>
    <n v="290"/>
    <n v="7"/>
    <n v="30"/>
    <x v="1"/>
  </r>
  <r>
    <s v="2010.8.15"/>
    <x v="47"/>
    <n v="141"/>
    <n v="8"/>
    <n v="34"/>
    <x v="1"/>
  </r>
  <r>
    <s v="2010.8.27"/>
    <x v="92"/>
    <n v="95"/>
    <n v="8"/>
    <n v="35"/>
    <x v="1"/>
  </r>
  <r>
    <s v="2010.3.13"/>
    <x v="22"/>
    <n v="204"/>
    <n v="3"/>
    <n v="11"/>
    <x v="0"/>
  </r>
  <r>
    <s v="2010.2.19"/>
    <x v="2"/>
    <n v="211"/>
    <n v="2"/>
    <n v="8"/>
    <x v="0"/>
  </r>
  <r>
    <s v="2010.12.22"/>
    <x v="29"/>
    <n v="156"/>
    <n v="12"/>
    <n v="52"/>
    <x v="2"/>
  </r>
  <r>
    <s v="2010.3.28"/>
    <x v="22"/>
    <n v="21"/>
    <n v="3"/>
    <n v="14"/>
    <x v="0"/>
  </r>
  <r>
    <s v="2010.8.2"/>
    <x v="24"/>
    <n v="395"/>
    <n v="8"/>
    <n v="32"/>
    <x v="1"/>
  </r>
  <r>
    <s v="2010.8.14"/>
    <x v="68"/>
    <n v="75"/>
    <n v="8"/>
    <n v="33"/>
    <x v="1"/>
  </r>
  <r>
    <s v="2010.8.7"/>
    <x v="50"/>
    <n v="200"/>
    <n v="8"/>
    <n v="32"/>
    <x v="1"/>
  </r>
  <r>
    <s v="2010.5.7"/>
    <x v="54"/>
    <n v="313"/>
    <n v="5"/>
    <n v="19"/>
    <x v="3"/>
  </r>
  <r>
    <s v="2010.7.4"/>
    <x v="22"/>
    <n v="243"/>
    <n v="7"/>
    <n v="28"/>
    <x v="1"/>
  </r>
  <r>
    <s v="2010.7.18"/>
    <x v="95"/>
    <n v="250"/>
    <n v="7"/>
    <n v="30"/>
    <x v="1"/>
  </r>
  <r>
    <s v="2010.9.12"/>
    <x v="47"/>
    <n v="24"/>
    <n v="9"/>
    <n v="38"/>
    <x v="1"/>
  </r>
  <r>
    <s v="2010.9.22"/>
    <x v="9"/>
    <n v="354"/>
    <n v="9"/>
    <n v="39"/>
    <x v="1"/>
  </r>
  <r>
    <s v="2010.3.10"/>
    <x v="34"/>
    <n v="231"/>
    <n v="3"/>
    <n v="11"/>
    <x v="0"/>
  </r>
  <r>
    <s v="2010.12.21"/>
    <x v="30"/>
    <n v="234"/>
    <n v="12"/>
    <n v="52"/>
    <x v="2"/>
  </r>
  <r>
    <s v="2010.6.9"/>
    <x v="59"/>
    <n v="246"/>
    <n v="6"/>
    <n v="24"/>
    <x v="3"/>
  </r>
  <r>
    <s v="2010.4.15"/>
    <x v="63"/>
    <n v="236"/>
    <n v="4"/>
    <n v="16"/>
    <x v="3"/>
  </r>
  <r>
    <s v="2010.9.26"/>
    <x v="63"/>
    <n v="298"/>
    <n v="9"/>
    <n v="40"/>
    <x v="1"/>
  </r>
  <r>
    <s v="2010.9.9"/>
    <x v="89"/>
    <n v="229"/>
    <n v="9"/>
    <n v="37"/>
    <x v="1"/>
  </r>
  <r>
    <s v="2010.5.23"/>
    <x v="77"/>
    <n v="262"/>
    <n v="5"/>
    <n v="22"/>
    <x v="3"/>
  </r>
  <r>
    <s v="2010.3.1"/>
    <x v="64"/>
    <n v="214"/>
    <n v="3"/>
    <n v="10"/>
    <x v="0"/>
  </r>
  <r>
    <s v="2010.4.23"/>
    <x v="12"/>
    <n v="234"/>
    <n v="4"/>
    <n v="17"/>
    <x v="3"/>
  </r>
  <r>
    <s v="2010.7.25"/>
    <x v="35"/>
    <n v="47"/>
    <n v="7"/>
    <n v="31"/>
    <x v="1"/>
  </r>
  <r>
    <s v="2010.4.22"/>
    <x v="22"/>
    <n v="282"/>
    <n v="4"/>
    <n v="17"/>
    <x v="3"/>
  </r>
  <r>
    <s v="2010.1.24"/>
    <x v="89"/>
    <n v="245"/>
    <n v="1"/>
    <n v="5"/>
    <x v="0"/>
  </r>
  <r>
    <s v="2010.11.18"/>
    <x v="83"/>
    <n v="209"/>
    <n v="11"/>
    <n v="47"/>
    <x v="2"/>
  </r>
  <r>
    <s v="2010.11.18"/>
    <x v="73"/>
    <n v="348"/>
    <n v="11"/>
    <n v="47"/>
    <x v="2"/>
  </r>
  <r>
    <s v="2010.1.14"/>
    <x v="68"/>
    <n v="400"/>
    <n v="1"/>
    <n v="3"/>
    <x v="0"/>
  </r>
  <r>
    <s v="2010.3.25"/>
    <x v="89"/>
    <n v="259"/>
    <n v="3"/>
    <n v="13"/>
    <x v="0"/>
  </r>
  <r>
    <s v="2010.4.9"/>
    <x v="32"/>
    <n v="316"/>
    <n v="4"/>
    <n v="15"/>
    <x v="3"/>
  </r>
  <r>
    <s v="2010.1.3"/>
    <x v="34"/>
    <n v="273"/>
    <n v="1"/>
    <n v="2"/>
    <x v="0"/>
  </r>
  <r>
    <s v="2010.1.27"/>
    <x v="80"/>
    <n v="362"/>
    <n v="1"/>
    <n v="5"/>
    <x v="0"/>
  </r>
  <r>
    <s v="2010.8.6"/>
    <x v="88"/>
    <n v="162"/>
    <n v="8"/>
    <n v="32"/>
    <x v="1"/>
  </r>
  <r>
    <s v="2010.3.19"/>
    <x v="86"/>
    <n v="222"/>
    <n v="3"/>
    <n v="12"/>
    <x v="0"/>
  </r>
  <r>
    <s v="2010.9.1"/>
    <x v="52"/>
    <n v="240"/>
    <n v="9"/>
    <n v="36"/>
    <x v="1"/>
  </r>
  <r>
    <s v="2010.6.8"/>
    <x v="16"/>
    <n v="228"/>
    <n v="6"/>
    <n v="24"/>
    <x v="3"/>
  </r>
  <r>
    <s v="2010.5.22"/>
    <x v="86"/>
    <n v="46"/>
    <n v="5"/>
    <n v="21"/>
    <x v="3"/>
  </r>
  <r>
    <s v="2010.5.16"/>
    <x v="32"/>
    <n v="89"/>
    <n v="5"/>
    <n v="21"/>
    <x v="3"/>
  </r>
  <r>
    <s v="2010.10.13"/>
    <x v="28"/>
    <n v="214"/>
    <n v="10"/>
    <n v="42"/>
    <x v="2"/>
  </r>
  <r>
    <s v="2010.11.13"/>
    <x v="62"/>
    <n v="211"/>
    <n v="11"/>
    <n v="46"/>
    <x v="2"/>
  </r>
  <r>
    <s v="2010.11.25"/>
    <x v="19"/>
    <n v="299"/>
    <n v="11"/>
    <n v="48"/>
    <x v="2"/>
  </r>
  <r>
    <s v="2010.5.16"/>
    <x v="87"/>
    <n v="222"/>
    <n v="5"/>
    <n v="21"/>
    <x v="3"/>
  </r>
  <r>
    <s v="2010.1.5"/>
    <x v="60"/>
    <n v="233"/>
    <n v="1"/>
    <n v="2"/>
    <x v="0"/>
  </r>
  <r>
    <s v="2010.6.11"/>
    <x v="43"/>
    <n v="249"/>
    <n v="6"/>
    <n v="24"/>
    <x v="3"/>
  </r>
  <r>
    <s v="2010.2.23"/>
    <x v="40"/>
    <n v="215"/>
    <n v="2"/>
    <n v="9"/>
    <x v="0"/>
  </r>
  <r>
    <s v="2010.10.1"/>
    <x v="26"/>
    <n v="370"/>
    <n v="10"/>
    <n v="40"/>
    <x v="2"/>
  </r>
  <r>
    <s v="2010.3.18"/>
    <x v="9"/>
    <n v="333"/>
    <n v="3"/>
    <n v="12"/>
    <x v="0"/>
  </r>
  <r>
    <s v="2010.9.7"/>
    <x v="10"/>
    <n v="144"/>
    <n v="9"/>
    <n v="37"/>
    <x v="1"/>
  </r>
  <r>
    <s v="2010.8.16"/>
    <x v="39"/>
    <n v="12"/>
    <n v="8"/>
    <n v="34"/>
    <x v="1"/>
  </r>
  <r>
    <s v="2010.3.12"/>
    <x v="37"/>
    <n v="279"/>
    <n v="3"/>
    <n v="11"/>
    <x v="0"/>
  </r>
  <r>
    <s v="2010.3.12"/>
    <x v="3"/>
    <n v="253"/>
    <n v="3"/>
    <n v="11"/>
    <x v="0"/>
  </r>
  <r>
    <s v="2010.7.27"/>
    <x v="6"/>
    <n v="446"/>
    <n v="7"/>
    <n v="31"/>
    <x v="1"/>
  </r>
  <r>
    <s v="2010.4.22"/>
    <x v="37"/>
    <n v="159"/>
    <n v="4"/>
    <n v="17"/>
    <x v="3"/>
  </r>
  <r>
    <s v="2010.9.11"/>
    <x v="5"/>
    <n v="210"/>
    <n v="9"/>
    <n v="37"/>
    <x v="1"/>
  </r>
  <r>
    <s v="2010.2.5"/>
    <x v="65"/>
    <n v="225"/>
    <n v="2"/>
    <n v="6"/>
    <x v="0"/>
  </r>
  <r>
    <s v="2010.9.3"/>
    <x v="59"/>
    <n v="292"/>
    <n v="9"/>
    <n v="36"/>
    <x v="1"/>
  </r>
  <r>
    <s v="2010.5.16"/>
    <x v="98"/>
    <n v="80"/>
    <n v="5"/>
    <n v="21"/>
    <x v="3"/>
  </r>
  <r>
    <s v="2010.7.8"/>
    <x v="49"/>
    <n v="260"/>
    <n v="7"/>
    <n v="28"/>
    <x v="1"/>
  </r>
  <r>
    <s v="2010.9.17"/>
    <x v="87"/>
    <n v="62"/>
    <n v="9"/>
    <n v="38"/>
    <x v="1"/>
  </r>
  <r>
    <s v="2010.7.16"/>
    <x v="8"/>
    <n v="263"/>
    <n v="7"/>
    <n v="29"/>
    <x v="1"/>
  </r>
  <r>
    <s v="2010.9.21"/>
    <x v="4"/>
    <n v="55"/>
    <n v="9"/>
    <n v="39"/>
    <x v="1"/>
  </r>
  <r>
    <s v="2010.7.2"/>
    <x v="77"/>
    <n v="407"/>
    <n v="7"/>
    <n v="27"/>
    <x v="1"/>
  </r>
  <r>
    <s v="2010.1.10"/>
    <x v="35"/>
    <n v="245"/>
    <n v="1"/>
    <n v="3"/>
    <x v="0"/>
  </r>
  <r>
    <s v="2010.12.1"/>
    <x v="97"/>
    <n v="33"/>
    <n v="12"/>
    <n v="49"/>
    <x v="2"/>
  </r>
  <r>
    <s v="2010.12.16"/>
    <x v="25"/>
    <n v="372"/>
    <n v="12"/>
    <n v="51"/>
    <x v="2"/>
  </r>
  <r>
    <s v="2010.2.14"/>
    <x v="13"/>
    <n v="238"/>
    <n v="2"/>
    <n v="8"/>
    <x v="0"/>
  </r>
  <r>
    <s v="2010.11.24"/>
    <x v="80"/>
    <n v="233"/>
    <n v="11"/>
    <n v="48"/>
    <x v="2"/>
  </r>
  <r>
    <s v="2010.1.18"/>
    <x v="53"/>
    <n v="277"/>
    <n v="1"/>
    <n v="4"/>
    <x v="0"/>
  </r>
  <r>
    <s v="2010.3.14"/>
    <x v="84"/>
    <n v="250"/>
    <n v="3"/>
    <n v="12"/>
    <x v="0"/>
  </r>
  <r>
    <s v="2010.6.3"/>
    <x v="2"/>
    <n v="136"/>
    <n v="6"/>
    <n v="23"/>
    <x v="3"/>
  </r>
  <r>
    <s v="2010.4.27"/>
    <x v="29"/>
    <n v="185"/>
    <n v="4"/>
    <n v="18"/>
    <x v="3"/>
  </r>
  <r>
    <s v="2010.6.23"/>
    <x v="69"/>
    <n v="256"/>
    <n v="6"/>
    <n v="26"/>
    <x v="3"/>
  </r>
  <r>
    <s v="2010.2.13"/>
    <x v="4"/>
    <n v="326"/>
    <n v="2"/>
    <n v="7"/>
    <x v="0"/>
  </r>
  <r>
    <s v="2010.9.26"/>
    <x v="54"/>
    <n v="285"/>
    <n v="9"/>
    <n v="40"/>
    <x v="1"/>
  </r>
  <r>
    <s v="2010.11.27"/>
    <x v="52"/>
    <n v="174"/>
    <n v="11"/>
    <n v="48"/>
    <x v="2"/>
  </r>
  <r>
    <s v="2010.9.18"/>
    <x v="11"/>
    <n v="286"/>
    <n v="9"/>
    <n v="38"/>
    <x v="1"/>
  </r>
  <r>
    <s v="2010.7.19"/>
    <x v="37"/>
    <n v="430"/>
    <n v="7"/>
    <n v="30"/>
    <x v="1"/>
  </r>
  <r>
    <s v="2010.2.11"/>
    <x v="73"/>
    <n v="104"/>
    <n v="2"/>
    <n v="7"/>
    <x v="0"/>
  </r>
  <r>
    <s v="2010.10.26"/>
    <x v="10"/>
    <n v="354"/>
    <n v="10"/>
    <n v="44"/>
    <x v="2"/>
  </r>
  <r>
    <s v="2010.12.10"/>
    <x v="37"/>
    <n v="326"/>
    <n v="12"/>
    <n v="50"/>
    <x v="2"/>
  </r>
  <r>
    <s v="2010.6.16"/>
    <x v="68"/>
    <n v="69"/>
    <n v="6"/>
    <n v="25"/>
    <x v="3"/>
  </r>
  <r>
    <s v="2010.9.17"/>
    <x v="20"/>
    <n v="409"/>
    <n v="9"/>
    <n v="38"/>
    <x v="1"/>
  </r>
  <r>
    <s v="2010.3.3"/>
    <x v="84"/>
    <n v="380"/>
    <n v="3"/>
    <n v="10"/>
    <x v="0"/>
  </r>
  <r>
    <s v="2010.5.16"/>
    <x v="50"/>
    <n v="126"/>
    <n v="5"/>
    <n v="21"/>
    <x v="3"/>
  </r>
  <r>
    <s v="2010.12.17"/>
    <x v="24"/>
    <n v="293"/>
    <n v="12"/>
    <n v="51"/>
    <x v="2"/>
  </r>
  <r>
    <s v="2010.5.6"/>
    <x v="8"/>
    <n v="200"/>
    <n v="5"/>
    <n v="19"/>
    <x v="3"/>
  </r>
  <r>
    <s v="2010.1.19"/>
    <x v="88"/>
    <n v="236"/>
    <n v="1"/>
    <n v="4"/>
    <x v="0"/>
  </r>
  <r>
    <s v="2010.10.28"/>
    <x v="95"/>
    <n v="59"/>
    <n v="10"/>
    <n v="44"/>
    <x v="2"/>
  </r>
  <r>
    <s v="2010.7.26"/>
    <x v="86"/>
    <n v="168"/>
    <n v="7"/>
    <n v="31"/>
    <x v="1"/>
  </r>
  <r>
    <s v="2010.7.9"/>
    <x v="42"/>
    <n v="199"/>
    <n v="7"/>
    <n v="28"/>
    <x v="1"/>
  </r>
  <r>
    <s v="2010.10.26"/>
    <x v="31"/>
    <n v="213"/>
    <n v="10"/>
    <n v="44"/>
    <x v="2"/>
  </r>
  <r>
    <s v="2010.9.8"/>
    <x v="68"/>
    <n v="233"/>
    <n v="9"/>
    <n v="37"/>
    <x v="1"/>
  </r>
  <r>
    <s v="2010.11.21"/>
    <x v="43"/>
    <n v="159"/>
    <n v="11"/>
    <n v="48"/>
    <x v="2"/>
  </r>
  <r>
    <s v="2010.6.11"/>
    <x v="4"/>
    <n v="203"/>
    <n v="6"/>
    <n v="24"/>
    <x v="3"/>
  </r>
  <r>
    <s v="2010.12.5"/>
    <x v="89"/>
    <n v="214"/>
    <n v="12"/>
    <n v="50"/>
    <x v="2"/>
  </r>
  <r>
    <s v="2010.11.27"/>
    <x v="0"/>
    <n v="266"/>
    <n v="11"/>
    <n v="48"/>
    <x v="2"/>
  </r>
  <r>
    <s v="2010.9.26"/>
    <x v="90"/>
    <n v="309"/>
    <n v="9"/>
    <n v="40"/>
    <x v="1"/>
  </r>
  <r>
    <s v="2010.9.9"/>
    <x v="11"/>
    <n v="215"/>
    <n v="9"/>
    <n v="37"/>
    <x v="1"/>
  </r>
  <r>
    <s v="2010.9.26"/>
    <x v="41"/>
    <n v="288"/>
    <n v="9"/>
    <n v="40"/>
    <x v="1"/>
  </r>
  <r>
    <s v="2010.1.6"/>
    <x v="74"/>
    <n v="405"/>
    <n v="1"/>
    <n v="2"/>
    <x v="0"/>
  </r>
  <r>
    <s v="2010.12.23"/>
    <x v="92"/>
    <n v="209"/>
    <n v="12"/>
    <n v="52"/>
    <x v="2"/>
  </r>
  <r>
    <s v="2010.11.14"/>
    <x v="59"/>
    <n v="292"/>
    <n v="11"/>
    <n v="47"/>
    <x v="2"/>
  </r>
  <r>
    <s v="2010.3.18"/>
    <x v="39"/>
    <n v="150"/>
    <n v="3"/>
    <n v="12"/>
    <x v="0"/>
  </r>
  <r>
    <s v="2010.3.15"/>
    <x v="95"/>
    <n v="201"/>
    <n v="3"/>
    <n v="12"/>
    <x v="0"/>
  </r>
  <r>
    <s v="2010.5.24"/>
    <x v="40"/>
    <n v="222"/>
    <n v="5"/>
    <n v="22"/>
    <x v="3"/>
  </r>
  <r>
    <s v="2010.8.20"/>
    <x v="78"/>
    <n v="242"/>
    <n v="8"/>
    <n v="34"/>
    <x v="1"/>
  </r>
  <r>
    <s v="2010.6.7"/>
    <x v="54"/>
    <n v="75"/>
    <n v="6"/>
    <n v="24"/>
    <x v="3"/>
  </r>
  <r>
    <s v="2010.3.7"/>
    <x v="43"/>
    <n v="79"/>
    <n v="3"/>
    <n v="11"/>
    <x v="0"/>
  </r>
  <r>
    <s v="2010.1.7"/>
    <x v="2"/>
    <n v="100"/>
    <n v="1"/>
    <n v="2"/>
    <x v="0"/>
  </r>
  <r>
    <s v="2010.6.6"/>
    <x v="79"/>
    <n v="225"/>
    <n v="6"/>
    <n v="24"/>
    <x v="3"/>
  </r>
  <r>
    <s v="2010.10.15"/>
    <x v="51"/>
    <n v="370"/>
    <n v="10"/>
    <n v="42"/>
    <x v="2"/>
  </r>
  <r>
    <s v="2010.1.10"/>
    <x v="68"/>
    <n v="320"/>
    <n v="1"/>
    <n v="3"/>
    <x v="0"/>
  </r>
  <r>
    <s v="2010.9.19"/>
    <x v="8"/>
    <n v="103"/>
    <n v="9"/>
    <n v="39"/>
    <x v="1"/>
  </r>
  <r>
    <s v="2010.11.19"/>
    <x v="44"/>
    <n v="460"/>
    <n v="11"/>
    <n v="47"/>
    <x v="2"/>
  </r>
  <r>
    <s v="2010.6.10"/>
    <x v="19"/>
    <n v="226"/>
    <n v="6"/>
    <n v="24"/>
    <x v="3"/>
  </r>
  <r>
    <s v="2010.1.7"/>
    <x v="73"/>
    <n v="368"/>
    <n v="1"/>
    <n v="2"/>
    <x v="0"/>
  </r>
  <r>
    <s v="2010.12.9"/>
    <x v="30"/>
    <n v="179"/>
    <n v="12"/>
    <n v="50"/>
    <x v="2"/>
  </r>
  <r>
    <s v="2010.8.7"/>
    <x v="26"/>
    <n v="441"/>
    <n v="8"/>
    <n v="32"/>
    <x v="1"/>
  </r>
  <r>
    <s v="2010.6.4"/>
    <x v="28"/>
    <n v="211"/>
    <n v="6"/>
    <n v="23"/>
    <x v="3"/>
  </r>
  <r>
    <s v="2010.1.4"/>
    <x v="7"/>
    <n v="185"/>
    <n v="1"/>
    <n v="2"/>
    <x v="0"/>
  </r>
  <r>
    <s v="2010.7.16"/>
    <x v="87"/>
    <n v="319"/>
    <n v="7"/>
    <n v="29"/>
    <x v="1"/>
  </r>
  <r>
    <s v="2010.8.26"/>
    <x v="2"/>
    <n v="286"/>
    <n v="8"/>
    <n v="35"/>
    <x v="1"/>
  </r>
  <r>
    <s v="2010.3.21"/>
    <x v="77"/>
    <n v="306"/>
    <n v="3"/>
    <n v="13"/>
    <x v="0"/>
  </r>
  <r>
    <s v="2010.10.23"/>
    <x v="12"/>
    <n v="396"/>
    <n v="10"/>
    <n v="43"/>
    <x v="2"/>
  </r>
  <r>
    <s v="2010.3.8"/>
    <x v="43"/>
    <n v="313"/>
    <n v="3"/>
    <n v="11"/>
    <x v="0"/>
  </r>
  <r>
    <s v="2010.1.11"/>
    <x v="78"/>
    <n v="144"/>
    <n v="1"/>
    <n v="3"/>
    <x v="0"/>
  </r>
  <r>
    <s v="2010.5.15"/>
    <x v="38"/>
    <n v="410"/>
    <n v="5"/>
    <n v="20"/>
    <x v="3"/>
  </r>
  <r>
    <s v="2010.7.14"/>
    <x v="47"/>
    <n v="200"/>
    <n v="7"/>
    <n v="29"/>
    <x v="1"/>
  </r>
  <r>
    <s v="2010.11.11"/>
    <x v="34"/>
    <n v="315"/>
    <n v="11"/>
    <n v="46"/>
    <x v="2"/>
  </r>
  <r>
    <s v="2010.5.21"/>
    <x v="93"/>
    <n v="214"/>
    <n v="5"/>
    <n v="21"/>
    <x v="3"/>
  </r>
  <r>
    <s v="2010.2.13"/>
    <x v="33"/>
    <n v="104"/>
    <n v="2"/>
    <n v="7"/>
    <x v="0"/>
  </r>
  <r>
    <s v="2010.11.10"/>
    <x v="16"/>
    <n v="411"/>
    <n v="11"/>
    <n v="46"/>
    <x v="2"/>
  </r>
  <r>
    <s v="2010.11.16"/>
    <x v="52"/>
    <n v="257"/>
    <n v="11"/>
    <n v="47"/>
    <x v="2"/>
  </r>
  <r>
    <s v="2010.2.11"/>
    <x v="39"/>
    <n v="433"/>
    <n v="2"/>
    <n v="7"/>
    <x v="0"/>
  </r>
  <r>
    <s v="2010.10.14"/>
    <x v="94"/>
    <n v="361"/>
    <n v="10"/>
    <n v="42"/>
    <x v="2"/>
  </r>
  <r>
    <s v="2010.7.23"/>
    <x v="25"/>
    <n v="177"/>
    <n v="7"/>
    <n v="30"/>
    <x v="1"/>
  </r>
  <r>
    <s v="2010.12.28"/>
    <x v="57"/>
    <n v="339"/>
    <n v="12"/>
    <n v="53"/>
    <x v="2"/>
  </r>
  <r>
    <s v="2010.8.3"/>
    <x v="96"/>
    <n v="288"/>
    <n v="8"/>
    <n v="32"/>
    <x v="1"/>
  </r>
  <r>
    <s v="2010.10.20"/>
    <x v="76"/>
    <n v="180"/>
    <n v="10"/>
    <n v="43"/>
    <x v="2"/>
  </r>
  <r>
    <s v="2010.7.13"/>
    <x v="67"/>
    <n v="361"/>
    <n v="7"/>
    <n v="29"/>
    <x v="1"/>
  </r>
  <r>
    <s v="2010.11.2"/>
    <x v="71"/>
    <n v="354"/>
    <n v="11"/>
    <n v="45"/>
    <x v="2"/>
  </r>
  <r>
    <s v="2010.6.16"/>
    <x v="89"/>
    <n v="149"/>
    <n v="6"/>
    <n v="25"/>
    <x v="3"/>
  </r>
  <r>
    <s v="2010.6.24"/>
    <x v="6"/>
    <n v="446"/>
    <n v="6"/>
    <n v="26"/>
    <x v="3"/>
  </r>
  <r>
    <s v="2010.5.13"/>
    <x v="17"/>
    <n v="339"/>
    <n v="5"/>
    <n v="20"/>
    <x v="3"/>
  </r>
  <r>
    <s v="2010.11.7"/>
    <x v="62"/>
    <n v="258"/>
    <n v="11"/>
    <n v="46"/>
    <x v="2"/>
  </r>
  <r>
    <s v="2010.9.2"/>
    <x v="33"/>
    <n v="324"/>
    <n v="9"/>
    <n v="36"/>
    <x v="1"/>
  </r>
  <r>
    <s v="2010.8.17"/>
    <x v="41"/>
    <n v="274"/>
    <n v="8"/>
    <n v="34"/>
    <x v="1"/>
  </r>
  <r>
    <s v="2010.7.16"/>
    <x v="82"/>
    <n v="394"/>
    <n v="7"/>
    <n v="29"/>
    <x v="1"/>
  </r>
  <r>
    <s v="2010.1.5"/>
    <x v="68"/>
    <n v="326"/>
    <n v="1"/>
    <n v="2"/>
    <x v="0"/>
  </r>
  <r>
    <s v="2010.10.6"/>
    <x v="76"/>
    <n v="302"/>
    <n v="10"/>
    <n v="41"/>
    <x v="2"/>
  </r>
  <r>
    <s v="2010.6.23"/>
    <x v="63"/>
    <n v="310"/>
    <n v="6"/>
    <n v="26"/>
    <x v="3"/>
  </r>
  <r>
    <s v="2010.11.14"/>
    <x v="50"/>
    <n v="186"/>
    <n v="11"/>
    <n v="47"/>
    <x v="2"/>
  </r>
  <r>
    <s v="2010.8.25"/>
    <x v="83"/>
    <n v="269"/>
    <n v="8"/>
    <n v="35"/>
    <x v="1"/>
  </r>
  <r>
    <s v="2010.12.24"/>
    <x v="10"/>
    <n v="303"/>
    <n v="12"/>
    <n v="52"/>
    <x v="2"/>
  </r>
  <r>
    <s v="2010.8.21"/>
    <x v="8"/>
    <n v="273"/>
    <n v="8"/>
    <n v="34"/>
    <x v="1"/>
  </r>
  <r>
    <s v="2010.5.5"/>
    <x v="47"/>
    <n v="340"/>
    <n v="5"/>
    <n v="19"/>
    <x v="3"/>
  </r>
  <r>
    <s v="2010.11.11"/>
    <x v="41"/>
    <n v="211"/>
    <n v="11"/>
    <n v="46"/>
    <x v="2"/>
  </r>
  <r>
    <s v="2010.7.13"/>
    <x v="66"/>
    <n v="53"/>
    <n v="7"/>
    <n v="29"/>
    <x v="1"/>
  </r>
  <r>
    <s v="2010.9.16"/>
    <x v="13"/>
    <n v="215"/>
    <n v="9"/>
    <n v="38"/>
    <x v="1"/>
  </r>
  <r>
    <s v="2010.1.5"/>
    <x v="73"/>
    <n v="339"/>
    <n v="1"/>
    <n v="2"/>
    <x v="0"/>
  </r>
  <r>
    <s v="2010.5.10"/>
    <x v="74"/>
    <n v="334"/>
    <n v="5"/>
    <n v="20"/>
    <x v="3"/>
  </r>
  <r>
    <s v="2010.11.6"/>
    <x v="84"/>
    <n v="116"/>
    <n v="11"/>
    <n v="45"/>
    <x v="2"/>
  </r>
  <r>
    <s v="2010.10.14"/>
    <x v="63"/>
    <n v="378"/>
    <n v="10"/>
    <n v="42"/>
    <x v="2"/>
  </r>
  <r>
    <s v="2010.11.12"/>
    <x v="89"/>
    <n v="89"/>
    <n v="11"/>
    <n v="46"/>
    <x v="2"/>
  </r>
  <r>
    <s v="2010.2.4"/>
    <x v="4"/>
    <n v="238"/>
    <n v="2"/>
    <n v="6"/>
    <x v="0"/>
  </r>
  <r>
    <s v="2010.4.20"/>
    <x v="43"/>
    <n v="275"/>
    <n v="4"/>
    <n v="17"/>
    <x v="3"/>
  </r>
  <r>
    <s v="2010.3.4"/>
    <x v="58"/>
    <n v="339"/>
    <n v="3"/>
    <n v="10"/>
    <x v="0"/>
  </r>
  <r>
    <s v="2010.3.10"/>
    <x v="5"/>
    <n v="430"/>
    <n v="3"/>
    <n v="11"/>
    <x v="0"/>
  </r>
  <r>
    <s v="2010.5.24"/>
    <x v="88"/>
    <n v="146"/>
    <n v="5"/>
    <n v="22"/>
    <x v="3"/>
  </r>
  <r>
    <s v="2010.5.26"/>
    <x v="13"/>
    <n v="224"/>
    <n v="5"/>
    <n v="22"/>
    <x v="3"/>
  </r>
  <r>
    <s v="2010.6.10"/>
    <x v="29"/>
    <n v="94"/>
    <n v="6"/>
    <n v="24"/>
    <x v="3"/>
  </r>
  <r>
    <s v="2010.8.26"/>
    <x v="81"/>
    <n v="290"/>
    <n v="8"/>
    <n v="35"/>
    <x v="1"/>
  </r>
  <r>
    <s v="2010.2.27"/>
    <x v="2"/>
    <n v="209"/>
    <n v="2"/>
    <n v="9"/>
    <x v="0"/>
  </r>
  <r>
    <s v="2010.11.9"/>
    <x v="65"/>
    <n v="275"/>
    <n v="11"/>
    <n v="46"/>
    <x v="2"/>
  </r>
  <r>
    <s v="2010.2.10"/>
    <x v="4"/>
    <n v="225"/>
    <n v="2"/>
    <n v="7"/>
    <x v="0"/>
  </r>
  <r>
    <s v="2010.12.23"/>
    <x v="51"/>
    <n v="298"/>
    <n v="12"/>
    <n v="52"/>
    <x v="2"/>
  </r>
  <r>
    <s v="2010.10.11"/>
    <x v="2"/>
    <n v="90"/>
    <n v="10"/>
    <n v="42"/>
    <x v="2"/>
  </r>
  <r>
    <s v="2010.7.24"/>
    <x v="56"/>
    <n v="228"/>
    <n v="7"/>
    <n v="30"/>
    <x v="1"/>
  </r>
  <r>
    <s v="2010.9.11"/>
    <x v="27"/>
    <n v="51"/>
    <n v="9"/>
    <n v="37"/>
    <x v="1"/>
  </r>
  <r>
    <s v="2010.12.10"/>
    <x v="73"/>
    <n v="210"/>
    <n v="12"/>
    <n v="50"/>
    <x v="2"/>
  </r>
  <r>
    <s v="2010.9.19"/>
    <x v="49"/>
    <n v="303"/>
    <n v="9"/>
    <n v="39"/>
    <x v="1"/>
  </r>
  <r>
    <s v="2010.4.2"/>
    <x v="33"/>
    <n v="271"/>
    <n v="4"/>
    <n v="14"/>
    <x v="3"/>
  </r>
  <r>
    <s v="2010.5.5"/>
    <x v="35"/>
    <n v="283"/>
    <n v="5"/>
    <n v="19"/>
    <x v="3"/>
  </r>
  <r>
    <s v="2010.12.1"/>
    <x v="33"/>
    <n v="145"/>
    <n v="12"/>
    <n v="49"/>
    <x v="2"/>
  </r>
  <r>
    <s v="2010.11.20"/>
    <x v="10"/>
    <n v="394"/>
    <n v="11"/>
    <n v="47"/>
    <x v="2"/>
  </r>
  <r>
    <s v="2010.11.20"/>
    <x v="93"/>
    <n v="315"/>
    <n v="11"/>
    <n v="47"/>
    <x v="2"/>
  </r>
  <r>
    <s v="2010.3.25"/>
    <x v="7"/>
    <n v="351"/>
    <n v="3"/>
    <n v="13"/>
    <x v="0"/>
  </r>
  <r>
    <s v="2010.4.2"/>
    <x v="36"/>
    <n v="302"/>
    <n v="4"/>
    <n v="14"/>
    <x v="3"/>
  </r>
  <r>
    <s v="2010.9.11"/>
    <x v="42"/>
    <n v="158"/>
    <n v="9"/>
    <n v="37"/>
    <x v="1"/>
  </r>
  <r>
    <s v="2010.3.20"/>
    <x v="34"/>
    <n v="77"/>
    <n v="3"/>
    <n v="12"/>
    <x v="0"/>
  </r>
  <r>
    <s v="2010.9.4"/>
    <x v="66"/>
    <n v="62"/>
    <n v="9"/>
    <n v="36"/>
    <x v="1"/>
  </r>
  <r>
    <s v="2010.12.3"/>
    <x v="74"/>
    <n v="331"/>
    <n v="12"/>
    <n v="49"/>
    <x v="2"/>
  </r>
  <r>
    <s v="2010.5.27"/>
    <x v="0"/>
    <n v="333"/>
    <n v="5"/>
    <n v="22"/>
    <x v="3"/>
  </r>
  <r>
    <s v="2010.7.9"/>
    <x v="31"/>
    <n v="290"/>
    <n v="7"/>
    <n v="28"/>
    <x v="1"/>
  </r>
  <r>
    <s v="2010.3.7"/>
    <x v="53"/>
    <n v="189"/>
    <n v="3"/>
    <n v="11"/>
    <x v="0"/>
  </r>
  <r>
    <s v="2010.10.2"/>
    <x v="7"/>
    <n v="322"/>
    <n v="10"/>
    <n v="40"/>
    <x v="2"/>
  </r>
  <r>
    <s v="2010.6.24"/>
    <x v="82"/>
    <n v="357"/>
    <n v="6"/>
    <n v="26"/>
    <x v="3"/>
  </r>
  <r>
    <s v="2010.5.21"/>
    <x v="88"/>
    <n v="196"/>
    <n v="5"/>
    <n v="21"/>
    <x v="3"/>
  </r>
  <r>
    <s v="2010.1.17"/>
    <x v="57"/>
    <n v="168"/>
    <n v="1"/>
    <n v="4"/>
    <x v="0"/>
  </r>
  <r>
    <s v="2010.3.8"/>
    <x v="8"/>
    <n v="179"/>
    <n v="3"/>
    <n v="11"/>
    <x v="0"/>
  </r>
  <r>
    <s v="2010.10.3"/>
    <x v="32"/>
    <n v="161"/>
    <n v="10"/>
    <n v="41"/>
    <x v="2"/>
  </r>
  <r>
    <s v="2010.7.11"/>
    <x v="80"/>
    <n v="312"/>
    <n v="7"/>
    <n v="29"/>
    <x v="1"/>
  </r>
  <r>
    <s v="2010.5.26"/>
    <x v="84"/>
    <n v="215"/>
    <n v="5"/>
    <n v="22"/>
    <x v="3"/>
  </r>
  <r>
    <s v="2010.2.15"/>
    <x v="60"/>
    <n v="389"/>
    <n v="2"/>
    <n v="8"/>
    <x v="0"/>
  </r>
  <r>
    <s v="2010.7.15"/>
    <x v="34"/>
    <n v="342"/>
    <n v="7"/>
    <n v="2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99">
  <r>
    <s v="2010.3.25"/>
    <x v="0"/>
    <n v="143"/>
    <x v="0"/>
    <n v="13"/>
    <n v="1"/>
    <n v="318"/>
    <n v="45474"/>
  </r>
  <r>
    <s v="2010.8.8"/>
    <x v="1"/>
    <n v="217"/>
    <x v="1"/>
    <n v="33"/>
    <n v="3"/>
    <n v="436"/>
    <n v="94612"/>
  </r>
  <r>
    <s v="2010.10.3"/>
    <x v="2"/>
    <n v="150"/>
    <x v="2"/>
    <n v="41"/>
    <n v="4"/>
    <n v="655"/>
    <n v="98250"/>
  </r>
  <r>
    <s v="2010.1.3"/>
    <x v="3"/>
    <n v="160"/>
    <x v="3"/>
    <n v="2"/>
    <n v="1"/>
    <n v="260"/>
    <n v="41600"/>
  </r>
  <r>
    <s v="2010.7.12"/>
    <x v="4"/>
    <n v="364"/>
    <x v="4"/>
    <n v="29"/>
    <n v="3"/>
    <n v="468"/>
    <n v="170352"/>
  </r>
  <r>
    <s v="2010.10.4"/>
    <x v="5"/>
    <n v="218"/>
    <x v="2"/>
    <n v="41"/>
    <n v="4"/>
    <n v="74"/>
    <n v="16132"/>
  </r>
  <r>
    <s v="2010.2.7"/>
    <x v="6"/>
    <n v="480"/>
    <x v="5"/>
    <n v="7"/>
    <n v="1"/>
    <n v="782"/>
    <n v="375360"/>
  </r>
  <r>
    <s v="2010.4.2"/>
    <x v="7"/>
    <n v="271"/>
    <x v="6"/>
    <n v="14"/>
    <n v="2"/>
    <n v="900"/>
    <n v="243900"/>
  </r>
  <r>
    <s v="2010.10.9"/>
    <x v="8"/>
    <n v="362"/>
    <x v="2"/>
    <n v="41"/>
    <n v="4"/>
    <n v="718"/>
    <n v="259916"/>
  </r>
  <r>
    <s v="2010.3.15"/>
    <x v="1"/>
    <n v="359"/>
    <x v="0"/>
    <n v="12"/>
    <n v="1"/>
    <n v="436"/>
    <n v="156524"/>
  </r>
  <r>
    <s v="2010.6.16"/>
    <x v="9"/>
    <n v="213"/>
    <x v="7"/>
    <n v="25"/>
    <n v="2"/>
    <n v="478"/>
    <n v="101814"/>
  </r>
  <r>
    <s v="2010.7.25"/>
    <x v="7"/>
    <n v="318"/>
    <x v="4"/>
    <n v="31"/>
    <n v="3"/>
    <n v="900"/>
    <n v="286200"/>
  </r>
  <r>
    <s v="2010.9.7"/>
    <x v="10"/>
    <n v="309"/>
    <x v="8"/>
    <n v="37"/>
    <n v="3"/>
    <n v="550"/>
    <n v="169950"/>
  </r>
  <r>
    <s v="2010.8.13"/>
    <x v="11"/>
    <n v="169"/>
    <x v="1"/>
    <n v="33"/>
    <n v="3"/>
    <n v="597"/>
    <n v="100893"/>
  </r>
  <r>
    <s v="2010.6.26"/>
    <x v="12"/>
    <n v="319"/>
    <x v="7"/>
    <n v="26"/>
    <n v="2"/>
    <n v="234"/>
    <n v="74646"/>
  </r>
  <r>
    <s v="2010.5.22"/>
    <x v="13"/>
    <n v="247"/>
    <x v="9"/>
    <n v="21"/>
    <n v="2"/>
    <n v="453"/>
    <n v="111891"/>
  </r>
  <r>
    <s v="2010.10.1"/>
    <x v="14"/>
    <n v="366"/>
    <x v="2"/>
    <n v="40"/>
    <n v="4"/>
    <n v="860"/>
    <n v="314760"/>
  </r>
  <r>
    <s v="2010.2.14"/>
    <x v="15"/>
    <n v="302"/>
    <x v="5"/>
    <n v="8"/>
    <n v="1"/>
    <n v="1017"/>
    <n v="307134"/>
  </r>
  <r>
    <s v="2010.10.7"/>
    <x v="16"/>
    <n v="210"/>
    <x v="2"/>
    <n v="41"/>
    <n v="4"/>
    <n v="645"/>
    <n v="135450"/>
  </r>
  <r>
    <s v="2010.4.11"/>
    <x v="17"/>
    <n v="313"/>
    <x v="6"/>
    <n v="16"/>
    <n v="2"/>
    <n v="302"/>
    <n v="94526"/>
  </r>
  <r>
    <s v="2010.7.22"/>
    <x v="2"/>
    <n v="219"/>
    <x v="4"/>
    <n v="30"/>
    <n v="3"/>
    <n v="655"/>
    <n v="143445"/>
  </r>
  <r>
    <s v="2010.4.17"/>
    <x v="18"/>
    <n v="385"/>
    <x v="6"/>
    <n v="16"/>
    <n v="2"/>
    <n v="876"/>
    <n v="337260"/>
  </r>
  <r>
    <s v="2010.8.12"/>
    <x v="19"/>
    <n v="279"/>
    <x v="1"/>
    <n v="33"/>
    <n v="3"/>
    <n v="534"/>
    <n v="148986"/>
  </r>
  <r>
    <s v="2010.9.18"/>
    <x v="20"/>
    <n v="142"/>
    <x v="8"/>
    <n v="38"/>
    <n v="3"/>
    <n v="647"/>
    <n v="91874"/>
  </r>
  <r>
    <s v="2010.1.26"/>
    <x v="21"/>
    <n v="380"/>
    <x v="3"/>
    <n v="5"/>
    <n v="1"/>
    <n v="549"/>
    <n v="208620"/>
  </r>
  <r>
    <s v="2010.6.9"/>
    <x v="22"/>
    <n v="224"/>
    <x v="7"/>
    <n v="24"/>
    <n v="2"/>
    <n v="283"/>
    <n v="63392"/>
  </r>
  <r>
    <s v="2010.11.18"/>
    <x v="7"/>
    <n v="252"/>
    <x v="10"/>
    <n v="47"/>
    <n v="4"/>
    <n v="900"/>
    <n v="226800"/>
  </r>
  <r>
    <s v="2010.2.20"/>
    <x v="23"/>
    <n v="48"/>
    <x v="5"/>
    <n v="8"/>
    <n v="1"/>
    <n v="138"/>
    <n v="6624"/>
  </r>
  <r>
    <s v="2010.7.22"/>
    <x v="24"/>
    <n v="350"/>
    <x v="4"/>
    <n v="30"/>
    <n v="3"/>
    <n v="737"/>
    <n v="257950"/>
  </r>
  <r>
    <s v="2010.3.11"/>
    <x v="25"/>
    <n v="159"/>
    <x v="0"/>
    <n v="11"/>
    <n v="1"/>
    <n v="106"/>
    <n v="16854"/>
  </r>
  <r>
    <s v="2010.7.8"/>
    <x v="23"/>
    <n v="38"/>
    <x v="4"/>
    <n v="28"/>
    <n v="3"/>
    <n v="138"/>
    <n v="5244"/>
  </r>
  <r>
    <s v="2010.1.13"/>
    <x v="10"/>
    <n v="388"/>
    <x v="3"/>
    <n v="3"/>
    <n v="1"/>
    <n v="550"/>
    <n v="213400"/>
  </r>
  <r>
    <s v="2010.3.24"/>
    <x v="26"/>
    <n v="207"/>
    <x v="0"/>
    <n v="13"/>
    <n v="1"/>
    <n v="88"/>
    <n v="18216"/>
  </r>
  <r>
    <s v="2010.8.5"/>
    <x v="17"/>
    <n v="320"/>
    <x v="1"/>
    <n v="32"/>
    <n v="3"/>
    <n v="302"/>
    <n v="96640"/>
  </r>
  <r>
    <s v="2010.7.8"/>
    <x v="26"/>
    <n v="266"/>
    <x v="4"/>
    <n v="28"/>
    <n v="3"/>
    <n v="88"/>
    <n v="23408"/>
  </r>
  <r>
    <s v="2010.6.26"/>
    <x v="27"/>
    <n v="365"/>
    <x v="7"/>
    <n v="26"/>
    <n v="2"/>
    <n v="716"/>
    <n v="261340"/>
  </r>
  <r>
    <s v="2010.1.17"/>
    <x v="0"/>
    <n v="197"/>
    <x v="3"/>
    <n v="4"/>
    <n v="1"/>
    <n v="318"/>
    <n v="62646"/>
  </r>
  <r>
    <s v="2010.11.13"/>
    <x v="28"/>
    <n v="144"/>
    <x v="10"/>
    <n v="46"/>
    <n v="4"/>
    <n v="776"/>
    <n v="111744"/>
  </r>
  <r>
    <s v="2010.7.19"/>
    <x v="29"/>
    <n v="344"/>
    <x v="4"/>
    <n v="30"/>
    <n v="3"/>
    <n v="720"/>
    <n v="247680"/>
  </r>
  <r>
    <s v="2010.12.23"/>
    <x v="26"/>
    <n v="198"/>
    <x v="11"/>
    <n v="52"/>
    <n v="4"/>
    <n v="88"/>
    <n v="17424"/>
  </r>
  <r>
    <s v="2010.1.12"/>
    <x v="30"/>
    <n v="419"/>
    <x v="3"/>
    <n v="3"/>
    <n v="1"/>
    <n v="557"/>
    <n v="233383"/>
  </r>
  <r>
    <s v="2010.12.11"/>
    <x v="31"/>
    <n v="161"/>
    <x v="11"/>
    <n v="50"/>
    <n v="4"/>
    <n v="829"/>
    <n v="133469"/>
  </r>
  <r>
    <s v="2010.2.13"/>
    <x v="32"/>
    <n v="275"/>
    <x v="5"/>
    <n v="7"/>
    <n v="1"/>
    <n v="615"/>
    <n v="169125"/>
  </r>
  <r>
    <s v="2010.4.21"/>
    <x v="33"/>
    <n v="225"/>
    <x v="6"/>
    <n v="17"/>
    <n v="2"/>
    <n v="101"/>
    <n v="22725"/>
  </r>
  <r>
    <s v="2010.12.3"/>
    <x v="34"/>
    <n v="223"/>
    <x v="11"/>
    <n v="49"/>
    <n v="4"/>
    <n v="1027"/>
    <n v="229021"/>
  </r>
  <r>
    <s v="2010.8.27"/>
    <x v="11"/>
    <n v="364"/>
    <x v="1"/>
    <n v="35"/>
    <n v="3"/>
    <n v="597"/>
    <n v="217308"/>
  </r>
  <r>
    <s v="2010.11.1"/>
    <x v="28"/>
    <n v="399"/>
    <x v="10"/>
    <n v="45"/>
    <n v="4"/>
    <n v="776"/>
    <n v="309624"/>
  </r>
  <r>
    <s v="2010.12.28"/>
    <x v="35"/>
    <n v="236"/>
    <x v="11"/>
    <n v="53"/>
    <n v="4"/>
    <n v="782"/>
    <n v="184552"/>
  </r>
  <r>
    <s v="2010.7.17"/>
    <x v="36"/>
    <n v="128"/>
    <x v="4"/>
    <n v="29"/>
    <n v="3"/>
    <n v="88"/>
    <n v="11264"/>
  </r>
  <r>
    <s v="2010.7.26"/>
    <x v="37"/>
    <n v="340"/>
    <x v="4"/>
    <n v="31"/>
    <n v="3"/>
    <n v="543"/>
    <n v="184620"/>
  </r>
  <r>
    <s v="2010.12.5"/>
    <x v="38"/>
    <n v="126"/>
    <x v="11"/>
    <n v="50"/>
    <n v="4"/>
    <n v="539"/>
    <n v="67914"/>
  </r>
  <r>
    <s v="2010.10.28"/>
    <x v="39"/>
    <n v="322"/>
    <x v="2"/>
    <n v="44"/>
    <n v="4"/>
    <n v="924"/>
    <n v="297528"/>
  </r>
  <r>
    <s v="2010.8.12"/>
    <x v="33"/>
    <n v="369"/>
    <x v="1"/>
    <n v="33"/>
    <n v="3"/>
    <n v="101"/>
    <n v="37269"/>
  </r>
  <r>
    <s v="2010.9.2"/>
    <x v="40"/>
    <n v="411"/>
    <x v="8"/>
    <n v="36"/>
    <n v="3"/>
    <n v="152"/>
    <n v="62472"/>
  </r>
  <r>
    <s v="2010.10.21"/>
    <x v="41"/>
    <n v="204"/>
    <x v="2"/>
    <n v="43"/>
    <n v="4"/>
    <n v="558"/>
    <n v="113832"/>
  </r>
  <r>
    <s v="2010.3.22"/>
    <x v="26"/>
    <n v="73"/>
    <x v="0"/>
    <n v="13"/>
    <n v="1"/>
    <n v="88"/>
    <n v="6424"/>
  </r>
  <r>
    <s v="2010.8.25"/>
    <x v="15"/>
    <n v="205"/>
    <x v="1"/>
    <n v="35"/>
    <n v="3"/>
    <n v="1017"/>
    <n v="208485"/>
  </r>
  <r>
    <s v="2010.11.28"/>
    <x v="40"/>
    <n v="214"/>
    <x v="10"/>
    <n v="49"/>
    <n v="4"/>
    <n v="152"/>
    <n v="32528"/>
  </r>
  <r>
    <s v="2010.11.28"/>
    <x v="28"/>
    <n v="248"/>
    <x v="10"/>
    <n v="49"/>
    <n v="4"/>
    <n v="776"/>
    <n v="192448"/>
  </r>
  <r>
    <s v="2010.5.24"/>
    <x v="42"/>
    <n v="167"/>
    <x v="9"/>
    <n v="22"/>
    <n v="2"/>
    <n v="562"/>
    <n v="93854"/>
  </r>
  <r>
    <s v="2010.7.17"/>
    <x v="43"/>
    <n v="220"/>
    <x v="4"/>
    <n v="29"/>
    <n v="3"/>
    <n v="809"/>
    <n v="177980"/>
  </r>
  <r>
    <s v="2010.5.21"/>
    <x v="7"/>
    <n v="226"/>
    <x v="9"/>
    <n v="21"/>
    <n v="2"/>
    <n v="900"/>
    <n v="203400"/>
  </r>
  <r>
    <s v="2010.8.16"/>
    <x v="5"/>
    <n v="288"/>
    <x v="1"/>
    <n v="34"/>
    <n v="3"/>
    <n v="74"/>
    <n v="21312"/>
  </r>
  <r>
    <s v="2010.7.4"/>
    <x v="44"/>
    <n v="266"/>
    <x v="4"/>
    <n v="28"/>
    <n v="3"/>
    <n v="421"/>
    <n v="111986"/>
  </r>
  <r>
    <s v="2010.10.25"/>
    <x v="41"/>
    <n v="101"/>
    <x v="2"/>
    <n v="44"/>
    <n v="4"/>
    <n v="558"/>
    <n v="56358"/>
  </r>
  <r>
    <s v="2010.5.16"/>
    <x v="35"/>
    <n v="251"/>
    <x v="9"/>
    <n v="21"/>
    <n v="2"/>
    <n v="782"/>
    <n v="196282"/>
  </r>
  <r>
    <s v="2010.5.2"/>
    <x v="36"/>
    <n v="208"/>
    <x v="9"/>
    <n v="19"/>
    <n v="2"/>
    <n v="88"/>
    <n v="18304"/>
  </r>
  <r>
    <s v="2010.11.4"/>
    <x v="16"/>
    <n v="197"/>
    <x v="10"/>
    <n v="45"/>
    <n v="4"/>
    <n v="645"/>
    <n v="127065"/>
  </r>
  <r>
    <s v="2010.4.19"/>
    <x v="45"/>
    <n v="181"/>
    <x v="6"/>
    <n v="17"/>
    <n v="2"/>
    <n v="650"/>
    <n v="117650"/>
  </r>
  <r>
    <s v="2010.4.15"/>
    <x v="23"/>
    <n v="159"/>
    <x v="6"/>
    <n v="16"/>
    <n v="2"/>
    <n v="138"/>
    <n v="21942"/>
  </r>
  <r>
    <s v="2010.1.4"/>
    <x v="1"/>
    <n v="205"/>
    <x v="3"/>
    <n v="2"/>
    <n v="1"/>
    <n v="436"/>
    <n v="89380"/>
  </r>
  <r>
    <s v="2010.2.19"/>
    <x v="46"/>
    <n v="274"/>
    <x v="5"/>
    <n v="8"/>
    <n v="1"/>
    <n v="564"/>
    <n v="154536"/>
  </r>
  <r>
    <s v="2010.3.20"/>
    <x v="47"/>
    <n v="287"/>
    <x v="0"/>
    <n v="12"/>
    <n v="1"/>
    <n v="557"/>
    <n v="159859"/>
  </r>
  <r>
    <s v="2010.10.16"/>
    <x v="48"/>
    <n v="319"/>
    <x v="2"/>
    <n v="42"/>
    <n v="4"/>
    <n v="133"/>
    <n v="42427"/>
  </r>
  <r>
    <s v="2010.12.6"/>
    <x v="13"/>
    <n v="216"/>
    <x v="11"/>
    <n v="50"/>
    <n v="4"/>
    <n v="453"/>
    <n v="97848"/>
  </r>
  <r>
    <s v="2010.5.9"/>
    <x v="1"/>
    <n v="363"/>
    <x v="9"/>
    <n v="20"/>
    <n v="2"/>
    <n v="436"/>
    <n v="158268"/>
  </r>
  <r>
    <s v="2010.11.6"/>
    <x v="49"/>
    <n v="175"/>
    <x v="10"/>
    <n v="45"/>
    <n v="4"/>
    <n v="114"/>
    <n v="19950"/>
  </r>
  <r>
    <s v="2010.7.8"/>
    <x v="10"/>
    <n v="315"/>
    <x v="4"/>
    <n v="28"/>
    <n v="3"/>
    <n v="550"/>
    <n v="173250"/>
  </r>
  <r>
    <s v="2010.1.15"/>
    <x v="20"/>
    <n v="144"/>
    <x v="3"/>
    <n v="3"/>
    <n v="1"/>
    <n v="647"/>
    <n v="93168"/>
  </r>
  <r>
    <s v="2010.5.14"/>
    <x v="45"/>
    <n v="217"/>
    <x v="9"/>
    <n v="20"/>
    <n v="2"/>
    <n v="650"/>
    <n v="141050"/>
  </r>
  <r>
    <s v="2010.3.20"/>
    <x v="50"/>
    <n v="365"/>
    <x v="0"/>
    <n v="12"/>
    <n v="1"/>
    <n v="302"/>
    <n v="110230"/>
  </r>
  <r>
    <s v="2010.5.18"/>
    <x v="34"/>
    <n v="322"/>
    <x v="9"/>
    <n v="21"/>
    <n v="2"/>
    <n v="1027"/>
    <n v="330694"/>
  </r>
  <r>
    <s v="2010.4.12"/>
    <x v="5"/>
    <n v="421"/>
    <x v="6"/>
    <n v="16"/>
    <n v="2"/>
    <n v="74"/>
    <n v="31154"/>
  </r>
  <r>
    <s v="2010.4.11"/>
    <x v="11"/>
    <n v="45"/>
    <x v="6"/>
    <n v="16"/>
    <n v="2"/>
    <n v="597"/>
    <n v="26865"/>
  </r>
  <r>
    <s v="2010.8.13"/>
    <x v="51"/>
    <n v="84"/>
    <x v="1"/>
    <n v="33"/>
    <n v="3"/>
    <n v="637"/>
    <n v="53508"/>
  </r>
  <r>
    <s v="2010.3.25"/>
    <x v="52"/>
    <n v="348"/>
    <x v="0"/>
    <n v="13"/>
    <n v="1"/>
    <n v="175"/>
    <n v="60900"/>
  </r>
  <r>
    <s v="2010.3.28"/>
    <x v="53"/>
    <n v="326"/>
    <x v="0"/>
    <n v="14"/>
    <n v="1"/>
    <n v="74"/>
    <n v="24124"/>
  </r>
  <r>
    <s v="2010.5.11"/>
    <x v="47"/>
    <n v="356"/>
    <x v="9"/>
    <n v="20"/>
    <n v="2"/>
    <n v="557"/>
    <n v="198292"/>
  </r>
  <r>
    <s v="2010.6.17"/>
    <x v="54"/>
    <n v="251"/>
    <x v="7"/>
    <n v="25"/>
    <n v="2"/>
    <n v="536"/>
    <n v="134536"/>
  </r>
  <r>
    <s v="2010.5.6"/>
    <x v="20"/>
    <n v="177"/>
    <x v="9"/>
    <n v="19"/>
    <n v="2"/>
    <n v="647"/>
    <n v="114519"/>
  </r>
  <r>
    <s v="2010.6.7"/>
    <x v="55"/>
    <n v="318"/>
    <x v="7"/>
    <n v="24"/>
    <n v="2"/>
    <n v="453"/>
    <n v="144054"/>
  </r>
  <r>
    <s v="2010.10.14"/>
    <x v="56"/>
    <n v="64"/>
    <x v="2"/>
    <n v="42"/>
    <n v="4"/>
    <n v="579"/>
    <n v="37056"/>
  </r>
  <r>
    <s v="2010.1.2"/>
    <x v="43"/>
    <n v="361"/>
    <x v="3"/>
    <n v="1"/>
    <n v="1"/>
    <n v="809"/>
    <n v="292049"/>
  </r>
  <r>
    <s v="2010.11.17"/>
    <x v="57"/>
    <n v="165"/>
    <x v="10"/>
    <n v="47"/>
    <n v="4"/>
    <n v="215"/>
    <n v="35475"/>
  </r>
  <r>
    <s v="2010.7.10"/>
    <x v="57"/>
    <n v="366"/>
    <x v="4"/>
    <n v="28"/>
    <n v="3"/>
    <n v="215"/>
    <n v="78690"/>
  </r>
  <r>
    <s v="2010.9.23"/>
    <x v="33"/>
    <n v="73"/>
    <x v="8"/>
    <n v="39"/>
    <n v="3"/>
    <n v="101"/>
    <n v="7373"/>
  </r>
  <r>
    <s v="2010.11.1"/>
    <x v="58"/>
    <n v="189"/>
    <x v="10"/>
    <n v="45"/>
    <n v="4"/>
    <n v="410"/>
    <n v="77490"/>
  </r>
  <r>
    <s v="2010.8.26"/>
    <x v="19"/>
    <n v="105"/>
    <x v="1"/>
    <n v="35"/>
    <n v="3"/>
    <n v="534"/>
    <n v="56070"/>
  </r>
  <r>
    <s v="2010.11.25"/>
    <x v="59"/>
    <n v="238"/>
    <x v="10"/>
    <n v="48"/>
    <n v="4"/>
    <n v="133"/>
    <n v="31654"/>
  </r>
  <r>
    <s v="2010.12.3"/>
    <x v="49"/>
    <n v="121"/>
    <x v="11"/>
    <n v="49"/>
    <n v="4"/>
    <n v="114"/>
    <n v="13794"/>
  </r>
  <r>
    <s v="2010.12.2"/>
    <x v="57"/>
    <n v="180"/>
    <x v="11"/>
    <n v="49"/>
    <n v="4"/>
    <n v="215"/>
    <n v="38700"/>
  </r>
  <r>
    <s v="2010.5.26"/>
    <x v="25"/>
    <n v="239"/>
    <x v="9"/>
    <n v="22"/>
    <n v="2"/>
    <n v="106"/>
    <n v="25334"/>
  </r>
  <r>
    <s v="2010.9.13"/>
    <x v="28"/>
    <n v="256"/>
    <x v="8"/>
    <n v="38"/>
    <n v="3"/>
    <n v="776"/>
    <n v="198656"/>
  </r>
  <r>
    <s v="2010.2.14"/>
    <x v="52"/>
    <n v="232"/>
    <x v="5"/>
    <n v="8"/>
    <n v="1"/>
    <n v="175"/>
    <n v="40600"/>
  </r>
  <r>
    <s v="2010.8.9"/>
    <x v="60"/>
    <n v="221"/>
    <x v="1"/>
    <n v="33"/>
    <n v="3"/>
    <n v="372"/>
    <n v="82212"/>
  </r>
  <r>
    <s v="2010.4.3"/>
    <x v="61"/>
    <n v="251"/>
    <x v="6"/>
    <n v="14"/>
    <n v="2"/>
    <n v="871"/>
    <n v="218621"/>
  </r>
  <r>
    <s v="2010.11.5"/>
    <x v="5"/>
    <n v="34"/>
    <x v="10"/>
    <n v="45"/>
    <n v="4"/>
    <n v="74"/>
    <n v="2516"/>
  </r>
  <r>
    <s v="2010.3.20"/>
    <x v="62"/>
    <n v="441"/>
    <x v="0"/>
    <n v="12"/>
    <n v="1"/>
    <n v="683"/>
    <n v="301203"/>
  </r>
  <r>
    <s v="2010.2.21"/>
    <x v="4"/>
    <n v="340"/>
    <x v="5"/>
    <n v="9"/>
    <n v="1"/>
    <n v="468"/>
    <n v="159120"/>
  </r>
  <r>
    <s v="2010.8.23"/>
    <x v="30"/>
    <n v="79"/>
    <x v="1"/>
    <n v="35"/>
    <n v="3"/>
    <n v="557"/>
    <n v="44003"/>
  </r>
  <r>
    <s v="2010.9.23"/>
    <x v="3"/>
    <n v="78"/>
    <x v="8"/>
    <n v="39"/>
    <n v="3"/>
    <n v="260"/>
    <n v="20280"/>
  </r>
  <r>
    <s v="2010.9.22"/>
    <x v="42"/>
    <n v="408"/>
    <x v="8"/>
    <n v="39"/>
    <n v="3"/>
    <n v="562"/>
    <n v="229296"/>
  </r>
  <r>
    <s v="2010.3.28"/>
    <x v="63"/>
    <n v="228"/>
    <x v="0"/>
    <n v="14"/>
    <n v="1"/>
    <n v="838"/>
    <n v="191064"/>
  </r>
  <r>
    <s v="2010.12.16"/>
    <x v="6"/>
    <n v="252"/>
    <x v="11"/>
    <n v="51"/>
    <n v="4"/>
    <n v="782"/>
    <n v="197064"/>
  </r>
  <r>
    <s v="2010.10.13"/>
    <x v="64"/>
    <n v="439"/>
    <x v="2"/>
    <n v="42"/>
    <n v="4"/>
    <n v="631"/>
    <n v="277009"/>
  </r>
  <r>
    <s v="2010.12.10"/>
    <x v="65"/>
    <n v="286"/>
    <x v="11"/>
    <n v="50"/>
    <n v="4"/>
    <n v="484"/>
    <n v="138424"/>
  </r>
  <r>
    <s v="2010.6.10"/>
    <x v="19"/>
    <n v="168"/>
    <x v="7"/>
    <n v="24"/>
    <n v="2"/>
    <n v="534"/>
    <n v="89712"/>
  </r>
  <r>
    <s v="2010.5.27"/>
    <x v="52"/>
    <n v="293"/>
    <x v="9"/>
    <n v="22"/>
    <n v="2"/>
    <n v="175"/>
    <n v="51275"/>
  </r>
  <r>
    <s v="2010.5.19"/>
    <x v="54"/>
    <n v="425"/>
    <x v="9"/>
    <n v="21"/>
    <n v="2"/>
    <n v="536"/>
    <n v="227800"/>
  </r>
  <r>
    <s v="2010.7.5"/>
    <x v="9"/>
    <n v="489"/>
    <x v="4"/>
    <n v="28"/>
    <n v="3"/>
    <n v="478"/>
    <n v="233742"/>
  </r>
  <r>
    <s v="2010.4.22"/>
    <x v="28"/>
    <n v="260"/>
    <x v="6"/>
    <n v="17"/>
    <n v="2"/>
    <n v="776"/>
    <n v="201760"/>
  </r>
  <r>
    <s v="2010.11.12"/>
    <x v="60"/>
    <n v="244"/>
    <x v="10"/>
    <n v="46"/>
    <n v="4"/>
    <n v="372"/>
    <n v="90768"/>
  </r>
  <r>
    <s v="2010.7.6"/>
    <x v="44"/>
    <n v="182"/>
    <x v="4"/>
    <n v="28"/>
    <n v="3"/>
    <n v="421"/>
    <n v="76622"/>
  </r>
  <r>
    <s v="2010.2.28"/>
    <x v="41"/>
    <n v="342"/>
    <x v="5"/>
    <n v="10"/>
    <n v="1"/>
    <n v="558"/>
    <n v="190836"/>
  </r>
  <r>
    <s v="2010.4.14"/>
    <x v="27"/>
    <n v="229"/>
    <x v="6"/>
    <n v="16"/>
    <n v="2"/>
    <n v="716"/>
    <n v="163964"/>
  </r>
  <r>
    <s v="2010.6.24"/>
    <x v="66"/>
    <n v="231"/>
    <x v="7"/>
    <n v="26"/>
    <n v="2"/>
    <n v="966"/>
    <n v="223146"/>
  </r>
  <r>
    <s v="2010.4.19"/>
    <x v="45"/>
    <n v="285"/>
    <x v="6"/>
    <n v="17"/>
    <n v="2"/>
    <n v="650"/>
    <n v="185250"/>
  </r>
  <r>
    <s v="2010.3.12"/>
    <x v="65"/>
    <n v="284"/>
    <x v="0"/>
    <n v="11"/>
    <n v="1"/>
    <n v="484"/>
    <n v="137456"/>
  </r>
  <r>
    <s v="2010.5.19"/>
    <x v="17"/>
    <n v="405"/>
    <x v="9"/>
    <n v="21"/>
    <n v="2"/>
    <n v="302"/>
    <n v="122310"/>
  </r>
  <r>
    <s v="2010.10.8"/>
    <x v="23"/>
    <n v="303"/>
    <x v="2"/>
    <n v="41"/>
    <n v="4"/>
    <n v="138"/>
    <n v="41814"/>
  </r>
  <r>
    <s v="2010.7.24"/>
    <x v="60"/>
    <n v="355"/>
    <x v="4"/>
    <n v="30"/>
    <n v="3"/>
    <n v="372"/>
    <n v="132060"/>
  </r>
  <r>
    <s v="2010.1.23"/>
    <x v="67"/>
    <n v="221"/>
    <x v="3"/>
    <n v="4"/>
    <n v="1"/>
    <n v="478"/>
    <n v="105638"/>
  </r>
  <r>
    <s v="2010.7.28"/>
    <x v="58"/>
    <n v="87"/>
    <x v="4"/>
    <n v="31"/>
    <n v="3"/>
    <n v="410"/>
    <n v="35670"/>
  </r>
  <r>
    <s v="2010.9.8"/>
    <x v="55"/>
    <n v="257"/>
    <x v="8"/>
    <n v="37"/>
    <n v="3"/>
    <n v="453"/>
    <n v="116421"/>
  </r>
  <r>
    <s v="2010.9.16"/>
    <x v="52"/>
    <n v="261"/>
    <x v="8"/>
    <n v="38"/>
    <n v="3"/>
    <n v="175"/>
    <n v="45675"/>
  </r>
  <r>
    <s v="2010.2.18"/>
    <x v="68"/>
    <n v="179"/>
    <x v="5"/>
    <n v="8"/>
    <n v="1"/>
    <n v="270"/>
    <n v="48330"/>
  </r>
  <r>
    <s v="2010.5.15"/>
    <x v="29"/>
    <n v="237"/>
    <x v="9"/>
    <n v="20"/>
    <n v="2"/>
    <n v="720"/>
    <n v="170640"/>
  </r>
  <r>
    <s v="2010.8.10"/>
    <x v="69"/>
    <n v="327"/>
    <x v="1"/>
    <n v="33"/>
    <n v="3"/>
    <n v="312"/>
    <n v="102024"/>
  </r>
  <r>
    <s v="2010.12.26"/>
    <x v="7"/>
    <n v="94"/>
    <x v="11"/>
    <n v="53"/>
    <n v="4"/>
    <n v="900"/>
    <n v="84600"/>
  </r>
  <r>
    <s v="2010.11.15"/>
    <x v="3"/>
    <n v="303"/>
    <x v="10"/>
    <n v="47"/>
    <n v="4"/>
    <n v="260"/>
    <n v="78780"/>
  </r>
  <r>
    <s v="2010.7.26"/>
    <x v="20"/>
    <n v="49"/>
    <x v="4"/>
    <n v="31"/>
    <n v="3"/>
    <n v="647"/>
    <n v="31703"/>
  </r>
  <r>
    <s v="2010.6.25"/>
    <x v="70"/>
    <n v="111"/>
    <x v="7"/>
    <n v="26"/>
    <n v="2"/>
    <n v="261"/>
    <n v="28971"/>
  </r>
  <r>
    <s v="2010.3.5"/>
    <x v="71"/>
    <n v="438"/>
    <x v="0"/>
    <n v="10"/>
    <n v="1"/>
    <n v="995"/>
    <n v="435810"/>
  </r>
  <r>
    <s v="2010.4.3"/>
    <x v="32"/>
    <n v="391"/>
    <x v="6"/>
    <n v="14"/>
    <n v="2"/>
    <n v="615"/>
    <n v="240465"/>
  </r>
  <r>
    <s v="2010.10.24"/>
    <x v="3"/>
    <n v="345"/>
    <x v="2"/>
    <n v="44"/>
    <n v="4"/>
    <n v="260"/>
    <n v="89700"/>
  </r>
  <r>
    <s v="2010.8.26"/>
    <x v="45"/>
    <n v="391"/>
    <x v="1"/>
    <n v="35"/>
    <n v="3"/>
    <n v="650"/>
    <n v="254150"/>
  </r>
  <r>
    <s v="2010.2.15"/>
    <x v="19"/>
    <n v="423"/>
    <x v="5"/>
    <n v="8"/>
    <n v="1"/>
    <n v="534"/>
    <n v="225882"/>
  </r>
  <r>
    <s v="2010.5.9"/>
    <x v="40"/>
    <n v="211"/>
    <x v="9"/>
    <n v="20"/>
    <n v="2"/>
    <n v="152"/>
    <n v="32072"/>
  </r>
  <r>
    <s v="2010.10.15"/>
    <x v="70"/>
    <n v="246"/>
    <x v="2"/>
    <n v="42"/>
    <n v="4"/>
    <n v="261"/>
    <n v="64206"/>
  </r>
  <r>
    <s v="2010.2.1"/>
    <x v="34"/>
    <n v="263"/>
    <x v="5"/>
    <n v="6"/>
    <n v="1"/>
    <n v="1027"/>
    <n v="270101"/>
  </r>
  <r>
    <s v="2010.10.17"/>
    <x v="61"/>
    <n v="63"/>
    <x v="2"/>
    <n v="43"/>
    <n v="4"/>
    <n v="871"/>
    <n v="54873"/>
  </r>
  <r>
    <s v="2010.4.27"/>
    <x v="13"/>
    <n v="344"/>
    <x v="6"/>
    <n v="18"/>
    <n v="2"/>
    <n v="453"/>
    <n v="155832"/>
  </r>
  <r>
    <s v="2010.7.8"/>
    <x v="49"/>
    <n v="20"/>
    <x v="4"/>
    <n v="28"/>
    <n v="3"/>
    <n v="114"/>
    <n v="2280"/>
  </r>
  <r>
    <s v="2010.1.13"/>
    <x v="58"/>
    <n v="147"/>
    <x v="3"/>
    <n v="3"/>
    <n v="1"/>
    <n v="410"/>
    <n v="60270"/>
  </r>
  <r>
    <s v="2010.1.19"/>
    <x v="5"/>
    <n v="204"/>
    <x v="3"/>
    <n v="4"/>
    <n v="1"/>
    <n v="74"/>
    <n v="15096"/>
  </r>
  <r>
    <s v="2010.8.8"/>
    <x v="45"/>
    <n v="263"/>
    <x v="1"/>
    <n v="33"/>
    <n v="3"/>
    <n v="650"/>
    <n v="170950"/>
  </r>
  <r>
    <s v="2010.4.7"/>
    <x v="8"/>
    <n v="120"/>
    <x v="6"/>
    <n v="15"/>
    <n v="2"/>
    <n v="718"/>
    <n v="86160"/>
  </r>
  <r>
    <s v="2010.11.9"/>
    <x v="63"/>
    <n v="227"/>
    <x v="10"/>
    <n v="46"/>
    <n v="4"/>
    <n v="838"/>
    <n v="190226"/>
  </r>
  <r>
    <s v="2010.10.3"/>
    <x v="61"/>
    <n v="298"/>
    <x v="2"/>
    <n v="41"/>
    <n v="4"/>
    <n v="871"/>
    <n v="259558"/>
  </r>
  <r>
    <s v="2010.10.27"/>
    <x v="72"/>
    <n v="248"/>
    <x v="2"/>
    <n v="44"/>
    <n v="4"/>
    <n v="921"/>
    <n v="228408"/>
  </r>
  <r>
    <s v="2010.4.27"/>
    <x v="23"/>
    <n v="374"/>
    <x v="6"/>
    <n v="18"/>
    <n v="2"/>
    <n v="138"/>
    <n v="51612"/>
  </r>
  <r>
    <s v="2010.8.10"/>
    <x v="62"/>
    <n v="176"/>
    <x v="1"/>
    <n v="33"/>
    <n v="3"/>
    <n v="683"/>
    <n v="120208"/>
  </r>
  <r>
    <s v="2010.5.20"/>
    <x v="73"/>
    <n v="181"/>
    <x v="9"/>
    <n v="21"/>
    <n v="2"/>
    <n v="270"/>
    <n v="48870"/>
  </r>
  <r>
    <s v="2010.4.16"/>
    <x v="18"/>
    <n v="242"/>
    <x v="6"/>
    <n v="16"/>
    <n v="2"/>
    <n v="876"/>
    <n v="211992"/>
  </r>
  <r>
    <s v="2010.7.24"/>
    <x v="49"/>
    <n v="424"/>
    <x v="4"/>
    <n v="30"/>
    <n v="3"/>
    <n v="114"/>
    <n v="48336"/>
  </r>
  <r>
    <s v="2010.12.24"/>
    <x v="70"/>
    <n v="299"/>
    <x v="11"/>
    <n v="52"/>
    <n v="4"/>
    <n v="261"/>
    <n v="78039"/>
  </r>
  <r>
    <s v="2010.8.26"/>
    <x v="74"/>
    <n v="239"/>
    <x v="1"/>
    <n v="35"/>
    <n v="3"/>
    <n v="858"/>
    <n v="205062"/>
  </r>
  <r>
    <s v="2010.12.17"/>
    <x v="9"/>
    <n v="382"/>
    <x v="11"/>
    <n v="51"/>
    <n v="4"/>
    <n v="478"/>
    <n v="182596"/>
  </r>
  <r>
    <s v="2010.11.20"/>
    <x v="75"/>
    <n v="364"/>
    <x v="10"/>
    <n v="47"/>
    <n v="4"/>
    <n v="540"/>
    <n v="196560"/>
  </r>
  <r>
    <s v="2010.7.4"/>
    <x v="69"/>
    <n v="315"/>
    <x v="4"/>
    <n v="28"/>
    <n v="3"/>
    <n v="312"/>
    <n v="98280"/>
  </r>
  <r>
    <s v="2010.9.5"/>
    <x v="10"/>
    <n v="104"/>
    <x v="8"/>
    <n v="37"/>
    <n v="3"/>
    <n v="550"/>
    <n v="57200"/>
  </r>
  <r>
    <s v="2010.5.7"/>
    <x v="53"/>
    <n v="270"/>
    <x v="9"/>
    <n v="19"/>
    <n v="2"/>
    <n v="74"/>
    <n v="19980"/>
  </r>
  <r>
    <s v="2010.12.21"/>
    <x v="13"/>
    <n v="266"/>
    <x v="11"/>
    <n v="52"/>
    <n v="4"/>
    <n v="453"/>
    <n v="120498"/>
  </r>
  <r>
    <s v="2010.11.2"/>
    <x v="22"/>
    <n v="254"/>
    <x v="10"/>
    <n v="45"/>
    <n v="4"/>
    <n v="283"/>
    <n v="71882"/>
  </r>
  <r>
    <s v="2010.2.22"/>
    <x v="4"/>
    <n v="246"/>
    <x v="5"/>
    <n v="9"/>
    <n v="1"/>
    <n v="468"/>
    <n v="115128"/>
  </r>
  <r>
    <s v="2010.1.20"/>
    <x v="72"/>
    <n v="227"/>
    <x v="3"/>
    <n v="4"/>
    <n v="1"/>
    <n v="921"/>
    <n v="209067"/>
  </r>
  <r>
    <s v="2010.9.10"/>
    <x v="43"/>
    <n v="327"/>
    <x v="8"/>
    <n v="37"/>
    <n v="3"/>
    <n v="809"/>
    <n v="264543"/>
  </r>
  <r>
    <s v="2010.7.22"/>
    <x v="76"/>
    <n v="101"/>
    <x v="4"/>
    <n v="30"/>
    <n v="3"/>
    <n v="453"/>
    <n v="45753"/>
  </r>
  <r>
    <s v="2010.1.6"/>
    <x v="66"/>
    <n v="213"/>
    <x v="3"/>
    <n v="2"/>
    <n v="1"/>
    <n v="966"/>
    <n v="205758"/>
  </r>
  <r>
    <s v="2010.9.26"/>
    <x v="49"/>
    <n v="210"/>
    <x v="8"/>
    <n v="40"/>
    <n v="3"/>
    <n v="114"/>
    <n v="23940"/>
  </r>
  <r>
    <s v="2010.8.3"/>
    <x v="26"/>
    <n v="326"/>
    <x v="1"/>
    <n v="32"/>
    <n v="3"/>
    <n v="88"/>
    <n v="28688"/>
  </r>
  <r>
    <s v="2010.10.23"/>
    <x v="36"/>
    <n v="144"/>
    <x v="2"/>
    <n v="43"/>
    <n v="4"/>
    <n v="88"/>
    <n v="12672"/>
  </r>
  <r>
    <s v="2010.7.10"/>
    <x v="77"/>
    <n v="321"/>
    <x v="4"/>
    <n v="28"/>
    <n v="3"/>
    <n v="526"/>
    <n v="168846"/>
  </r>
  <r>
    <s v="2010.3.2"/>
    <x v="14"/>
    <n v="257"/>
    <x v="0"/>
    <n v="10"/>
    <n v="1"/>
    <n v="860"/>
    <n v="221020"/>
  </r>
  <r>
    <s v="2010.6.12"/>
    <x v="78"/>
    <n v="327"/>
    <x v="7"/>
    <n v="24"/>
    <n v="2"/>
    <n v="729"/>
    <n v="238383"/>
  </r>
  <r>
    <s v="2010.1.10"/>
    <x v="74"/>
    <n v="133"/>
    <x v="3"/>
    <n v="3"/>
    <n v="1"/>
    <n v="858"/>
    <n v="114114"/>
  </r>
  <r>
    <s v="2010.9.11"/>
    <x v="39"/>
    <n v="177"/>
    <x v="8"/>
    <n v="37"/>
    <n v="3"/>
    <n v="924"/>
    <n v="163548"/>
  </r>
  <r>
    <s v="2010.4.6"/>
    <x v="55"/>
    <n v="112"/>
    <x v="6"/>
    <n v="15"/>
    <n v="2"/>
    <n v="453"/>
    <n v="50736"/>
  </r>
  <r>
    <s v="2010.1.17"/>
    <x v="33"/>
    <n v="309"/>
    <x v="3"/>
    <n v="4"/>
    <n v="1"/>
    <n v="101"/>
    <n v="31209"/>
  </r>
  <r>
    <s v="2010.9.12"/>
    <x v="18"/>
    <n v="175"/>
    <x v="8"/>
    <n v="38"/>
    <n v="3"/>
    <n v="876"/>
    <n v="153300"/>
  </r>
  <r>
    <s v="2010.1.17"/>
    <x v="79"/>
    <n v="350"/>
    <x v="3"/>
    <n v="4"/>
    <n v="1"/>
    <n v="713"/>
    <n v="249550"/>
  </r>
  <r>
    <s v="2010.3.20"/>
    <x v="10"/>
    <n v="261"/>
    <x v="0"/>
    <n v="12"/>
    <n v="1"/>
    <n v="550"/>
    <n v="143550"/>
  </r>
  <r>
    <s v="2010.1.4"/>
    <x v="74"/>
    <n v="440"/>
    <x v="3"/>
    <n v="2"/>
    <n v="1"/>
    <n v="858"/>
    <n v="377520"/>
  </r>
  <r>
    <s v="2010.9.13"/>
    <x v="19"/>
    <n v="226"/>
    <x v="8"/>
    <n v="38"/>
    <n v="3"/>
    <n v="534"/>
    <n v="120684"/>
  </r>
  <r>
    <s v="2010.12.9"/>
    <x v="19"/>
    <n v="356"/>
    <x v="11"/>
    <n v="50"/>
    <n v="4"/>
    <n v="534"/>
    <n v="190104"/>
  </r>
  <r>
    <s v="2010.4.17"/>
    <x v="43"/>
    <n v="314"/>
    <x v="6"/>
    <n v="16"/>
    <n v="2"/>
    <n v="809"/>
    <n v="254026"/>
  </r>
  <r>
    <s v="2010.4.26"/>
    <x v="80"/>
    <n v="137"/>
    <x v="6"/>
    <n v="18"/>
    <n v="2"/>
    <n v="1047"/>
    <n v="143439"/>
  </r>
  <r>
    <s v="2010.4.7"/>
    <x v="52"/>
    <n v="239"/>
    <x v="6"/>
    <n v="15"/>
    <n v="2"/>
    <n v="175"/>
    <n v="41825"/>
  </r>
  <r>
    <s v="2010.11.3"/>
    <x v="45"/>
    <n v="251"/>
    <x v="10"/>
    <n v="45"/>
    <n v="4"/>
    <n v="650"/>
    <n v="163150"/>
  </r>
  <r>
    <s v="2010.1.8"/>
    <x v="56"/>
    <n v="122"/>
    <x v="3"/>
    <n v="2"/>
    <n v="1"/>
    <n v="579"/>
    <n v="70638"/>
  </r>
  <r>
    <s v="2010.12.22"/>
    <x v="46"/>
    <n v="212"/>
    <x v="11"/>
    <n v="52"/>
    <n v="4"/>
    <n v="564"/>
    <n v="119568"/>
  </r>
  <r>
    <s v="2010.3.4"/>
    <x v="81"/>
    <n v="260"/>
    <x v="0"/>
    <n v="10"/>
    <n v="1"/>
    <n v="782"/>
    <n v="203320"/>
  </r>
  <r>
    <s v="2010.9.7"/>
    <x v="26"/>
    <n v="204"/>
    <x v="8"/>
    <n v="37"/>
    <n v="3"/>
    <n v="88"/>
    <n v="17952"/>
  </r>
  <r>
    <s v="2010.12.7"/>
    <x v="77"/>
    <n v="329"/>
    <x v="11"/>
    <n v="50"/>
    <n v="4"/>
    <n v="526"/>
    <n v="173054"/>
  </r>
  <r>
    <s v="2010.11.3"/>
    <x v="11"/>
    <n v="232"/>
    <x v="10"/>
    <n v="45"/>
    <n v="4"/>
    <n v="597"/>
    <n v="138504"/>
  </r>
  <r>
    <s v="2010.9.6"/>
    <x v="14"/>
    <n v="190"/>
    <x v="8"/>
    <n v="37"/>
    <n v="3"/>
    <n v="860"/>
    <n v="163400"/>
  </r>
  <r>
    <s v="2010.1.7"/>
    <x v="21"/>
    <n v="375"/>
    <x v="3"/>
    <n v="2"/>
    <n v="1"/>
    <n v="549"/>
    <n v="205875"/>
  </r>
  <r>
    <s v="2010.9.11"/>
    <x v="25"/>
    <n v="90"/>
    <x v="8"/>
    <n v="37"/>
    <n v="3"/>
    <n v="106"/>
    <n v="9540"/>
  </r>
  <r>
    <s v="2010.1.14"/>
    <x v="64"/>
    <n v="482"/>
    <x v="3"/>
    <n v="3"/>
    <n v="1"/>
    <n v="631"/>
    <n v="304142"/>
  </r>
  <r>
    <s v="2010.10.19"/>
    <x v="82"/>
    <n v="270"/>
    <x v="2"/>
    <n v="43"/>
    <n v="4"/>
    <n v="261"/>
    <n v="70470"/>
  </r>
  <r>
    <s v="2010.2.8"/>
    <x v="77"/>
    <n v="347"/>
    <x v="5"/>
    <n v="7"/>
    <n v="1"/>
    <n v="526"/>
    <n v="182522"/>
  </r>
  <r>
    <s v="2010.6.16"/>
    <x v="83"/>
    <n v="315"/>
    <x v="7"/>
    <n v="25"/>
    <n v="2"/>
    <n v="130"/>
    <n v="40950"/>
  </r>
  <r>
    <s v="2010.12.20"/>
    <x v="68"/>
    <n v="183"/>
    <x v="11"/>
    <n v="52"/>
    <n v="4"/>
    <n v="270"/>
    <n v="49410"/>
  </r>
  <r>
    <s v="2010.1.9"/>
    <x v="11"/>
    <n v="125"/>
    <x v="3"/>
    <n v="2"/>
    <n v="1"/>
    <n v="597"/>
    <n v="74625"/>
  </r>
  <r>
    <s v="2010.10.28"/>
    <x v="49"/>
    <n v="450"/>
    <x v="2"/>
    <n v="44"/>
    <n v="4"/>
    <n v="114"/>
    <n v="51300"/>
  </r>
  <r>
    <s v="2010.6.9"/>
    <x v="17"/>
    <n v="272"/>
    <x v="7"/>
    <n v="24"/>
    <n v="2"/>
    <n v="302"/>
    <n v="82144"/>
  </r>
  <r>
    <s v="2010.3.12"/>
    <x v="84"/>
    <n v="299"/>
    <x v="0"/>
    <n v="11"/>
    <n v="1"/>
    <n v="858"/>
    <n v="256542"/>
  </r>
  <r>
    <s v="2010.1.20"/>
    <x v="13"/>
    <n v="333"/>
    <x v="3"/>
    <n v="4"/>
    <n v="1"/>
    <n v="453"/>
    <n v="150849"/>
  </r>
  <r>
    <s v="2010.4.6"/>
    <x v="7"/>
    <n v="106"/>
    <x v="6"/>
    <n v="15"/>
    <n v="2"/>
    <n v="900"/>
    <n v="95400"/>
  </r>
  <r>
    <s v="2010.8.8"/>
    <x v="78"/>
    <n v="312"/>
    <x v="1"/>
    <n v="33"/>
    <n v="3"/>
    <n v="729"/>
    <n v="227448"/>
  </r>
  <r>
    <s v="2010.12.4"/>
    <x v="85"/>
    <n v="96"/>
    <x v="11"/>
    <n v="49"/>
    <n v="4"/>
    <n v="607"/>
    <n v="58272"/>
  </r>
  <r>
    <s v="2010.10.8"/>
    <x v="44"/>
    <n v="193"/>
    <x v="2"/>
    <n v="41"/>
    <n v="4"/>
    <n v="421"/>
    <n v="81253"/>
  </r>
  <r>
    <s v="2010.1.14"/>
    <x v="36"/>
    <n v="388"/>
    <x v="3"/>
    <n v="3"/>
    <n v="1"/>
    <n v="88"/>
    <n v="34144"/>
  </r>
  <r>
    <s v="2010.8.14"/>
    <x v="34"/>
    <n v="378"/>
    <x v="1"/>
    <n v="33"/>
    <n v="3"/>
    <n v="1027"/>
    <n v="388206"/>
  </r>
  <r>
    <s v="2010.4.1"/>
    <x v="38"/>
    <n v="379"/>
    <x v="6"/>
    <n v="14"/>
    <n v="2"/>
    <n v="539"/>
    <n v="204281"/>
  </r>
  <r>
    <s v="2010.6.6"/>
    <x v="15"/>
    <n v="468"/>
    <x v="7"/>
    <n v="24"/>
    <n v="2"/>
    <n v="1017"/>
    <n v="475956"/>
  </r>
  <r>
    <s v="2010.1.8"/>
    <x v="45"/>
    <n v="249"/>
    <x v="3"/>
    <n v="2"/>
    <n v="1"/>
    <n v="650"/>
    <n v="161850"/>
  </r>
  <r>
    <s v="2010.7.22"/>
    <x v="75"/>
    <n v="361"/>
    <x v="4"/>
    <n v="30"/>
    <n v="3"/>
    <n v="540"/>
    <n v="194940"/>
  </r>
  <r>
    <s v="2010.12.28"/>
    <x v="10"/>
    <n v="357"/>
    <x v="11"/>
    <n v="53"/>
    <n v="4"/>
    <n v="550"/>
    <n v="196350"/>
  </r>
  <r>
    <s v="2010.2.8"/>
    <x v="68"/>
    <n v="324"/>
    <x v="5"/>
    <n v="7"/>
    <n v="1"/>
    <n v="270"/>
    <n v="87480"/>
  </r>
  <r>
    <s v="2010.8.21"/>
    <x v="10"/>
    <n v="225"/>
    <x v="1"/>
    <n v="34"/>
    <n v="3"/>
    <n v="550"/>
    <n v="123750"/>
  </r>
  <r>
    <s v="2010.8.16"/>
    <x v="86"/>
    <n v="369"/>
    <x v="1"/>
    <n v="34"/>
    <n v="3"/>
    <n v="321"/>
    <n v="118449"/>
  </r>
  <r>
    <s v="2010.5.19"/>
    <x v="58"/>
    <n v="216"/>
    <x v="9"/>
    <n v="21"/>
    <n v="2"/>
    <n v="410"/>
    <n v="88560"/>
  </r>
  <r>
    <s v="2010.4.23"/>
    <x v="10"/>
    <n v="152"/>
    <x v="6"/>
    <n v="17"/>
    <n v="2"/>
    <n v="550"/>
    <n v="83600"/>
  </r>
  <r>
    <s v="2010.8.22"/>
    <x v="21"/>
    <n v="296"/>
    <x v="1"/>
    <n v="35"/>
    <n v="3"/>
    <n v="549"/>
    <n v="162504"/>
  </r>
  <r>
    <s v="2010.1.14"/>
    <x v="73"/>
    <n v="396"/>
    <x v="3"/>
    <n v="3"/>
    <n v="1"/>
    <n v="270"/>
    <n v="106920"/>
  </r>
  <r>
    <s v="2010.5.15"/>
    <x v="84"/>
    <n v="124"/>
    <x v="9"/>
    <n v="20"/>
    <n v="2"/>
    <n v="858"/>
    <n v="106392"/>
  </r>
  <r>
    <s v="2010.4.17"/>
    <x v="87"/>
    <n v="341"/>
    <x v="6"/>
    <n v="16"/>
    <n v="2"/>
    <n v="74"/>
    <n v="25234"/>
  </r>
  <r>
    <s v="2010.1.14"/>
    <x v="73"/>
    <n v="300"/>
    <x v="3"/>
    <n v="3"/>
    <n v="1"/>
    <n v="270"/>
    <n v="81000"/>
  </r>
  <r>
    <s v="2010.7.22"/>
    <x v="28"/>
    <n v="299"/>
    <x v="4"/>
    <n v="30"/>
    <n v="3"/>
    <n v="776"/>
    <n v="232024"/>
  </r>
  <r>
    <s v="2010.7.5"/>
    <x v="73"/>
    <n v="346"/>
    <x v="4"/>
    <n v="28"/>
    <n v="3"/>
    <n v="270"/>
    <n v="93420"/>
  </r>
  <r>
    <s v="2010.3.27"/>
    <x v="18"/>
    <n v="275"/>
    <x v="0"/>
    <n v="13"/>
    <n v="1"/>
    <n v="876"/>
    <n v="240900"/>
  </r>
  <r>
    <s v="2010.1.25"/>
    <x v="1"/>
    <n v="335"/>
    <x v="3"/>
    <n v="5"/>
    <n v="1"/>
    <n v="436"/>
    <n v="146060"/>
  </r>
  <r>
    <s v="2010.4.7"/>
    <x v="65"/>
    <n v="40"/>
    <x v="6"/>
    <n v="15"/>
    <n v="2"/>
    <n v="484"/>
    <n v="19360"/>
  </r>
  <r>
    <s v="2010.8.1"/>
    <x v="71"/>
    <n v="358"/>
    <x v="1"/>
    <n v="32"/>
    <n v="3"/>
    <n v="995"/>
    <n v="356210"/>
  </r>
  <r>
    <s v="2010.9.28"/>
    <x v="58"/>
    <n v="191"/>
    <x v="8"/>
    <n v="40"/>
    <n v="3"/>
    <n v="410"/>
    <n v="78310"/>
  </r>
  <r>
    <s v="2010.12.6"/>
    <x v="13"/>
    <n v="165"/>
    <x v="11"/>
    <n v="50"/>
    <n v="4"/>
    <n v="453"/>
    <n v="74745"/>
  </r>
  <r>
    <s v="2010.6.27"/>
    <x v="88"/>
    <n v="387"/>
    <x v="7"/>
    <n v="27"/>
    <n v="2"/>
    <n v="954"/>
    <n v="369198"/>
  </r>
  <r>
    <s v="2010.5.11"/>
    <x v="19"/>
    <n v="255"/>
    <x v="9"/>
    <n v="20"/>
    <n v="2"/>
    <n v="534"/>
    <n v="136170"/>
  </r>
  <r>
    <s v="2010.8.10"/>
    <x v="75"/>
    <n v="296"/>
    <x v="1"/>
    <n v="33"/>
    <n v="3"/>
    <n v="540"/>
    <n v="159840"/>
  </r>
  <r>
    <s v="2010.4.10"/>
    <x v="83"/>
    <n v="265"/>
    <x v="6"/>
    <n v="15"/>
    <n v="2"/>
    <n v="130"/>
    <n v="34450"/>
  </r>
  <r>
    <s v="2010.7.9"/>
    <x v="11"/>
    <n v="217"/>
    <x v="4"/>
    <n v="28"/>
    <n v="3"/>
    <n v="597"/>
    <n v="129549"/>
  </r>
  <r>
    <s v="2010.5.27"/>
    <x v="89"/>
    <n v="280"/>
    <x v="9"/>
    <n v="22"/>
    <n v="2"/>
    <n v="722"/>
    <n v="202160"/>
  </r>
  <r>
    <s v="2010.10.23"/>
    <x v="20"/>
    <n v="238"/>
    <x v="2"/>
    <n v="43"/>
    <n v="4"/>
    <n v="647"/>
    <n v="153986"/>
  </r>
  <r>
    <s v="2010.3.26"/>
    <x v="33"/>
    <n v="410"/>
    <x v="0"/>
    <n v="13"/>
    <n v="1"/>
    <n v="101"/>
    <n v="41410"/>
  </r>
  <r>
    <s v="2010.12.16"/>
    <x v="47"/>
    <n v="266"/>
    <x v="11"/>
    <n v="51"/>
    <n v="4"/>
    <n v="557"/>
    <n v="148162"/>
  </r>
  <r>
    <s v="2010.6.2"/>
    <x v="11"/>
    <n v="330"/>
    <x v="7"/>
    <n v="23"/>
    <n v="2"/>
    <n v="597"/>
    <n v="197010"/>
  </r>
  <r>
    <s v="2010.4.11"/>
    <x v="49"/>
    <n v="235"/>
    <x v="6"/>
    <n v="16"/>
    <n v="2"/>
    <n v="114"/>
    <n v="26790"/>
  </r>
  <r>
    <s v="2010.5.17"/>
    <x v="60"/>
    <n v="192"/>
    <x v="9"/>
    <n v="21"/>
    <n v="2"/>
    <n v="372"/>
    <n v="71424"/>
  </r>
  <r>
    <s v="2010.6.5"/>
    <x v="90"/>
    <n v="193"/>
    <x v="7"/>
    <n v="23"/>
    <n v="2"/>
    <n v="682"/>
    <n v="131626"/>
  </r>
  <r>
    <s v="2010.3.25"/>
    <x v="65"/>
    <n v="221"/>
    <x v="0"/>
    <n v="13"/>
    <n v="1"/>
    <n v="484"/>
    <n v="106964"/>
  </r>
  <r>
    <s v="2010.2.10"/>
    <x v="3"/>
    <n v="346"/>
    <x v="5"/>
    <n v="7"/>
    <n v="1"/>
    <n v="260"/>
    <n v="89960"/>
  </r>
  <r>
    <s v="2010.2.7"/>
    <x v="47"/>
    <n v="289"/>
    <x v="5"/>
    <n v="7"/>
    <n v="1"/>
    <n v="557"/>
    <n v="160973"/>
  </r>
  <r>
    <s v="2010.10.11"/>
    <x v="43"/>
    <n v="421"/>
    <x v="2"/>
    <n v="42"/>
    <n v="4"/>
    <n v="809"/>
    <n v="340589"/>
  </r>
  <r>
    <s v="2010.4.23"/>
    <x v="38"/>
    <n v="266"/>
    <x v="6"/>
    <n v="17"/>
    <n v="2"/>
    <n v="539"/>
    <n v="143374"/>
  </r>
  <r>
    <s v="2010.2.24"/>
    <x v="2"/>
    <n v="450"/>
    <x v="5"/>
    <n v="9"/>
    <n v="1"/>
    <n v="655"/>
    <n v="294750"/>
  </r>
  <r>
    <s v="2010.7.28"/>
    <x v="91"/>
    <n v="213"/>
    <x v="4"/>
    <n v="31"/>
    <n v="3"/>
    <n v="1013"/>
    <n v="215769"/>
  </r>
  <r>
    <s v="2010.10.24"/>
    <x v="15"/>
    <n v="356"/>
    <x v="2"/>
    <n v="44"/>
    <n v="4"/>
    <n v="1017"/>
    <n v="362052"/>
  </r>
  <r>
    <s v="2010.10.7"/>
    <x v="30"/>
    <n v="198"/>
    <x v="2"/>
    <n v="41"/>
    <n v="4"/>
    <n v="557"/>
    <n v="110286"/>
  </r>
  <r>
    <s v="2010.2.25"/>
    <x v="28"/>
    <n v="371"/>
    <x v="5"/>
    <n v="9"/>
    <n v="1"/>
    <n v="776"/>
    <n v="287896"/>
  </r>
  <r>
    <s v="2010.7.13"/>
    <x v="49"/>
    <n v="53"/>
    <x v="4"/>
    <n v="29"/>
    <n v="3"/>
    <n v="114"/>
    <n v="6042"/>
  </r>
  <r>
    <s v="2010.2.5"/>
    <x v="74"/>
    <n v="263"/>
    <x v="5"/>
    <n v="6"/>
    <n v="1"/>
    <n v="858"/>
    <n v="225654"/>
  </r>
  <r>
    <s v="2010.1.26"/>
    <x v="30"/>
    <n v="170"/>
    <x v="3"/>
    <n v="5"/>
    <n v="1"/>
    <n v="557"/>
    <n v="94690"/>
  </r>
  <r>
    <s v="2010.7.12"/>
    <x v="46"/>
    <n v="211"/>
    <x v="4"/>
    <n v="29"/>
    <n v="3"/>
    <n v="564"/>
    <n v="119004"/>
  </r>
  <r>
    <s v="2010.4.7"/>
    <x v="74"/>
    <n v="355"/>
    <x v="6"/>
    <n v="15"/>
    <n v="2"/>
    <n v="858"/>
    <n v="304590"/>
  </r>
  <r>
    <s v="2010.11.17"/>
    <x v="92"/>
    <n v="253"/>
    <x v="10"/>
    <n v="47"/>
    <n v="4"/>
    <n v="782"/>
    <n v="197846"/>
  </r>
  <r>
    <s v="2010.3.16"/>
    <x v="31"/>
    <n v="256"/>
    <x v="0"/>
    <n v="12"/>
    <n v="1"/>
    <n v="829"/>
    <n v="212224"/>
  </r>
  <r>
    <s v="2010.5.27"/>
    <x v="4"/>
    <n v="301"/>
    <x v="9"/>
    <n v="22"/>
    <n v="2"/>
    <n v="468"/>
    <n v="140868"/>
  </r>
  <r>
    <s v="2010.3.23"/>
    <x v="85"/>
    <n v="277"/>
    <x v="0"/>
    <n v="13"/>
    <n v="1"/>
    <n v="607"/>
    <n v="168139"/>
  </r>
  <r>
    <s v="2010.4.25"/>
    <x v="91"/>
    <n v="227"/>
    <x v="6"/>
    <n v="18"/>
    <n v="2"/>
    <n v="1013"/>
    <n v="229951"/>
  </r>
  <r>
    <s v="2010.10.24"/>
    <x v="12"/>
    <n v="309"/>
    <x v="2"/>
    <n v="44"/>
    <n v="4"/>
    <n v="234"/>
    <n v="72306"/>
  </r>
  <r>
    <s v="2010.7.7"/>
    <x v="25"/>
    <n v="217"/>
    <x v="4"/>
    <n v="28"/>
    <n v="3"/>
    <n v="106"/>
    <n v="23002"/>
  </r>
  <r>
    <s v="2010.9.18"/>
    <x v="72"/>
    <n v="21"/>
    <x v="8"/>
    <n v="38"/>
    <n v="3"/>
    <n v="921"/>
    <n v="19341"/>
  </r>
  <r>
    <s v="2010.12.13"/>
    <x v="4"/>
    <n v="264"/>
    <x v="11"/>
    <n v="51"/>
    <n v="4"/>
    <n v="468"/>
    <n v="123552"/>
  </r>
  <r>
    <s v="2010.4.15"/>
    <x v="9"/>
    <n v="261"/>
    <x v="6"/>
    <n v="16"/>
    <n v="2"/>
    <n v="478"/>
    <n v="124758"/>
  </r>
  <r>
    <s v="2010.3.23"/>
    <x v="3"/>
    <n v="135"/>
    <x v="0"/>
    <n v="13"/>
    <n v="1"/>
    <n v="260"/>
    <n v="35100"/>
  </r>
  <r>
    <s v="2010.5.27"/>
    <x v="93"/>
    <n v="171"/>
    <x v="9"/>
    <n v="22"/>
    <n v="2"/>
    <n v="259"/>
    <n v="44289"/>
  </r>
  <r>
    <s v="2010.11.14"/>
    <x v="87"/>
    <n v="173"/>
    <x v="10"/>
    <n v="47"/>
    <n v="4"/>
    <n v="74"/>
    <n v="12802"/>
  </r>
  <r>
    <s v="2010.2.11"/>
    <x v="18"/>
    <n v="112"/>
    <x v="5"/>
    <n v="7"/>
    <n v="1"/>
    <n v="876"/>
    <n v="98112"/>
  </r>
  <r>
    <s v="2010.10.8"/>
    <x v="1"/>
    <n v="352"/>
    <x v="2"/>
    <n v="41"/>
    <n v="4"/>
    <n v="436"/>
    <n v="153472"/>
  </r>
  <r>
    <s v="2010.8.3"/>
    <x v="48"/>
    <n v="187"/>
    <x v="1"/>
    <n v="32"/>
    <n v="3"/>
    <n v="133"/>
    <n v="24871"/>
  </r>
  <r>
    <s v="2010.8.15"/>
    <x v="80"/>
    <n v="366"/>
    <x v="1"/>
    <n v="34"/>
    <n v="3"/>
    <n v="1047"/>
    <n v="383202"/>
  </r>
  <r>
    <s v="2010.11.21"/>
    <x v="94"/>
    <n v="100"/>
    <x v="10"/>
    <n v="48"/>
    <n v="4"/>
    <n v="776"/>
    <n v="77600"/>
  </r>
  <r>
    <s v="2010.1.18"/>
    <x v="95"/>
    <n v="324"/>
    <x v="3"/>
    <n v="4"/>
    <n v="1"/>
    <n v="194"/>
    <n v="62856"/>
  </r>
  <r>
    <s v="2010.6.13"/>
    <x v="65"/>
    <n v="171"/>
    <x v="7"/>
    <n v="25"/>
    <n v="2"/>
    <n v="484"/>
    <n v="82764"/>
  </r>
  <r>
    <s v="2010.7.25"/>
    <x v="78"/>
    <n v="337"/>
    <x v="4"/>
    <n v="31"/>
    <n v="3"/>
    <n v="729"/>
    <n v="245673"/>
  </r>
  <r>
    <s v="2010.2.10"/>
    <x v="68"/>
    <n v="68"/>
    <x v="5"/>
    <n v="7"/>
    <n v="1"/>
    <n v="270"/>
    <n v="18360"/>
  </r>
  <r>
    <s v="2010.7.18"/>
    <x v="34"/>
    <n v="345"/>
    <x v="4"/>
    <n v="30"/>
    <n v="3"/>
    <n v="1027"/>
    <n v="354315"/>
  </r>
  <r>
    <s v="2010.12.16"/>
    <x v="17"/>
    <n v="432"/>
    <x v="11"/>
    <n v="51"/>
    <n v="4"/>
    <n v="302"/>
    <n v="130464"/>
  </r>
  <r>
    <s v="2010.4.20"/>
    <x v="56"/>
    <n v="72"/>
    <x v="6"/>
    <n v="17"/>
    <n v="2"/>
    <n v="579"/>
    <n v="41688"/>
  </r>
  <r>
    <s v="2010.5.12"/>
    <x v="54"/>
    <n v="272"/>
    <x v="9"/>
    <n v="20"/>
    <n v="2"/>
    <n v="536"/>
    <n v="145792"/>
  </r>
  <r>
    <s v="2010.5.1"/>
    <x v="23"/>
    <n v="345"/>
    <x v="9"/>
    <n v="18"/>
    <n v="2"/>
    <n v="138"/>
    <n v="47610"/>
  </r>
  <r>
    <s v="2010.7.4"/>
    <x v="53"/>
    <n v="103"/>
    <x v="4"/>
    <n v="28"/>
    <n v="3"/>
    <n v="74"/>
    <n v="7622"/>
  </r>
  <r>
    <s v="2010.11.4"/>
    <x v="18"/>
    <n v="388"/>
    <x v="10"/>
    <n v="45"/>
    <n v="4"/>
    <n v="876"/>
    <n v="339888"/>
  </r>
  <r>
    <s v="2010.3.26"/>
    <x v="15"/>
    <n v="288"/>
    <x v="0"/>
    <n v="13"/>
    <n v="1"/>
    <n v="1017"/>
    <n v="292896"/>
  </r>
  <r>
    <s v="2010.8.26"/>
    <x v="23"/>
    <n v="159"/>
    <x v="1"/>
    <n v="35"/>
    <n v="3"/>
    <n v="138"/>
    <n v="21942"/>
  </r>
  <r>
    <s v="2010.10.15"/>
    <x v="73"/>
    <n v="363"/>
    <x v="2"/>
    <n v="42"/>
    <n v="4"/>
    <n v="270"/>
    <n v="98010"/>
  </r>
  <r>
    <s v="2010.5.5"/>
    <x v="37"/>
    <n v="215"/>
    <x v="9"/>
    <n v="19"/>
    <n v="2"/>
    <n v="543"/>
    <n v="116745"/>
  </r>
  <r>
    <s v="2010.1.19"/>
    <x v="0"/>
    <n v="470"/>
    <x v="3"/>
    <n v="4"/>
    <n v="1"/>
    <n v="318"/>
    <n v="149460"/>
  </r>
  <r>
    <s v="2010.8.23"/>
    <x v="1"/>
    <n v="91"/>
    <x v="1"/>
    <n v="35"/>
    <n v="3"/>
    <n v="436"/>
    <n v="39676"/>
  </r>
  <r>
    <s v="2010.8.21"/>
    <x v="57"/>
    <n v="336"/>
    <x v="1"/>
    <n v="34"/>
    <n v="3"/>
    <n v="215"/>
    <n v="72240"/>
  </r>
  <r>
    <s v="2010.6.9"/>
    <x v="53"/>
    <n v="244"/>
    <x v="7"/>
    <n v="24"/>
    <n v="2"/>
    <n v="74"/>
    <n v="18056"/>
  </r>
  <r>
    <s v="2010.9.8"/>
    <x v="72"/>
    <n v="94"/>
    <x v="8"/>
    <n v="37"/>
    <n v="3"/>
    <n v="921"/>
    <n v="86574"/>
  </r>
  <r>
    <s v="2010.11.15"/>
    <x v="2"/>
    <n v="136"/>
    <x v="10"/>
    <n v="47"/>
    <n v="4"/>
    <n v="655"/>
    <n v="89080"/>
  </r>
  <r>
    <s v="2010.1.1"/>
    <x v="16"/>
    <n v="334"/>
    <x v="3"/>
    <n v="1"/>
    <n v="1"/>
    <n v="645"/>
    <n v="215430"/>
  </r>
  <r>
    <s v="2010.6.23"/>
    <x v="6"/>
    <n v="234"/>
    <x v="7"/>
    <n v="26"/>
    <n v="2"/>
    <n v="782"/>
    <n v="182988"/>
  </r>
  <r>
    <s v="2010.9.15"/>
    <x v="96"/>
    <n v="263"/>
    <x v="8"/>
    <n v="38"/>
    <n v="3"/>
    <n v="480"/>
    <n v="126240"/>
  </r>
  <r>
    <s v="2010.2.11"/>
    <x v="2"/>
    <n v="254"/>
    <x v="5"/>
    <n v="7"/>
    <n v="1"/>
    <n v="655"/>
    <n v="166370"/>
  </r>
  <r>
    <s v="2010.5.3"/>
    <x v="62"/>
    <n v="236"/>
    <x v="9"/>
    <n v="19"/>
    <n v="2"/>
    <n v="683"/>
    <n v="161188"/>
  </r>
  <r>
    <s v="2010.8.2"/>
    <x v="68"/>
    <n v="231"/>
    <x v="1"/>
    <n v="32"/>
    <n v="3"/>
    <n v="270"/>
    <n v="62370"/>
  </r>
  <r>
    <s v="2010.2.24"/>
    <x v="14"/>
    <n v="364"/>
    <x v="5"/>
    <n v="9"/>
    <n v="1"/>
    <n v="860"/>
    <n v="313040"/>
  </r>
  <r>
    <s v="2010.2.7"/>
    <x v="89"/>
    <n v="63"/>
    <x v="5"/>
    <n v="7"/>
    <n v="1"/>
    <n v="722"/>
    <n v="45486"/>
  </r>
  <r>
    <s v="2010.10.12"/>
    <x v="13"/>
    <n v="196"/>
    <x v="2"/>
    <n v="42"/>
    <n v="4"/>
    <n v="453"/>
    <n v="88788"/>
  </r>
  <r>
    <s v="2010.5.26"/>
    <x v="2"/>
    <n v="135"/>
    <x v="9"/>
    <n v="22"/>
    <n v="2"/>
    <n v="655"/>
    <n v="88425"/>
  </r>
  <r>
    <s v="2010.5.13"/>
    <x v="56"/>
    <n v="299"/>
    <x v="9"/>
    <n v="20"/>
    <n v="2"/>
    <n v="579"/>
    <n v="173121"/>
  </r>
  <r>
    <s v="2010.6.13"/>
    <x v="61"/>
    <n v="121"/>
    <x v="7"/>
    <n v="25"/>
    <n v="2"/>
    <n v="871"/>
    <n v="105391"/>
  </r>
  <r>
    <s v="2010.7.26"/>
    <x v="13"/>
    <n v="243"/>
    <x v="4"/>
    <n v="31"/>
    <n v="3"/>
    <n v="453"/>
    <n v="110079"/>
  </r>
  <r>
    <s v="2010.3.5"/>
    <x v="81"/>
    <n v="376"/>
    <x v="0"/>
    <n v="10"/>
    <n v="1"/>
    <n v="782"/>
    <n v="294032"/>
  </r>
  <r>
    <s v="2010.9.1"/>
    <x v="68"/>
    <n v="144"/>
    <x v="8"/>
    <n v="36"/>
    <n v="3"/>
    <n v="270"/>
    <n v="38880"/>
  </r>
  <r>
    <s v="2010.10.27"/>
    <x v="14"/>
    <n v="320"/>
    <x v="2"/>
    <n v="44"/>
    <n v="4"/>
    <n v="860"/>
    <n v="275200"/>
  </r>
  <r>
    <s v="2010.1.16"/>
    <x v="69"/>
    <n v="236"/>
    <x v="3"/>
    <n v="3"/>
    <n v="1"/>
    <n v="312"/>
    <n v="73632"/>
  </r>
  <r>
    <s v="2010.2.28"/>
    <x v="9"/>
    <n v="405"/>
    <x v="5"/>
    <n v="10"/>
    <n v="1"/>
    <n v="478"/>
    <n v="193590"/>
  </r>
  <r>
    <s v="2010.1.28"/>
    <x v="52"/>
    <n v="57"/>
    <x v="3"/>
    <n v="5"/>
    <n v="1"/>
    <n v="175"/>
    <n v="9975"/>
  </r>
  <r>
    <s v="2010.3.25"/>
    <x v="12"/>
    <n v="336"/>
    <x v="0"/>
    <n v="13"/>
    <n v="1"/>
    <n v="234"/>
    <n v="78624"/>
  </r>
  <r>
    <s v="2010.8.11"/>
    <x v="24"/>
    <n v="342"/>
    <x v="1"/>
    <n v="33"/>
    <n v="3"/>
    <n v="737"/>
    <n v="252054"/>
  </r>
  <r>
    <s v="2010.4.12"/>
    <x v="26"/>
    <n v="357"/>
    <x v="6"/>
    <n v="16"/>
    <n v="2"/>
    <n v="88"/>
    <n v="31416"/>
  </r>
  <r>
    <s v="2010.2.18"/>
    <x v="90"/>
    <n v="349"/>
    <x v="5"/>
    <n v="8"/>
    <n v="1"/>
    <n v="682"/>
    <n v="238018"/>
  </r>
  <r>
    <s v="2010.8.5"/>
    <x v="68"/>
    <n v="191"/>
    <x v="1"/>
    <n v="32"/>
    <n v="3"/>
    <n v="270"/>
    <n v="51570"/>
  </r>
  <r>
    <s v="2010.5.2"/>
    <x v="83"/>
    <n v="282"/>
    <x v="9"/>
    <n v="19"/>
    <n v="2"/>
    <n v="130"/>
    <n v="36660"/>
  </r>
  <r>
    <s v="2010.6.12"/>
    <x v="49"/>
    <n v="261"/>
    <x v="7"/>
    <n v="24"/>
    <n v="2"/>
    <n v="114"/>
    <n v="29754"/>
  </r>
  <r>
    <s v="2010.3.5"/>
    <x v="26"/>
    <n v="210"/>
    <x v="0"/>
    <n v="10"/>
    <n v="1"/>
    <n v="88"/>
    <n v="18480"/>
  </r>
  <r>
    <s v="2010.1.12"/>
    <x v="80"/>
    <n v="137"/>
    <x v="3"/>
    <n v="3"/>
    <n v="1"/>
    <n v="1047"/>
    <n v="143439"/>
  </r>
  <r>
    <s v="2010.8.19"/>
    <x v="40"/>
    <n v="312"/>
    <x v="1"/>
    <n v="34"/>
    <n v="3"/>
    <n v="152"/>
    <n v="47424"/>
  </r>
  <r>
    <s v="2010.12.23"/>
    <x v="36"/>
    <n v="274"/>
    <x v="11"/>
    <n v="52"/>
    <n v="4"/>
    <n v="88"/>
    <n v="24112"/>
  </r>
  <r>
    <s v="2010.10.8"/>
    <x v="12"/>
    <n v="214"/>
    <x v="2"/>
    <n v="41"/>
    <n v="4"/>
    <n v="234"/>
    <n v="50076"/>
  </r>
  <r>
    <s v="2010.8.6"/>
    <x v="4"/>
    <n v="412"/>
    <x v="1"/>
    <n v="32"/>
    <n v="3"/>
    <n v="468"/>
    <n v="192816"/>
  </r>
  <r>
    <s v="2010.2.15"/>
    <x v="18"/>
    <n v="385"/>
    <x v="5"/>
    <n v="8"/>
    <n v="1"/>
    <n v="876"/>
    <n v="337260"/>
  </r>
  <r>
    <s v="2010.11.8"/>
    <x v="13"/>
    <n v="180"/>
    <x v="10"/>
    <n v="46"/>
    <n v="4"/>
    <n v="453"/>
    <n v="81540"/>
  </r>
  <r>
    <s v="2010.1.22"/>
    <x v="23"/>
    <n v="214"/>
    <x v="3"/>
    <n v="4"/>
    <n v="1"/>
    <n v="138"/>
    <n v="29532"/>
  </r>
  <r>
    <s v="2010.10.26"/>
    <x v="49"/>
    <n v="336"/>
    <x v="2"/>
    <n v="44"/>
    <n v="4"/>
    <n v="114"/>
    <n v="38304"/>
  </r>
  <r>
    <s v="2010.4.13"/>
    <x v="87"/>
    <n v="184"/>
    <x v="6"/>
    <n v="16"/>
    <n v="2"/>
    <n v="74"/>
    <n v="13616"/>
  </r>
  <r>
    <s v="2010.2.13"/>
    <x v="54"/>
    <n v="318"/>
    <x v="5"/>
    <n v="7"/>
    <n v="1"/>
    <n v="536"/>
    <n v="170448"/>
  </r>
  <r>
    <s v="2010.10.14"/>
    <x v="38"/>
    <n v="132"/>
    <x v="2"/>
    <n v="42"/>
    <n v="4"/>
    <n v="539"/>
    <n v="71148"/>
  </r>
  <r>
    <s v="2010.12.1"/>
    <x v="22"/>
    <n v="402"/>
    <x v="11"/>
    <n v="49"/>
    <n v="4"/>
    <n v="283"/>
    <n v="113766"/>
  </r>
  <r>
    <s v="2010.10.5"/>
    <x v="34"/>
    <n v="420"/>
    <x v="2"/>
    <n v="41"/>
    <n v="4"/>
    <n v="1027"/>
    <n v="431340"/>
  </r>
  <r>
    <s v="2010.6.27"/>
    <x v="57"/>
    <n v="344"/>
    <x v="7"/>
    <n v="27"/>
    <n v="2"/>
    <n v="215"/>
    <n v="73960"/>
  </r>
  <r>
    <s v="2010.11.15"/>
    <x v="10"/>
    <n v="312"/>
    <x v="10"/>
    <n v="47"/>
    <n v="4"/>
    <n v="550"/>
    <n v="171600"/>
  </r>
  <r>
    <s v="2010.4.25"/>
    <x v="17"/>
    <n v="186"/>
    <x v="6"/>
    <n v="18"/>
    <n v="2"/>
    <n v="302"/>
    <n v="56172"/>
  </r>
  <r>
    <s v="2010.2.3"/>
    <x v="77"/>
    <n v="221"/>
    <x v="5"/>
    <n v="6"/>
    <n v="1"/>
    <n v="526"/>
    <n v="116246"/>
  </r>
  <r>
    <s v="2010.12.24"/>
    <x v="53"/>
    <n v="312"/>
    <x v="11"/>
    <n v="52"/>
    <n v="4"/>
    <n v="74"/>
    <n v="23088"/>
  </r>
  <r>
    <s v="2010.12.19"/>
    <x v="97"/>
    <n v="198"/>
    <x v="11"/>
    <n v="52"/>
    <n v="4"/>
    <n v="637"/>
    <n v="126126"/>
  </r>
  <r>
    <s v="2010.9.16"/>
    <x v="3"/>
    <n v="91"/>
    <x v="8"/>
    <n v="38"/>
    <n v="3"/>
    <n v="260"/>
    <n v="23660"/>
  </r>
  <r>
    <s v="2010.9.19"/>
    <x v="76"/>
    <n v="201"/>
    <x v="8"/>
    <n v="39"/>
    <n v="3"/>
    <n v="453"/>
    <n v="91053"/>
  </r>
  <r>
    <s v="2010.11.23"/>
    <x v="84"/>
    <n v="307"/>
    <x v="10"/>
    <n v="48"/>
    <n v="4"/>
    <n v="858"/>
    <n v="263406"/>
  </r>
  <r>
    <s v="2010.4.3"/>
    <x v="31"/>
    <n v="199"/>
    <x v="6"/>
    <n v="14"/>
    <n v="2"/>
    <n v="829"/>
    <n v="164971"/>
  </r>
  <r>
    <s v="2010.3.18"/>
    <x v="90"/>
    <n v="94"/>
    <x v="0"/>
    <n v="12"/>
    <n v="1"/>
    <n v="682"/>
    <n v="64108"/>
  </r>
  <r>
    <s v="2010.9.15"/>
    <x v="41"/>
    <n v="281"/>
    <x v="8"/>
    <n v="38"/>
    <n v="3"/>
    <n v="558"/>
    <n v="156798"/>
  </r>
  <r>
    <s v="2010.4.14"/>
    <x v="67"/>
    <n v="402"/>
    <x v="6"/>
    <n v="16"/>
    <n v="2"/>
    <n v="478"/>
    <n v="192156"/>
  </r>
  <r>
    <s v="2010.1.12"/>
    <x v="47"/>
    <n v="250"/>
    <x v="3"/>
    <n v="3"/>
    <n v="1"/>
    <n v="557"/>
    <n v="139250"/>
  </r>
  <r>
    <s v="2010.5.28"/>
    <x v="1"/>
    <n v="229"/>
    <x v="9"/>
    <n v="22"/>
    <n v="2"/>
    <n v="436"/>
    <n v="99844"/>
  </r>
  <r>
    <s v="2010.4.8"/>
    <x v="79"/>
    <n v="83"/>
    <x v="6"/>
    <n v="15"/>
    <n v="2"/>
    <n v="713"/>
    <n v="59179"/>
  </r>
  <r>
    <s v="2010.9.16"/>
    <x v="64"/>
    <n v="479"/>
    <x v="8"/>
    <n v="38"/>
    <n v="3"/>
    <n v="631"/>
    <n v="302249"/>
  </r>
  <r>
    <s v="2010.4.16"/>
    <x v="89"/>
    <n v="338"/>
    <x v="6"/>
    <n v="16"/>
    <n v="2"/>
    <n v="722"/>
    <n v="244036"/>
  </r>
  <r>
    <s v="2010.6.6"/>
    <x v="41"/>
    <n v="481"/>
    <x v="7"/>
    <n v="24"/>
    <n v="2"/>
    <n v="558"/>
    <n v="268398"/>
  </r>
  <r>
    <s v="2010.9.16"/>
    <x v="56"/>
    <n v="267"/>
    <x v="8"/>
    <n v="38"/>
    <n v="3"/>
    <n v="579"/>
    <n v="154593"/>
  </r>
  <r>
    <s v="2010.4.2"/>
    <x v="84"/>
    <n v="248"/>
    <x v="6"/>
    <n v="14"/>
    <n v="2"/>
    <n v="858"/>
    <n v="212784"/>
  </r>
  <r>
    <s v="2010.6.28"/>
    <x v="27"/>
    <n v="255"/>
    <x v="7"/>
    <n v="27"/>
    <n v="2"/>
    <n v="716"/>
    <n v="182580"/>
  </r>
  <r>
    <s v="2010.1.24"/>
    <x v="25"/>
    <n v="284"/>
    <x v="3"/>
    <n v="5"/>
    <n v="1"/>
    <n v="106"/>
    <n v="30104"/>
  </r>
  <r>
    <s v="2010.11.8"/>
    <x v="32"/>
    <n v="355"/>
    <x v="10"/>
    <n v="46"/>
    <n v="4"/>
    <n v="615"/>
    <n v="218325"/>
  </r>
  <r>
    <s v="2010.8.6"/>
    <x v="0"/>
    <n v="361"/>
    <x v="1"/>
    <n v="32"/>
    <n v="3"/>
    <n v="318"/>
    <n v="114798"/>
  </r>
  <r>
    <s v="2010.7.21"/>
    <x v="51"/>
    <n v="171"/>
    <x v="4"/>
    <n v="30"/>
    <n v="3"/>
    <n v="637"/>
    <n v="108927"/>
  </r>
  <r>
    <s v="2010.11.6"/>
    <x v="32"/>
    <n v="288"/>
    <x v="10"/>
    <n v="45"/>
    <n v="4"/>
    <n v="615"/>
    <n v="177120"/>
  </r>
  <r>
    <s v="2010.7.23"/>
    <x v="51"/>
    <n v="123"/>
    <x v="4"/>
    <n v="30"/>
    <n v="3"/>
    <n v="637"/>
    <n v="78351"/>
  </r>
  <r>
    <s v="2010.6.3"/>
    <x v="7"/>
    <n v="377"/>
    <x v="7"/>
    <n v="23"/>
    <n v="2"/>
    <n v="900"/>
    <n v="339300"/>
  </r>
  <r>
    <s v="2010.10.26"/>
    <x v="41"/>
    <n v="236"/>
    <x v="2"/>
    <n v="44"/>
    <n v="4"/>
    <n v="558"/>
    <n v="131688"/>
  </r>
  <r>
    <s v="2010.1.19"/>
    <x v="52"/>
    <n v="396"/>
    <x v="3"/>
    <n v="4"/>
    <n v="1"/>
    <n v="175"/>
    <n v="69300"/>
  </r>
  <r>
    <s v="2010.10.1"/>
    <x v="4"/>
    <n v="34"/>
    <x v="2"/>
    <n v="40"/>
    <n v="4"/>
    <n v="468"/>
    <n v="15912"/>
  </r>
  <r>
    <s v="2010.1.25"/>
    <x v="93"/>
    <n v="230"/>
    <x v="3"/>
    <n v="5"/>
    <n v="1"/>
    <n v="259"/>
    <n v="59570"/>
  </r>
  <r>
    <s v="2010.1.14"/>
    <x v="64"/>
    <n v="199"/>
    <x v="3"/>
    <n v="3"/>
    <n v="1"/>
    <n v="631"/>
    <n v="125569"/>
  </r>
  <r>
    <s v="2010.3.18"/>
    <x v="80"/>
    <n v="142"/>
    <x v="0"/>
    <n v="12"/>
    <n v="1"/>
    <n v="1047"/>
    <n v="148674"/>
  </r>
  <r>
    <s v="2010.7.23"/>
    <x v="5"/>
    <n v="276"/>
    <x v="4"/>
    <n v="30"/>
    <n v="3"/>
    <n v="74"/>
    <n v="20424"/>
  </r>
  <r>
    <s v="2010.10.28"/>
    <x v="98"/>
    <n v="319"/>
    <x v="2"/>
    <n v="44"/>
    <n v="4"/>
    <n v="75"/>
    <n v="23925"/>
  </r>
  <r>
    <s v="2010.2.14"/>
    <x v="55"/>
    <n v="287"/>
    <x v="5"/>
    <n v="8"/>
    <n v="1"/>
    <n v="453"/>
    <n v="130011"/>
  </r>
  <r>
    <s v="2010.1.12"/>
    <x v="92"/>
    <n v="142"/>
    <x v="3"/>
    <n v="3"/>
    <n v="1"/>
    <n v="782"/>
    <n v="111044"/>
  </r>
  <r>
    <s v="2010.3.25"/>
    <x v="64"/>
    <n v="192"/>
    <x v="0"/>
    <n v="13"/>
    <n v="1"/>
    <n v="631"/>
    <n v="121152"/>
  </r>
  <r>
    <s v="2010.6.13"/>
    <x v="76"/>
    <n v="100"/>
    <x v="7"/>
    <n v="25"/>
    <n v="2"/>
    <n v="453"/>
    <n v="45300"/>
  </r>
  <r>
    <s v="2010.5.18"/>
    <x v="19"/>
    <n v="63"/>
    <x v="9"/>
    <n v="21"/>
    <n v="2"/>
    <n v="534"/>
    <n v="33642"/>
  </r>
  <r>
    <s v="2010.3.13"/>
    <x v="31"/>
    <n v="371"/>
    <x v="0"/>
    <n v="11"/>
    <n v="1"/>
    <n v="829"/>
    <n v="307559"/>
  </r>
  <r>
    <s v="2010.9.28"/>
    <x v="83"/>
    <n v="332"/>
    <x v="8"/>
    <n v="40"/>
    <n v="3"/>
    <n v="130"/>
    <n v="43160"/>
  </r>
  <r>
    <s v="2010.8.6"/>
    <x v="28"/>
    <n v="276"/>
    <x v="1"/>
    <n v="32"/>
    <n v="3"/>
    <n v="776"/>
    <n v="214176"/>
  </r>
  <r>
    <s v="2010.9.1"/>
    <x v="99"/>
    <n v="268"/>
    <x v="8"/>
    <n v="36"/>
    <n v="3"/>
    <n v="982"/>
    <n v="263176"/>
  </r>
  <r>
    <s v="2010.2.12"/>
    <x v="30"/>
    <n v="171"/>
    <x v="5"/>
    <n v="7"/>
    <n v="1"/>
    <n v="557"/>
    <n v="95247"/>
  </r>
  <r>
    <s v="2010.4.4"/>
    <x v="24"/>
    <n v="403"/>
    <x v="6"/>
    <n v="15"/>
    <n v="2"/>
    <n v="737"/>
    <n v="297011"/>
  </r>
  <r>
    <s v="2010.1.16"/>
    <x v="23"/>
    <n v="321"/>
    <x v="3"/>
    <n v="3"/>
    <n v="1"/>
    <n v="138"/>
    <n v="44298"/>
  </r>
  <r>
    <s v="2010.7.6"/>
    <x v="75"/>
    <n v="228"/>
    <x v="4"/>
    <n v="28"/>
    <n v="3"/>
    <n v="540"/>
    <n v="123120"/>
  </r>
  <r>
    <s v="2010.8.18"/>
    <x v="25"/>
    <n v="481"/>
    <x v="1"/>
    <n v="34"/>
    <n v="3"/>
    <n v="106"/>
    <n v="50986"/>
  </r>
  <r>
    <s v="2010.9.9"/>
    <x v="83"/>
    <n v="347"/>
    <x v="8"/>
    <n v="37"/>
    <n v="3"/>
    <n v="130"/>
    <n v="45110"/>
  </r>
  <r>
    <s v="2010.5.15"/>
    <x v="15"/>
    <n v="400"/>
    <x v="9"/>
    <n v="20"/>
    <n v="2"/>
    <n v="1017"/>
    <n v="406800"/>
  </r>
  <r>
    <s v="2010.3.1"/>
    <x v="32"/>
    <n v="29"/>
    <x v="0"/>
    <n v="10"/>
    <n v="1"/>
    <n v="615"/>
    <n v="17835"/>
  </r>
  <r>
    <s v="2010.10.20"/>
    <x v="85"/>
    <n v="171"/>
    <x v="2"/>
    <n v="43"/>
    <n v="4"/>
    <n v="607"/>
    <n v="103797"/>
  </r>
  <r>
    <s v="2010.6.15"/>
    <x v="21"/>
    <n v="377"/>
    <x v="7"/>
    <n v="25"/>
    <n v="2"/>
    <n v="549"/>
    <n v="206973"/>
  </r>
  <r>
    <s v="2010.1.18"/>
    <x v="95"/>
    <n v="201"/>
    <x v="3"/>
    <n v="4"/>
    <n v="1"/>
    <n v="194"/>
    <n v="38994"/>
  </r>
  <r>
    <s v="2010.11.23"/>
    <x v="0"/>
    <n v="298"/>
    <x v="10"/>
    <n v="48"/>
    <n v="4"/>
    <n v="318"/>
    <n v="94764"/>
  </r>
  <r>
    <s v="2010.4.28"/>
    <x v="46"/>
    <n v="340"/>
    <x v="6"/>
    <n v="18"/>
    <n v="2"/>
    <n v="564"/>
    <n v="191760"/>
  </r>
  <r>
    <s v="2010.10.20"/>
    <x v="59"/>
    <n v="119"/>
    <x v="2"/>
    <n v="43"/>
    <n v="4"/>
    <n v="133"/>
    <n v="15827"/>
  </r>
  <r>
    <s v="2010.1.9"/>
    <x v="63"/>
    <n v="81"/>
    <x v="3"/>
    <n v="2"/>
    <n v="1"/>
    <n v="838"/>
    <n v="67878"/>
  </r>
  <r>
    <s v="2010.9.14"/>
    <x v="54"/>
    <n v="242"/>
    <x v="8"/>
    <n v="38"/>
    <n v="3"/>
    <n v="536"/>
    <n v="129712"/>
  </r>
  <r>
    <s v="2010.6.20"/>
    <x v="96"/>
    <n v="215"/>
    <x v="7"/>
    <n v="26"/>
    <n v="2"/>
    <n v="480"/>
    <n v="103200"/>
  </r>
  <r>
    <s v="2010.4.18"/>
    <x v="92"/>
    <n v="189"/>
    <x v="6"/>
    <n v="17"/>
    <n v="2"/>
    <n v="782"/>
    <n v="147798"/>
  </r>
  <r>
    <s v="2010.6.10"/>
    <x v="11"/>
    <n v="176"/>
    <x v="7"/>
    <n v="24"/>
    <n v="2"/>
    <n v="597"/>
    <n v="105072"/>
  </r>
  <r>
    <s v="2010.4.17"/>
    <x v="47"/>
    <n v="277"/>
    <x v="6"/>
    <n v="16"/>
    <n v="2"/>
    <n v="557"/>
    <n v="154289"/>
  </r>
  <r>
    <s v="2010.5.16"/>
    <x v="7"/>
    <n v="79"/>
    <x v="9"/>
    <n v="21"/>
    <n v="2"/>
    <n v="900"/>
    <n v="71100"/>
  </r>
  <r>
    <s v="2010.8.13"/>
    <x v="54"/>
    <n v="313"/>
    <x v="1"/>
    <n v="33"/>
    <n v="3"/>
    <n v="536"/>
    <n v="167768"/>
  </r>
  <r>
    <s v="2010.11.22"/>
    <x v="28"/>
    <n v="278"/>
    <x v="10"/>
    <n v="48"/>
    <n v="4"/>
    <n v="776"/>
    <n v="215728"/>
  </r>
  <r>
    <s v="2010.3.27"/>
    <x v="24"/>
    <n v="83"/>
    <x v="0"/>
    <n v="13"/>
    <n v="1"/>
    <n v="737"/>
    <n v="61171"/>
  </r>
  <r>
    <s v="2010.8.20"/>
    <x v="98"/>
    <n v="377"/>
    <x v="1"/>
    <n v="34"/>
    <n v="3"/>
    <n v="75"/>
    <n v="28275"/>
  </r>
  <r>
    <s v="2010.3.18"/>
    <x v="81"/>
    <n v="361"/>
    <x v="0"/>
    <n v="12"/>
    <n v="1"/>
    <n v="782"/>
    <n v="282302"/>
  </r>
  <r>
    <s v="2010.6.13"/>
    <x v="85"/>
    <n v="380"/>
    <x v="7"/>
    <n v="25"/>
    <n v="2"/>
    <n v="607"/>
    <n v="230660"/>
  </r>
  <r>
    <s v="2010.5.25"/>
    <x v="71"/>
    <n v="315"/>
    <x v="9"/>
    <n v="22"/>
    <n v="2"/>
    <n v="995"/>
    <n v="313425"/>
  </r>
  <r>
    <s v="2010.11.16"/>
    <x v="1"/>
    <n v="316"/>
    <x v="10"/>
    <n v="47"/>
    <n v="4"/>
    <n v="436"/>
    <n v="137776"/>
  </r>
  <r>
    <s v="2010.9.14"/>
    <x v="74"/>
    <n v="194"/>
    <x v="8"/>
    <n v="38"/>
    <n v="3"/>
    <n v="858"/>
    <n v="166452"/>
  </r>
  <r>
    <s v="2010.10.16"/>
    <x v="35"/>
    <n v="162"/>
    <x v="2"/>
    <n v="42"/>
    <n v="4"/>
    <n v="782"/>
    <n v="126684"/>
  </r>
  <r>
    <s v="2010.12.25"/>
    <x v="4"/>
    <n v="313"/>
    <x v="11"/>
    <n v="52"/>
    <n v="4"/>
    <n v="468"/>
    <n v="146484"/>
  </r>
  <r>
    <s v="2010.7.11"/>
    <x v="61"/>
    <n v="465"/>
    <x v="4"/>
    <n v="29"/>
    <n v="3"/>
    <n v="871"/>
    <n v="405015"/>
  </r>
  <r>
    <s v="2010.1.3"/>
    <x v="6"/>
    <n v="398"/>
    <x v="3"/>
    <n v="2"/>
    <n v="1"/>
    <n v="782"/>
    <n v="311236"/>
  </r>
  <r>
    <s v="2010.6.15"/>
    <x v="73"/>
    <n v="250"/>
    <x v="7"/>
    <n v="25"/>
    <n v="2"/>
    <n v="270"/>
    <n v="67500"/>
  </r>
  <r>
    <s v="2010.6.16"/>
    <x v="28"/>
    <n v="349"/>
    <x v="7"/>
    <n v="25"/>
    <n v="2"/>
    <n v="776"/>
    <n v="270824"/>
  </r>
  <r>
    <s v="2010.7.20"/>
    <x v="22"/>
    <n v="148"/>
    <x v="4"/>
    <n v="30"/>
    <n v="3"/>
    <n v="283"/>
    <n v="41884"/>
  </r>
  <r>
    <s v="2010.3.20"/>
    <x v="50"/>
    <n v="235"/>
    <x v="0"/>
    <n v="12"/>
    <n v="1"/>
    <n v="302"/>
    <n v="70970"/>
  </r>
  <r>
    <s v="2010.8.2"/>
    <x v="12"/>
    <n v="97"/>
    <x v="1"/>
    <n v="32"/>
    <n v="3"/>
    <n v="234"/>
    <n v="22698"/>
  </r>
  <r>
    <s v="2010.11.7"/>
    <x v="35"/>
    <n v="417"/>
    <x v="10"/>
    <n v="46"/>
    <n v="4"/>
    <n v="782"/>
    <n v="326094"/>
  </r>
  <r>
    <s v="2010.5.8"/>
    <x v="83"/>
    <n v="380"/>
    <x v="9"/>
    <n v="19"/>
    <n v="2"/>
    <n v="130"/>
    <n v="49400"/>
  </r>
  <r>
    <s v="2010.11.20"/>
    <x v="92"/>
    <n v="354"/>
    <x v="10"/>
    <n v="47"/>
    <n v="4"/>
    <n v="782"/>
    <n v="276828"/>
  </r>
  <r>
    <s v="2010.10.2"/>
    <x v="65"/>
    <n v="194"/>
    <x v="2"/>
    <n v="40"/>
    <n v="4"/>
    <n v="484"/>
    <n v="93896"/>
  </r>
  <r>
    <s v="2010.12.23"/>
    <x v="94"/>
    <n v="259"/>
    <x v="11"/>
    <n v="52"/>
    <n v="4"/>
    <n v="776"/>
    <n v="200984"/>
  </r>
  <r>
    <s v="2010.8.2"/>
    <x v="94"/>
    <n v="252"/>
    <x v="1"/>
    <n v="32"/>
    <n v="3"/>
    <n v="776"/>
    <n v="195552"/>
  </r>
  <r>
    <s v="2010.5.1"/>
    <x v="4"/>
    <n v="350"/>
    <x v="9"/>
    <n v="18"/>
    <n v="2"/>
    <n v="468"/>
    <n v="163800"/>
  </r>
  <r>
    <s v="2010.11.13"/>
    <x v="3"/>
    <n v="343"/>
    <x v="10"/>
    <n v="46"/>
    <n v="4"/>
    <n v="260"/>
    <n v="89180"/>
  </r>
  <r>
    <s v="2010.2.1"/>
    <x v="24"/>
    <n v="182"/>
    <x v="5"/>
    <n v="6"/>
    <n v="1"/>
    <n v="737"/>
    <n v="134134"/>
  </r>
  <r>
    <s v="2010.3.18"/>
    <x v="87"/>
    <n v="178"/>
    <x v="0"/>
    <n v="12"/>
    <n v="1"/>
    <n v="74"/>
    <n v="13172"/>
  </r>
  <r>
    <s v="2010.5.25"/>
    <x v="3"/>
    <n v="420"/>
    <x v="9"/>
    <n v="22"/>
    <n v="2"/>
    <n v="260"/>
    <n v="109200"/>
  </r>
  <r>
    <s v="2010.1.25"/>
    <x v="53"/>
    <n v="200"/>
    <x v="3"/>
    <n v="5"/>
    <n v="1"/>
    <n v="74"/>
    <n v="14800"/>
  </r>
  <r>
    <s v="2010.1.6"/>
    <x v="1"/>
    <n v="329"/>
    <x v="3"/>
    <n v="2"/>
    <n v="1"/>
    <n v="436"/>
    <n v="143444"/>
  </r>
  <r>
    <s v="2010.10.27"/>
    <x v="22"/>
    <n v="69"/>
    <x v="2"/>
    <n v="44"/>
    <n v="4"/>
    <n v="283"/>
    <n v="19527"/>
  </r>
  <r>
    <s v="2010.8.19"/>
    <x v="62"/>
    <n v="358"/>
    <x v="1"/>
    <n v="34"/>
    <n v="3"/>
    <n v="683"/>
    <n v="244514"/>
  </r>
  <r>
    <s v="2010.8.27"/>
    <x v="40"/>
    <n v="380"/>
    <x v="1"/>
    <n v="35"/>
    <n v="3"/>
    <n v="152"/>
    <n v="57760"/>
  </r>
  <r>
    <s v="2010.8.20"/>
    <x v="28"/>
    <n v="97"/>
    <x v="1"/>
    <n v="34"/>
    <n v="3"/>
    <n v="776"/>
    <n v="75272"/>
  </r>
  <r>
    <s v="2010.5.23"/>
    <x v="84"/>
    <n v="190"/>
    <x v="9"/>
    <n v="22"/>
    <n v="2"/>
    <n v="858"/>
    <n v="163020"/>
  </r>
  <r>
    <s v="2010.1.19"/>
    <x v="55"/>
    <n v="248"/>
    <x v="3"/>
    <n v="4"/>
    <n v="1"/>
    <n v="453"/>
    <n v="112344"/>
  </r>
  <r>
    <s v="2010.6.11"/>
    <x v="47"/>
    <n v="151"/>
    <x v="7"/>
    <n v="24"/>
    <n v="2"/>
    <n v="557"/>
    <n v="84107"/>
  </r>
  <r>
    <s v="2010.6.9"/>
    <x v="49"/>
    <n v="158"/>
    <x v="7"/>
    <n v="24"/>
    <n v="2"/>
    <n v="114"/>
    <n v="18012"/>
  </r>
  <r>
    <s v="2010.10.9"/>
    <x v="71"/>
    <n v="132"/>
    <x v="2"/>
    <n v="41"/>
    <n v="4"/>
    <n v="995"/>
    <n v="131340"/>
  </r>
  <r>
    <s v="2010.8.21"/>
    <x v="9"/>
    <n v="241"/>
    <x v="1"/>
    <n v="34"/>
    <n v="3"/>
    <n v="478"/>
    <n v="115198"/>
  </r>
  <r>
    <s v="2010.12.15"/>
    <x v="35"/>
    <n v="305"/>
    <x v="11"/>
    <n v="51"/>
    <n v="4"/>
    <n v="782"/>
    <n v="238510"/>
  </r>
  <r>
    <s v="2010.3.2"/>
    <x v="91"/>
    <n v="140"/>
    <x v="0"/>
    <n v="10"/>
    <n v="1"/>
    <n v="1013"/>
    <n v="141820"/>
  </r>
  <r>
    <s v="2010.7.11"/>
    <x v="18"/>
    <n v="264"/>
    <x v="4"/>
    <n v="29"/>
    <n v="3"/>
    <n v="876"/>
    <n v="231264"/>
  </r>
  <r>
    <s v="2010.1.23"/>
    <x v="2"/>
    <n v="175"/>
    <x v="3"/>
    <n v="4"/>
    <n v="1"/>
    <n v="655"/>
    <n v="114625"/>
  </r>
  <r>
    <s v="2010.10.19"/>
    <x v="86"/>
    <n v="162"/>
    <x v="2"/>
    <n v="43"/>
    <n v="4"/>
    <n v="321"/>
    <n v="52002"/>
  </r>
  <r>
    <s v="2010.7.22"/>
    <x v="66"/>
    <n v="327"/>
    <x v="4"/>
    <n v="30"/>
    <n v="3"/>
    <n v="966"/>
    <n v="315882"/>
  </r>
  <r>
    <s v="2010.9.18"/>
    <x v="78"/>
    <n v="361"/>
    <x v="8"/>
    <n v="38"/>
    <n v="3"/>
    <n v="729"/>
    <n v="263169"/>
  </r>
  <r>
    <s v="2010.11.22"/>
    <x v="5"/>
    <n v="275"/>
    <x v="10"/>
    <n v="48"/>
    <n v="4"/>
    <n v="74"/>
    <n v="20350"/>
  </r>
  <r>
    <s v="2010.4.4"/>
    <x v="72"/>
    <n v="142"/>
    <x v="6"/>
    <n v="15"/>
    <n v="2"/>
    <n v="921"/>
    <n v="130782"/>
  </r>
  <r>
    <s v="2010.10.7"/>
    <x v="94"/>
    <n v="307"/>
    <x v="2"/>
    <n v="41"/>
    <n v="4"/>
    <n v="776"/>
    <n v="238232"/>
  </r>
  <r>
    <s v="2010.10.10"/>
    <x v="46"/>
    <n v="418"/>
    <x v="2"/>
    <n v="42"/>
    <n v="4"/>
    <n v="564"/>
    <n v="235752"/>
  </r>
  <r>
    <s v="2010.7.17"/>
    <x v="0"/>
    <n v="287"/>
    <x v="4"/>
    <n v="29"/>
    <n v="3"/>
    <n v="318"/>
    <n v="91266"/>
  </r>
  <r>
    <s v="2010.12.22"/>
    <x v="29"/>
    <n v="271"/>
    <x v="11"/>
    <n v="52"/>
    <n v="4"/>
    <n v="720"/>
    <n v="195120"/>
  </r>
  <r>
    <s v="2010.9.19"/>
    <x v="97"/>
    <n v="48"/>
    <x v="8"/>
    <n v="39"/>
    <n v="3"/>
    <n v="637"/>
    <n v="30576"/>
  </r>
  <r>
    <s v="2010.2.26"/>
    <x v="32"/>
    <n v="145"/>
    <x v="5"/>
    <n v="9"/>
    <n v="1"/>
    <n v="615"/>
    <n v="89175"/>
  </r>
  <r>
    <s v="2010.12.27"/>
    <x v="71"/>
    <n v="298"/>
    <x v="11"/>
    <n v="53"/>
    <n v="4"/>
    <n v="995"/>
    <n v="296510"/>
  </r>
  <r>
    <s v="2010.3.10"/>
    <x v="81"/>
    <n v="245"/>
    <x v="0"/>
    <n v="11"/>
    <n v="1"/>
    <n v="782"/>
    <n v="191590"/>
  </r>
  <r>
    <s v="2010.9.17"/>
    <x v="72"/>
    <n v="335"/>
    <x v="8"/>
    <n v="38"/>
    <n v="3"/>
    <n v="921"/>
    <n v="308535"/>
  </r>
  <r>
    <s v="2010.10.25"/>
    <x v="91"/>
    <n v="307"/>
    <x v="2"/>
    <n v="44"/>
    <n v="4"/>
    <n v="1013"/>
    <n v="310991"/>
  </r>
  <r>
    <s v="2010.5.6"/>
    <x v="12"/>
    <n v="358"/>
    <x v="9"/>
    <n v="19"/>
    <n v="2"/>
    <n v="234"/>
    <n v="83772"/>
  </r>
  <r>
    <s v="2010.11.5"/>
    <x v="67"/>
    <n v="353"/>
    <x v="10"/>
    <n v="45"/>
    <n v="4"/>
    <n v="478"/>
    <n v="168734"/>
  </r>
  <r>
    <s v="2010.7.4"/>
    <x v="53"/>
    <n v="93"/>
    <x v="4"/>
    <n v="28"/>
    <n v="3"/>
    <n v="74"/>
    <n v="6882"/>
  </r>
  <r>
    <s v="2010.9.9"/>
    <x v="26"/>
    <n v="144"/>
    <x v="8"/>
    <n v="37"/>
    <n v="3"/>
    <n v="88"/>
    <n v="12672"/>
  </r>
  <r>
    <s v="2010.3.2"/>
    <x v="93"/>
    <n v="303"/>
    <x v="0"/>
    <n v="10"/>
    <n v="1"/>
    <n v="259"/>
    <n v="78477"/>
  </r>
  <r>
    <s v="2010.2.1"/>
    <x v="90"/>
    <n v="277"/>
    <x v="5"/>
    <n v="6"/>
    <n v="1"/>
    <n v="682"/>
    <n v="188914"/>
  </r>
  <r>
    <s v="2010.9.11"/>
    <x v="58"/>
    <n v="177"/>
    <x v="8"/>
    <n v="37"/>
    <n v="3"/>
    <n v="410"/>
    <n v="72570"/>
  </r>
  <r>
    <s v="2010.4.18"/>
    <x v="28"/>
    <n v="251"/>
    <x v="6"/>
    <n v="17"/>
    <n v="2"/>
    <n v="776"/>
    <n v="194776"/>
  </r>
  <r>
    <s v="2010.8.19"/>
    <x v="2"/>
    <n v="224"/>
    <x v="1"/>
    <n v="34"/>
    <n v="3"/>
    <n v="655"/>
    <n v="146720"/>
  </r>
  <r>
    <s v="2010.7.15"/>
    <x v="51"/>
    <n v="481"/>
    <x v="4"/>
    <n v="29"/>
    <n v="3"/>
    <n v="637"/>
    <n v="306397"/>
  </r>
  <r>
    <s v="2010.10.3"/>
    <x v="67"/>
    <n v="258"/>
    <x v="2"/>
    <n v="41"/>
    <n v="4"/>
    <n v="478"/>
    <n v="123324"/>
  </r>
  <r>
    <s v="2010.1.27"/>
    <x v="81"/>
    <n v="83"/>
    <x v="3"/>
    <n v="5"/>
    <n v="1"/>
    <n v="782"/>
    <n v="64906"/>
  </r>
  <r>
    <s v="2010.3.9"/>
    <x v="97"/>
    <n v="170"/>
    <x v="0"/>
    <n v="11"/>
    <n v="1"/>
    <n v="637"/>
    <n v="108290"/>
  </r>
  <r>
    <s v="2010.10.23"/>
    <x v="55"/>
    <n v="117"/>
    <x v="2"/>
    <n v="43"/>
    <n v="4"/>
    <n v="453"/>
    <n v="53001"/>
  </r>
  <r>
    <s v="2010.6.3"/>
    <x v="28"/>
    <n v="302"/>
    <x v="7"/>
    <n v="23"/>
    <n v="2"/>
    <n v="776"/>
    <n v="234352"/>
  </r>
  <r>
    <s v="2010.9.2"/>
    <x v="63"/>
    <n v="246"/>
    <x v="8"/>
    <n v="36"/>
    <n v="3"/>
    <n v="838"/>
    <n v="206148"/>
  </r>
  <r>
    <s v="2010.3.9"/>
    <x v="17"/>
    <n v="369"/>
    <x v="0"/>
    <n v="11"/>
    <n v="1"/>
    <n v="302"/>
    <n v="111438"/>
  </r>
  <r>
    <s v="2010.1.7"/>
    <x v="37"/>
    <n v="280"/>
    <x v="3"/>
    <n v="2"/>
    <n v="1"/>
    <n v="543"/>
    <n v="152040"/>
  </r>
  <r>
    <s v="2010.1.15"/>
    <x v="70"/>
    <n v="329"/>
    <x v="3"/>
    <n v="3"/>
    <n v="1"/>
    <n v="261"/>
    <n v="85869"/>
  </r>
  <r>
    <s v="2010.10.27"/>
    <x v="53"/>
    <n v="250"/>
    <x v="2"/>
    <n v="44"/>
    <n v="4"/>
    <n v="74"/>
    <n v="18500"/>
  </r>
  <r>
    <s v="2010.6.27"/>
    <x v="47"/>
    <n v="93"/>
    <x v="7"/>
    <n v="27"/>
    <n v="2"/>
    <n v="557"/>
    <n v="51801"/>
  </r>
  <r>
    <s v="2010.2.7"/>
    <x v="29"/>
    <n v="398"/>
    <x v="5"/>
    <n v="7"/>
    <n v="1"/>
    <n v="720"/>
    <n v="286560"/>
  </r>
  <r>
    <s v="2010.12.3"/>
    <x v="90"/>
    <n v="221"/>
    <x v="11"/>
    <n v="49"/>
    <n v="4"/>
    <n v="682"/>
    <n v="150722"/>
  </r>
  <r>
    <s v="2010.7.8"/>
    <x v="67"/>
    <n v="153"/>
    <x v="4"/>
    <n v="28"/>
    <n v="3"/>
    <n v="478"/>
    <n v="73134"/>
  </r>
  <r>
    <s v="2010.7.1"/>
    <x v="28"/>
    <n v="188"/>
    <x v="4"/>
    <n v="27"/>
    <n v="3"/>
    <n v="776"/>
    <n v="145888"/>
  </r>
  <r>
    <s v="2010.11.17"/>
    <x v="26"/>
    <n v="184"/>
    <x v="10"/>
    <n v="47"/>
    <n v="4"/>
    <n v="88"/>
    <n v="16192"/>
  </r>
  <r>
    <s v="2010.5.18"/>
    <x v="72"/>
    <n v="32"/>
    <x v="9"/>
    <n v="21"/>
    <n v="2"/>
    <n v="921"/>
    <n v="29472"/>
  </r>
  <r>
    <s v="2010.3.1"/>
    <x v="87"/>
    <n v="160"/>
    <x v="0"/>
    <n v="10"/>
    <n v="1"/>
    <n v="74"/>
    <n v="11840"/>
  </r>
  <r>
    <s v="2010.10.8"/>
    <x v="0"/>
    <n v="354"/>
    <x v="2"/>
    <n v="41"/>
    <n v="4"/>
    <n v="318"/>
    <n v="112572"/>
  </r>
  <r>
    <s v="2010.9.5"/>
    <x v="11"/>
    <n v="274"/>
    <x v="8"/>
    <n v="37"/>
    <n v="3"/>
    <n v="597"/>
    <n v="163578"/>
  </r>
  <r>
    <s v="2010.4.26"/>
    <x v="37"/>
    <n v="32"/>
    <x v="6"/>
    <n v="18"/>
    <n v="2"/>
    <n v="543"/>
    <n v="17376"/>
  </r>
  <r>
    <s v="2010.1.20"/>
    <x v="2"/>
    <n v="372"/>
    <x v="3"/>
    <n v="4"/>
    <n v="1"/>
    <n v="655"/>
    <n v="243660"/>
  </r>
  <r>
    <s v="2010.2.4"/>
    <x v="90"/>
    <n v="223"/>
    <x v="5"/>
    <n v="6"/>
    <n v="1"/>
    <n v="682"/>
    <n v="152086"/>
  </r>
  <r>
    <s v="2010.2.24"/>
    <x v="99"/>
    <n v="397"/>
    <x v="5"/>
    <n v="9"/>
    <n v="1"/>
    <n v="982"/>
    <n v="389854"/>
  </r>
  <r>
    <s v="2010.10.18"/>
    <x v="22"/>
    <n v="442"/>
    <x v="2"/>
    <n v="43"/>
    <n v="4"/>
    <n v="283"/>
    <n v="125086"/>
  </r>
  <r>
    <s v="2010.4.21"/>
    <x v="23"/>
    <n v="192"/>
    <x v="6"/>
    <n v="17"/>
    <n v="2"/>
    <n v="138"/>
    <n v="26496"/>
  </r>
  <r>
    <s v="2010.7.16"/>
    <x v="28"/>
    <n v="272"/>
    <x v="4"/>
    <n v="29"/>
    <n v="3"/>
    <n v="776"/>
    <n v="211072"/>
  </r>
  <r>
    <s v="2010.5.24"/>
    <x v="35"/>
    <n v="43"/>
    <x v="9"/>
    <n v="22"/>
    <n v="2"/>
    <n v="782"/>
    <n v="33626"/>
  </r>
  <r>
    <s v="2010.11.21"/>
    <x v="28"/>
    <n v="313"/>
    <x v="10"/>
    <n v="48"/>
    <n v="4"/>
    <n v="776"/>
    <n v="242888"/>
  </r>
  <r>
    <s v="2010.7.18"/>
    <x v="49"/>
    <n v="232"/>
    <x v="4"/>
    <n v="30"/>
    <n v="3"/>
    <n v="114"/>
    <n v="26448"/>
  </r>
  <r>
    <s v="2010.11.12"/>
    <x v="41"/>
    <n v="240"/>
    <x v="10"/>
    <n v="46"/>
    <n v="4"/>
    <n v="558"/>
    <n v="133920"/>
  </r>
  <r>
    <s v="2010.8.16"/>
    <x v="73"/>
    <n v="113"/>
    <x v="1"/>
    <n v="34"/>
    <n v="3"/>
    <n v="270"/>
    <n v="30510"/>
  </r>
  <r>
    <s v="2010.12.15"/>
    <x v="18"/>
    <n v="355"/>
    <x v="11"/>
    <n v="51"/>
    <n v="4"/>
    <n v="876"/>
    <n v="310980"/>
  </r>
  <r>
    <s v="2010.3.6"/>
    <x v="43"/>
    <n v="273"/>
    <x v="0"/>
    <n v="10"/>
    <n v="1"/>
    <n v="809"/>
    <n v="220857"/>
  </r>
  <r>
    <s v="2010.1.11"/>
    <x v="49"/>
    <n v="310"/>
    <x v="3"/>
    <n v="3"/>
    <n v="1"/>
    <n v="114"/>
    <n v="35340"/>
  </r>
  <r>
    <s v="2010.5.20"/>
    <x v="96"/>
    <n v="166"/>
    <x v="9"/>
    <n v="21"/>
    <n v="2"/>
    <n v="480"/>
    <n v="79680"/>
  </r>
  <r>
    <s v="2010.5.4"/>
    <x v="45"/>
    <n v="156"/>
    <x v="9"/>
    <n v="19"/>
    <n v="2"/>
    <n v="650"/>
    <n v="101400"/>
  </r>
  <r>
    <s v="2010.10.3"/>
    <x v="78"/>
    <n v="270"/>
    <x v="2"/>
    <n v="41"/>
    <n v="4"/>
    <n v="729"/>
    <n v="196830"/>
  </r>
  <r>
    <s v="2010.4.11"/>
    <x v="81"/>
    <n v="134"/>
    <x v="6"/>
    <n v="16"/>
    <n v="2"/>
    <n v="782"/>
    <n v="104788"/>
  </r>
  <r>
    <s v="2010.8.16"/>
    <x v="77"/>
    <n v="97"/>
    <x v="1"/>
    <n v="34"/>
    <n v="3"/>
    <n v="526"/>
    <n v="51022"/>
  </r>
  <r>
    <s v="2010.9.25"/>
    <x v="37"/>
    <n v="145"/>
    <x v="8"/>
    <n v="39"/>
    <n v="3"/>
    <n v="543"/>
    <n v="78735"/>
  </r>
  <r>
    <s v="2010.2.26"/>
    <x v="84"/>
    <n v="144"/>
    <x v="5"/>
    <n v="9"/>
    <n v="1"/>
    <n v="858"/>
    <n v="123552"/>
  </r>
  <r>
    <s v="2010.5.9"/>
    <x v="91"/>
    <n v="256"/>
    <x v="9"/>
    <n v="20"/>
    <n v="2"/>
    <n v="1013"/>
    <n v="259328"/>
  </r>
  <r>
    <s v="2010.8.5"/>
    <x v="55"/>
    <n v="284"/>
    <x v="1"/>
    <n v="32"/>
    <n v="3"/>
    <n v="453"/>
    <n v="128652"/>
  </r>
  <r>
    <s v="2010.6.18"/>
    <x v="50"/>
    <n v="409"/>
    <x v="7"/>
    <n v="25"/>
    <n v="2"/>
    <n v="302"/>
    <n v="123518"/>
  </r>
  <r>
    <s v="2010.7.26"/>
    <x v="8"/>
    <n v="150"/>
    <x v="4"/>
    <n v="31"/>
    <n v="3"/>
    <n v="718"/>
    <n v="107700"/>
  </r>
  <r>
    <s v="2010.4.10"/>
    <x v="11"/>
    <n v="125"/>
    <x v="6"/>
    <n v="15"/>
    <n v="2"/>
    <n v="597"/>
    <n v="74625"/>
  </r>
  <r>
    <s v="2010.11.18"/>
    <x v="73"/>
    <n v="146"/>
    <x v="10"/>
    <n v="47"/>
    <n v="4"/>
    <n v="270"/>
    <n v="39420"/>
  </r>
  <r>
    <s v="2010.6.1"/>
    <x v="68"/>
    <n v="190"/>
    <x v="7"/>
    <n v="23"/>
    <n v="2"/>
    <n v="270"/>
    <n v="51300"/>
  </r>
  <r>
    <s v="2010.1.20"/>
    <x v="98"/>
    <n v="439"/>
    <x v="3"/>
    <n v="4"/>
    <n v="1"/>
    <n v="75"/>
    <n v="32925"/>
  </r>
  <r>
    <s v="2010.6.27"/>
    <x v="33"/>
    <n v="328"/>
    <x v="7"/>
    <n v="27"/>
    <n v="2"/>
    <n v="101"/>
    <n v="33128"/>
  </r>
  <r>
    <s v="2010.1.27"/>
    <x v="50"/>
    <n v="271"/>
    <x v="3"/>
    <n v="5"/>
    <n v="1"/>
    <n v="302"/>
    <n v="81842"/>
  </r>
  <r>
    <s v="2010.7.7"/>
    <x v="91"/>
    <n v="86"/>
    <x v="4"/>
    <n v="28"/>
    <n v="3"/>
    <n v="1013"/>
    <n v="87118"/>
  </r>
  <r>
    <s v="2010.7.3"/>
    <x v="54"/>
    <n v="167"/>
    <x v="4"/>
    <n v="27"/>
    <n v="3"/>
    <n v="536"/>
    <n v="89512"/>
  </r>
  <r>
    <s v="2010.10.21"/>
    <x v="34"/>
    <n v="379"/>
    <x v="2"/>
    <n v="43"/>
    <n v="4"/>
    <n v="1027"/>
    <n v="389233"/>
  </r>
  <r>
    <s v="2010.4.27"/>
    <x v="51"/>
    <n v="362"/>
    <x v="6"/>
    <n v="18"/>
    <n v="2"/>
    <n v="637"/>
    <n v="230594"/>
  </r>
  <r>
    <s v="2010.7.22"/>
    <x v="25"/>
    <n v="280"/>
    <x v="4"/>
    <n v="30"/>
    <n v="3"/>
    <n v="106"/>
    <n v="29680"/>
  </r>
  <r>
    <s v="2010.7.28"/>
    <x v="46"/>
    <n v="119"/>
    <x v="4"/>
    <n v="31"/>
    <n v="3"/>
    <n v="564"/>
    <n v="67116"/>
  </r>
  <r>
    <s v="2010.9.3"/>
    <x v="28"/>
    <n v="228"/>
    <x v="8"/>
    <n v="36"/>
    <n v="3"/>
    <n v="776"/>
    <n v="176928"/>
  </r>
  <r>
    <s v="2010.9.23"/>
    <x v="11"/>
    <n v="301"/>
    <x v="8"/>
    <n v="39"/>
    <n v="3"/>
    <n v="597"/>
    <n v="179697"/>
  </r>
  <r>
    <s v="2010.8.26"/>
    <x v="31"/>
    <n v="221"/>
    <x v="1"/>
    <n v="35"/>
    <n v="3"/>
    <n v="829"/>
    <n v="183209"/>
  </r>
  <r>
    <s v="2010.7.4"/>
    <x v="22"/>
    <n v="368"/>
    <x v="4"/>
    <n v="28"/>
    <n v="3"/>
    <n v="283"/>
    <n v="104144"/>
  </r>
  <r>
    <s v="2010.1.2"/>
    <x v="68"/>
    <n v="288"/>
    <x v="3"/>
    <n v="1"/>
    <n v="1"/>
    <n v="270"/>
    <n v="77760"/>
  </r>
  <r>
    <s v="2010.12.3"/>
    <x v="17"/>
    <n v="118"/>
    <x v="11"/>
    <n v="49"/>
    <n v="4"/>
    <n v="302"/>
    <n v="35636"/>
  </r>
  <r>
    <s v="2010.12.25"/>
    <x v="48"/>
    <n v="245"/>
    <x v="11"/>
    <n v="52"/>
    <n v="4"/>
    <n v="133"/>
    <n v="32585"/>
  </r>
  <r>
    <s v="2010.3.8"/>
    <x v="86"/>
    <n v="130"/>
    <x v="0"/>
    <n v="11"/>
    <n v="1"/>
    <n v="321"/>
    <n v="41730"/>
  </r>
  <r>
    <s v="2010.2.16"/>
    <x v="58"/>
    <n v="236"/>
    <x v="5"/>
    <n v="8"/>
    <n v="1"/>
    <n v="410"/>
    <n v="96760"/>
  </r>
  <r>
    <s v="2010.8.16"/>
    <x v="96"/>
    <n v="216"/>
    <x v="1"/>
    <n v="34"/>
    <n v="3"/>
    <n v="480"/>
    <n v="103680"/>
  </r>
  <r>
    <s v="2010.2.18"/>
    <x v="61"/>
    <n v="316"/>
    <x v="5"/>
    <n v="8"/>
    <n v="1"/>
    <n v="871"/>
    <n v="275236"/>
  </r>
  <r>
    <s v="2010.9.12"/>
    <x v="60"/>
    <n v="301"/>
    <x v="8"/>
    <n v="38"/>
    <n v="3"/>
    <n v="372"/>
    <n v="111972"/>
  </r>
  <r>
    <s v="2010.1.10"/>
    <x v="80"/>
    <n v="221"/>
    <x v="3"/>
    <n v="3"/>
    <n v="1"/>
    <n v="1047"/>
    <n v="231387"/>
  </r>
  <r>
    <s v="2010.8.20"/>
    <x v="66"/>
    <n v="349"/>
    <x v="1"/>
    <n v="34"/>
    <n v="3"/>
    <n v="966"/>
    <n v="337134"/>
  </r>
  <r>
    <s v="2010.12.4"/>
    <x v="23"/>
    <n v="180"/>
    <x v="11"/>
    <n v="49"/>
    <n v="4"/>
    <n v="138"/>
    <n v="24840"/>
  </r>
  <r>
    <s v="2010.5.14"/>
    <x v="72"/>
    <n v="289"/>
    <x v="9"/>
    <n v="20"/>
    <n v="2"/>
    <n v="921"/>
    <n v="266169"/>
  </r>
  <r>
    <s v="2010.4.1"/>
    <x v="47"/>
    <n v="98"/>
    <x v="6"/>
    <n v="14"/>
    <n v="2"/>
    <n v="557"/>
    <n v="54586"/>
  </r>
  <r>
    <s v="2010.5.9"/>
    <x v="44"/>
    <n v="38"/>
    <x v="9"/>
    <n v="20"/>
    <n v="2"/>
    <n v="421"/>
    <n v="15998"/>
  </r>
  <r>
    <s v="2010.10.2"/>
    <x v="13"/>
    <n v="146"/>
    <x v="2"/>
    <n v="40"/>
    <n v="4"/>
    <n v="453"/>
    <n v="66138"/>
  </r>
  <r>
    <s v="2010.3.26"/>
    <x v="62"/>
    <n v="364"/>
    <x v="0"/>
    <n v="13"/>
    <n v="1"/>
    <n v="683"/>
    <n v="248612"/>
  </r>
  <r>
    <s v="2010.11.6"/>
    <x v="85"/>
    <n v="345"/>
    <x v="10"/>
    <n v="45"/>
    <n v="4"/>
    <n v="607"/>
    <n v="209415"/>
  </r>
  <r>
    <s v="2010.10.6"/>
    <x v="32"/>
    <n v="232"/>
    <x v="2"/>
    <n v="41"/>
    <n v="4"/>
    <n v="615"/>
    <n v="142680"/>
  </r>
  <r>
    <s v="2010.11.26"/>
    <x v="57"/>
    <n v="289"/>
    <x v="10"/>
    <n v="48"/>
    <n v="4"/>
    <n v="215"/>
    <n v="62135"/>
  </r>
  <r>
    <s v="2010.9.9"/>
    <x v="81"/>
    <n v="129"/>
    <x v="8"/>
    <n v="37"/>
    <n v="3"/>
    <n v="782"/>
    <n v="100878"/>
  </r>
  <r>
    <s v="2010.4.13"/>
    <x v="46"/>
    <n v="259"/>
    <x v="6"/>
    <n v="16"/>
    <n v="2"/>
    <n v="564"/>
    <n v="146076"/>
  </r>
  <r>
    <s v="2010.5.16"/>
    <x v="39"/>
    <n v="411"/>
    <x v="9"/>
    <n v="21"/>
    <n v="2"/>
    <n v="924"/>
    <n v="379764"/>
  </r>
  <r>
    <s v="2010.7.14"/>
    <x v="44"/>
    <n v="225"/>
    <x v="4"/>
    <n v="29"/>
    <n v="3"/>
    <n v="421"/>
    <n v="94725"/>
  </r>
  <r>
    <s v="2010.9.21"/>
    <x v="17"/>
    <n v="192"/>
    <x v="8"/>
    <n v="39"/>
    <n v="3"/>
    <n v="302"/>
    <n v="57984"/>
  </r>
  <r>
    <s v="2010.11.15"/>
    <x v="10"/>
    <n v="391"/>
    <x v="10"/>
    <n v="47"/>
    <n v="4"/>
    <n v="550"/>
    <n v="215050"/>
  </r>
  <r>
    <s v="2010.2.11"/>
    <x v="37"/>
    <n v="346"/>
    <x v="5"/>
    <n v="7"/>
    <n v="1"/>
    <n v="543"/>
    <n v="187878"/>
  </r>
  <r>
    <s v="2010.1.18"/>
    <x v="35"/>
    <n v="93"/>
    <x v="3"/>
    <n v="4"/>
    <n v="1"/>
    <n v="782"/>
    <n v="72726"/>
  </r>
  <r>
    <s v="2010.9.10"/>
    <x v="52"/>
    <n v="322"/>
    <x v="8"/>
    <n v="37"/>
    <n v="3"/>
    <n v="175"/>
    <n v="56350"/>
  </r>
  <r>
    <s v="2010.7.19"/>
    <x v="12"/>
    <n v="253"/>
    <x v="4"/>
    <n v="30"/>
    <n v="3"/>
    <n v="234"/>
    <n v="59202"/>
  </r>
  <r>
    <s v="2010.11.3"/>
    <x v="30"/>
    <n v="131"/>
    <x v="10"/>
    <n v="45"/>
    <n v="4"/>
    <n v="557"/>
    <n v="72967"/>
  </r>
  <r>
    <s v="2010.12.2"/>
    <x v="95"/>
    <n v="96"/>
    <x v="11"/>
    <n v="49"/>
    <n v="4"/>
    <n v="194"/>
    <n v="18624"/>
  </r>
  <r>
    <s v="2010.10.28"/>
    <x v="43"/>
    <n v="203"/>
    <x v="2"/>
    <n v="44"/>
    <n v="4"/>
    <n v="809"/>
    <n v="164227"/>
  </r>
  <r>
    <s v="2010.6.15"/>
    <x v="96"/>
    <n v="482"/>
    <x v="7"/>
    <n v="25"/>
    <n v="2"/>
    <n v="480"/>
    <n v="231360"/>
  </r>
  <r>
    <s v="2010.4.8"/>
    <x v="61"/>
    <n v="258"/>
    <x v="6"/>
    <n v="15"/>
    <n v="2"/>
    <n v="871"/>
    <n v="224718"/>
  </r>
  <r>
    <s v="2010.9.9"/>
    <x v="51"/>
    <n v="345"/>
    <x v="8"/>
    <n v="37"/>
    <n v="3"/>
    <n v="637"/>
    <n v="219765"/>
  </r>
  <r>
    <s v="2010.6.11"/>
    <x v="16"/>
    <n v="295"/>
    <x v="7"/>
    <n v="24"/>
    <n v="2"/>
    <n v="645"/>
    <n v="190275"/>
  </r>
  <r>
    <s v="2010.11.19"/>
    <x v="9"/>
    <n v="174"/>
    <x v="10"/>
    <n v="47"/>
    <n v="4"/>
    <n v="478"/>
    <n v="83172"/>
  </r>
  <r>
    <s v="2010.2.11"/>
    <x v="73"/>
    <n v="174"/>
    <x v="5"/>
    <n v="7"/>
    <n v="1"/>
    <n v="270"/>
    <n v="46980"/>
  </r>
  <r>
    <s v="2010.9.23"/>
    <x v="92"/>
    <n v="159"/>
    <x v="8"/>
    <n v="39"/>
    <n v="3"/>
    <n v="782"/>
    <n v="124338"/>
  </r>
  <r>
    <s v="2010.8.18"/>
    <x v="15"/>
    <n v="302"/>
    <x v="1"/>
    <n v="34"/>
    <n v="3"/>
    <n v="1017"/>
    <n v="307134"/>
  </r>
  <r>
    <s v="2010.1.17"/>
    <x v="31"/>
    <n v="319"/>
    <x v="3"/>
    <n v="4"/>
    <n v="1"/>
    <n v="829"/>
    <n v="264451"/>
  </r>
  <r>
    <s v="2010.8.28"/>
    <x v="86"/>
    <n v="361"/>
    <x v="1"/>
    <n v="35"/>
    <n v="3"/>
    <n v="321"/>
    <n v="115881"/>
  </r>
  <r>
    <s v="2010.8.6"/>
    <x v="60"/>
    <n v="121"/>
    <x v="1"/>
    <n v="32"/>
    <n v="3"/>
    <n v="372"/>
    <n v="45012"/>
  </r>
  <r>
    <s v="2010.9.18"/>
    <x v="27"/>
    <n v="389"/>
    <x v="8"/>
    <n v="38"/>
    <n v="3"/>
    <n v="716"/>
    <n v="278524"/>
  </r>
  <r>
    <s v="2010.2.19"/>
    <x v="73"/>
    <n v="103"/>
    <x v="5"/>
    <n v="8"/>
    <n v="1"/>
    <n v="270"/>
    <n v="27810"/>
  </r>
  <r>
    <s v="2010.4.18"/>
    <x v="20"/>
    <n v="269"/>
    <x v="6"/>
    <n v="17"/>
    <n v="2"/>
    <n v="647"/>
    <n v="174043"/>
  </r>
  <r>
    <s v="2010.3.23"/>
    <x v="75"/>
    <n v="198"/>
    <x v="0"/>
    <n v="13"/>
    <n v="1"/>
    <n v="540"/>
    <n v="106920"/>
  </r>
  <r>
    <s v="2010.4.7"/>
    <x v="7"/>
    <n v="162"/>
    <x v="6"/>
    <n v="15"/>
    <n v="2"/>
    <n v="900"/>
    <n v="145800"/>
  </r>
  <r>
    <s v="2010.2.16"/>
    <x v="26"/>
    <n v="219"/>
    <x v="5"/>
    <n v="8"/>
    <n v="1"/>
    <n v="88"/>
    <n v="19272"/>
  </r>
  <r>
    <s v="2010.12.22"/>
    <x v="79"/>
    <n v="126"/>
    <x v="11"/>
    <n v="52"/>
    <n v="4"/>
    <n v="713"/>
    <n v="89838"/>
  </r>
  <r>
    <s v="2010.5.19"/>
    <x v="49"/>
    <n v="178"/>
    <x v="9"/>
    <n v="21"/>
    <n v="2"/>
    <n v="114"/>
    <n v="20292"/>
  </r>
  <r>
    <s v="2010.4.16"/>
    <x v="6"/>
    <n v="280"/>
    <x v="6"/>
    <n v="16"/>
    <n v="2"/>
    <n v="782"/>
    <n v="218960"/>
  </r>
  <r>
    <s v="2010.4.11"/>
    <x v="16"/>
    <n v="278"/>
    <x v="6"/>
    <n v="16"/>
    <n v="2"/>
    <n v="645"/>
    <n v="179310"/>
  </r>
  <r>
    <s v="2010.6.18"/>
    <x v="5"/>
    <n v="331"/>
    <x v="7"/>
    <n v="25"/>
    <n v="2"/>
    <n v="74"/>
    <n v="24494"/>
  </r>
  <r>
    <s v="2010.12.21"/>
    <x v="44"/>
    <n v="347"/>
    <x v="11"/>
    <n v="52"/>
    <n v="4"/>
    <n v="421"/>
    <n v="146087"/>
  </r>
  <r>
    <s v="2010.9.24"/>
    <x v="83"/>
    <n v="166"/>
    <x v="8"/>
    <n v="39"/>
    <n v="3"/>
    <n v="130"/>
    <n v="21580"/>
  </r>
  <r>
    <s v="2010.12.20"/>
    <x v="92"/>
    <n v="300"/>
    <x v="11"/>
    <n v="52"/>
    <n v="4"/>
    <n v="782"/>
    <n v="234600"/>
  </r>
  <r>
    <s v="2010.6.24"/>
    <x v="43"/>
    <n v="314"/>
    <x v="7"/>
    <n v="26"/>
    <n v="2"/>
    <n v="809"/>
    <n v="254026"/>
  </r>
  <r>
    <s v="2010.10.13"/>
    <x v="75"/>
    <n v="239"/>
    <x v="2"/>
    <n v="42"/>
    <n v="4"/>
    <n v="540"/>
    <n v="129060"/>
  </r>
  <r>
    <s v="2010.4.22"/>
    <x v="61"/>
    <n v="185"/>
    <x v="6"/>
    <n v="17"/>
    <n v="2"/>
    <n v="871"/>
    <n v="161135"/>
  </r>
  <r>
    <s v="2010.11.4"/>
    <x v="86"/>
    <n v="385"/>
    <x v="10"/>
    <n v="45"/>
    <n v="4"/>
    <n v="321"/>
    <n v="123585"/>
  </r>
  <r>
    <s v="2010.6.13"/>
    <x v="4"/>
    <n v="74"/>
    <x v="7"/>
    <n v="25"/>
    <n v="2"/>
    <n v="468"/>
    <n v="34632"/>
  </r>
  <r>
    <s v="2010.10.26"/>
    <x v="2"/>
    <n v="284"/>
    <x v="2"/>
    <n v="44"/>
    <n v="4"/>
    <n v="655"/>
    <n v="186020"/>
  </r>
  <r>
    <s v="2010.7.18"/>
    <x v="17"/>
    <n v="446"/>
    <x v="4"/>
    <n v="30"/>
    <n v="3"/>
    <n v="302"/>
    <n v="134692"/>
  </r>
  <r>
    <s v="2010.6.1"/>
    <x v="2"/>
    <n v="226"/>
    <x v="7"/>
    <n v="23"/>
    <n v="2"/>
    <n v="655"/>
    <n v="148030"/>
  </r>
  <r>
    <s v="2010.9.3"/>
    <x v="43"/>
    <n v="226"/>
    <x v="8"/>
    <n v="36"/>
    <n v="3"/>
    <n v="809"/>
    <n v="182834"/>
  </r>
  <r>
    <s v="2010.8.26"/>
    <x v="72"/>
    <n v="126"/>
    <x v="1"/>
    <n v="35"/>
    <n v="3"/>
    <n v="921"/>
    <n v="116046"/>
  </r>
  <r>
    <s v="2010.1.5"/>
    <x v="33"/>
    <n v="285"/>
    <x v="3"/>
    <n v="2"/>
    <n v="1"/>
    <n v="101"/>
    <n v="28785"/>
  </r>
  <r>
    <s v="2010.2.26"/>
    <x v="54"/>
    <n v="195"/>
    <x v="5"/>
    <n v="9"/>
    <n v="1"/>
    <n v="536"/>
    <n v="104520"/>
  </r>
  <r>
    <s v="2010.3.16"/>
    <x v="24"/>
    <n v="489"/>
    <x v="0"/>
    <n v="12"/>
    <n v="1"/>
    <n v="737"/>
    <n v="360393"/>
  </r>
  <r>
    <s v="2010.4.10"/>
    <x v="38"/>
    <n v="53"/>
    <x v="6"/>
    <n v="15"/>
    <n v="2"/>
    <n v="539"/>
    <n v="28567"/>
  </r>
  <r>
    <s v="2010.11.5"/>
    <x v="96"/>
    <n v="427"/>
    <x v="10"/>
    <n v="45"/>
    <n v="4"/>
    <n v="480"/>
    <n v="204960"/>
  </r>
  <r>
    <s v="2010.4.1"/>
    <x v="76"/>
    <n v="276"/>
    <x v="6"/>
    <n v="14"/>
    <n v="2"/>
    <n v="453"/>
    <n v="125028"/>
  </r>
  <r>
    <s v="2010.11.24"/>
    <x v="44"/>
    <n v="291"/>
    <x v="10"/>
    <n v="48"/>
    <n v="4"/>
    <n v="421"/>
    <n v="122511"/>
  </r>
  <r>
    <s v="2010.12.22"/>
    <x v="36"/>
    <n v="229"/>
    <x v="11"/>
    <n v="52"/>
    <n v="4"/>
    <n v="88"/>
    <n v="20152"/>
  </r>
  <r>
    <s v="2010.2.10"/>
    <x v="99"/>
    <n v="297"/>
    <x v="5"/>
    <n v="7"/>
    <n v="1"/>
    <n v="982"/>
    <n v="291654"/>
  </r>
  <r>
    <s v="2010.4.25"/>
    <x v="78"/>
    <n v="332"/>
    <x v="6"/>
    <n v="18"/>
    <n v="2"/>
    <n v="729"/>
    <n v="242028"/>
  </r>
  <r>
    <s v="2010.9.8"/>
    <x v="78"/>
    <n v="196"/>
    <x v="8"/>
    <n v="37"/>
    <n v="3"/>
    <n v="729"/>
    <n v="142884"/>
  </r>
  <r>
    <s v="2010.6.5"/>
    <x v="89"/>
    <n v="157"/>
    <x v="7"/>
    <n v="23"/>
    <n v="2"/>
    <n v="722"/>
    <n v="113354"/>
  </r>
  <r>
    <s v="2010.4.19"/>
    <x v="83"/>
    <n v="330"/>
    <x v="6"/>
    <n v="17"/>
    <n v="2"/>
    <n v="130"/>
    <n v="42900"/>
  </r>
  <r>
    <s v="2010.9.7"/>
    <x v="5"/>
    <n v="134"/>
    <x v="8"/>
    <n v="37"/>
    <n v="3"/>
    <n v="74"/>
    <n v="9916"/>
  </r>
  <r>
    <s v="2010.12.3"/>
    <x v="25"/>
    <n v="478"/>
    <x v="11"/>
    <n v="49"/>
    <n v="4"/>
    <n v="106"/>
    <n v="50668"/>
  </r>
  <r>
    <s v="2010.7.8"/>
    <x v="4"/>
    <n v="241"/>
    <x v="4"/>
    <n v="28"/>
    <n v="3"/>
    <n v="468"/>
    <n v="112788"/>
  </r>
  <r>
    <s v="2010.12.10"/>
    <x v="94"/>
    <n v="368"/>
    <x v="11"/>
    <n v="50"/>
    <n v="4"/>
    <n v="776"/>
    <n v="285568"/>
  </r>
  <r>
    <s v="2010.8.7"/>
    <x v="27"/>
    <n v="288"/>
    <x v="1"/>
    <n v="32"/>
    <n v="3"/>
    <n v="716"/>
    <n v="206208"/>
  </r>
  <r>
    <s v="2010.3.25"/>
    <x v="35"/>
    <n v="407"/>
    <x v="0"/>
    <n v="13"/>
    <n v="1"/>
    <n v="782"/>
    <n v="318274"/>
  </r>
  <r>
    <s v="2010.9.3"/>
    <x v="74"/>
    <n v="324"/>
    <x v="8"/>
    <n v="36"/>
    <n v="3"/>
    <n v="858"/>
    <n v="277992"/>
  </r>
  <r>
    <s v="2010.12.18"/>
    <x v="60"/>
    <n v="113"/>
    <x v="11"/>
    <n v="51"/>
    <n v="4"/>
    <n v="372"/>
    <n v="42036"/>
  </r>
  <r>
    <s v="2010.7.7"/>
    <x v="55"/>
    <n v="336"/>
    <x v="4"/>
    <n v="28"/>
    <n v="3"/>
    <n v="453"/>
    <n v="152208"/>
  </r>
  <r>
    <s v="2010.1.11"/>
    <x v="21"/>
    <n v="97"/>
    <x v="3"/>
    <n v="3"/>
    <n v="1"/>
    <n v="549"/>
    <n v="53253"/>
  </r>
  <r>
    <s v="2010.12.26"/>
    <x v="95"/>
    <n v="167"/>
    <x v="11"/>
    <n v="53"/>
    <n v="4"/>
    <n v="194"/>
    <n v="32398"/>
  </r>
  <r>
    <s v="2010.5.16"/>
    <x v="35"/>
    <n v="204"/>
    <x v="9"/>
    <n v="21"/>
    <n v="2"/>
    <n v="782"/>
    <n v="159528"/>
  </r>
  <r>
    <s v="2010.5.3"/>
    <x v="73"/>
    <n v="373"/>
    <x v="9"/>
    <n v="19"/>
    <n v="2"/>
    <n v="270"/>
    <n v="100710"/>
  </r>
  <r>
    <s v="2010.10.23"/>
    <x v="66"/>
    <n v="250"/>
    <x v="2"/>
    <n v="43"/>
    <n v="4"/>
    <n v="966"/>
    <n v="241500"/>
  </r>
  <r>
    <s v="2010.1.18"/>
    <x v="28"/>
    <n v="45"/>
    <x v="3"/>
    <n v="4"/>
    <n v="1"/>
    <n v="776"/>
    <n v="34920"/>
  </r>
  <r>
    <s v="2010.9.5"/>
    <x v="46"/>
    <n v="226"/>
    <x v="8"/>
    <n v="37"/>
    <n v="3"/>
    <n v="564"/>
    <n v="127464"/>
  </r>
  <r>
    <s v="2010.2.23"/>
    <x v="97"/>
    <n v="445"/>
    <x v="5"/>
    <n v="9"/>
    <n v="1"/>
    <n v="637"/>
    <n v="283465"/>
  </r>
  <r>
    <s v="2010.7.22"/>
    <x v="68"/>
    <n v="215"/>
    <x v="4"/>
    <n v="30"/>
    <n v="3"/>
    <n v="270"/>
    <n v="58050"/>
  </r>
  <r>
    <s v="2010.11.3"/>
    <x v="96"/>
    <n v="138"/>
    <x v="10"/>
    <n v="45"/>
    <n v="4"/>
    <n v="480"/>
    <n v="66240"/>
  </r>
  <r>
    <s v="2010.6.17"/>
    <x v="31"/>
    <n v="199"/>
    <x v="7"/>
    <n v="25"/>
    <n v="2"/>
    <n v="829"/>
    <n v="164971"/>
  </r>
  <r>
    <s v="2010.10.13"/>
    <x v="95"/>
    <n v="367"/>
    <x v="2"/>
    <n v="42"/>
    <n v="4"/>
    <n v="194"/>
    <n v="71198"/>
  </r>
  <r>
    <s v="2010.1.28"/>
    <x v="97"/>
    <n v="130"/>
    <x v="3"/>
    <n v="5"/>
    <n v="1"/>
    <n v="637"/>
    <n v="82810"/>
  </r>
  <r>
    <s v="2010.3.2"/>
    <x v="70"/>
    <n v="141"/>
    <x v="0"/>
    <n v="10"/>
    <n v="1"/>
    <n v="261"/>
    <n v="36801"/>
  </r>
  <r>
    <s v="2010.5.11"/>
    <x v="79"/>
    <n v="225"/>
    <x v="9"/>
    <n v="20"/>
    <n v="2"/>
    <n v="713"/>
    <n v="160425"/>
  </r>
  <r>
    <s v="2010.8.15"/>
    <x v="42"/>
    <n v="264"/>
    <x v="1"/>
    <n v="34"/>
    <n v="3"/>
    <n v="562"/>
    <n v="148368"/>
  </r>
  <r>
    <s v="2010.6.9"/>
    <x v="72"/>
    <n v="218"/>
    <x v="7"/>
    <n v="24"/>
    <n v="2"/>
    <n v="921"/>
    <n v="200778"/>
  </r>
  <r>
    <s v="2010.3.20"/>
    <x v="82"/>
    <n v="362"/>
    <x v="0"/>
    <n v="12"/>
    <n v="1"/>
    <n v="261"/>
    <n v="94482"/>
  </r>
  <r>
    <s v="2010.7.15"/>
    <x v="72"/>
    <n v="268"/>
    <x v="4"/>
    <n v="29"/>
    <n v="3"/>
    <n v="921"/>
    <n v="246828"/>
  </r>
  <r>
    <s v="2010.4.10"/>
    <x v="66"/>
    <n v="203"/>
    <x v="6"/>
    <n v="15"/>
    <n v="2"/>
    <n v="966"/>
    <n v="196098"/>
  </r>
  <r>
    <s v="2010.7.7"/>
    <x v="57"/>
    <n v="234"/>
    <x v="4"/>
    <n v="28"/>
    <n v="3"/>
    <n v="215"/>
    <n v="50310"/>
  </r>
  <r>
    <s v="2010.2.9"/>
    <x v="86"/>
    <n v="244"/>
    <x v="5"/>
    <n v="7"/>
    <n v="1"/>
    <n v="321"/>
    <n v="78324"/>
  </r>
  <r>
    <s v="2010.3.20"/>
    <x v="81"/>
    <n v="62"/>
    <x v="0"/>
    <n v="12"/>
    <n v="1"/>
    <n v="782"/>
    <n v="48484"/>
  </r>
  <r>
    <s v="2010.11.13"/>
    <x v="1"/>
    <n v="168"/>
    <x v="10"/>
    <n v="46"/>
    <n v="4"/>
    <n v="436"/>
    <n v="73248"/>
  </r>
  <r>
    <s v="2010.8.22"/>
    <x v="73"/>
    <n v="286"/>
    <x v="1"/>
    <n v="35"/>
    <n v="3"/>
    <n v="270"/>
    <n v="77220"/>
  </r>
  <r>
    <s v="2010.4.8"/>
    <x v="39"/>
    <n v="185"/>
    <x v="6"/>
    <n v="15"/>
    <n v="2"/>
    <n v="924"/>
    <n v="170940"/>
  </r>
  <r>
    <s v="2010.10.11"/>
    <x v="34"/>
    <n v="72"/>
    <x v="2"/>
    <n v="42"/>
    <n v="4"/>
    <n v="1027"/>
    <n v="73944"/>
  </r>
  <r>
    <s v="2010.11.3"/>
    <x v="95"/>
    <n v="170"/>
    <x v="10"/>
    <n v="45"/>
    <n v="4"/>
    <n v="194"/>
    <n v="32980"/>
  </r>
  <r>
    <s v="2010.4.16"/>
    <x v="6"/>
    <n v="193"/>
    <x v="6"/>
    <n v="16"/>
    <n v="2"/>
    <n v="782"/>
    <n v="150926"/>
  </r>
  <r>
    <s v="2010.8.16"/>
    <x v="65"/>
    <n v="312"/>
    <x v="1"/>
    <n v="34"/>
    <n v="3"/>
    <n v="484"/>
    <n v="151008"/>
  </r>
  <r>
    <s v="2010.4.21"/>
    <x v="27"/>
    <n v="301"/>
    <x v="6"/>
    <n v="17"/>
    <n v="2"/>
    <n v="716"/>
    <n v="215516"/>
  </r>
  <r>
    <s v="2010.6.28"/>
    <x v="67"/>
    <n v="170"/>
    <x v="7"/>
    <n v="27"/>
    <n v="2"/>
    <n v="478"/>
    <n v="81260"/>
  </r>
  <r>
    <s v="2010.8.9"/>
    <x v="73"/>
    <n v="416"/>
    <x v="1"/>
    <n v="33"/>
    <n v="3"/>
    <n v="270"/>
    <n v="112320"/>
  </r>
  <r>
    <s v="2010.4.25"/>
    <x v="23"/>
    <n v="259"/>
    <x v="6"/>
    <n v="18"/>
    <n v="2"/>
    <n v="138"/>
    <n v="35742"/>
  </r>
  <r>
    <s v="2010.5.19"/>
    <x v="14"/>
    <n v="146"/>
    <x v="9"/>
    <n v="21"/>
    <n v="2"/>
    <n v="860"/>
    <n v="125560"/>
  </r>
  <r>
    <s v="2010.5.14"/>
    <x v="32"/>
    <n v="196"/>
    <x v="9"/>
    <n v="20"/>
    <n v="2"/>
    <n v="615"/>
    <n v="120540"/>
  </r>
  <r>
    <s v="2010.12.24"/>
    <x v="28"/>
    <n v="235"/>
    <x v="11"/>
    <n v="52"/>
    <n v="4"/>
    <n v="776"/>
    <n v="182360"/>
  </r>
  <r>
    <s v="2010.3.19"/>
    <x v="48"/>
    <n v="220"/>
    <x v="0"/>
    <n v="12"/>
    <n v="1"/>
    <n v="133"/>
    <n v="29260"/>
  </r>
  <r>
    <s v="2010.3.20"/>
    <x v="12"/>
    <n v="472"/>
    <x v="0"/>
    <n v="12"/>
    <n v="1"/>
    <n v="234"/>
    <n v="110448"/>
  </r>
  <r>
    <s v="2010.6.14"/>
    <x v="23"/>
    <n v="449"/>
    <x v="7"/>
    <n v="25"/>
    <n v="2"/>
    <n v="138"/>
    <n v="61962"/>
  </r>
  <r>
    <s v="2010.11.12"/>
    <x v="33"/>
    <n v="344"/>
    <x v="10"/>
    <n v="46"/>
    <n v="4"/>
    <n v="101"/>
    <n v="34744"/>
  </r>
  <r>
    <s v="2010.4.2"/>
    <x v="6"/>
    <n v="319"/>
    <x v="6"/>
    <n v="14"/>
    <n v="2"/>
    <n v="782"/>
    <n v="249458"/>
  </r>
  <r>
    <s v="2010.2.27"/>
    <x v="31"/>
    <n v="327"/>
    <x v="5"/>
    <n v="9"/>
    <n v="1"/>
    <n v="829"/>
    <n v="271083"/>
  </r>
  <r>
    <s v="2010.6.8"/>
    <x v="81"/>
    <n v="236"/>
    <x v="7"/>
    <n v="24"/>
    <n v="2"/>
    <n v="782"/>
    <n v="184552"/>
  </r>
  <r>
    <s v="2010.6.16"/>
    <x v="64"/>
    <n v="210"/>
    <x v="7"/>
    <n v="25"/>
    <n v="2"/>
    <n v="631"/>
    <n v="132510"/>
  </r>
  <r>
    <s v="2010.12.11"/>
    <x v="80"/>
    <n v="261"/>
    <x v="11"/>
    <n v="50"/>
    <n v="4"/>
    <n v="1047"/>
    <n v="273267"/>
  </r>
  <r>
    <s v="2010.1.13"/>
    <x v="64"/>
    <n v="190"/>
    <x v="3"/>
    <n v="3"/>
    <n v="1"/>
    <n v="631"/>
    <n v="119890"/>
  </r>
  <r>
    <s v="2010.10.6"/>
    <x v="74"/>
    <n v="234"/>
    <x v="2"/>
    <n v="41"/>
    <n v="4"/>
    <n v="858"/>
    <n v="200772"/>
  </r>
  <r>
    <s v="2010.5.10"/>
    <x v="92"/>
    <n v="471"/>
    <x v="9"/>
    <n v="20"/>
    <n v="2"/>
    <n v="782"/>
    <n v="368322"/>
  </r>
  <r>
    <s v="2010.3.12"/>
    <x v="6"/>
    <n v="325"/>
    <x v="0"/>
    <n v="11"/>
    <n v="1"/>
    <n v="782"/>
    <n v="254150"/>
  </r>
  <r>
    <s v="2010.4.12"/>
    <x v="37"/>
    <n v="181"/>
    <x v="6"/>
    <n v="16"/>
    <n v="2"/>
    <n v="543"/>
    <n v="98283"/>
  </r>
  <r>
    <s v="2010.2.6"/>
    <x v="64"/>
    <n v="156"/>
    <x v="5"/>
    <n v="6"/>
    <n v="1"/>
    <n v="631"/>
    <n v="98436"/>
  </r>
  <r>
    <s v="2010.7.28"/>
    <x v="88"/>
    <n v="350"/>
    <x v="4"/>
    <n v="31"/>
    <n v="3"/>
    <n v="954"/>
    <n v="333900"/>
  </r>
  <r>
    <s v="2010.3.1"/>
    <x v="76"/>
    <n v="346"/>
    <x v="0"/>
    <n v="10"/>
    <n v="1"/>
    <n v="453"/>
    <n v="156738"/>
  </r>
  <r>
    <s v="2010.6.1"/>
    <x v="97"/>
    <n v="172"/>
    <x v="7"/>
    <n v="23"/>
    <n v="2"/>
    <n v="637"/>
    <n v="109564"/>
  </r>
  <r>
    <s v="2010.12.1"/>
    <x v="57"/>
    <n v="313"/>
    <x v="11"/>
    <n v="49"/>
    <n v="4"/>
    <n v="215"/>
    <n v="67295"/>
  </r>
  <r>
    <s v="2010.11.23"/>
    <x v="98"/>
    <n v="213"/>
    <x v="10"/>
    <n v="48"/>
    <n v="4"/>
    <n v="75"/>
    <n v="15975"/>
  </r>
  <r>
    <s v="2010.5.5"/>
    <x v="59"/>
    <n v="258"/>
    <x v="9"/>
    <n v="19"/>
    <n v="2"/>
    <n v="133"/>
    <n v="34314"/>
  </r>
  <r>
    <s v="2010.3.20"/>
    <x v="20"/>
    <n v="250"/>
    <x v="0"/>
    <n v="12"/>
    <n v="1"/>
    <n v="647"/>
    <n v="161750"/>
  </r>
  <r>
    <s v="2010.2.1"/>
    <x v="47"/>
    <n v="42"/>
    <x v="5"/>
    <n v="6"/>
    <n v="1"/>
    <n v="557"/>
    <n v="23394"/>
  </r>
  <r>
    <s v="2010.5.8"/>
    <x v="79"/>
    <n v="438"/>
    <x v="9"/>
    <n v="19"/>
    <n v="2"/>
    <n v="713"/>
    <n v="312294"/>
  </r>
  <r>
    <s v="2010.8.16"/>
    <x v="5"/>
    <n v="224"/>
    <x v="1"/>
    <n v="34"/>
    <n v="3"/>
    <n v="74"/>
    <n v="16576"/>
  </r>
  <r>
    <s v="2010.9.14"/>
    <x v="90"/>
    <n v="307"/>
    <x v="8"/>
    <n v="38"/>
    <n v="3"/>
    <n v="682"/>
    <n v="209374"/>
  </r>
  <r>
    <s v="2010.12.16"/>
    <x v="25"/>
    <n v="291"/>
    <x v="11"/>
    <n v="51"/>
    <n v="4"/>
    <n v="106"/>
    <n v="30846"/>
  </r>
  <r>
    <s v="2010.5.15"/>
    <x v="85"/>
    <n v="234"/>
    <x v="9"/>
    <n v="20"/>
    <n v="2"/>
    <n v="607"/>
    <n v="142038"/>
  </r>
  <r>
    <s v="2010.7.25"/>
    <x v="31"/>
    <n v="272"/>
    <x v="4"/>
    <n v="31"/>
    <n v="3"/>
    <n v="829"/>
    <n v="225488"/>
  </r>
  <r>
    <s v="2010.11.26"/>
    <x v="93"/>
    <n v="166"/>
    <x v="10"/>
    <n v="48"/>
    <n v="4"/>
    <n v="259"/>
    <n v="42994"/>
  </r>
  <r>
    <s v="2010.3.11"/>
    <x v="37"/>
    <n v="107"/>
    <x v="0"/>
    <n v="11"/>
    <n v="1"/>
    <n v="543"/>
    <n v="58101"/>
  </r>
  <r>
    <s v="2010.8.14"/>
    <x v="78"/>
    <n v="244"/>
    <x v="1"/>
    <n v="33"/>
    <n v="3"/>
    <n v="729"/>
    <n v="177876"/>
  </r>
  <r>
    <s v="2010.7.19"/>
    <x v="84"/>
    <n v="317"/>
    <x v="4"/>
    <n v="30"/>
    <n v="3"/>
    <n v="858"/>
    <n v="271986"/>
  </r>
  <r>
    <s v="2010.1.4"/>
    <x v="83"/>
    <n v="313"/>
    <x v="3"/>
    <n v="2"/>
    <n v="1"/>
    <n v="130"/>
    <n v="40690"/>
  </r>
  <r>
    <s v="2010.7.15"/>
    <x v="68"/>
    <n v="139"/>
    <x v="4"/>
    <n v="29"/>
    <n v="3"/>
    <n v="270"/>
    <n v="37530"/>
  </r>
  <r>
    <s v="2010.5.19"/>
    <x v="60"/>
    <n v="256"/>
    <x v="9"/>
    <n v="21"/>
    <n v="2"/>
    <n v="372"/>
    <n v="95232"/>
  </r>
  <r>
    <s v="2010.3.13"/>
    <x v="45"/>
    <n v="284"/>
    <x v="0"/>
    <n v="11"/>
    <n v="1"/>
    <n v="650"/>
    <n v="184600"/>
  </r>
  <r>
    <s v="2010.1.24"/>
    <x v="62"/>
    <n v="244"/>
    <x v="3"/>
    <n v="5"/>
    <n v="1"/>
    <n v="683"/>
    <n v="166652"/>
  </r>
  <r>
    <s v="2010.6.14"/>
    <x v="47"/>
    <n v="332"/>
    <x v="7"/>
    <n v="25"/>
    <n v="2"/>
    <n v="557"/>
    <n v="184924"/>
  </r>
  <r>
    <s v="2010.9.22"/>
    <x v="63"/>
    <n v="289"/>
    <x v="8"/>
    <n v="39"/>
    <n v="3"/>
    <n v="838"/>
    <n v="242182"/>
  </r>
  <r>
    <s v="2010.10.27"/>
    <x v="47"/>
    <n v="318"/>
    <x v="2"/>
    <n v="44"/>
    <n v="4"/>
    <n v="557"/>
    <n v="177126"/>
  </r>
  <r>
    <s v="2010.3.18"/>
    <x v="72"/>
    <n v="298"/>
    <x v="0"/>
    <n v="12"/>
    <n v="1"/>
    <n v="921"/>
    <n v="274458"/>
  </r>
  <r>
    <s v="2010.8.15"/>
    <x v="69"/>
    <n v="292"/>
    <x v="1"/>
    <n v="34"/>
    <n v="3"/>
    <n v="312"/>
    <n v="91104"/>
  </r>
  <r>
    <s v="2010.12.23"/>
    <x v="23"/>
    <n v="313"/>
    <x v="11"/>
    <n v="52"/>
    <n v="4"/>
    <n v="138"/>
    <n v="43194"/>
  </r>
  <r>
    <s v="2010.6.3"/>
    <x v="29"/>
    <n v="250"/>
    <x v="7"/>
    <n v="23"/>
    <n v="2"/>
    <n v="720"/>
    <n v="180000"/>
  </r>
  <r>
    <s v="2010.8.21"/>
    <x v="56"/>
    <n v="386"/>
    <x v="1"/>
    <n v="34"/>
    <n v="3"/>
    <n v="579"/>
    <n v="223494"/>
  </r>
  <r>
    <s v="2010.8.8"/>
    <x v="20"/>
    <n v="398"/>
    <x v="1"/>
    <n v="33"/>
    <n v="3"/>
    <n v="647"/>
    <n v="257506"/>
  </r>
  <r>
    <s v="2010.5.28"/>
    <x v="14"/>
    <n v="279"/>
    <x v="9"/>
    <n v="22"/>
    <n v="2"/>
    <n v="860"/>
    <n v="239940"/>
  </r>
  <r>
    <s v="2010.3.11"/>
    <x v="76"/>
    <n v="188"/>
    <x v="0"/>
    <n v="11"/>
    <n v="1"/>
    <n v="453"/>
    <n v="85164"/>
  </r>
  <r>
    <s v="2010.7.13"/>
    <x v="35"/>
    <n v="334"/>
    <x v="4"/>
    <n v="29"/>
    <n v="3"/>
    <n v="782"/>
    <n v="261188"/>
  </r>
  <r>
    <s v="2010.10.22"/>
    <x v="74"/>
    <n v="341"/>
    <x v="2"/>
    <n v="43"/>
    <n v="4"/>
    <n v="858"/>
    <n v="292578"/>
  </r>
  <r>
    <s v="2010.10.14"/>
    <x v="21"/>
    <n v="202"/>
    <x v="2"/>
    <n v="42"/>
    <n v="4"/>
    <n v="549"/>
    <n v="110898"/>
  </r>
  <r>
    <s v="2010.9.1"/>
    <x v="21"/>
    <n v="289"/>
    <x v="8"/>
    <n v="36"/>
    <n v="3"/>
    <n v="549"/>
    <n v="158661"/>
  </r>
  <r>
    <s v="2010.12.21"/>
    <x v="40"/>
    <n v="192"/>
    <x v="11"/>
    <n v="52"/>
    <n v="4"/>
    <n v="152"/>
    <n v="29184"/>
  </r>
  <r>
    <s v="2010.4.10"/>
    <x v="93"/>
    <n v="329"/>
    <x v="6"/>
    <n v="15"/>
    <n v="2"/>
    <n v="259"/>
    <n v="85211"/>
  </r>
  <r>
    <s v="2010.8.17"/>
    <x v="79"/>
    <n v="182"/>
    <x v="1"/>
    <n v="34"/>
    <n v="3"/>
    <n v="713"/>
    <n v="129766"/>
  </r>
  <r>
    <s v="2010.9.10"/>
    <x v="85"/>
    <n v="260"/>
    <x v="8"/>
    <n v="37"/>
    <n v="3"/>
    <n v="607"/>
    <n v="157820"/>
  </r>
  <r>
    <s v="2010.9.14"/>
    <x v="76"/>
    <n v="107"/>
    <x v="8"/>
    <n v="38"/>
    <n v="3"/>
    <n v="453"/>
    <n v="48471"/>
  </r>
  <r>
    <s v="2010.10.14"/>
    <x v="79"/>
    <n v="358"/>
    <x v="2"/>
    <n v="42"/>
    <n v="4"/>
    <n v="713"/>
    <n v="255254"/>
  </r>
  <r>
    <s v="2010.7.28"/>
    <x v="31"/>
    <n v="236"/>
    <x v="4"/>
    <n v="31"/>
    <n v="3"/>
    <n v="829"/>
    <n v="195644"/>
  </r>
  <r>
    <s v="2010.12.1"/>
    <x v="11"/>
    <n v="31"/>
    <x v="11"/>
    <n v="49"/>
    <n v="4"/>
    <n v="597"/>
    <n v="18507"/>
  </r>
  <r>
    <s v="2010.5.25"/>
    <x v="94"/>
    <n v="279"/>
    <x v="9"/>
    <n v="22"/>
    <n v="2"/>
    <n v="776"/>
    <n v="216504"/>
  </r>
  <r>
    <s v="2010.1.18"/>
    <x v="87"/>
    <n v="187"/>
    <x v="3"/>
    <n v="4"/>
    <n v="1"/>
    <n v="74"/>
    <n v="13838"/>
  </r>
  <r>
    <s v="2010.11.26"/>
    <x v="94"/>
    <n v="327"/>
    <x v="10"/>
    <n v="48"/>
    <n v="4"/>
    <n v="776"/>
    <n v="253752"/>
  </r>
  <r>
    <s v="2010.4.18"/>
    <x v="36"/>
    <n v="133"/>
    <x v="6"/>
    <n v="17"/>
    <n v="2"/>
    <n v="88"/>
    <n v="11704"/>
  </r>
  <r>
    <s v="2010.10.23"/>
    <x v="86"/>
    <n v="411"/>
    <x v="2"/>
    <n v="43"/>
    <n v="4"/>
    <n v="321"/>
    <n v="131931"/>
  </r>
  <r>
    <s v="2010.3.8"/>
    <x v="48"/>
    <n v="239"/>
    <x v="0"/>
    <n v="11"/>
    <n v="1"/>
    <n v="133"/>
    <n v="31787"/>
  </r>
  <r>
    <s v="2010.7.19"/>
    <x v="58"/>
    <n v="437"/>
    <x v="4"/>
    <n v="30"/>
    <n v="3"/>
    <n v="410"/>
    <n v="179170"/>
  </r>
  <r>
    <s v="2010.2.15"/>
    <x v="40"/>
    <n v="421"/>
    <x v="5"/>
    <n v="8"/>
    <n v="1"/>
    <n v="152"/>
    <n v="63992"/>
  </r>
  <r>
    <s v="2010.6.14"/>
    <x v="84"/>
    <n v="386"/>
    <x v="7"/>
    <n v="25"/>
    <n v="2"/>
    <n v="858"/>
    <n v="331188"/>
  </r>
  <r>
    <s v="2010.10.20"/>
    <x v="84"/>
    <n v="188"/>
    <x v="2"/>
    <n v="43"/>
    <n v="4"/>
    <n v="858"/>
    <n v="161304"/>
  </r>
  <r>
    <s v="2010.1.18"/>
    <x v="6"/>
    <n v="197"/>
    <x v="3"/>
    <n v="4"/>
    <n v="1"/>
    <n v="782"/>
    <n v="154054"/>
  </r>
  <r>
    <s v="2010.5.9"/>
    <x v="22"/>
    <n v="331"/>
    <x v="9"/>
    <n v="20"/>
    <n v="2"/>
    <n v="283"/>
    <n v="93673"/>
  </r>
  <r>
    <s v="2010.5.11"/>
    <x v="19"/>
    <n v="100"/>
    <x v="9"/>
    <n v="20"/>
    <n v="2"/>
    <n v="534"/>
    <n v="53400"/>
  </r>
  <r>
    <s v="2010.10.18"/>
    <x v="18"/>
    <n v="235"/>
    <x v="2"/>
    <n v="43"/>
    <n v="4"/>
    <n v="876"/>
    <n v="205860"/>
  </r>
  <r>
    <s v="2010.6.10"/>
    <x v="40"/>
    <n v="247"/>
    <x v="7"/>
    <n v="24"/>
    <n v="2"/>
    <n v="152"/>
    <n v="37544"/>
  </r>
  <r>
    <s v="2010.8.15"/>
    <x v="60"/>
    <n v="388"/>
    <x v="1"/>
    <n v="34"/>
    <n v="3"/>
    <n v="372"/>
    <n v="144336"/>
  </r>
  <r>
    <s v="2010.8.24"/>
    <x v="83"/>
    <n v="283"/>
    <x v="1"/>
    <n v="35"/>
    <n v="3"/>
    <n v="130"/>
    <n v="36790"/>
  </r>
  <r>
    <s v="2010.2.26"/>
    <x v="85"/>
    <n v="284"/>
    <x v="5"/>
    <n v="9"/>
    <n v="1"/>
    <n v="607"/>
    <n v="172388"/>
  </r>
  <r>
    <s v="2010.11.3"/>
    <x v="1"/>
    <n v="205"/>
    <x v="10"/>
    <n v="45"/>
    <n v="4"/>
    <n v="436"/>
    <n v="89380"/>
  </r>
  <r>
    <s v="2010.8.2"/>
    <x v="7"/>
    <n v="187"/>
    <x v="1"/>
    <n v="32"/>
    <n v="3"/>
    <n v="900"/>
    <n v="168300"/>
  </r>
  <r>
    <s v="2010.1.27"/>
    <x v="14"/>
    <n v="333"/>
    <x v="3"/>
    <n v="5"/>
    <n v="1"/>
    <n v="860"/>
    <n v="286380"/>
  </r>
  <r>
    <s v="2010.2.22"/>
    <x v="33"/>
    <n v="346"/>
    <x v="5"/>
    <n v="9"/>
    <n v="1"/>
    <n v="101"/>
    <n v="34946"/>
  </r>
  <r>
    <s v="2010.3.18"/>
    <x v="88"/>
    <n v="167"/>
    <x v="0"/>
    <n v="12"/>
    <n v="1"/>
    <n v="954"/>
    <n v="159318"/>
  </r>
  <r>
    <s v="2010.9.26"/>
    <x v="8"/>
    <n v="44"/>
    <x v="8"/>
    <n v="40"/>
    <n v="3"/>
    <n v="718"/>
    <n v="31592"/>
  </r>
  <r>
    <s v="2010.9.12"/>
    <x v="32"/>
    <n v="158"/>
    <x v="8"/>
    <n v="38"/>
    <n v="3"/>
    <n v="615"/>
    <n v="97170"/>
  </r>
  <r>
    <s v="2010.2.4"/>
    <x v="5"/>
    <n v="392"/>
    <x v="5"/>
    <n v="6"/>
    <n v="1"/>
    <n v="74"/>
    <n v="29008"/>
  </r>
  <r>
    <s v="2010.2.18"/>
    <x v="5"/>
    <n v="194"/>
    <x v="5"/>
    <n v="8"/>
    <n v="1"/>
    <n v="74"/>
    <n v="14356"/>
  </r>
  <r>
    <s v="2010.10.6"/>
    <x v="10"/>
    <n v="386"/>
    <x v="2"/>
    <n v="41"/>
    <n v="4"/>
    <n v="550"/>
    <n v="212300"/>
  </r>
  <r>
    <s v="2010.9.6"/>
    <x v="58"/>
    <n v="211"/>
    <x v="8"/>
    <n v="37"/>
    <n v="3"/>
    <n v="410"/>
    <n v="86510"/>
  </r>
  <r>
    <s v="2010.8.23"/>
    <x v="43"/>
    <n v="274"/>
    <x v="1"/>
    <n v="35"/>
    <n v="3"/>
    <n v="809"/>
    <n v="221666"/>
  </r>
  <r>
    <s v="2010.7.11"/>
    <x v="15"/>
    <n v="209"/>
    <x v="4"/>
    <n v="29"/>
    <n v="3"/>
    <n v="1017"/>
    <n v="212553"/>
  </r>
  <r>
    <s v="2010.7.2"/>
    <x v="89"/>
    <n v="164"/>
    <x v="4"/>
    <n v="27"/>
    <n v="3"/>
    <n v="722"/>
    <n v="118408"/>
  </r>
  <r>
    <s v="2010.5.15"/>
    <x v="21"/>
    <n v="155"/>
    <x v="9"/>
    <n v="20"/>
    <n v="2"/>
    <n v="549"/>
    <n v="85095"/>
  </r>
  <r>
    <s v="2010.9.2"/>
    <x v="74"/>
    <n v="250"/>
    <x v="8"/>
    <n v="36"/>
    <n v="3"/>
    <n v="858"/>
    <n v="214500"/>
  </r>
  <r>
    <s v="2010.5.3"/>
    <x v="80"/>
    <n v="446"/>
    <x v="9"/>
    <n v="19"/>
    <n v="2"/>
    <n v="1047"/>
    <n v="466962"/>
  </r>
  <r>
    <s v="2010.2.24"/>
    <x v="6"/>
    <n v="261"/>
    <x v="5"/>
    <n v="9"/>
    <n v="1"/>
    <n v="782"/>
    <n v="204102"/>
  </r>
  <r>
    <s v="2010.12.12"/>
    <x v="95"/>
    <n v="174"/>
    <x v="11"/>
    <n v="51"/>
    <n v="4"/>
    <n v="194"/>
    <n v="33756"/>
  </r>
  <r>
    <s v="2010.11.4"/>
    <x v="53"/>
    <n v="142"/>
    <x v="10"/>
    <n v="45"/>
    <n v="4"/>
    <n v="74"/>
    <n v="10508"/>
  </r>
  <r>
    <s v="2010.10.26"/>
    <x v="58"/>
    <n v="120"/>
    <x v="2"/>
    <n v="44"/>
    <n v="4"/>
    <n v="410"/>
    <n v="49200"/>
  </r>
  <r>
    <s v="2010.10.20"/>
    <x v="87"/>
    <n v="176"/>
    <x v="2"/>
    <n v="43"/>
    <n v="4"/>
    <n v="74"/>
    <n v="13024"/>
  </r>
  <r>
    <s v="2010.3.5"/>
    <x v="40"/>
    <n v="313"/>
    <x v="0"/>
    <n v="10"/>
    <n v="1"/>
    <n v="152"/>
    <n v="47576"/>
  </r>
  <r>
    <s v="2010.11.11"/>
    <x v="24"/>
    <n v="320"/>
    <x v="10"/>
    <n v="46"/>
    <n v="4"/>
    <n v="737"/>
    <n v="235840"/>
  </r>
  <r>
    <s v="2010.3.21"/>
    <x v="22"/>
    <n v="245"/>
    <x v="0"/>
    <n v="13"/>
    <n v="1"/>
    <n v="283"/>
    <n v="69335"/>
  </r>
  <r>
    <s v="2010.2.13"/>
    <x v="43"/>
    <n v="310"/>
    <x v="5"/>
    <n v="7"/>
    <n v="1"/>
    <n v="809"/>
    <n v="250790"/>
  </r>
  <r>
    <s v="2010.7.16"/>
    <x v="62"/>
    <n v="354"/>
    <x v="4"/>
    <n v="29"/>
    <n v="3"/>
    <n v="683"/>
    <n v="241782"/>
  </r>
  <r>
    <s v="2010.1.27"/>
    <x v="84"/>
    <n v="189"/>
    <x v="3"/>
    <n v="5"/>
    <n v="1"/>
    <n v="858"/>
    <n v="162162"/>
  </r>
  <r>
    <s v="2010.7.4"/>
    <x v="67"/>
    <n v="395"/>
    <x v="4"/>
    <n v="28"/>
    <n v="3"/>
    <n v="478"/>
    <n v="188810"/>
  </r>
  <r>
    <s v="2010.8.24"/>
    <x v="71"/>
    <n v="343"/>
    <x v="1"/>
    <n v="35"/>
    <n v="3"/>
    <n v="995"/>
    <n v="341285"/>
  </r>
  <r>
    <s v="2010.5.9"/>
    <x v="44"/>
    <n v="158"/>
    <x v="9"/>
    <n v="20"/>
    <n v="2"/>
    <n v="421"/>
    <n v="66518"/>
  </r>
  <r>
    <s v="2010.10.17"/>
    <x v="64"/>
    <n v="235"/>
    <x v="2"/>
    <n v="43"/>
    <n v="4"/>
    <n v="631"/>
    <n v="148285"/>
  </r>
  <r>
    <s v="2010.10.24"/>
    <x v="43"/>
    <n v="56"/>
    <x v="2"/>
    <n v="44"/>
    <n v="4"/>
    <n v="809"/>
    <n v="45304"/>
  </r>
  <r>
    <s v="2010.3.7"/>
    <x v="74"/>
    <n v="29"/>
    <x v="0"/>
    <n v="11"/>
    <n v="1"/>
    <n v="858"/>
    <n v="24882"/>
  </r>
  <r>
    <s v="2010.9.16"/>
    <x v="64"/>
    <n v="71"/>
    <x v="8"/>
    <n v="38"/>
    <n v="3"/>
    <n v="631"/>
    <n v="44801"/>
  </r>
  <r>
    <s v="2010.4.9"/>
    <x v="64"/>
    <n v="287"/>
    <x v="6"/>
    <n v="15"/>
    <n v="2"/>
    <n v="631"/>
    <n v="181097"/>
  </r>
  <r>
    <s v="2010.10.17"/>
    <x v="44"/>
    <n v="159"/>
    <x v="2"/>
    <n v="43"/>
    <n v="4"/>
    <n v="421"/>
    <n v="66939"/>
  </r>
  <r>
    <s v="2010.10.6"/>
    <x v="52"/>
    <n v="128"/>
    <x v="2"/>
    <n v="41"/>
    <n v="4"/>
    <n v="175"/>
    <n v="22400"/>
  </r>
  <r>
    <s v="2010.8.3"/>
    <x v="80"/>
    <n v="294"/>
    <x v="1"/>
    <n v="32"/>
    <n v="3"/>
    <n v="1047"/>
    <n v="307818"/>
  </r>
  <r>
    <s v="2010.7.16"/>
    <x v="82"/>
    <n v="371"/>
    <x v="4"/>
    <n v="29"/>
    <n v="3"/>
    <n v="261"/>
    <n v="96831"/>
  </r>
  <r>
    <s v="2010.5.13"/>
    <x v="77"/>
    <n v="100"/>
    <x v="9"/>
    <n v="20"/>
    <n v="2"/>
    <n v="526"/>
    <n v="52600"/>
  </r>
  <r>
    <s v="2010.5.12"/>
    <x v="31"/>
    <n v="174"/>
    <x v="9"/>
    <n v="20"/>
    <n v="2"/>
    <n v="829"/>
    <n v="144246"/>
  </r>
  <r>
    <s v="2010.9.19"/>
    <x v="3"/>
    <n v="364"/>
    <x v="8"/>
    <n v="39"/>
    <n v="3"/>
    <n v="260"/>
    <n v="94640"/>
  </r>
  <r>
    <s v="2010.7.3"/>
    <x v="80"/>
    <n v="216"/>
    <x v="4"/>
    <n v="27"/>
    <n v="3"/>
    <n v="1047"/>
    <n v="226152"/>
  </r>
  <r>
    <s v="2010.10.22"/>
    <x v="92"/>
    <n v="206"/>
    <x v="2"/>
    <n v="43"/>
    <n v="4"/>
    <n v="782"/>
    <n v="161092"/>
  </r>
  <r>
    <s v="2010.2.27"/>
    <x v="84"/>
    <n v="90"/>
    <x v="5"/>
    <n v="9"/>
    <n v="1"/>
    <n v="858"/>
    <n v="77220"/>
  </r>
  <r>
    <s v="2010.3.1"/>
    <x v="11"/>
    <n v="317"/>
    <x v="0"/>
    <n v="10"/>
    <n v="1"/>
    <n v="597"/>
    <n v="189249"/>
  </r>
  <r>
    <s v="2010.2.19"/>
    <x v="6"/>
    <n v="270"/>
    <x v="5"/>
    <n v="8"/>
    <n v="1"/>
    <n v="782"/>
    <n v="211140"/>
  </r>
  <r>
    <s v="2010.10.4"/>
    <x v="33"/>
    <n v="157"/>
    <x v="2"/>
    <n v="41"/>
    <n v="4"/>
    <n v="101"/>
    <n v="15857"/>
  </r>
  <r>
    <s v="2010.11.10"/>
    <x v="11"/>
    <n v="309"/>
    <x v="10"/>
    <n v="46"/>
    <n v="4"/>
    <n v="597"/>
    <n v="184473"/>
  </r>
  <r>
    <s v="2010.1.24"/>
    <x v="3"/>
    <n v="408"/>
    <x v="3"/>
    <n v="5"/>
    <n v="1"/>
    <n v="260"/>
    <n v="106080"/>
  </r>
  <r>
    <s v="2010.10.4"/>
    <x v="71"/>
    <n v="327"/>
    <x v="2"/>
    <n v="41"/>
    <n v="4"/>
    <n v="995"/>
    <n v="325365"/>
  </r>
  <r>
    <s v="2010.8.3"/>
    <x v="47"/>
    <n v="293"/>
    <x v="1"/>
    <n v="32"/>
    <n v="3"/>
    <n v="557"/>
    <n v="163201"/>
  </r>
  <r>
    <s v="2010.11.23"/>
    <x v="93"/>
    <n v="352"/>
    <x v="10"/>
    <n v="48"/>
    <n v="4"/>
    <n v="259"/>
    <n v="91168"/>
  </r>
  <r>
    <s v="2010.4.2"/>
    <x v="94"/>
    <n v="362"/>
    <x v="6"/>
    <n v="14"/>
    <n v="2"/>
    <n v="776"/>
    <n v="280912"/>
  </r>
  <r>
    <s v="2010.6.19"/>
    <x v="74"/>
    <n v="181"/>
    <x v="7"/>
    <n v="25"/>
    <n v="2"/>
    <n v="858"/>
    <n v="155298"/>
  </r>
  <r>
    <s v="2010.9.7"/>
    <x v="79"/>
    <n v="128"/>
    <x v="8"/>
    <n v="37"/>
    <n v="3"/>
    <n v="713"/>
    <n v="91264"/>
  </r>
  <r>
    <s v="2010.9.10"/>
    <x v="51"/>
    <n v="189"/>
    <x v="8"/>
    <n v="37"/>
    <n v="3"/>
    <n v="637"/>
    <n v="120393"/>
  </r>
  <r>
    <s v="2010.7.13"/>
    <x v="76"/>
    <n v="183"/>
    <x v="4"/>
    <n v="29"/>
    <n v="3"/>
    <n v="453"/>
    <n v="82899"/>
  </r>
  <r>
    <s v="2010.2.24"/>
    <x v="56"/>
    <n v="350"/>
    <x v="5"/>
    <n v="9"/>
    <n v="1"/>
    <n v="579"/>
    <n v="202650"/>
  </r>
  <r>
    <s v="2010.8.1"/>
    <x v="18"/>
    <n v="80"/>
    <x v="1"/>
    <n v="32"/>
    <n v="3"/>
    <n v="876"/>
    <n v="70080"/>
  </r>
  <r>
    <s v="2010.7.26"/>
    <x v="42"/>
    <n v="192"/>
    <x v="4"/>
    <n v="31"/>
    <n v="3"/>
    <n v="562"/>
    <n v="107904"/>
  </r>
  <r>
    <s v="2010.2.26"/>
    <x v="22"/>
    <n v="262"/>
    <x v="5"/>
    <n v="9"/>
    <n v="1"/>
    <n v="283"/>
    <n v="74146"/>
  </r>
  <r>
    <s v="2010.12.3"/>
    <x v="50"/>
    <n v="308"/>
    <x v="11"/>
    <n v="49"/>
    <n v="4"/>
    <n v="302"/>
    <n v="93016"/>
  </r>
  <r>
    <s v="2010.3.28"/>
    <x v="15"/>
    <n v="130"/>
    <x v="0"/>
    <n v="14"/>
    <n v="1"/>
    <n v="1017"/>
    <n v="132210"/>
  </r>
  <r>
    <s v="2010.9.9"/>
    <x v="56"/>
    <n v="305"/>
    <x v="8"/>
    <n v="37"/>
    <n v="3"/>
    <n v="579"/>
    <n v="176595"/>
  </r>
  <r>
    <s v="2010.6.16"/>
    <x v="49"/>
    <n v="282"/>
    <x v="7"/>
    <n v="25"/>
    <n v="2"/>
    <n v="114"/>
    <n v="32148"/>
  </r>
  <r>
    <s v="2010.2.3"/>
    <x v="68"/>
    <n v="305"/>
    <x v="5"/>
    <n v="6"/>
    <n v="1"/>
    <n v="270"/>
    <n v="82350"/>
  </r>
  <r>
    <s v="2010.1.10"/>
    <x v="62"/>
    <n v="102"/>
    <x v="3"/>
    <n v="3"/>
    <n v="1"/>
    <n v="683"/>
    <n v="69666"/>
  </r>
  <r>
    <s v="2010.11.25"/>
    <x v="88"/>
    <n v="244"/>
    <x v="10"/>
    <n v="48"/>
    <n v="4"/>
    <n v="954"/>
    <n v="232776"/>
  </r>
  <r>
    <s v="2010.4.17"/>
    <x v="61"/>
    <n v="275"/>
    <x v="6"/>
    <n v="16"/>
    <n v="2"/>
    <n v="871"/>
    <n v="239525"/>
  </r>
  <r>
    <s v="2010.4.13"/>
    <x v="58"/>
    <n v="281"/>
    <x v="6"/>
    <n v="16"/>
    <n v="2"/>
    <n v="410"/>
    <n v="115210"/>
  </r>
  <r>
    <s v="2010.10.4"/>
    <x v="51"/>
    <n v="380"/>
    <x v="2"/>
    <n v="41"/>
    <n v="4"/>
    <n v="637"/>
    <n v="242060"/>
  </r>
  <r>
    <s v="2010.7.17"/>
    <x v="91"/>
    <n v="318"/>
    <x v="4"/>
    <n v="29"/>
    <n v="3"/>
    <n v="1013"/>
    <n v="322134"/>
  </r>
  <r>
    <s v="2010.7.17"/>
    <x v="31"/>
    <n v="353"/>
    <x v="4"/>
    <n v="29"/>
    <n v="3"/>
    <n v="829"/>
    <n v="292637"/>
  </r>
  <r>
    <s v="2010.5.4"/>
    <x v="57"/>
    <n v="237"/>
    <x v="9"/>
    <n v="19"/>
    <n v="2"/>
    <n v="215"/>
    <n v="50955"/>
  </r>
  <r>
    <s v="2010.8.2"/>
    <x v="5"/>
    <n v="69"/>
    <x v="1"/>
    <n v="32"/>
    <n v="3"/>
    <n v="74"/>
    <n v="5106"/>
  </r>
  <r>
    <s v="2010.11.26"/>
    <x v="95"/>
    <n v="318"/>
    <x v="10"/>
    <n v="48"/>
    <n v="4"/>
    <n v="194"/>
    <n v="61692"/>
  </r>
  <r>
    <s v="2010.1.28"/>
    <x v="38"/>
    <n v="462"/>
    <x v="3"/>
    <n v="5"/>
    <n v="1"/>
    <n v="539"/>
    <n v="249018"/>
  </r>
  <r>
    <s v="2010.12.13"/>
    <x v="27"/>
    <n v="343"/>
    <x v="11"/>
    <n v="51"/>
    <n v="4"/>
    <n v="716"/>
    <n v="245588"/>
  </r>
  <r>
    <s v="2010.10.17"/>
    <x v="70"/>
    <n v="166"/>
    <x v="2"/>
    <n v="43"/>
    <n v="4"/>
    <n v="261"/>
    <n v="43326"/>
  </r>
  <r>
    <s v="2010.8.16"/>
    <x v="31"/>
    <n v="172"/>
    <x v="1"/>
    <n v="34"/>
    <n v="3"/>
    <n v="829"/>
    <n v="142588"/>
  </r>
  <r>
    <s v="2010.9.14"/>
    <x v="41"/>
    <n v="323"/>
    <x v="8"/>
    <n v="38"/>
    <n v="3"/>
    <n v="558"/>
    <n v="180234"/>
  </r>
  <r>
    <s v="2010.6.18"/>
    <x v="83"/>
    <n v="266"/>
    <x v="7"/>
    <n v="25"/>
    <n v="2"/>
    <n v="130"/>
    <n v="34580"/>
  </r>
  <r>
    <s v="2010.11.11"/>
    <x v="96"/>
    <n v="129"/>
    <x v="10"/>
    <n v="46"/>
    <n v="4"/>
    <n v="480"/>
    <n v="61920"/>
  </r>
  <r>
    <s v="2010.12.14"/>
    <x v="46"/>
    <n v="203"/>
    <x v="11"/>
    <n v="51"/>
    <n v="4"/>
    <n v="564"/>
    <n v="114492"/>
  </r>
  <r>
    <s v="2010.1.22"/>
    <x v="20"/>
    <n v="189"/>
    <x v="3"/>
    <n v="4"/>
    <n v="1"/>
    <n v="647"/>
    <n v="122283"/>
  </r>
  <r>
    <s v="2010.9.24"/>
    <x v="53"/>
    <n v="149"/>
    <x v="8"/>
    <n v="39"/>
    <n v="3"/>
    <n v="74"/>
    <n v="11026"/>
  </r>
  <r>
    <s v="2010.5.14"/>
    <x v="76"/>
    <n v="354"/>
    <x v="9"/>
    <n v="20"/>
    <n v="2"/>
    <n v="453"/>
    <n v="160362"/>
  </r>
  <r>
    <s v="2010.11.16"/>
    <x v="64"/>
    <n v="261"/>
    <x v="10"/>
    <n v="47"/>
    <n v="4"/>
    <n v="631"/>
    <n v="164691"/>
  </r>
  <r>
    <s v="2010.2.10"/>
    <x v="49"/>
    <n v="179"/>
    <x v="5"/>
    <n v="7"/>
    <n v="1"/>
    <n v="114"/>
    <n v="20406"/>
  </r>
  <r>
    <s v="2010.10.2"/>
    <x v="69"/>
    <n v="419"/>
    <x v="2"/>
    <n v="40"/>
    <n v="4"/>
    <n v="312"/>
    <n v="130728"/>
  </r>
  <r>
    <s v="2010.6.12"/>
    <x v="1"/>
    <n v="389"/>
    <x v="7"/>
    <n v="24"/>
    <n v="2"/>
    <n v="436"/>
    <n v="169604"/>
  </r>
  <r>
    <s v="2010.6.28"/>
    <x v="15"/>
    <n v="390"/>
    <x v="7"/>
    <n v="27"/>
    <n v="2"/>
    <n v="1017"/>
    <n v="396630"/>
  </r>
  <r>
    <s v="2010.12.11"/>
    <x v="10"/>
    <n v="409"/>
    <x v="11"/>
    <n v="50"/>
    <n v="4"/>
    <n v="550"/>
    <n v="224950"/>
  </r>
  <r>
    <s v="2010.11.23"/>
    <x v="35"/>
    <n v="159"/>
    <x v="10"/>
    <n v="48"/>
    <n v="4"/>
    <n v="782"/>
    <n v="124338"/>
  </r>
  <r>
    <s v="2010.7.5"/>
    <x v="91"/>
    <n v="299"/>
    <x v="4"/>
    <n v="28"/>
    <n v="3"/>
    <n v="1013"/>
    <n v="302887"/>
  </r>
  <r>
    <s v="2010.8.8"/>
    <x v="64"/>
    <n v="173"/>
    <x v="1"/>
    <n v="33"/>
    <n v="3"/>
    <n v="631"/>
    <n v="109163"/>
  </r>
  <r>
    <s v="2010.12.10"/>
    <x v="77"/>
    <n v="194"/>
    <x v="11"/>
    <n v="50"/>
    <n v="4"/>
    <n v="526"/>
    <n v="102044"/>
  </r>
  <r>
    <s v="2010.7.4"/>
    <x v="93"/>
    <n v="436"/>
    <x v="4"/>
    <n v="28"/>
    <n v="3"/>
    <n v="259"/>
    <n v="112924"/>
  </r>
  <r>
    <s v="2010.11.6"/>
    <x v="57"/>
    <n v="176"/>
    <x v="10"/>
    <n v="45"/>
    <n v="4"/>
    <n v="215"/>
    <n v="37840"/>
  </r>
  <r>
    <s v="2010.10.27"/>
    <x v="66"/>
    <n v="235"/>
    <x v="2"/>
    <n v="44"/>
    <n v="4"/>
    <n v="966"/>
    <n v="227010"/>
  </r>
  <r>
    <s v="2010.2.2"/>
    <x v="85"/>
    <n v="287"/>
    <x v="5"/>
    <n v="6"/>
    <n v="1"/>
    <n v="607"/>
    <n v="174209"/>
  </r>
  <r>
    <s v="2010.11.5"/>
    <x v="27"/>
    <n v="192"/>
    <x v="10"/>
    <n v="45"/>
    <n v="4"/>
    <n v="716"/>
    <n v="137472"/>
  </r>
  <r>
    <s v="2010.2.10"/>
    <x v="97"/>
    <n v="117"/>
    <x v="5"/>
    <n v="7"/>
    <n v="1"/>
    <n v="637"/>
    <n v="74529"/>
  </r>
  <r>
    <s v="2010.1.9"/>
    <x v="48"/>
    <n v="411"/>
    <x v="3"/>
    <n v="2"/>
    <n v="1"/>
    <n v="133"/>
    <n v="54663"/>
  </r>
  <r>
    <s v="2010.1.12"/>
    <x v="33"/>
    <n v="335"/>
    <x v="3"/>
    <n v="3"/>
    <n v="1"/>
    <n v="101"/>
    <n v="33835"/>
  </r>
  <r>
    <s v="2010.11.9"/>
    <x v="64"/>
    <n v="275"/>
    <x v="10"/>
    <n v="46"/>
    <n v="4"/>
    <n v="631"/>
    <n v="173525"/>
  </r>
  <r>
    <s v="2010.8.19"/>
    <x v="41"/>
    <n v="312"/>
    <x v="1"/>
    <n v="34"/>
    <n v="3"/>
    <n v="558"/>
    <n v="174096"/>
  </r>
  <r>
    <s v="2010.8.21"/>
    <x v="22"/>
    <n v="441"/>
    <x v="1"/>
    <n v="34"/>
    <n v="3"/>
    <n v="283"/>
    <n v="124803"/>
  </r>
  <r>
    <s v="2010.7.16"/>
    <x v="89"/>
    <n v="89"/>
    <x v="4"/>
    <n v="29"/>
    <n v="3"/>
    <n v="722"/>
    <n v="64258"/>
  </r>
  <r>
    <s v="2010.9.7"/>
    <x v="40"/>
    <n v="245"/>
    <x v="8"/>
    <n v="37"/>
    <n v="3"/>
    <n v="152"/>
    <n v="37240"/>
  </r>
  <r>
    <s v="2010.12.20"/>
    <x v="22"/>
    <n v="74"/>
    <x v="11"/>
    <n v="52"/>
    <n v="4"/>
    <n v="283"/>
    <n v="20942"/>
  </r>
  <r>
    <s v="2010.3.17"/>
    <x v="17"/>
    <n v="316"/>
    <x v="0"/>
    <n v="12"/>
    <n v="1"/>
    <n v="302"/>
    <n v="95432"/>
  </r>
  <r>
    <s v="2010.9.1"/>
    <x v="91"/>
    <n v="59"/>
    <x v="8"/>
    <n v="36"/>
    <n v="3"/>
    <n v="1013"/>
    <n v="59767"/>
  </r>
  <r>
    <s v="2010.7.18"/>
    <x v="71"/>
    <n v="177"/>
    <x v="4"/>
    <n v="30"/>
    <n v="3"/>
    <n v="995"/>
    <n v="176115"/>
  </r>
  <r>
    <s v="2010.12.27"/>
    <x v="92"/>
    <n v="144"/>
    <x v="11"/>
    <n v="53"/>
    <n v="4"/>
    <n v="782"/>
    <n v="112608"/>
  </r>
  <r>
    <s v="2010.7.8"/>
    <x v="25"/>
    <n v="100"/>
    <x v="4"/>
    <n v="28"/>
    <n v="3"/>
    <n v="106"/>
    <n v="10600"/>
  </r>
  <r>
    <s v="2010.6.4"/>
    <x v="84"/>
    <n v="222"/>
    <x v="7"/>
    <n v="23"/>
    <n v="2"/>
    <n v="858"/>
    <n v="190476"/>
  </r>
  <r>
    <s v="2010.3.1"/>
    <x v="2"/>
    <n v="229"/>
    <x v="0"/>
    <n v="10"/>
    <n v="1"/>
    <n v="655"/>
    <n v="149995"/>
  </r>
  <r>
    <s v="2010.8.22"/>
    <x v="12"/>
    <n v="86"/>
    <x v="1"/>
    <n v="35"/>
    <n v="3"/>
    <n v="234"/>
    <n v="20124"/>
  </r>
  <r>
    <s v="2010.6.8"/>
    <x v="85"/>
    <n v="305"/>
    <x v="7"/>
    <n v="24"/>
    <n v="2"/>
    <n v="607"/>
    <n v="185135"/>
  </r>
  <r>
    <s v="2010.11.17"/>
    <x v="9"/>
    <n v="199"/>
    <x v="10"/>
    <n v="47"/>
    <n v="4"/>
    <n v="478"/>
    <n v="95122"/>
  </r>
  <r>
    <s v="2010.3.18"/>
    <x v="78"/>
    <n v="153"/>
    <x v="0"/>
    <n v="12"/>
    <n v="1"/>
    <n v="729"/>
    <n v="111537"/>
  </r>
  <r>
    <s v="2010.3.15"/>
    <x v="86"/>
    <n v="131"/>
    <x v="0"/>
    <n v="12"/>
    <n v="1"/>
    <n v="321"/>
    <n v="42051"/>
  </r>
  <r>
    <s v="2010.1.25"/>
    <x v="95"/>
    <n v="270"/>
    <x v="3"/>
    <n v="5"/>
    <n v="1"/>
    <n v="194"/>
    <n v="52380"/>
  </r>
  <r>
    <s v="2010.1.25"/>
    <x v="87"/>
    <n v="34"/>
    <x v="3"/>
    <n v="5"/>
    <n v="1"/>
    <n v="74"/>
    <n v="2516"/>
  </r>
  <r>
    <s v="2010.6.23"/>
    <x v="24"/>
    <n v="261"/>
    <x v="7"/>
    <n v="26"/>
    <n v="2"/>
    <n v="737"/>
    <n v="192357"/>
  </r>
  <r>
    <s v="2010.4.12"/>
    <x v="8"/>
    <n v="66"/>
    <x v="6"/>
    <n v="16"/>
    <n v="2"/>
    <n v="718"/>
    <n v="47388"/>
  </r>
  <r>
    <s v="2010.5.19"/>
    <x v="53"/>
    <n v="269"/>
    <x v="9"/>
    <n v="21"/>
    <n v="2"/>
    <n v="74"/>
    <n v="19906"/>
  </r>
  <r>
    <s v="2010.5.10"/>
    <x v="61"/>
    <n v="269"/>
    <x v="9"/>
    <n v="20"/>
    <n v="2"/>
    <n v="871"/>
    <n v="234299"/>
  </r>
  <r>
    <s v="2010.8.2"/>
    <x v="73"/>
    <n v="125"/>
    <x v="1"/>
    <n v="32"/>
    <n v="3"/>
    <n v="270"/>
    <n v="33750"/>
  </r>
  <r>
    <s v="2010.7.4"/>
    <x v="98"/>
    <n v="143"/>
    <x v="4"/>
    <n v="28"/>
    <n v="3"/>
    <n v="75"/>
    <n v="10725"/>
  </r>
  <r>
    <s v="2010.10.3"/>
    <x v="7"/>
    <n v="196"/>
    <x v="2"/>
    <n v="41"/>
    <n v="4"/>
    <n v="900"/>
    <n v="176400"/>
  </r>
  <r>
    <s v="2010.11.27"/>
    <x v="94"/>
    <n v="351"/>
    <x v="10"/>
    <n v="48"/>
    <n v="4"/>
    <n v="776"/>
    <n v="272376"/>
  </r>
  <r>
    <s v="2010.6.8"/>
    <x v="94"/>
    <n v="163"/>
    <x v="7"/>
    <n v="24"/>
    <n v="2"/>
    <n v="776"/>
    <n v="126488"/>
  </r>
  <r>
    <s v="2010.2.20"/>
    <x v="74"/>
    <n v="67"/>
    <x v="5"/>
    <n v="8"/>
    <n v="1"/>
    <n v="858"/>
    <n v="57486"/>
  </r>
  <r>
    <s v="2010.9.14"/>
    <x v="90"/>
    <n v="189"/>
    <x v="8"/>
    <n v="38"/>
    <n v="3"/>
    <n v="682"/>
    <n v="128898"/>
  </r>
  <r>
    <s v="2010.12.9"/>
    <x v="32"/>
    <n v="286"/>
    <x v="11"/>
    <n v="50"/>
    <n v="4"/>
    <n v="615"/>
    <n v="175890"/>
  </r>
  <r>
    <s v="2010.7.23"/>
    <x v="18"/>
    <n v="411"/>
    <x v="4"/>
    <n v="30"/>
    <n v="3"/>
    <n v="876"/>
    <n v="360036"/>
  </r>
  <r>
    <s v="2010.10.1"/>
    <x v="71"/>
    <n v="242"/>
    <x v="2"/>
    <n v="40"/>
    <n v="4"/>
    <n v="995"/>
    <n v="240790"/>
  </r>
  <r>
    <s v="2010.4.21"/>
    <x v="65"/>
    <n v="346"/>
    <x v="6"/>
    <n v="17"/>
    <n v="2"/>
    <n v="484"/>
    <n v="167464"/>
  </r>
  <r>
    <s v="2010.6.23"/>
    <x v="62"/>
    <n v="200"/>
    <x v="7"/>
    <n v="26"/>
    <n v="2"/>
    <n v="683"/>
    <n v="136600"/>
  </r>
  <r>
    <s v="2010.8.16"/>
    <x v="93"/>
    <n v="91"/>
    <x v="1"/>
    <n v="34"/>
    <n v="3"/>
    <n v="259"/>
    <n v="23569"/>
  </r>
  <r>
    <s v="2010.12.5"/>
    <x v="15"/>
    <n v="370"/>
    <x v="11"/>
    <n v="50"/>
    <n v="4"/>
    <n v="1017"/>
    <n v="376290"/>
  </r>
  <r>
    <s v="2010.4.24"/>
    <x v="84"/>
    <n v="235"/>
    <x v="6"/>
    <n v="17"/>
    <n v="2"/>
    <n v="858"/>
    <n v="201630"/>
  </r>
  <r>
    <s v="2010.3.26"/>
    <x v="25"/>
    <n v="342"/>
    <x v="0"/>
    <n v="13"/>
    <n v="1"/>
    <n v="106"/>
    <n v="36252"/>
  </r>
  <r>
    <s v="2010.2.24"/>
    <x v="56"/>
    <n v="253"/>
    <x v="5"/>
    <n v="9"/>
    <n v="1"/>
    <n v="579"/>
    <n v="146487"/>
  </r>
  <r>
    <s v="2010.7.4"/>
    <x v="33"/>
    <n v="391"/>
    <x v="4"/>
    <n v="28"/>
    <n v="3"/>
    <n v="101"/>
    <n v="39491"/>
  </r>
  <r>
    <s v="2010.9.13"/>
    <x v="98"/>
    <n v="185"/>
    <x v="8"/>
    <n v="38"/>
    <n v="3"/>
    <n v="75"/>
    <n v="13875"/>
  </r>
  <r>
    <s v="2010.1.18"/>
    <x v="96"/>
    <n v="338"/>
    <x v="3"/>
    <n v="4"/>
    <n v="1"/>
    <n v="480"/>
    <n v="162240"/>
  </r>
  <r>
    <s v="2010.2.13"/>
    <x v="83"/>
    <n v="103"/>
    <x v="5"/>
    <n v="7"/>
    <n v="1"/>
    <n v="130"/>
    <n v="13390"/>
  </r>
  <r>
    <s v="2010.4.23"/>
    <x v="74"/>
    <n v="431"/>
    <x v="6"/>
    <n v="17"/>
    <n v="2"/>
    <n v="858"/>
    <n v="369798"/>
  </r>
  <r>
    <s v="2010.8.10"/>
    <x v="17"/>
    <n v="380"/>
    <x v="1"/>
    <n v="33"/>
    <n v="3"/>
    <n v="302"/>
    <n v="114760"/>
  </r>
  <r>
    <s v="2010.10.27"/>
    <x v="11"/>
    <n v="290"/>
    <x v="2"/>
    <n v="44"/>
    <n v="4"/>
    <n v="597"/>
    <n v="173130"/>
  </r>
  <r>
    <s v="2010.5.1"/>
    <x v="9"/>
    <n v="68"/>
    <x v="9"/>
    <n v="18"/>
    <n v="2"/>
    <n v="478"/>
    <n v="32504"/>
  </r>
  <r>
    <s v="2010.6.25"/>
    <x v="48"/>
    <n v="63"/>
    <x v="7"/>
    <n v="26"/>
    <n v="2"/>
    <n v="133"/>
    <n v="8379"/>
  </r>
  <r>
    <s v="2010.1.12"/>
    <x v="96"/>
    <n v="332"/>
    <x v="3"/>
    <n v="3"/>
    <n v="1"/>
    <n v="480"/>
    <n v="159360"/>
  </r>
  <r>
    <s v="2010.7.2"/>
    <x v="14"/>
    <n v="211"/>
    <x v="4"/>
    <n v="27"/>
    <n v="3"/>
    <n v="860"/>
    <n v="181460"/>
  </r>
  <r>
    <s v="2010.10.22"/>
    <x v="76"/>
    <n v="373"/>
    <x v="2"/>
    <n v="43"/>
    <n v="4"/>
    <n v="453"/>
    <n v="168969"/>
  </r>
  <r>
    <s v="2010.8.8"/>
    <x v="54"/>
    <n v="198"/>
    <x v="1"/>
    <n v="33"/>
    <n v="3"/>
    <n v="536"/>
    <n v="106128"/>
  </r>
  <r>
    <s v="2010.1.15"/>
    <x v="46"/>
    <n v="228"/>
    <x v="3"/>
    <n v="3"/>
    <n v="1"/>
    <n v="564"/>
    <n v="128592"/>
  </r>
  <r>
    <s v="2010.10.13"/>
    <x v="54"/>
    <n v="209"/>
    <x v="2"/>
    <n v="42"/>
    <n v="4"/>
    <n v="536"/>
    <n v="112024"/>
  </r>
  <r>
    <s v="2010.11.13"/>
    <x v="96"/>
    <n v="204"/>
    <x v="10"/>
    <n v="46"/>
    <n v="4"/>
    <n v="480"/>
    <n v="97920"/>
  </r>
  <r>
    <s v="2010.1.11"/>
    <x v="37"/>
    <n v="209"/>
    <x v="3"/>
    <n v="3"/>
    <n v="1"/>
    <n v="543"/>
    <n v="113487"/>
  </r>
  <r>
    <s v="2010.10.6"/>
    <x v="97"/>
    <n v="276"/>
    <x v="2"/>
    <n v="41"/>
    <n v="4"/>
    <n v="637"/>
    <n v="175812"/>
  </r>
  <r>
    <s v="2010.5.6"/>
    <x v="44"/>
    <n v="453"/>
    <x v="9"/>
    <n v="19"/>
    <n v="2"/>
    <n v="421"/>
    <n v="190713"/>
  </r>
  <r>
    <s v="2010.1.26"/>
    <x v="32"/>
    <n v="256"/>
    <x v="3"/>
    <n v="5"/>
    <n v="1"/>
    <n v="615"/>
    <n v="157440"/>
  </r>
  <r>
    <s v="2010.4.11"/>
    <x v="66"/>
    <n v="424"/>
    <x v="6"/>
    <n v="16"/>
    <n v="2"/>
    <n v="966"/>
    <n v="409584"/>
  </r>
  <r>
    <s v="2010.6.26"/>
    <x v="46"/>
    <n v="396"/>
    <x v="7"/>
    <n v="26"/>
    <n v="2"/>
    <n v="564"/>
    <n v="223344"/>
  </r>
  <r>
    <s v="2010.7.5"/>
    <x v="9"/>
    <n v="83"/>
    <x v="4"/>
    <n v="28"/>
    <n v="3"/>
    <n v="478"/>
    <n v="39674"/>
  </r>
  <r>
    <s v="2010.4.22"/>
    <x v="69"/>
    <n v="173"/>
    <x v="6"/>
    <n v="17"/>
    <n v="2"/>
    <n v="312"/>
    <n v="53976"/>
  </r>
  <r>
    <s v="2010.11.22"/>
    <x v="61"/>
    <n v="157"/>
    <x v="10"/>
    <n v="48"/>
    <n v="4"/>
    <n v="871"/>
    <n v="136747"/>
  </r>
  <r>
    <s v="2010.9.17"/>
    <x v="2"/>
    <n v="293"/>
    <x v="8"/>
    <n v="38"/>
    <n v="3"/>
    <n v="655"/>
    <n v="191915"/>
  </r>
  <r>
    <s v="2010.10.7"/>
    <x v="22"/>
    <n v="320"/>
    <x v="2"/>
    <n v="41"/>
    <n v="4"/>
    <n v="283"/>
    <n v="90560"/>
  </r>
  <r>
    <s v="2010.1.12"/>
    <x v="46"/>
    <n v="128"/>
    <x v="3"/>
    <n v="3"/>
    <n v="1"/>
    <n v="564"/>
    <n v="72192"/>
  </r>
  <r>
    <s v="2010.2.2"/>
    <x v="57"/>
    <n v="249"/>
    <x v="5"/>
    <n v="6"/>
    <n v="1"/>
    <n v="215"/>
    <n v="53535"/>
  </r>
  <r>
    <s v="2010.7.4"/>
    <x v="37"/>
    <n v="409"/>
    <x v="4"/>
    <n v="28"/>
    <n v="3"/>
    <n v="543"/>
    <n v="222087"/>
  </r>
  <r>
    <s v="2010.11.17"/>
    <x v="96"/>
    <n v="296"/>
    <x v="10"/>
    <n v="47"/>
    <n v="4"/>
    <n v="480"/>
    <n v="142080"/>
  </r>
  <r>
    <s v="2010.2.26"/>
    <x v="99"/>
    <n v="298"/>
    <x v="5"/>
    <n v="9"/>
    <n v="1"/>
    <n v="982"/>
    <n v="292636"/>
  </r>
  <r>
    <s v="2010.4.7"/>
    <x v="5"/>
    <n v="266"/>
    <x v="6"/>
    <n v="15"/>
    <n v="2"/>
    <n v="74"/>
    <n v="19684"/>
  </r>
  <r>
    <s v="2010.12.27"/>
    <x v="24"/>
    <n v="191"/>
    <x v="11"/>
    <n v="53"/>
    <n v="4"/>
    <n v="737"/>
    <n v="140767"/>
  </r>
  <r>
    <s v="2010.9.11"/>
    <x v="0"/>
    <n v="151"/>
    <x v="8"/>
    <n v="37"/>
    <n v="3"/>
    <n v="318"/>
    <n v="48018"/>
  </r>
  <r>
    <s v="2010.11.9"/>
    <x v="95"/>
    <n v="292"/>
    <x v="10"/>
    <n v="46"/>
    <n v="4"/>
    <n v="194"/>
    <n v="56648"/>
  </r>
  <r>
    <s v="2010.9.16"/>
    <x v="65"/>
    <n v="113"/>
    <x v="8"/>
    <n v="38"/>
    <n v="3"/>
    <n v="484"/>
    <n v="54692"/>
  </r>
  <r>
    <s v="2010.1.4"/>
    <x v="96"/>
    <n v="245"/>
    <x v="3"/>
    <n v="2"/>
    <n v="1"/>
    <n v="480"/>
    <n v="117600"/>
  </r>
  <r>
    <s v="2010.7.7"/>
    <x v="83"/>
    <n v="330"/>
    <x v="4"/>
    <n v="28"/>
    <n v="3"/>
    <n v="130"/>
    <n v="42900"/>
  </r>
  <r>
    <s v="2010.9.11"/>
    <x v="87"/>
    <n v="302"/>
    <x v="8"/>
    <n v="37"/>
    <n v="3"/>
    <n v="74"/>
    <n v="22348"/>
  </r>
  <r>
    <s v="2010.1.24"/>
    <x v="90"/>
    <n v="430"/>
    <x v="3"/>
    <n v="5"/>
    <n v="1"/>
    <n v="682"/>
    <n v="293260"/>
  </r>
  <r>
    <s v="2010.10.15"/>
    <x v="6"/>
    <n v="147"/>
    <x v="2"/>
    <n v="42"/>
    <n v="4"/>
    <n v="782"/>
    <n v="114954"/>
  </r>
  <r>
    <s v="2010.12.2"/>
    <x v="96"/>
    <n v="216"/>
    <x v="11"/>
    <n v="49"/>
    <n v="4"/>
    <n v="480"/>
    <n v="103680"/>
  </r>
  <r>
    <s v="2010.6.2"/>
    <x v="84"/>
    <n v="256"/>
    <x v="7"/>
    <n v="23"/>
    <n v="2"/>
    <n v="858"/>
    <n v="219648"/>
  </r>
  <r>
    <s v="2010.12.18"/>
    <x v="63"/>
    <n v="212"/>
    <x v="11"/>
    <n v="51"/>
    <n v="4"/>
    <n v="838"/>
    <n v="177656"/>
  </r>
  <r>
    <s v="2010.12.7"/>
    <x v="57"/>
    <n v="145"/>
    <x v="11"/>
    <n v="50"/>
    <n v="4"/>
    <n v="215"/>
    <n v="31175"/>
  </r>
  <r>
    <s v="2010.9.22"/>
    <x v="91"/>
    <n v="276"/>
    <x v="8"/>
    <n v="39"/>
    <n v="3"/>
    <n v="1013"/>
    <n v="279588"/>
  </r>
  <r>
    <s v="2010.7.28"/>
    <x v="54"/>
    <n v="239"/>
    <x v="4"/>
    <n v="31"/>
    <n v="3"/>
    <n v="536"/>
    <n v="128104"/>
  </r>
  <r>
    <s v="2010.6.7"/>
    <x v="34"/>
    <n v="323"/>
    <x v="7"/>
    <n v="24"/>
    <n v="2"/>
    <n v="1027"/>
    <n v="331721"/>
  </r>
  <r>
    <s v="2010.1.24"/>
    <x v="83"/>
    <n v="266"/>
    <x v="3"/>
    <n v="5"/>
    <n v="1"/>
    <n v="130"/>
    <n v="34580"/>
  </r>
  <r>
    <s v="2010.9.7"/>
    <x v="31"/>
    <n v="217"/>
    <x v="8"/>
    <n v="37"/>
    <n v="3"/>
    <n v="829"/>
    <n v="179893"/>
  </r>
  <r>
    <s v="2010.1.2"/>
    <x v="79"/>
    <n v="178"/>
    <x v="3"/>
    <n v="1"/>
    <n v="1"/>
    <n v="713"/>
    <n v="126914"/>
  </r>
  <r>
    <s v="2010.12.8"/>
    <x v="12"/>
    <n v="166"/>
    <x v="11"/>
    <n v="50"/>
    <n v="4"/>
    <n v="234"/>
    <n v="38844"/>
  </r>
  <r>
    <s v="2010.12.17"/>
    <x v="63"/>
    <n v="356"/>
    <x v="11"/>
    <n v="51"/>
    <n v="4"/>
    <n v="838"/>
    <n v="298328"/>
  </r>
  <r>
    <s v="2010.1.25"/>
    <x v="98"/>
    <n v="199"/>
    <x v="3"/>
    <n v="5"/>
    <n v="1"/>
    <n v="75"/>
    <n v="14925"/>
  </r>
  <r>
    <s v="2010.2.5"/>
    <x v="16"/>
    <n v="430"/>
    <x v="5"/>
    <n v="6"/>
    <n v="1"/>
    <n v="645"/>
    <n v="277350"/>
  </r>
  <r>
    <s v="2010.12.14"/>
    <x v="49"/>
    <n v="477"/>
    <x v="11"/>
    <n v="51"/>
    <n v="4"/>
    <n v="114"/>
    <n v="54378"/>
  </r>
  <r>
    <s v="2010.10.25"/>
    <x v="1"/>
    <n v="213"/>
    <x v="2"/>
    <n v="44"/>
    <n v="4"/>
    <n v="436"/>
    <n v="92868"/>
  </r>
  <r>
    <s v="2010.5.20"/>
    <x v="6"/>
    <n v="391"/>
    <x v="9"/>
    <n v="21"/>
    <n v="2"/>
    <n v="782"/>
    <n v="305762"/>
  </r>
  <r>
    <s v="2010.11.1"/>
    <x v="16"/>
    <n v="349"/>
    <x v="10"/>
    <n v="45"/>
    <n v="4"/>
    <n v="645"/>
    <n v="225105"/>
  </r>
  <r>
    <s v="2010.8.5"/>
    <x v="19"/>
    <n v="350"/>
    <x v="1"/>
    <n v="32"/>
    <n v="3"/>
    <n v="534"/>
    <n v="186900"/>
  </r>
  <r>
    <s v="2010.3.28"/>
    <x v="48"/>
    <n v="170"/>
    <x v="0"/>
    <n v="14"/>
    <n v="1"/>
    <n v="133"/>
    <n v="22610"/>
  </r>
  <r>
    <s v="2010.9.8"/>
    <x v="59"/>
    <n v="200"/>
    <x v="8"/>
    <n v="37"/>
    <n v="3"/>
    <n v="133"/>
    <n v="26600"/>
  </r>
  <r>
    <s v="2010.10.1"/>
    <x v="53"/>
    <n v="438"/>
    <x v="2"/>
    <n v="40"/>
    <n v="4"/>
    <n v="74"/>
    <n v="32412"/>
  </r>
  <r>
    <s v="2010.7.13"/>
    <x v="51"/>
    <n v="279"/>
    <x v="4"/>
    <n v="29"/>
    <n v="3"/>
    <n v="637"/>
    <n v="177723"/>
  </r>
  <r>
    <s v="2010.3.3"/>
    <x v="47"/>
    <n v="249"/>
    <x v="0"/>
    <n v="10"/>
    <n v="1"/>
    <n v="557"/>
    <n v="138693"/>
  </r>
  <r>
    <s v="2010.1.23"/>
    <x v="15"/>
    <n v="409"/>
    <x v="3"/>
    <n v="4"/>
    <n v="1"/>
    <n v="1017"/>
    <n v="415953"/>
  </r>
  <r>
    <s v="2010.10.26"/>
    <x v="13"/>
    <n v="274"/>
    <x v="2"/>
    <n v="44"/>
    <n v="4"/>
    <n v="453"/>
    <n v="124122"/>
  </r>
  <r>
    <s v="2010.6.3"/>
    <x v="71"/>
    <n v="196"/>
    <x v="7"/>
    <n v="23"/>
    <n v="2"/>
    <n v="995"/>
    <n v="195020"/>
  </r>
  <r>
    <s v="2010.5.19"/>
    <x v="44"/>
    <n v="296"/>
    <x v="9"/>
    <n v="21"/>
    <n v="2"/>
    <n v="421"/>
    <n v="124616"/>
  </r>
  <r>
    <s v="2010.11.5"/>
    <x v="58"/>
    <n v="221"/>
    <x v="10"/>
    <n v="45"/>
    <n v="4"/>
    <n v="410"/>
    <n v="90610"/>
  </r>
  <r>
    <s v="2010.2.26"/>
    <x v="50"/>
    <n v="320"/>
    <x v="5"/>
    <n v="9"/>
    <n v="1"/>
    <n v="302"/>
    <n v="96640"/>
  </r>
  <r>
    <s v="2010.7.18"/>
    <x v="31"/>
    <n v="246"/>
    <x v="4"/>
    <n v="30"/>
    <n v="3"/>
    <n v="829"/>
    <n v="203934"/>
  </r>
  <r>
    <s v="2010.12.14"/>
    <x v="8"/>
    <n v="80"/>
    <x v="11"/>
    <n v="51"/>
    <n v="4"/>
    <n v="718"/>
    <n v="57440"/>
  </r>
  <r>
    <s v="2010.7.6"/>
    <x v="84"/>
    <n v="382"/>
    <x v="4"/>
    <n v="28"/>
    <n v="3"/>
    <n v="858"/>
    <n v="327756"/>
  </r>
  <r>
    <s v="2010.5.9"/>
    <x v="30"/>
    <n v="323"/>
    <x v="9"/>
    <n v="20"/>
    <n v="2"/>
    <n v="557"/>
    <n v="179911"/>
  </r>
  <r>
    <s v="2010.8.21"/>
    <x v="39"/>
    <n v="312"/>
    <x v="1"/>
    <n v="34"/>
    <n v="3"/>
    <n v="924"/>
    <n v="288288"/>
  </r>
  <r>
    <s v="2010.4.28"/>
    <x v="58"/>
    <n v="282"/>
    <x v="6"/>
    <n v="18"/>
    <n v="2"/>
    <n v="410"/>
    <n v="115620"/>
  </r>
  <r>
    <s v="2010.8.13"/>
    <x v="50"/>
    <n v="331"/>
    <x v="1"/>
    <n v="33"/>
    <n v="3"/>
    <n v="302"/>
    <n v="99962"/>
  </r>
  <r>
    <s v="2010.4.3"/>
    <x v="41"/>
    <n v="116"/>
    <x v="6"/>
    <n v="14"/>
    <n v="2"/>
    <n v="558"/>
    <n v="64728"/>
  </r>
  <r>
    <s v="2010.8.18"/>
    <x v="88"/>
    <n v="168"/>
    <x v="1"/>
    <n v="34"/>
    <n v="3"/>
    <n v="954"/>
    <n v="160272"/>
  </r>
  <r>
    <s v="2010.6.2"/>
    <x v="31"/>
    <n v="80"/>
    <x v="7"/>
    <n v="23"/>
    <n v="2"/>
    <n v="829"/>
    <n v="66320"/>
  </r>
  <r>
    <s v="2010.3.16"/>
    <x v="83"/>
    <n v="303"/>
    <x v="0"/>
    <n v="12"/>
    <n v="1"/>
    <n v="130"/>
    <n v="39390"/>
  </r>
  <r>
    <s v="2010.3.3"/>
    <x v="61"/>
    <n v="407"/>
    <x v="0"/>
    <n v="10"/>
    <n v="1"/>
    <n v="871"/>
    <n v="354497"/>
  </r>
  <r>
    <s v="2010.10.6"/>
    <x v="18"/>
    <n v="325"/>
    <x v="2"/>
    <n v="41"/>
    <n v="4"/>
    <n v="876"/>
    <n v="284700"/>
  </r>
  <r>
    <s v="2010.6.26"/>
    <x v="4"/>
    <n v="114"/>
    <x v="7"/>
    <n v="26"/>
    <n v="2"/>
    <n v="468"/>
    <n v="53352"/>
  </r>
  <r>
    <s v="2010.11.11"/>
    <x v="43"/>
    <n v="292"/>
    <x v="10"/>
    <n v="46"/>
    <n v="4"/>
    <n v="809"/>
    <n v="236228"/>
  </r>
  <r>
    <s v="2010.7.1"/>
    <x v="23"/>
    <n v="310"/>
    <x v="4"/>
    <n v="27"/>
    <n v="3"/>
    <n v="138"/>
    <n v="42780"/>
  </r>
  <r>
    <s v="2010.2.8"/>
    <x v="77"/>
    <n v="326"/>
    <x v="5"/>
    <n v="7"/>
    <n v="1"/>
    <n v="526"/>
    <n v="171476"/>
  </r>
  <r>
    <s v="2010.7.27"/>
    <x v="11"/>
    <n v="252"/>
    <x v="4"/>
    <n v="31"/>
    <n v="3"/>
    <n v="597"/>
    <n v="150444"/>
  </r>
  <r>
    <s v="2010.2.13"/>
    <x v="21"/>
    <n v="294"/>
    <x v="5"/>
    <n v="7"/>
    <n v="1"/>
    <n v="549"/>
    <n v="161406"/>
  </r>
  <r>
    <s v="2010.6.23"/>
    <x v="82"/>
    <n v="176"/>
    <x v="7"/>
    <n v="26"/>
    <n v="2"/>
    <n v="261"/>
    <n v="45936"/>
  </r>
  <r>
    <s v="2010.10.5"/>
    <x v="88"/>
    <n v="138"/>
    <x v="2"/>
    <n v="41"/>
    <n v="4"/>
    <n v="954"/>
    <n v="131652"/>
  </r>
  <r>
    <s v="2010.8.8"/>
    <x v="78"/>
    <n v="56"/>
    <x v="1"/>
    <n v="33"/>
    <n v="3"/>
    <n v="729"/>
    <n v="40824"/>
  </r>
  <r>
    <s v="2010.2.21"/>
    <x v="7"/>
    <n v="193"/>
    <x v="5"/>
    <n v="9"/>
    <n v="1"/>
    <n v="900"/>
    <n v="173700"/>
  </r>
  <r>
    <s v="2010.1.20"/>
    <x v="32"/>
    <n v="121"/>
    <x v="3"/>
    <n v="4"/>
    <n v="1"/>
    <n v="615"/>
    <n v="74415"/>
  </r>
  <r>
    <s v="2010.7.26"/>
    <x v="28"/>
    <n v="208"/>
    <x v="4"/>
    <n v="31"/>
    <n v="3"/>
    <n v="776"/>
    <n v="161408"/>
  </r>
  <r>
    <s v="2010.11.20"/>
    <x v="8"/>
    <n v="386"/>
    <x v="10"/>
    <n v="47"/>
    <n v="4"/>
    <n v="718"/>
    <n v="277148"/>
  </r>
  <r>
    <s v="2010.2.8"/>
    <x v="0"/>
    <n v="200"/>
    <x v="5"/>
    <n v="7"/>
    <n v="1"/>
    <n v="318"/>
    <n v="63600"/>
  </r>
  <r>
    <s v="2010.2.15"/>
    <x v="25"/>
    <n v="150"/>
    <x v="5"/>
    <n v="8"/>
    <n v="1"/>
    <n v="106"/>
    <n v="15900"/>
  </r>
  <r>
    <s v="2010.6.19"/>
    <x v="26"/>
    <n v="214"/>
    <x v="7"/>
    <n v="25"/>
    <n v="2"/>
    <n v="88"/>
    <n v="18832"/>
  </r>
  <r>
    <s v="2010.12.3"/>
    <x v="71"/>
    <n v="230"/>
    <x v="11"/>
    <n v="49"/>
    <n v="4"/>
    <n v="995"/>
    <n v="228850"/>
  </r>
  <r>
    <s v="2010.8.19"/>
    <x v="9"/>
    <n v="349"/>
    <x v="1"/>
    <n v="34"/>
    <n v="3"/>
    <n v="478"/>
    <n v="166822"/>
  </r>
  <r>
    <s v="2010.11.18"/>
    <x v="42"/>
    <n v="338"/>
    <x v="10"/>
    <n v="47"/>
    <n v="4"/>
    <n v="562"/>
    <n v="189956"/>
  </r>
  <r>
    <s v="2010.9.3"/>
    <x v="85"/>
    <n v="269"/>
    <x v="8"/>
    <n v="36"/>
    <n v="3"/>
    <n v="607"/>
    <n v="163283"/>
  </r>
  <r>
    <s v="2010.5.4"/>
    <x v="82"/>
    <n v="178"/>
    <x v="9"/>
    <n v="19"/>
    <n v="2"/>
    <n v="261"/>
    <n v="46458"/>
  </r>
  <r>
    <s v="2010.1.14"/>
    <x v="45"/>
    <n v="249"/>
    <x v="3"/>
    <n v="3"/>
    <n v="1"/>
    <n v="650"/>
    <n v="161850"/>
  </r>
  <r>
    <s v="2010.12.21"/>
    <x v="15"/>
    <n v="196"/>
    <x v="11"/>
    <n v="52"/>
    <n v="4"/>
    <n v="1017"/>
    <n v="199332"/>
  </r>
  <r>
    <s v="2010.1.23"/>
    <x v="45"/>
    <n v="319"/>
    <x v="3"/>
    <n v="4"/>
    <n v="1"/>
    <n v="650"/>
    <n v="207350"/>
  </r>
  <r>
    <s v="2010.3.1"/>
    <x v="98"/>
    <n v="231"/>
    <x v="0"/>
    <n v="10"/>
    <n v="1"/>
    <n v="75"/>
    <n v="17325"/>
  </r>
  <r>
    <s v="2010.2.21"/>
    <x v="68"/>
    <n v="123"/>
    <x v="5"/>
    <n v="9"/>
    <n v="1"/>
    <n v="270"/>
    <n v="33210"/>
  </r>
  <r>
    <s v="2010.6.27"/>
    <x v="38"/>
    <n v="93"/>
    <x v="7"/>
    <n v="27"/>
    <n v="2"/>
    <n v="539"/>
    <n v="50127"/>
  </r>
  <r>
    <s v="2010.10.7"/>
    <x v="55"/>
    <n v="122"/>
    <x v="2"/>
    <n v="41"/>
    <n v="4"/>
    <n v="453"/>
    <n v="55266"/>
  </r>
  <r>
    <s v="2010.11.1"/>
    <x v="2"/>
    <n v="226"/>
    <x v="10"/>
    <n v="45"/>
    <n v="4"/>
    <n v="655"/>
    <n v="148030"/>
  </r>
  <r>
    <s v="2010.1.15"/>
    <x v="80"/>
    <n v="283"/>
    <x v="3"/>
    <n v="3"/>
    <n v="1"/>
    <n v="1047"/>
    <n v="296301"/>
  </r>
  <r>
    <s v="2010.1.13"/>
    <x v="99"/>
    <n v="256"/>
    <x v="3"/>
    <n v="3"/>
    <n v="1"/>
    <n v="982"/>
    <n v="251392"/>
  </r>
  <r>
    <s v="2010.3.25"/>
    <x v="33"/>
    <n v="284"/>
    <x v="0"/>
    <n v="13"/>
    <n v="1"/>
    <n v="101"/>
    <n v="28684"/>
  </r>
  <r>
    <s v="2010.10.12"/>
    <x v="99"/>
    <n v="280"/>
    <x v="2"/>
    <n v="42"/>
    <n v="4"/>
    <n v="982"/>
    <n v="274960"/>
  </r>
  <r>
    <s v="2010.12.22"/>
    <x v="28"/>
    <n v="48"/>
    <x v="11"/>
    <n v="52"/>
    <n v="4"/>
    <n v="776"/>
    <n v="37248"/>
  </r>
  <r>
    <s v="2010.8.2"/>
    <x v="77"/>
    <n v="269"/>
    <x v="1"/>
    <n v="32"/>
    <n v="3"/>
    <n v="526"/>
    <n v="141494"/>
  </r>
  <r>
    <s v="2010.12.14"/>
    <x v="12"/>
    <n v="314"/>
    <x v="11"/>
    <n v="51"/>
    <n v="4"/>
    <n v="234"/>
    <n v="73476"/>
  </r>
  <r>
    <s v="2010.11.23"/>
    <x v="16"/>
    <n v="224"/>
    <x v="10"/>
    <n v="48"/>
    <n v="4"/>
    <n v="645"/>
    <n v="144480"/>
  </r>
  <r>
    <s v="2010.5.6"/>
    <x v="63"/>
    <n v="298"/>
    <x v="9"/>
    <n v="19"/>
    <n v="2"/>
    <n v="838"/>
    <n v="249724"/>
  </r>
  <r>
    <s v="2010.7.1"/>
    <x v="30"/>
    <n v="230"/>
    <x v="4"/>
    <n v="27"/>
    <n v="3"/>
    <n v="557"/>
    <n v="128110"/>
  </r>
  <r>
    <s v="2010.5.26"/>
    <x v="17"/>
    <n v="307"/>
    <x v="9"/>
    <n v="22"/>
    <n v="2"/>
    <n v="302"/>
    <n v="92714"/>
  </r>
  <r>
    <s v="2010.11.2"/>
    <x v="67"/>
    <n v="239"/>
    <x v="10"/>
    <n v="45"/>
    <n v="4"/>
    <n v="478"/>
    <n v="114242"/>
  </r>
  <r>
    <s v="2010.9.23"/>
    <x v="54"/>
    <n v="105"/>
    <x v="8"/>
    <n v="39"/>
    <n v="3"/>
    <n v="536"/>
    <n v="56280"/>
  </r>
  <r>
    <s v="2010.5.4"/>
    <x v="27"/>
    <n v="205"/>
    <x v="9"/>
    <n v="19"/>
    <n v="2"/>
    <n v="716"/>
    <n v="146780"/>
  </r>
  <r>
    <s v="2010.9.19"/>
    <x v="43"/>
    <n v="167"/>
    <x v="8"/>
    <n v="39"/>
    <n v="3"/>
    <n v="809"/>
    <n v="135103"/>
  </r>
  <r>
    <s v="2010.2.19"/>
    <x v="63"/>
    <n v="420"/>
    <x v="5"/>
    <n v="8"/>
    <n v="1"/>
    <n v="838"/>
    <n v="351960"/>
  </r>
  <r>
    <s v="2010.4.24"/>
    <x v="52"/>
    <n v="488"/>
    <x v="6"/>
    <n v="17"/>
    <n v="2"/>
    <n v="175"/>
    <n v="85400"/>
  </r>
  <r>
    <s v="2010.7.9"/>
    <x v="27"/>
    <n v="281"/>
    <x v="4"/>
    <n v="28"/>
    <n v="3"/>
    <n v="716"/>
    <n v="201196"/>
  </r>
  <r>
    <s v="2010.3.10"/>
    <x v="12"/>
    <n v="90"/>
    <x v="0"/>
    <n v="11"/>
    <n v="1"/>
    <n v="234"/>
    <n v="21060"/>
  </r>
  <r>
    <s v="2010.4.22"/>
    <x v="15"/>
    <n v="361"/>
    <x v="6"/>
    <n v="17"/>
    <n v="2"/>
    <n v="1017"/>
    <n v="367137"/>
  </r>
  <r>
    <s v="2010.4.19"/>
    <x v="56"/>
    <n v="366"/>
    <x v="6"/>
    <n v="17"/>
    <n v="2"/>
    <n v="579"/>
    <n v="211914"/>
  </r>
  <r>
    <s v="2010.10.13"/>
    <x v="37"/>
    <n v="246"/>
    <x v="2"/>
    <n v="42"/>
    <n v="4"/>
    <n v="543"/>
    <n v="133578"/>
  </r>
  <r>
    <s v="2010.2.10"/>
    <x v="58"/>
    <n v="211"/>
    <x v="5"/>
    <n v="7"/>
    <n v="1"/>
    <n v="410"/>
    <n v="86510"/>
  </r>
  <r>
    <s v="2010.9.5"/>
    <x v="12"/>
    <n v="236"/>
    <x v="8"/>
    <n v="37"/>
    <n v="3"/>
    <n v="234"/>
    <n v="55224"/>
  </r>
  <r>
    <s v="2010.5.22"/>
    <x v="56"/>
    <n v="255"/>
    <x v="9"/>
    <n v="21"/>
    <n v="2"/>
    <n v="579"/>
    <n v="147645"/>
  </r>
  <r>
    <s v="2010.9.28"/>
    <x v="82"/>
    <n v="325"/>
    <x v="8"/>
    <n v="40"/>
    <n v="3"/>
    <n v="261"/>
    <n v="84825"/>
  </r>
  <r>
    <s v="2010.2.14"/>
    <x v="81"/>
    <n v="302"/>
    <x v="5"/>
    <n v="8"/>
    <n v="1"/>
    <n v="782"/>
    <n v="236164"/>
  </r>
  <r>
    <s v="2010.5.5"/>
    <x v="12"/>
    <n v="357"/>
    <x v="9"/>
    <n v="19"/>
    <n v="2"/>
    <n v="234"/>
    <n v="83538"/>
  </r>
  <r>
    <s v="2010.8.19"/>
    <x v="55"/>
    <n v="173"/>
    <x v="1"/>
    <n v="34"/>
    <n v="3"/>
    <n v="453"/>
    <n v="78369"/>
  </r>
  <r>
    <s v="2010.11.28"/>
    <x v="1"/>
    <n v="251"/>
    <x v="10"/>
    <n v="49"/>
    <n v="4"/>
    <n v="436"/>
    <n v="109436"/>
  </r>
  <r>
    <s v="2010.11.7"/>
    <x v="64"/>
    <n v="168"/>
    <x v="10"/>
    <n v="46"/>
    <n v="4"/>
    <n v="631"/>
    <n v="106008"/>
  </r>
  <r>
    <s v="2010.1.16"/>
    <x v="96"/>
    <n v="302"/>
    <x v="3"/>
    <n v="3"/>
    <n v="1"/>
    <n v="480"/>
    <n v="144960"/>
  </r>
  <r>
    <s v="2010.2.12"/>
    <x v="33"/>
    <n v="282"/>
    <x v="5"/>
    <n v="7"/>
    <n v="1"/>
    <n v="101"/>
    <n v="28482"/>
  </r>
  <r>
    <s v="2010.10.4"/>
    <x v="44"/>
    <n v="176"/>
    <x v="2"/>
    <n v="41"/>
    <n v="4"/>
    <n v="421"/>
    <n v="74096"/>
  </r>
  <r>
    <s v="2010.10.25"/>
    <x v="84"/>
    <n v="12"/>
    <x v="2"/>
    <n v="44"/>
    <n v="4"/>
    <n v="858"/>
    <n v="10296"/>
  </r>
  <r>
    <s v="2010.7.8"/>
    <x v="13"/>
    <n v="87"/>
    <x v="4"/>
    <n v="28"/>
    <n v="3"/>
    <n v="453"/>
    <n v="39411"/>
  </r>
  <r>
    <s v="2010.6.20"/>
    <x v="97"/>
    <n v="223"/>
    <x v="7"/>
    <n v="26"/>
    <n v="2"/>
    <n v="637"/>
    <n v="142051"/>
  </r>
  <r>
    <s v="2010.3.27"/>
    <x v="89"/>
    <n v="119"/>
    <x v="0"/>
    <n v="13"/>
    <n v="1"/>
    <n v="722"/>
    <n v="85918"/>
  </r>
  <r>
    <s v="2010.11.23"/>
    <x v="7"/>
    <n v="173"/>
    <x v="10"/>
    <n v="48"/>
    <n v="4"/>
    <n v="900"/>
    <n v="155700"/>
  </r>
  <r>
    <s v="2010.10.15"/>
    <x v="42"/>
    <n v="134"/>
    <x v="2"/>
    <n v="42"/>
    <n v="4"/>
    <n v="562"/>
    <n v="75308"/>
  </r>
  <r>
    <s v="2010.7.18"/>
    <x v="26"/>
    <n v="48"/>
    <x v="4"/>
    <n v="30"/>
    <n v="3"/>
    <n v="88"/>
    <n v="4224"/>
  </r>
  <r>
    <s v="2010.3.18"/>
    <x v="15"/>
    <n v="293"/>
    <x v="0"/>
    <n v="12"/>
    <n v="1"/>
    <n v="1017"/>
    <n v="297981"/>
  </r>
  <r>
    <s v="2010.6.8"/>
    <x v="34"/>
    <n v="231"/>
    <x v="7"/>
    <n v="24"/>
    <n v="2"/>
    <n v="1027"/>
    <n v="237237"/>
  </r>
  <r>
    <s v="2010.11.14"/>
    <x v="41"/>
    <n v="333"/>
    <x v="10"/>
    <n v="47"/>
    <n v="4"/>
    <n v="558"/>
    <n v="185814"/>
  </r>
  <r>
    <s v="2010.3.16"/>
    <x v="27"/>
    <n v="397"/>
    <x v="0"/>
    <n v="12"/>
    <n v="1"/>
    <n v="716"/>
    <n v="284252"/>
  </r>
  <r>
    <s v="2010.4.2"/>
    <x v="10"/>
    <n v="166"/>
    <x v="6"/>
    <n v="14"/>
    <n v="2"/>
    <n v="550"/>
    <n v="91300"/>
  </r>
  <r>
    <s v="2010.2.27"/>
    <x v="61"/>
    <n v="167"/>
    <x v="5"/>
    <n v="9"/>
    <n v="1"/>
    <n v="871"/>
    <n v="145457"/>
  </r>
  <r>
    <s v="2010.8.7"/>
    <x v="12"/>
    <n v="268"/>
    <x v="1"/>
    <n v="32"/>
    <n v="3"/>
    <n v="234"/>
    <n v="62712"/>
  </r>
  <r>
    <s v="2010.1.3"/>
    <x v="12"/>
    <n v="379"/>
    <x v="3"/>
    <n v="2"/>
    <n v="1"/>
    <n v="234"/>
    <n v="88686"/>
  </r>
  <r>
    <s v="2010.4.7"/>
    <x v="68"/>
    <n v="186"/>
    <x v="6"/>
    <n v="15"/>
    <n v="2"/>
    <n v="270"/>
    <n v="50220"/>
  </r>
  <r>
    <s v="2010.6.12"/>
    <x v="93"/>
    <n v="180"/>
    <x v="7"/>
    <n v="24"/>
    <n v="2"/>
    <n v="259"/>
    <n v="46620"/>
  </r>
  <r>
    <s v="2010.8.26"/>
    <x v="69"/>
    <n v="307"/>
    <x v="1"/>
    <n v="35"/>
    <n v="3"/>
    <n v="312"/>
    <n v="95784"/>
  </r>
  <r>
    <s v="2010.11.21"/>
    <x v="30"/>
    <n v="258"/>
    <x v="10"/>
    <n v="48"/>
    <n v="4"/>
    <n v="557"/>
    <n v="143706"/>
  </r>
  <r>
    <s v="2010.12.9"/>
    <x v="25"/>
    <n v="338"/>
    <x v="11"/>
    <n v="50"/>
    <n v="4"/>
    <n v="106"/>
    <n v="35828"/>
  </r>
  <r>
    <s v="2010.9.26"/>
    <x v="86"/>
    <n v="368"/>
    <x v="8"/>
    <n v="40"/>
    <n v="3"/>
    <n v="321"/>
    <n v="118128"/>
  </r>
  <r>
    <s v="2010.2.25"/>
    <x v="80"/>
    <n v="147"/>
    <x v="5"/>
    <n v="9"/>
    <n v="1"/>
    <n v="1047"/>
    <n v="153909"/>
  </r>
  <r>
    <s v="2010.9.14"/>
    <x v="41"/>
    <n v="366"/>
    <x v="8"/>
    <n v="38"/>
    <n v="3"/>
    <n v="558"/>
    <n v="204228"/>
  </r>
  <r>
    <s v="2010.1.21"/>
    <x v="54"/>
    <n v="263"/>
    <x v="3"/>
    <n v="4"/>
    <n v="1"/>
    <n v="536"/>
    <n v="140968"/>
  </r>
  <r>
    <s v="2010.4.21"/>
    <x v="24"/>
    <n v="205"/>
    <x v="6"/>
    <n v="17"/>
    <n v="2"/>
    <n v="737"/>
    <n v="151085"/>
  </r>
  <r>
    <s v="2010.1.22"/>
    <x v="66"/>
    <n v="49"/>
    <x v="3"/>
    <n v="4"/>
    <n v="1"/>
    <n v="966"/>
    <n v="47334"/>
  </r>
  <r>
    <s v="2010.11.7"/>
    <x v="96"/>
    <n v="347"/>
    <x v="10"/>
    <n v="46"/>
    <n v="4"/>
    <n v="480"/>
    <n v="166560"/>
  </r>
  <r>
    <s v="2010.4.10"/>
    <x v="47"/>
    <n v="244"/>
    <x v="6"/>
    <n v="15"/>
    <n v="2"/>
    <n v="557"/>
    <n v="135908"/>
  </r>
  <r>
    <s v="2010.2.26"/>
    <x v="3"/>
    <n v="290"/>
    <x v="5"/>
    <n v="9"/>
    <n v="1"/>
    <n v="260"/>
    <n v="75400"/>
  </r>
  <r>
    <s v="2010.9.14"/>
    <x v="16"/>
    <n v="295"/>
    <x v="8"/>
    <n v="38"/>
    <n v="3"/>
    <n v="645"/>
    <n v="190275"/>
  </r>
  <r>
    <s v="2010.8.23"/>
    <x v="0"/>
    <n v="262"/>
    <x v="1"/>
    <n v="35"/>
    <n v="3"/>
    <n v="318"/>
    <n v="83316"/>
  </r>
  <r>
    <s v="2010.10.26"/>
    <x v="93"/>
    <n v="88"/>
    <x v="2"/>
    <n v="44"/>
    <n v="4"/>
    <n v="259"/>
    <n v="22792"/>
  </r>
  <r>
    <s v="2010.9.27"/>
    <x v="1"/>
    <n v="280"/>
    <x v="8"/>
    <n v="40"/>
    <n v="3"/>
    <n v="436"/>
    <n v="122080"/>
  </r>
  <r>
    <s v="2010.11.15"/>
    <x v="10"/>
    <n v="221"/>
    <x v="10"/>
    <n v="47"/>
    <n v="4"/>
    <n v="550"/>
    <n v="121550"/>
  </r>
  <r>
    <s v="2010.11.22"/>
    <x v="74"/>
    <n v="221"/>
    <x v="10"/>
    <n v="48"/>
    <n v="4"/>
    <n v="858"/>
    <n v="189618"/>
  </r>
  <r>
    <s v="2010.1.12"/>
    <x v="72"/>
    <n v="132"/>
    <x v="3"/>
    <n v="3"/>
    <n v="1"/>
    <n v="921"/>
    <n v="121572"/>
  </r>
  <r>
    <s v="2010.5.6"/>
    <x v="78"/>
    <n v="255"/>
    <x v="9"/>
    <n v="19"/>
    <n v="2"/>
    <n v="729"/>
    <n v="185895"/>
  </r>
  <r>
    <s v="2010.11.9"/>
    <x v="4"/>
    <n v="331"/>
    <x v="10"/>
    <n v="46"/>
    <n v="4"/>
    <n v="468"/>
    <n v="154908"/>
  </r>
  <r>
    <s v="2010.5.6"/>
    <x v="86"/>
    <n v="239"/>
    <x v="9"/>
    <n v="19"/>
    <n v="2"/>
    <n v="321"/>
    <n v="76719"/>
  </r>
  <r>
    <s v="2010.4.3"/>
    <x v="49"/>
    <n v="334"/>
    <x v="6"/>
    <n v="14"/>
    <n v="2"/>
    <n v="114"/>
    <n v="38076"/>
  </r>
  <r>
    <s v="2010.4.2"/>
    <x v="96"/>
    <n v="29"/>
    <x v="6"/>
    <n v="14"/>
    <n v="2"/>
    <n v="480"/>
    <n v="13920"/>
  </r>
  <r>
    <s v="2010.2.25"/>
    <x v="5"/>
    <n v="277"/>
    <x v="5"/>
    <n v="9"/>
    <n v="1"/>
    <n v="74"/>
    <n v="20498"/>
  </r>
  <r>
    <s v="2010.2.15"/>
    <x v="29"/>
    <n v="487"/>
    <x v="5"/>
    <n v="8"/>
    <n v="1"/>
    <n v="720"/>
    <n v="350640"/>
  </r>
  <r>
    <s v="2010.12.9"/>
    <x v="88"/>
    <n v="87"/>
    <x v="11"/>
    <n v="50"/>
    <n v="4"/>
    <n v="954"/>
    <n v="82998"/>
  </r>
  <r>
    <s v="2010.2.14"/>
    <x v="75"/>
    <n v="150"/>
    <x v="5"/>
    <n v="8"/>
    <n v="1"/>
    <n v="540"/>
    <n v="81000"/>
  </r>
  <r>
    <s v="2010.5.10"/>
    <x v="7"/>
    <n v="47"/>
    <x v="9"/>
    <n v="20"/>
    <n v="2"/>
    <n v="900"/>
    <n v="42300"/>
  </r>
  <r>
    <s v="2010.1.6"/>
    <x v="10"/>
    <n v="141"/>
    <x v="3"/>
    <n v="2"/>
    <n v="1"/>
    <n v="550"/>
    <n v="77550"/>
  </r>
  <r>
    <s v="2010.10.8"/>
    <x v="61"/>
    <n v="282"/>
    <x v="2"/>
    <n v="41"/>
    <n v="4"/>
    <n v="871"/>
    <n v="245622"/>
  </r>
  <r>
    <s v="2010.3.10"/>
    <x v="81"/>
    <n v="80"/>
    <x v="0"/>
    <n v="11"/>
    <n v="1"/>
    <n v="782"/>
    <n v="62560"/>
  </r>
  <r>
    <s v="2010.3.5"/>
    <x v="38"/>
    <n v="84"/>
    <x v="0"/>
    <n v="10"/>
    <n v="1"/>
    <n v="539"/>
    <n v="45276"/>
  </r>
  <r>
    <s v="2010.6.15"/>
    <x v="78"/>
    <n v="247"/>
    <x v="7"/>
    <n v="25"/>
    <n v="2"/>
    <n v="729"/>
    <n v="180063"/>
  </r>
  <r>
    <s v="2010.4.8"/>
    <x v="44"/>
    <n v="143"/>
    <x v="6"/>
    <n v="15"/>
    <n v="2"/>
    <n v="421"/>
    <n v="60203"/>
  </r>
  <r>
    <s v="2010.9.2"/>
    <x v="32"/>
    <n v="203"/>
    <x v="8"/>
    <n v="36"/>
    <n v="3"/>
    <n v="615"/>
    <n v="124845"/>
  </r>
  <r>
    <s v="2010.5.21"/>
    <x v="35"/>
    <n v="98"/>
    <x v="9"/>
    <n v="21"/>
    <n v="2"/>
    <n v="782"/>
    <n v="76636"/>
  </r>
  <r>
    <s v="2010.12.17"/>
    <x v="74"/>
    <n v="268"/>
    <x v="11"/>
    <n v="51"/>
    <n v="4"/>
    <n v="858"/>
    <n v="229944"/>
  </r>
  <r>
    <s v="2010.6.3"/>
    <x v="76"/>
    <n v="204"/>
    <x v="7"/>
    <n v="23"/>
    <n v="2"/>
    <n v="453"/>
    <n v="92412"/>
  </r>
  <r>
    <s v="2010.1.7"/>
    <x v="11"/>
    <n v="259"/>
    <x v="3"/>
    <n v="2"/>
    <n v="1"/>
    <n v="597"/>
    <n v="154623"/>
  </r>
  <r>
    <s v="2010.6.19"/>
    <x v="69"/>
    <n v="190"/>
    <x v="7"/>
    <n v="25"/>
    <n v="2"/>
    <n v="312"/>
    <n v="59280"/>
  </r>
  <r>
    <s v="2010.2.19"/>
    <x v="46"/>
    <n v="295"/>
    <x v="5"/>
    <n v="8"/>
    <n v="1"/>
    <n v="564"/>
    <n v="166380"/>
  </r>
  <r>
    <s v="2010.3.24"/>
    <x v="92"/>
    <n v="268"/>
    <x v="0"/>
    <n v="13"/>
    <n v="1"/>
    <n v="782"/>
    <n v="209576"/>
  </r>
  <r>
    <s v="2010.7.3"/>
    <x v="85"/>
    <n v="365"/>
    <x v="4"/>
    <n v="27"/>
    <n v="3"/>
    <n v="607"/>
    <n v="221555"/>
  </r>
  <r>
    <s v="2010.4.16"/>
    <x v="83"/>
    <n v="349"/>
    <x v="6"/>
    <n v="16"/>
    <n v="2"/>
    <n v="130"/>
    <n v="45370"/>
  </r>
  <r>
    <s v="2010.1.10"/>
    <x v="90"/>
    <n v="345"/>
    <x v="3"/>
    <n v="3"/>
    <n v="1"/>
    <n v="682"/>
    <n v="235290"/>
  </r>
  <r>
    <s v="2010.1.10"/>
    <x v="38"/>
    <n v="253"/>
    <x v="3"/>
    <n v="3"/>
    <n v="1"/>
    <n v="539"/>
    <n v="136367"/>
  </r>
  <r>
    <s v="2010.3.24"/>
    <x v="82"/>
    <n v="359"/>
    <x v="0"/>
    <n v="13"/>
    <n v="1"/>
    <n v="261"/>
    <n v="93699"/>
  </r>
  <r>
    <s v="2010.3.4"/>
    <x v="40"/>
    <n v="267"/>
    <x v="0"/>
    <n v="10"/>
    <n v="1"/>
    <n v="152"/>
    <n v="40584"/>
  </r>
  <r>
    <s v="2010.11.11"/>
    <x v="68"/>
    <n v="161"/>
    <x v="10"/>
    <n v="46"/>
    <n v="4"/>
    <n v="270"/>
    <n v="43470"/>
  </r>
  <r>
    <s v="2010.3.25"/>
    <x v="63"/>
    <n v="291"/>
    <x v="0"/>
    <n v="13"/>
    <n v="1"/>
    <n v="838"/>
    <n v="243858"/>
  </r>
  <r>
    <s v="2010.8.8"/>
    <x v="20"/>
    <n v="173"/>
    <x v="1"/>
    <n v="33"/>
    <n v="3"/>
    <n v="647"/>
    <n v="111931"/>
  </r>
  <r>
    <s v="2010.1.22"/>
    <x v="70"/>
    <n v="352"/>
    <x v="3"/>
    <n v="4"/>
    <n v="1"/>
    <n v="261"/>
    <n v="91872"/>
  </r>
  <r>
    <s v="2010.12.23"/>
    <x v="1"/>
    <n v="401"/>
    <x v="11"/>
    <n v="52"/>
    <n v="4"/>
    <n v="436"/>
    <n v="174836"/>
  </r>
  <r>
    <s v="2010.12.8"/>
    <x v="86"/>
    <n v="311"/>
    <x v="11"/>
    <n v="50"/>
    <n v="4"/>
    <n v="321"/>
    <n v="99831"/>
  </r>
  <r>
    <s v="2010.12.24"/>
    <x v="10"/>
    <n v="278"/>
    <x v="11"/>
    <n v="52"/>
    <n v="4"/>
    <n v="550"/>
    <n v="152900"/>
  </r>
  <r>
    <s v="2010.10.20"/>
    <x v="76"/>
    <n v="195"/>
    <x v="2"/>
    <n v="43"/>
    <n v="4"/>
    <n v="453"/>
    <n v="88335"/>
  </r>
  <r>
    <s v="2010.11.13"/>
    <x v="49"/>
    <n v="261"/>
    <x v="10"/>
    <n v="46"/>
    <n v="4"/>
    <n v="114"/>
    <n v="29754"/>
  </r>
  <r>
    <s v="2010.4.6"/>
    <x v="61"/>
    <n v="391"/>
    <x v="6"/>
    <n v="15"/>
    <n v="2"/>
    <n v="871"/>
    <n v="340561"/>
  </r>
  <r>
    <s v="2010.12.24"/>
    <x v="75"/>
    <n v="281"/>
    <x v="11"/>
    <n v="52"/>
    <n v="4"/>
    <n v="540"/>
    <n v="151740"/>
  </r>
  <r>
    <s v="2010.4.12"/>
    <x v="88"/>
    <n v="453"/>
    <x v="6"/>
    <n v="16"/>
    <n v="2"/>
    <n v="954"/>
    <n v="432162"/>
  </r>
  <r>
    <s v="2010.11.25"/>
    <x v="68"/>
    <n v="262"/>
    <x v="10"/>
    <n v="48"/>
    <n v="4"/>
    <n v="270"/>
    <n v="70740"/>
  </r>
  <r>
    <s v="2010.5.4"/>
    <x v="64"/>
    <n v="129"/>
    <x v="9"/>
    <n v="19"/>
    <n v="2"/>
    <n v="631"/>
    <n v="81399"/>
  </r>
  <r>
    <s v="2010.3.4"/>
    <x v="96"/>
    <n v="247"/>
    <x v="0"/>
    <n v="10"/>
    <n v="1"/>
    <n v="480"/>
    <n v="118560"/>
  </r>
  <r>
    <s v="2010.4.5"/>
    <x v="36"/>
    <n v="286"/>
    <x v="6"/>
    <n v="15"/>
    <n v="2"/>
    <n v="88"/>
    <n v="25168"/>
  </r>
  <r>
    <s v="2010.7.13"/>
    <x v="80"/>
    <n v="140"/>
    <x v="4"/>
    <n v="29"/>
    <n v="3"/>
    <n v="1047"/>
    <n v="146580"/>
  </r>
  <r>
    <s v="2010.12.21"/>
    <x v="78"/>
    <n v="143"/>
    <x v="11"/>
    <n v="52"/>
    <n v="4"/>
    <n v="729"/>
    <n v="104247"/>
  </r>
  <r>
    <s v="2010.2.26"/>
    <x v="22"/>
    <n v="218"/>
    <x v="5"/>
    <n v="9"/>
    <n v="1"/>
    <n v="283"/>
    <n v="61694"/>
  </r>
  <r>
    <s v="2010.10.7"/>
    <x v="55"/>
    <n v="466"/>
    <x v="2"/>
    <n v="41"/>
    <n v="4"/>
    <n v="453"/>
    <n v="211098"/>
  </r>
  <r>
    <s v="2010.5.15"/>
    <x v="44"/>
    <n v="207"/>
    <x v="9"/>
    <n v="20"/>
    <n v="2"/>
    <n v="421"/>
    <n v="87147"/>
  </r>
  <r>
    <s v="2010.6.4"/>
    <x v="58"/>
    <n v="403"/>
    <x v="7"/>
    <n v="23"/>
    <n v="2"/>
    <n v="410"/>
    <n v="165230"/>
  </r>
  <r>
    <s v="2010.1.24"/>
    <x v="4"/>
    <n v="137"/>
    <x v="3"/>
    <n v="5"/>
    <n v="1"/>
    <n v="468"/>
    <n v="64116"/>
  </r>
  <r>
    <s v="2010.1.18"/>
    <x v="80"/>
    <n v="85"/>
    <x v="3"/>
    <n v="4"/>
    <n v="1"/>
    <n v="1047"/>
    <n v="88995"/>
  </r>
  <r>
    <s v="2010.8.20"/>
    <x v="86"/>
    <n v="434"/>
    <x v="1"/>
    <n v="34"/>
    <n v="3"/>
    <n v="321"/>
    <n v="139314"/>
  </r>
  <r>
    <s v="2010.9.5"/>
    <x v="91"/>
    <n v="223"/>
    <x v="8"/>
    <n v="37"/>
    <n v="3"/>
    <n v="1013"/>
    <n v="225899"/>
  </r>
  <r>
    <s v="2010.12.23"/>
    <x v="33"/>
    <n v="121"/>
    <x v="11"/>
    <n v="52"/>
    <n v="4"/>
    <n v="101"/>
    <n v="12221"/>
  </r>
  <r>
    <s v="2010.6.15"/>
    <x v="24"/>
    <n v="298"/>
    <x v="7"/>
    <n v="25"/>
    <n v="2"/>
    <n v="737"/>
    <n v="219626"/>
  </r>
  <r>
    <s v="2010.10.3"/>
    <x v="29"/>
    <n v="166"/>
    <x v="2"/>
    <n v="41"/>
    <n v="4"/>
    <n v="720"/>
    <n v="119520"/>
  </r>
  <r>
    <s v="2010.6.8"/>
    <x v="48"/>
    <n v="404"/>
    <x v="7"/>
    <n v="24"/>
    <n v="2"/>
    <n v="133"/>
    <n v="53732"/>
  </r>
  <r>
    <s v="2010.7.20"/>
    <x v="97"/>
    <n v="257"/>
    <x v="4"/>
    <n v="30"/>
    <n v="3"/>
    <n v="637"/>
    <n v="163709"/>
  </r>
  <r>
    <s v="2010.4.17"/>
    <x v="89"/>
    <n v="69"/>
    <x v="6"/>
    <n v="16"/>
    <n v="2"/>
    <n v="722"/>
    <n v="49818"/>
  </r>
  <r>
    <s v="2010.10.15"/>
    <x v="47"/>
    <n v="320"/>
    <x v="2"/>
    <n v="42"/>
    <n v="4"/>
    <n v="557"/>
    <n v="178240"/>
  </r>
  <r>
    <s v="2010.10.24"/>
    <x v="42"/>
    <n v="285"/>
    <x v="2"/>
    <n v="44"/>
    <n v="4"/>
    <n v="562"/>
    <n v="160170"/>
  </r>
  <r>
    <s v="2010.5.26"/>
    <x v="21"/>
    <n v="276"/>
    <x v="9"/>
    <n v="22"/>
    <n v="2"/>
    <n v="549"/>
    <n v="151524"/>
  </r>
  <r>
    <s v="2010.7.20"/>
    <x v="45"/>
    <n v="488"/>
    <x v="4"/>
    <n v="30"/>
    <n v="3"/>
    <n v="650"/>
    <n v="317200"/>
  </r>
  <r>
    <s v="2010.12.1"/>
    <x v="12"/>
    <n v="272"/>
    <x v="11"/>
    <n v="49"/>
    <n v="4"/>
    <n v="234"/>
    <n v="63648"/>
  </r>
  <r>
    <s v="2010.7.15"/>
    <x v="76"/>
    <n v="192"/>
    <x v="4"/>
    <n v="29"/>
    <n v="3"/>
    <n v="453"/>
    <n v="86976"/>
  </r>
  <r>
    <s v="2010.8.20"/>
    <x v="41"/>
    <n v="374"/>
    <x v="1"/>
    <n v="34"/>
    <n v="3"/>
    <n v="558"/>
    <n v="208692"/>
  </r>
  <r>
    <s v="2010.7.12"/>
    <x v="9"/>
    <n v="149"/>
    <x v="4"/>
    <n v="29"/>
    <n v="3"/>
    <n v="478"/>
    <n v="71222"/>
  </r>
  <r>
    <s v="2010.10.19"/>
    <x v="81"/>
    <n v="298"/>
    <x v="2"/>
    <n v="43"/>
    <n v="4"/>
    <n v="782"/>
    <n v="233036"/>
  </r>
  <r>
    <s v="2010.10.23"/>
    <x v="55"/>
    <n v="224"/>
    <x v="2"/>
    <n v="43"/>
    <n v="4"/>
    <n v="453"/>
    <n v="101472"/>
  </r>
  <r>
    <s v="2010.10.27"/>
    <x v="38"/>
    <n v="151"/>
    <x v="2"/>
    <n v="44"/>
    <n v="4"/>
    <n v="539"/>
    <n v="81389"/>
  </r>
  <r>
    <s v="2010.1.7"/>
    <x v="2"/>
    <n v="393"/>
    <x v="3"/>
    <n v="2"/>
    <n v="1"/>
    <n v="655"/>
    <n v="257415"/>
  </r>
  <r>
    <s v="2010.2.13"/>
    <x v="29"/>
    <n v="88"/>
    <x v="5"/>
    <n v="7"/>
    <n v="1"/>
    <n v="720"/>
    <n v="63360"/>
  </r>
  <r>
    <s v="2010.5.17"/>
    <x v="90"/>
    <n v="361"/>
    <x v="9"/>
    <n v="21"/>
    <n v="2"/>
    <n v="682"/>
    <n v="246202"/>
  </r>
  <r>
    <s v="2010.9.2"/>
    <x v="56"/>
    <n v="161"/>
    <x v="8"/>
    <n v="36"/>
    <n v="3"/>
    <n v="579"/>
    <n v="93219"/>
  </r>
  <r>
    <s v="2010.1.13"/>
    <x v="83"/>
    <n v="245"/>
    <x v="3"/>
    <n v="3"/>
    <n v="1"/>
    <n v="130"/>
    <n v="31850"/>
  </r>
  <r>
    <s v="2010.6.2"/>
    <x v="55"/>
    <n v="156"/>
    <x v="7"/>
    <n v="23"/>
    <n v="2"/>
    <n v="453"/>
    <n v="70668"/>
  </r>
  <r>
    <s v="2010.3.3"/>
    <x v="96"/>
    <n v="185"/>
    <x v="0"/>
    <n v="10"/>
    <n v="1"/>
    <n v="480"/>
    <n v="88800"/>
  </r>
  <r>
    <s v="2010.2.15"/>
    <x v="76"/>
    <n v="173"/>
    <x v="5"/>
    <n v="8"/>
    <n v="1"/>
    <n v="453"/>
    <n v="78369"/>
  </r>
  <r>
    <s v="2010.11.26"/>
    <x v="13"/>
    <n v="162"/>
    <x v="10"/>
    <n v="48"/>
    <n v="4"/>
    <n v="453"/>
    <n v="73386"/>
  </r>
  <r>
    <s v="2010.9.24"/>
    <x v="81"/>
    <n v="74"/>
    <x v="8"/>
    <n v="39"/>
    <n v="3"/>
    <n v="782"/>
    <n v="57868"/>
  </r>
  <r>
    <s v="2010.10.19"/>
    <x v="16"/>
    <n v="208"/>
    <x v="2"/>
    <n v="43"/>
    <n v="4"/>
    <n v="645"/>
    <n v="134160"/>
  </r>
  <r>
    <s v="2010.7.9"/>
    <x v="92"/>
    <n v="308"/>
    <x v="4"/>
    <n v="28"/>
    <n v="3"/>
    <n v="782"/>
    <n v="240856"/>
  </r>
  <r>
    <s v="2010.3.24"/>
    <x v="86"/>
    <n v="214"/>
    <x v="0"/>
    <n v="13"/>
    <n v="1"/>
    <n v="321"/>
    <n v="68694"/>
  </r>
  <r>
    <s v="2010.1.2"/>
    <x v="49"/>
    <n v="284"/>
    <x v="3"/>
    <n v="1"/>
    <n v="1"/>
    <n v="114"/>
    <n v="32376"/>
  </r>
  <r>
    <s v="2010.9.10"/>
    <x v="94"/>
    <n v="137"/>
    <x v="8"/>
    <n v="37"/>
    <n v="3"/>
    <n v="776"/>
    <n v="106312"/>
  </r>
  <r>
    <s v="2010.12.13"/>
    <x v="63"/>
    <n v="309"/>
    <x v="11"/>
    <n v="51"/>
    <n v="4"/>
    <n v="838"/>
    <n v="258942"/>
  </r>
  <r>
    <s v="2010.10.3"/>
    <x v="22"/>
    <n v="279"/>
    <x v="2"/>
    <n v="41"/>
    <n v="4"/>
    <n v="283"/>
    <n v="78957"/>
  </r>
  <r>
    <s v="2010.11.17"/>
    <x v="92"/>
    <n v="176"/>
    <x v="10"/>
    <n v="47"/>
    <n v="4"/>
    <n v="782"/>
    <n v="137632"/>
  </r>
  <r>
    <s v="2010.4.21"/>
    <x v="77"/>
    <n v="226"/>
    <x v="6"/>
    <n v="17"/>
    <n v="2"/>
    <n v="526"/>
    <n v="118876"/>
  </r>
  <r>
    <s v="2010.10.26"/>
    <x v="34"/>
    <n v="62"/>
    <x v="2"/>
    <n v="44"/>
    <n v="4"/>
    <n v="1027"/>
    <n v="63674"/>
  </r>
  <r>
    <s v="2010.11.20"/>
    <x v="41"/>
    <n v="89"/>
    <x v="10"/>
    <n v="47"/>
    <n v="4"/>
    <n v="558"/>
    <n v="49662"/>
  </r>
  <r>
    <s v="2010.4.11"/>
    <x v="62"/>
    <n v="127"/>
    <x v="6"/>
    <n v="16"/>
    <n v="2"/>
    <n v="683"/>
    <n v="86741"/>
  </r>
  <r>
    <s v="2010.4.17"/>
    <x v="35"/>
    <n v="187"/>
    <x v="6"/>
    <n v="16"/>
    <n v="2"/>
    <n v="782"/>
    <n v="146234"/>
  </r>
  <r>
    <s v="2010.8.23"/>
    <x v="56"/>
    <n v="282"/>
    <x v="1"/>
    <n v="35"/>
    <n v="3"/>
    <n v="579"/>
    <n v="163278"/>
  </r>
  <r>
    <s v="2010.5.23"/>
    <x v="97"/>
    <n v="377"/>
    <x v="9"/>
    <n v="22"/>
    <n v="2"/>
    <n v="637"/>
    <n v="240149"/>
  </r>
  <r>
    <s v="2010.12.5"/>
    <x v="12"/>
    <n v="355"/>
    <x v="11"/>
    <n v="50"/>
    <n v="4"/>
    <n v="234"/>
    <n v="83070"/>
  </r>
  <r>
    <s v="2010.7.3"/>
    <x v="95"/>
    <n v="314"/>
    <x v="4"/>
    <n v="27"/>
    <n v="3"/>
    <n v="194"/>
    <n v="60916"/>
  </r>
  <r>
    <s v="2010.6.21"/>
    <x v="11"/>
    <n v="353"/>
    <x v="7"/>
    <n v="26"/>
    <n v="2"/>
    <n v="597"/>
    <n v="210741"/>
  </r>
  <r>
    <s v="2010.8.10"/>
    <x v="45"/>
    <n v="282"/>
    <x v="1"/>
    <n v="33"/>
    <n v="3"/>
    <n v="650"/>
    <n v="183300"/>
  </r>
  <r>
    <s v="2010.7.25"/>
    <x v="34"/>
    <n v="120"/>
    <x v="4"/>
    <n v="31"/>
    <n v="3"/>
    <n v="1027"/>
    <n v="123240"/>
  </r>
  <r>
    <s v="2010.8.24"/>
    <x v="73"/>
    <n v="316"/>
    <x v="1"/>
    <n v="35"/>
    <n v="3"/>
    <n v="270"/>
    <n v="85320"/>
  </r>
  <r>
    <s v="2010.2.1"/>
    <x v="86"/>
    <n v="222"/>
    <x v="5"/>
    <n v="6"/>
    <n v="1"/>
    <n v="321"/>
    <n v="71262"/>
  </r>
  <r>
    <s v="2010.10.14"/>
    <x v="96"/>
    <n v="439"/>
    <x v="2"/>
    <n v="42"/>
    <n v="4"/>
    <n v="480"/>
    <n v="210720"/>
  </r>
  <r>
    <s v="2010.4.17"/>
    <x v="6"/>
    <n v="147"/>
    <x v="6"/>
    <n v="16"/>
    <n v="2"/>
    <n v="782"/>
    <n v="114954"/>
  </r>
  <r>
    <s v="2010.6.3"/>
    <x v="39"/>
    <n v="359"/>
    <x v="7"/>
    <n v="23"/>
    <n v="2"/>
    <n v="924"/>
    <n v="331716"/>
  </r>
  <r>
    <s v="2010.12.25"/>
    <x v="26"/>
    <n v="263"/>
    <x v="11"/>
    <n v="52"/>
    <n v="4"/>
    <n v="88"/>
    <n v="23144"/>
  </r>
  <r>
    <s v="2010.2.5"/>
    <x v="67"/>
    <n v="89"/>
    <x v="5"/>
    <n v="6"/>
    <n v="1"/>
    <n v="478"/>
    <n v="42542"/>
  </r>
  <r>
    <s v="2010.8.26"/>
    <x v="73"/>
    <n v="338"/>
    <x v="1"/>
    <n v="35"/>
    <n v="3"/>
    <n v="270"/>
    <n v="91260"/>
  </r>
  <r>
    <s v="2010.2.25"/>
    <x v="53"/>
    <n v="215"/>
    <x v="5"/>
    <n v="9"/>
    <n v="1"/>
    <n v="74"/>
    <n v="15910"/>
  </r>
  <r>
    <s v="2010.5.1"/>
    <x v="99"/>
    <n v="217"/>
    <x v="9"/>
    <n v="18"/>
    <n v="2"/>
    <n v="982"/>
    <n v="213094"/>
  </r>
  <r>
    <s v="2010.12.28"/>
    <x v="23"/>
    <n v="306"/>
    <x v="11"/>
    <n v="53"/>
    <n v="4"/>
    <n v="138"/>
    <n v="42228"/>
  </r>
  <r>
    <s v="2010.12.18"/>
    <x v="14"/>
    <n v="97"/>
    <x v="11"/>
    <n v="51"/>
    <n v="4"/>
    <n v="860"/>
    <n v="83420"/>
  </r>
  <r>
    <s v="2010.12.15"/>
    <x v="99"/>
    <n v="39"/>
    <x v="11"/>
    <n v="51"/>
    <n v="4"/>
    <n v="982"/>
    <n v="38298"/>
  </r>
  <r>
    <s v="2010.10.7"/>
    <x v="91"/>
    <n v="423"/>
    <x v="2"/>
    <n v="41"/>
    <n v="4"/>
    <n v="1013"/>
    <n v="428499"/>
  </r>
  <r>
    <s v="2010.1.13"/>
    <x v="70"/>
    <n v="105"/>
    <x v="3"/>
    <n v="3"/>
    <n v="1"/>
    <n v="261"/>
    <n v="27405"/>
  </r>
  <r>
    <s v="2010.8.3"/>
    <x v="29"/>
    <n v="455"/>
    <x v="1"/>
    <n v="32"/>
    <n v="3"/>
    <n v="720"/>
    <n v="327600"/>
  </r>
  <r>
    <s v="2010.10.24"/>
    <x v="28"/>
    <n v="211"/>
    <x v="2"/>
    <n v="44"/>
    <n v="4"/>
    <n v="776"/>
    <n v="163736"/>
  </r>
  <r>
    <s v="2010.9.26"/>
    <x v="47"/>
    <n v="56"/>
    <x v="8"/>
    <n v="40"/>
    <n v="3"/>
    <n v="557"/>
    <n v="31192"/>
  </r>
  <r>
    <s v="2010.7.16"/>
    <x v="62"/>
    <n v="412"/>
    <x v="4"/>
    <n v="29"/>
    <n v="3"/>
    <n v="683"/>
    <n v="281396"/>
  </r>
  <r>
    <s v="2010.6.7"/>
    <x v="31"/>
    <n v="253"/>
    <x v="7"/>
    <n v="24"/>
    <n v="2"/>
    <n v="829"/>
    <n v="209737"/>
  </r>
  <r>
    <s v="2010.5.13"/>
    <x v="98"/>
    <n v="233"/>
    <x v="9"/>
    <n v="20"/>
    <n v="2"/>
    <n v="75"/>
    <n v="17475"/>
  </r>
  <r>
    <s v="2010.2.7"/>
    <x v="77"/>
    <n v="261"/>
    <x v="5"/>
    <n v="7"/>
    <n v="1"/>
    <n v="526"/>
    <n v="137286"/>
  </r>
  <r>
    <s v="2010.6.4"/>
    <x v="20"/>
    <n v="146"/>
    <x v="7"/>
    <n v="23"/>
    <n v="2"/>
    <n v="647"/>
    <n v="94462"/>
  </r>
  <r>
    <s v="2010.2.18"/>
    <x v="30"/>
    <n v="403"/>
    <x v="5"/>
    <n v="8"/>
    <n v="1"/>
    <n v="557"/>
    <n v="224471"/>
  </r>
  <r>
    <s v="2010.4.7"/>
    <x v="52"/>
    <n v="317"/>
    <x v="6"/>
    <n v="15"/>
    <n v="2"/>
    <n v="175"/>
    <n v="55475"/>
  </r>
  <r>
    <s v="2010.4.7"/>
    <x v="77"/>
    <n v="249"/>
    <x v="6"/>
    <n v="15"/>
    <n v="2"/>
    <n v="526"/>
    <n v="130974"/>
  </r>
  <r>
    <s v="2010.5.2"/>
    <x v="49"/>
    <n v="317"/>
    <x v="9"/>
    <n v="19"/>
    <n v="2"/>
    <n v="114"/>
    <n v="36138"/>
  </r>
  <r>
    <s v="2010.11.16"/>
    <x v="51"/>
    <n v="295"/>
    <x v="10"/>
    <n v="47"/>
    <n v="4"/>
    <n v="637"/>
    <n v="187915"/>
  </r>
  <r>
    <s v="2010.6.22"/>
    <x v="68"/>
    <n v="443"/>
    <x v="7"/>
    <n v="26"/>
    <n v="2"/>
    <n v="270"/>
    <n v="119610"/>
  </r>
  <r>
    <s v="2010.11.2"/>
    <x v="95"/>
    <n v="228"/>
    <x v="10"/>
    <n v="45"/>
    <n v="4"/>
    <n v="194"/>
    <n v="44232"/>
  </r>
  <r>
    <s v="2010.5.28"/>
    <x v="83"/>
    <n v="198"/>
    <x v="9"/>
    <n v="22"/>
    <n v="2"/>
    <n v="130"/>
    <n v="25740"/>
  </r>
  <r>
    <s v="2010.4.3"/>
    <x v="67"/>
    <n v="246"/>
    <x v="6"/>
    <n v="14"/>
    <n v="2"/>
    <n v="478"/>
    <n v="117588"/>
  </r>
  <r>
    <s v="2010.11.7"/>
    <x v="62"/>
    <n v="393"/>
    <x v="10"/>
    <n v="46"/>
    <n v="4"/>
    <n v="683"/>
    <n v="268419"/>
  </r>
  <r>
    <s v="2010.8.7"/>
    <x v="50"/>
    <n v="232"/>
    <x v="1"/>
    <n v="32"/>
    <n v="3"/>
    <n v="302"/>
    <n v="70064"/>
  </r>
  <r>
    <s v="2010.1.6"/>
    <x v="72"/>
    <n v="394"/>
    <x v="3"/>
    <n v="2"/>
    <n v="1"/>
    <n v="921"/>
    <n v="362874"/>
  </r>
  <r>
    <s v="2010.5.1"/>
    <x v="53"/>
    <n v="179"/>
    <x v="9"/>
    <n v="18"/>
    <n v="2"/>
    <n v="74"/>
    <n v="13246"/>
  </r>
  <r>
    <s v="2010.6.28"/>
    <x v="90"/>
    <n v="356"/>
    <x v="7"/>
    <n v="27"/>
    <n v="2"/>
    <n v="682"/>
    <n v="242792"/>
  </r>
  <r>
    <s v="2010.3.23"/>
    <x v="95"/>
    <n v="306"/>
    <x v="0"/>
    <n v="13"/>
    <n v="1"/>
    <n v="194"/>
    <n v="59364"/>
  </r>
  <r>
    <s v="2010.1.20"/>
    <x v="86"/>
    <n v="372"/>
    <x v="3"/>
    <n v="4"/>
    <n v="1"/>
    <n v="321"/>
    <n v="119412"/>
  </r>
  <r>
    <s v="2010.6.26"/>
    <x v="47"/>
    <n v="212"/>
    <x v="7"/>
    <n v="26"/>
    <n v="2"/>
    <n v="557"/>
    <n v="118084"/>
  </r>
  <r>
    <s v="2010.4.16"/>
    <x v="23"/>
    <n v="445"/>
    <x v="6"/>
    <n v="16"/>
    <n v="2"/>
    <n v="138"/>
    <n v="61410"/>
  </r>
  <r>
    <s v="2010.11.22"/>
    <x v="28"/>
    <n v="264"/>
    <x v="10"/>
    <n v="48"/>
    <n v="4"/>
    <n v="776"/>
    <n v="204864"/>
  </r>
  <r>
    <s v="2010.9.5"/>
    <x v="92"/>
    <n v="120"/>
    <x v="8"/>
    <n v="37"/>
    <n v="3"/>
    <n v="782"/>
    <n v="93840"/>
  </r>
  <r>
    <s v="2010.8.15"/>
    <x v="98"/>
    <n v="163"/>
    <x v="1"/>
    <n v="34"/>
    <n v="3"/>
    <n v="75"/>
    <n v="12225"/>
  </r>
  <r>
    <s v="2010.9.1"/>
    <x v="88"/>
    <n v="229"/>
    <x v="8"/>
    <n v="36"/>
    <n v="3"/>
    <n v="954"/>
    <n v="218466"/>
  </r>
  <r>
    <s v="2010.4.19"/>
    <x v="90"/>
    <n v="286"/>
    <x v="6"/>
    <n v="17"/>
    <n v="2"/>
    <n v="682"/>
    <n v="195052"/>
  </r>
  <r>
    <s v="2010.5.3"/>
    <x v="44"/>
    <n v="174"/>
    <x v="9"/>
    <n v="19"/>
    <n v="2"/>
    <n v="421"/>
    <n v="73254"/>
  </r>
  <r>
    <s v="2010.10.18"/>
    <x v="87"/>
    <n v="155"/>
    <x v="2"/>
    <n v="43"/>
    <n v="4"/>
    <n v="74"/>
    <n v="11470"/>
  </r>
  <r>
    <s v="2010.9.5"/>
    <x v="43"/>
    <n v="180"/>
    <x v="8"/>
    <n v="37"/>
    <n v="3"/>
    <n v="809"/>
    <n v="145620"/>
  </r>
  <r>
    <s v="2010.4.19"/>
    <x v="24"/>
    <n v="205"/>
    <x v="6"/>
    <n v="17"/>
    <n v="2"/>
    <n v="737"/>
    <n v="151085"/>
  </r>
  <r>
    <s v="2010.11.17"/>
    <x v="58"/>
    <n v="282"/>
    <x v="10"/>
    <n v="47"/>
    <n v="4"/>
    <n v="410"/>
    <n v="115620"/>
  </r>
  <r>
    <s v="2010.9.17"/>
    <x v="49"/>
    <n v="238"/>
    <x v="8"/>
    <n v="38"/>
    <n v="3"/>
    <n v="114"/>
    <n v="27132"/>
  </r>
  <r>
    <s v="2010.3.27"/>
    <x v="49"/>
    <n v="200"/>
    <x v="0"/>
    <n v="13"/>
    <n v="1"/>
    <n v="114"/>
    <n v="22800"/>
  </r>
  <r>
    <s v="2010.5.16"/>
    <x v="70"/>
    <n v="359"/>
    <x v="9"/>
    <n v="21"/>
    <n v="2"/>
    <n v="261"/>
    <n v="93699"/>
  </r>
  <r>
    <s v="2010.7.2"/>
    <x v="7"/>
    <n v="113"/>
    <x v="4"/>
    <n v="27"/>
    <n v="3"/>
    <n v="900"/>
    <n v="101700"/>
  </r>
  <r>
    <s v="2010.6.5"/>
    <x v="30"/>
    <n v="78"/>
    <x v="7"/>
    <n v="23"/>
    <n v="2"/>
    <n v="557"/>
    <n v="43446"/>
  </r>
  <r>
    <s v="2010.2.3"/>
    <x v="53"/>
    <n v="380"/>
    <x v="5"/>
    <n v="6"/>
    <n v="1"/>
    <n v="74"/>
    <n v="28120"/>
  </r>
  <r>
    <s v="2010.8.19"/>
    <x v="42"/>
    <n v="266"/>
    <x v="1"/>
    <n v="34"/>
    <n v="3"/>
    <n v="562"/>
    <n v="149492"/>
  </r>
  <r>
    <s v="2010.3.28"/>
    <x v="66"/>
    <n v="295"/>
    <x v="0"/>
    <n v="14"/>
    <n v="1"/>
    <n v="966"/>
    <n v="284970"/>
  </r>
  <r>
    <s v="2010.6.10"/>
    <x v="41"/>
    <n v="340"/>
    <x v="7"/>
    <n v="24"/>
    <n v="2"/>
    <n v="558"/>
    <n v="189720"/>
  </r>
  <r>
    <s v="2010.9.8"/>
    <x v="56"/>
    <n v="199"/>
    <x v="8"/>
    <n v="37"/>
    <n v="3"/>
    <n v="579"/>
    <n v="115221"/>
  </r>
  <r>
    <s v="2010.3.2"/>
    <x v="20"/>
    <n v="89"/>
    <x v="0"/>
    <n v="10"/>
    <n v="1"/>
    <n v="647"/>
    <n v="57583"/>
  </r>
  <r>
    <s v="2010.12.4"/>
    <x v="5"/>
    <n v="316"/>
    <x v="11"/>
    <n v="49"/>
    <n v="4"/>
    <n v="74"/>
    <n v="23384"/>
  </r>
  <r>
    <s v="2010.10.2"/>
    <x v="21"/>
    <n v="217"/>
    <x v="2"/>
    <n v="40"/>
    <n v="4"/>
    <n v="549"/>
    <n v="119133"/>
  </r>
  <r>
    <s v="2010.8.27"/>
    <x v="11"/>
    <n v="161"/>
    <x v="1"/>
    <n v="35"/>
    <n v="3"/>
    <n v="597"/>
    <n v="96117"/>
  </r>
  <r>
    <s v="2010.5.20"/>
    <x v="58"/>
    <n v="250"/>
    <x v="9"/>
    <n v="21"/>
    <n v="2"/>
    <n v="410"/>
    <n v="102500"/>
  </r>
  <r>
    <s v="2010.6.23"/>
    <x v="68"/>
    <n v="278"/>
    <x v="7"/>
    <n v="26"/>
    <n v="2"/>
    <n v="270"/>
    <n v="75060"/>
  </r>
  <r>
    <s v="2010.3.26"/>
    <x v="76"/>
    <n v="229"/>
    <x v="0"/>
    <n v="13"/>
    <n v="1"/>
    <n v="453"/>
    <n v="103737"/>
  </r>
  <r>
    <s v="2010.4.4"/>
    <x v="71"/>
    <n v="76"/>
    <x v="6"/>
    <n v="15"/>
    <n v="2"/>
    <n v="995"/>
    <n v="75620"/>
  </r>
  <r>
    <s v="2010.6.4"/>
    <x v="5"/>
    <n v="149"/>
    <x v="7"/>
    <n v="23"/>
    <n v="2"/>
    <n v="74"/>
    <n v="11026"/>
  </r>
  <r>
    <s v="2010.5.9"/>
    <x v="45"/>
    <n v="427"/>
    <x v="9"/>
    <n v="20"/>
    <n v="2"/>
    <n v="650"/>
    <n v="277550"/>
  </r>
  <r>
    <s v="2010.10.9"/>
    <x v="57"/>
    <n v="273"/>
    <x v="2"/>
    <n v="41"/>
    <n v="4"/>
    <n v="215"/>
    <n v="58695"/>
  </r>
  <r>
    <s v="2010.9.17"/>
    <x v="91"/>
    <n v="358"/>
    <x v="8"/>
    <n v="38"/>
    <n v="3"/>
    <n v="1013"/>
    <n v="362654"/>
  </r>
  <r>
    <s v="2010.9.1"/>
    <x v="85"/>
    <n v="299"/>
    <x v="8"/>
    <n v="36"/>
    <n v="3"/>
    <n v="607"/>
    <n v="181493"/>
  </r>
  <r>
    <s v="2010.4.3"/>
    <x v="16"/>
    <n v="306"/>
    <x v="6"/>
    <n v="14"/>
    <n v="2"/>
    <n v="645"/>
    <n v="197370"/>
  </r>
  <r>
    <s v="2010.3.24"/>
    <x v="15"/>
    <n v="278"/>
    <x v="0"/>
    <n v="13"/>
    <n v="1"/>
    <n v="1017"/>
    <n v="282726"/>
  </r>
  <r>
    <s v="2010.3.7"/>
    <x v="44"/>
    <n v="422"/>
    <x v="0"/>
    <n v="11"/>
    <n v="1"/>
    <n v="421"/>
    <n v="177662"/>
  </r>
  <r>
    <s v="2010.11.17"/>
    <x v="90"/>
    <n v="106"/>
    <x v="10"/>
    <n v="47"/>
    <n v="4"/>
    <n v="682"/>
    <n v="72292"/>
  </r>
  <r>
    <s v="2010.11.13"/>
    <x v="43"/>
    <n v="309"/>
    <x v="10"/>
    <n v="46"/>
    <n v="4"/>
    <n v="809"/>
    <n v="249981"/>
  </r>
  <r>
    <s v="2010.8.10"/>
    <x v="5"/>
    <n v="421"/>
    <x v="1"/>
    <n v="33"/>
    <n v="3"/>
    <n v="74"/>
    <n v="31154"/>
  </r>
  <r>
    <s v="2010.1.21"/>
    <x v="69"/>
    <n v="322"/>
    <x v="3"/>
    <n v="4"/>
    <n v="1"/>
    <n v="312"/>
    <n v="100464"/>
  </r>
  <r>
    <s v="2010.3.19"/>
    <x v="13"/>
    <n v="355"/>
    <x v="0"/>
    <n v="12"/>
    <n v="1"/>
    <n v="453"/>
    <n v="160815"/>
  </r>
  <r>
    <s v="2010.8.4"/>
    <x v="32"/>
    <n v="230"/>
    <x v="1"/>
    <n v="32"/>
    <n v="3"/>
    <n v="615"/>
    <n v="141450"/>
  </r>
  <r>
    <s v="2010.3.16"/>
    <x v="64"/>
    <n v="302"/>
    <x v="0"/>
    <n v="12"/>
    <n v="1"/>
    <n v="631"/>
    <n v="190562"/>
  </r>
  <r>
    <s v="2010.5.8"/>
    <x v="74"/>
    <n v="257"/>
    <x v="9"/>
    <n v="19"/>
    <n v="2"/>
    <n v="858"/>
    <n v="220506"/>
  </r>
  <r>
    <s v="2010.8.23"/>
    <x v="10"/>
    <n v="256"/>
    <x v="1"/>
    <n v="35"/>
    <n v="3"/>
    <n v="550"/>
    <n v="140800"/>
  </r>
  <r>
    <s v="2010.11.3"/>
    <x v="9"/>
    <n v="98"/>
    <x v="10"/>
    <n v="45"/>
    <n v="4"/>
    <n v="478"/>
    <n v="46844"/>
  </r>
  <r>
    <s v="2010.9.7"/>
    <x v="25"/>
    <n v="170"/>
    <x v="8"/>
    <n v="37"/>
    <n v="3"/>
    <n v="106"/>
    <n v="18020"/>
  </r>
  <r>
    <s v="2010.11.24"/>
    <x v="85"/>
    <n v="222"/>
    <x v="10"/>
    <n v="48"/>
    <n v="4"/>
    <n v="607"/>
    <n v="134754"/>
  </r>
  <r>
    <s v="2010.3.3"/>
    <x v="30"/>
    <n v="20"/>
    <x v="0"/>
    <n v="10"/>
    <n v="1"/>
    <n v="557"/>
    <n v="11140"/>
  </r>
  <r>
    <s v="2010.9.11"/>
    <x v="76"/>
    <n v="280"/>
    <x v="8"/>
    <n v="37"/>
    <n v="3"/>
    <n v="453"/>
    <n v="126840"/>
  </r>
  <r>
    <s v="2010.8.4"/>
    <x v="1"/>
    <n v="266"/>
    <x v="1"/>
    <n v="32"/>
    <n v="3"/>
    <n v="436"/>
    <n v="115976"/>
  </r>
  <r>
    <s v="2010.3.12"/>
    <x v="34"/>
    <n v="200"/>
    <x v="0"/>
    <n v="11"/>
    <n v="1"/>
    <n v="1027"/>
    <n v="205400"/>
  </r>
  <r>
    <s v="2010.3.11"/>
    <x v="21"/>
    <n v="339"/>
    <x v="0"/>
    <n v="11"/>
    <n v="1"/>
    <n v="549"/>
    <n v="186111"/>
  </r>
  <r>
    <s v="2010.4.7"/>
    <x v="7"/>
    <n v="283"/>
    <x v="6"/>
    <n v="15"/>
    <n v="2"/>
    <n v="900"/>
    <n v="254700"/>
  </r>
  <r>
    <s v="2010.2.3"/>
    <x v="29"/>
    <n v="360"/>
    <x v="5"/>
    <n v="6"/>
    <n v="1"/>
    <n v="720"/>
    <n v="259200"/>
  </r>
  <r>
    <s v="2010.2.19"/>
    <x v="64"/>
    <n v="276"/>
    <x v="5"/>
    <n v="8"/>
    <n v="1"/>
    <n v="631"/>
    <n v="174156"/>
  </r>
  <r>
    <s v="2010.10.27"/>
    <x v="61"/>
    <n v="122"/>
    <x v="2"/>
    <n v="44"/>
    <n v="4"/>
    <n v="871"/>
    <n v="106262"/>
  </r>
  <r>
    <s v="2010.1.19"/>
    <x v="64"/>
    <n v="238"/>
    <x v="3"/>
    <n v="4"/>
    <n v="1"/>
    <n v="631"/>
    <n v="150178"/>
  </r>
  <r>
    <s v="2010.9.22"/>
    <x v="64"/>
    <n v="75"/>
    <x v="8"/>
    <n v="39"/>
    <n v="3"/>
    <n v="631"/>
    <n v="47325"/>
  </r>
  <r>
    <s v="2010.11.5"/>
    <x v="24"/>
    <n v="440"/>
    <x v="10"/>
    <n v="45"/>
    <n v="4"/>
    <n v="737"/>
    <n v="324280"/>
  </r>
  <r>
    <s v="2010.1.21"/>
    <x v="17"/>
    <n v="289"/>
    <x v="3"/>
    <n v="4"/>
    <n v="1"/>
    <n v="302"/>
    <n v="87278"/>
  </r>
  <r>
    <s v="2010.7.2"/>
    <x v="4"/>
    <n v="307"/>
    <x v="4"/>
    <n v="27"/>
    <n v="3"/>
    <n v="468"/>
    <n v="143676"/>
  </r>
  <r>
    <s v="2010.5.19"/>
    <x v="15"/>
    <n v="311"/>
    <x v="9"/>
    <n v="21"/>
    <n v="2"/>
    <n v="1017"/>
    <n v="316287"/>
  </r>
  <r>
    <s v="2010.11.3"/>
    <x v="33"/>
    <n v="132"/>
    <x v="10"/>
    <n v="45"/>
    <n v="4"/>
    <n v="101"/>
    <n v="13332"/>
  </r>
  <r>
    <s v="2010.4.22"/>
    <x v="28"/>
    <n v="175"/>
    <x v="6"/>
    <n v="17"/>
    <n v="2"/>
    <n v="776"/>
    <n v="135800"/>
  </r>
  <r>
    <s v="2010.3.6"/>
    <x v="55"/>
    <n v="491"/>
    <x v="0"/>
    <n v="10"/>
    <n v="1"/>
    <n v="453"/>
    <n v="222423"/>
  </r>
  <r>
    <s v="2010.10.14"/>
    <x v="80"/>
    <n v="338"/>
    <x v="2"/>
    <n v="42"/>
    <n v="4"/>
    <n v="1047"/>
    <n v="353886"/>
  </r>
  <r>
    <s v="2010.4.19"/>
    <x v="90"/>
    <n v="256"/>
    <x v="6"/>
    <n v="17"/>
    <n v="2"/>
    <n v="682"/>
    <n v="174592"/>
  </r>
  <r>
    <s v="2010.10.14"/>
    <x v="63"/>
    <n v="411"/>
    <x v="2"/>
    <n v="42"/>
    <n v="4"/>
    <n v="838"/>
    <n v="344418"/>
  </r>
  <r>
    <s v="2010.1.24"/>
    <x v="89"/>
    <n v="324"/>
    <x v="3"/>
    <n v="5"/>
    <n v="1"/>
    <n v="722"/>
    <n v="233928"/>
  </r>
  <r>
    <s v="2010.12.19"/>
    <x v="15"/>
    <n v="217"/>
    <x v="11"/>
    <n v="52"/>
    <n v="4"/>
    <n v="1017"/>
    <n v="220689"/>
  </r>
  <r>
    <s v="2010.9.13"/>
    <x v="53"/>
    <n v="218"/>
    <x v="8"/>
    <n v="38"/>
    <n v="3"/>
    <n v="74"/>
    <n v="16132"/>
  </r>
  <r>
    <s v="2010.12.3"/>
    <x v="31"/>
    <n v="293"/>
    <x v="11"/>
    <n v="49"/>
    <n v="4"/>
    <n v="829"/>
    <n v="242897"/>
  </r>
  <r>
    <s v="2010.1.26"/>
    <x v="81"/>
    <n v="231"/>
    <x v="3"/>
    <n v="5"/>
    <n v="1"/>
    <n v="782"/>
    <n v="180642"/>
  </r>
  <r>
    <s v="2010.2.10"/>
    <x v="38"/>
    <n v="138"/>
    <x v="5"/>
    <n v="7"/>
    <n v="1"/>
    <n v="539"/>
    <n v="74382"/>
  </r>
  <r>
    <s v="2010.2.3"/>
    <x v="68"/>
    <n v="329"/>
    <x v="5"/>
    <n v="6"/>
    <n v="1"/>
    <n v="270"/>
    <n v="88830"/>
  </r>
  <r>
    <s v="2010.10.25"/>
    <x v="46"/>
    <n v="330"/>
    <x v="2"/>
    <n v="44"/>
    <n v="4"/>
    <n v="564"/>
    <n v="186120"/>
  </r>
  <r>
    <s v="2010.7.9"/>
    <x v="89"/>
    <n v="307"/>
    <x v="4"/>
    <n v="28"/>
    <n v="3"/>
    <n v="722"/>
    <n v="221654"/>
  </r>
  <r>
    <s v="2010.5.8"/>
    <x v="42"/>
    <n v="180"/>
    <x v="9"/>
    <n v="19"/>
    <n v="2"/>
    <n v="562"/>
    <n v="101160"/>
  </r>
  <r>
    <s v="2010.10.3"/>
    <x v="39"/>
    <n v="179"/>
    <x v="2"/>
    <n v="41"/>
    <n v="4"/>
    <n v="924"/>
    <n v="165396"/>
  </r>
  <r>
    <s v="2010.10.6"/>
    <x v="17"/>
    <n v="439"/>
    <x v="2"/>
    <n v="41"/>
    <n v="4"/>
    <n v="302"/>
    <n v="132578"/>
  </r>
  <r>
    <s v="2010.10.5"/>
    <x v="36"/>
    <n v="140"/>
    <x v="2"/>
    <n v="41"/>
    <n v="4"/>
    <n v="88"/>
    <n v="12320"/>
  </r>
  <r>
    <s v="2010.8.22"/>
    <x v="27"/>
    <n v="292"/>
    <x v="1"/>
    <n v="35"/>
    <n v="3"/>
    <n v="716"/>
    <n v="209072"/>
  </r>
  <r>
    <s v="2010.11.4"/>
    <x v="15"/>
    <n v="348"/>
    <x v="10"/>
    <n v="45"/>
    <n v="4"/>
    <n v="1017"/>
    <n v="353916"/>
  </r>
  <r>
    <s v="2010.12.15"/>
    <x v="87"/>
    <n v="338"/>
    <x v="11"/>
    <n v="51"/>
    <n v="4"/>
    <n v="74"/>
    <n v="25012"/>
  </r>
  <r>
    <s v="2010.11.23"/>
    <x v="86"/>
    <n v="332"/>
    <x v="10"/>
    <n v="48"/>
    <n v="4"/>
    <n v="321"/>
    <n v="106572"/>
  </r>
  <r>
    <s v="2010.5.27"/>
    <x v="32"/>
    <n v="216"/>
    <x v="9"/>
    <n v="22"/>
    <n v="2"/>
    <n v="615"/>
    <n v="132840"/>
  </r>
  <r>
    <s v="2010.9.15"/>
    <x v="5"/>
    <n v="292"/>
    <x v="8"/>
    <n v="38"/>
    <n v="3"/>
    <n v="74"/>
    <n v="21608"/>
  </r>
  <r>
    <s v="2010.7.2"/>
    <x v="3"/>
    <n v="234"/>
    <x v="4"/>
    <n v="27"/>
    <n v="3"/>
    <n v="260"/>
    <n v="60840"/>
  </r>
  <r>
    <s v="2010.10.19"/>
    <x v="78"/>
    <n v="337"/>
    <x v="2"/>
    <n v="43"/>
    <n v="4"/>
    <n v="729"/>
    <n v="245673"/>
  </r>
  <r>
    <s v="2010.10.10"/>
    <x v="38"/>
    <n v="297"/>
    <x v="2"/>
    <n v="42"/>
    <n v="4"/>
    <n v="539"/>
    <n v="160083"/>
  </r>
  <r>
    <s v="2010.3.23"/>
    <x v="71"/>
    <n v="300"/>
    <x v="0"/>
    <n v="13"/>
    <n v="1"/>
    <n v="995"/>
    <n v="298500"/>
  </r>
  <r>
    <s v="2010.9.16"/>
    <x v="51"/>
    <n v="163"/>
    <x v="8"/>
    <n v="38"/>
    <n v="3"/>
    <n v="637"/>
    <n v="103831"/>
  </r>
  <r>
    <s v="2010.1.8"/>
    <x v="26"/>
    <n v="266"/>
    <x v="3"/>
    <n v="2"/>
    <n v="1"/>
    <n v="88"/>
    <n v="23408"/>
  </r>
  <r>
    <s v="2010.3.21"/>
    <x v="59"/>
    <n v="176"/>
    <x v="0"/>
    <n v="13"/>
    <n v="1"/>
    <n v="133"/>
    <n v="23408"/>
  </r>
  <r>
    <s v="2010.2.10"/>
    <x v="89"/>
    <n v="237"/>
    <x v="5"/>
    <n v="7"/>
    <n v="1"/>
    <n v="722"/>
    <n v="171114"/>
  </r>
  <r>
    <s v="2010.2.12"/>
    <x v="34"/>
    <n v="314"/>
    <x v="5"/>
    <n v="7"/>
    <n v="1"/>
    <n v="1027"/>
    <n v="322478"/>
  </r>
  <r>
    <s v="2010.11.22"/>
    <x v="87"/>
    <n v="391"/>
    <x v="10"/>
    <n v="48"/>
    <n v="4"/>
    <n v="74"/>
    <n v="28934"/>
  </r>
  <r>
    <s v="2010.5.14"/>
    <x v="18"/>
    <n v="136"/>
    <x v="9"/>
    <n v="20"/>
    <n v="2"/>
    <n v="876"/>
    <n v="119136"/>
  </r>
  <r>
    <s v="2010.1.24"/>
    <x v="15"/>
    <n v="362"/>
    <x v="3"/>
    <n v="5"/>
    <n v="1"/>
    <n v="1017"/>
    <n v="368154"/>
  </r>
  <r>
    <s v="2010.6.4"/>
    <x v="95"/>
    <n v="350"/>
    <x v="7"/>
    <n v="23"/>
    <n v="2"/>
    <n v="194"/>
    <n v="67900"/>
  </r>
  <r>
    <s v="2010.8.16"/>
    <x v="81"/>
    <n v="378"/>
    <x v="1"/>
    <n v="34"/>
    <n v="3"/>
    <n v="782"/>
    <n v="295596"/>
  </r>
  <r>
    <s v="2010.5.13"/>
    <x v="19"/>
    <n v="171"/>
    <x v="9"/>
    <n v="20"/>
    <n v="2"/>
    <n v="534"/>
    <n v="91314"/>
  </r>
  <r>
    <s v="2010.10.26"/>
    <x v="36"/>
    <n v="280"/>
    <x v="2"/>
    <n v="44"/>
    <n v="4"/>
    <n v="88"/>
    <n v="24640"/>
  </r>
  <r>
    <s v="2010.10.24"/>
    <x v="47"/>
    <n v="172"/>
    <x v="2"/>
    <n v="44"/>
    <n v="4"/>
    <n v="557"/>
    <n v="95804"/>
  </r>
  <r>
    <s v="2010.8.15"/>
    <x v="59"/>
    <n v="160"/>
    <x v="1"/>
    <n v="34"/>
    <n v="3"/>
    <n v="133"/>
    <n v="21280"/>
  </r>
  <r>
    <s v="2010.12.10"/>
    <x v="47"/>
    <n v="204"/>
    <x v="11"/>
    <n v="50"/>
    <n v="4"/>
    <n v="557"/>
    <n v="113628"/>
  </r>
  <r>
    <s v="2010.2.13"/>
    <x v="6"/>
    <n v="149"/>
    <x v="5"/>
    <n v="7"/>
    <n v="1"/>
    <n v="782"/>
    <n v="116518"/>
  </r>
  <r>
    <s v="2010.7.28"/>
    <x v="78"/>
    <n v="405"/>
    <x v="4"/>
    <n v="31"/>
    <n v="3"/>
    <n v="729"/>
    <n v="295245"/>
  </r>
  <r>
    <s v="2010.4.22"/>
    <x v="27"/>
    <n v="195"/>
    <x v="6"/>
    <n v="17"/>
    <n v="2"/>
    <n v="716"/>
    <n v="139620"/>
  </r>
  <r>
    <s v="2010.7.24"/>
    <x v="12"/>
    <n v="234"/>
    <x v="4"/>
    <n v="30"/>
    <n v="3"/>
    <n v="234"/>
    <n v="54756"/>
  </r>
  <r>
    <s v="2010.8.21"/>
    <x v="26"/>
    <n v="206"/>
    <x v="1"/>
    <n v="34"/>
    <n v="3"/>
    <n v="88"/>
    <n v="18128"/>
  </r>
  <r>
    <s v="2010.12.11"/>
    <x v="91"/>
    <n v="165"/>
    <x v="11"/>
    <n v="50"/>
    <n v="4"/>
    <n v="1013"/>
    <n v="167145"/>
  </r>
  <r>
    <s v="2010.8.1"/>
    <x v="95"/>
    <n v="286"/>
    <x v="1"/>
    <n v="32"/>
    <n v="3"/>
    <n v="194"/>
    <n v="55484"/>
  </r>
  <r>
    <s v="2010.4.14"/>
    <x v="11"/>
    <n v="471"/>
    <x v="6"/>
    <n v="16"/>
    <n v="2"/>
    <n v="597"/>
    <n v="281187"/>
  </r>
  <r>
    <s v="2010.8.20"/>
    <x v="96"/>
    <n v="103"/>
    <x v="1"/>
    <n v="34"/>
    <n v="3"/>
    <n v="480"/>
    <n v="49440"/>
  </r>
  <r>
    <s v="2010.8.21"/>
    <x v="54"/>
    <n v="220"/>
    <x v="1"/>
    <n v="34"/>
    <n v="3"/>
    <n v="536"/>
    <n v="117920"/>
  </r>
  <r>
    <s v="2010.12.22"/>
    <x v="68"/>
    <n v="342"/>
    <x v="11"/>
    <n v="52"/>
    <n v="4"/>
    <n v="270"/>
    <n v="92340"/>
  </r>
  <r>
    <s v="2010.11.1"/>
    <x v="41"/>
    <n v="212"/>
    <x v="10"/>
    <n v="45"/>
    <n v="4"/>
    <n v="558"/>
    <n v="118296"/>
  </r>
  <r>
    <s v="2010.12.3"/>
    <x v="37"/>
    <n v="159"/>
    <x v="11"/>
    <n v="49"/>
    <n v="4"/>
    <n v="543"/>
    <n v="86337"/>
  </r>
  <r>
    <s v="2010.2.16"/>
    <x v="2"/>
    <n v="170"/>
    <x v="5"/>
    <n v="8"/>
    <n v="1"/>
    <n v="655"/>
    <n v="111350"/>
  </r>
  <r>
    <s v="2010.10.19"/>
    <x v="58"/>
    <n v="220"/>
    <x v="2"/>
    <n v="43"/>
    <n v="4"/>
    <n v="410"/>
    <n v="90200"/>
  </r>
  <r>
    <s v="2010.9.18"/>
    <x v="26"/>
    <n v="215"/>
    <x v="8"/>
    <n v="38"/>
    <n v="3"/>
    <n v="88"/>
    <n v="18920"/>
  </r>
  <r>
    <s v="2010.6.10"/>
    <x v="94"/>
    <n v="224"/>
    <x v="7"/>
    <n v="24"/>
    <n v="2"/>
    <n v="776"/>
    <n v="173824"/>
  </r>
  <r>
    <s v="2010.3.28"/>
    <x v="72"/>
    <n v="334"/>
    <x v="0"/>
    <n v="14"/>
    <n v="1"/>
    <n v="921"/>
    <n v="307614"/>
  </r>
  <r>
    <s v="2010.10.24"/>
    <x v="56"/>
    <n v="398"/>
    <x v="2"/>
    <n v="44"/>
    <n v="4"/>
    <n v="579"/>
    <n v="230442"/>
  </r>
  <r>
    <s v="2010.6.6"/>
    <x v="95"/>
    <n v="374"/>
    <x v="7"/>
    <n v="24"/>
    <n v="2"/>
    <n v="194"/>
    <n v="72556"/>
  </r>
  <r>
    <s v="2010.6.15"/>
    <x v="67"/>
    <n v="38"/>
    <x v="7"/>
    <n v="25"/>
    <n v="2"/>
    <n v="478"/>
    <n v="18164"/>
  </r>
  <r>
    <s v="2010.4.20"/>
    <x v="5"/>
    <n v="193"/>
    <x v="6"/>
    <n v="17"/>
    <n v="2"/>
    <n v="74"/>
    <n v="14282"/>
  </r>
  <r>
    <s v="2010.8.18"/>
    <x v="48"/>
    <n v="210"/>
    <x v="1"/>
    <n v="34"/>
    <n v="3"/>
    <n v="133"/>
    <n v="27930"/>
  </r>
  <r>
    <s v="2010.12.13"/>
    <x v="38"/>
    <n v="152"/>
    <x v="11"/>
    <n v="51"/>
    <n v="4"/>
    <n v="539"/>
    <n v="81928"/>
  </r>
  <r>
    <s v="2010.12.9"/>
    <x v="91"/>
    <n v="249"/>
    <x v="11"/>
    <n v="50"/>
    <n v="4"/>
    <n v="1013"/>
    <n v="252237"/>
  </r>
  <r>
    <s v="2010.11.21"/>
    <x v="67"/>
    <n v="318"/>
    <x v="10"/>
    <n v="48"/>
    <n v="4"/>
    <n v="478"/>
    <n v="152004"/>
  </r>
  <r>
    <s v="2010.4.18"/>
    <x v="32"/>
    <n v="373"/>
    <x v="6"/>
    <n v="17"/>
    <n v="2"/>
    <n v="615"/>
    <n v="229395"/>
  </r>
  <r>
    <s v="2010.5.8"/>
    <x v="28"/>
    <n v="368"/>
    <x v="9"/>
    <n v="19"/>
    <n v="2"/>
    <n v="776"/>
    <n v="285568"/>
  </r>
  <r>
    <s v="2010.12.14"/>
    <x v="46"/>
    <n v="226"/>
    <x v="11"/>
    <n v="51"/>
    <n v="4"/>
    <n v="564"/>
    <n v="127464"/>
  </r>
  <r>
    <s v="2010.6.8"/>
    <x v="77"/>
    <n v="129"/>
    <x v="7"/>
    <n v="24"/>
    <n v="2"/>
    <n v="526"/>
    <n v="67854"/>
  </r>
  <r>
    <s v="2010.9.28"/>
    <x v="21"/>
    <n v="267"/>
    <x v="8"/>
    <n v="40"/>
    <n v="3"/>
    <n v="549"/>
    <n v="146583"/>
  </r>
  <r>
    <s v="2010.12.6"/>
    <x v="84"/>
    <n v="345"/>
    <x v="11"/>
    <n v="50"/>
    <n v="4"/>
    <n v="858"/>
    <n v="296010"/>
  </r>
  <r>
    <s v="2010.5.7"/>
    <x v="66"/>
    <n v="286"/>
    <x v="9"/>
    <n v="19"/>
    <n v="2"/>
    <n v="966"/>
    <n v="276276"/>
  </r>
  <r>
    <s v="2010.4.14"/>
    <x v="22"/>
    <n v="460"/>
    <x v="6"/>
    <n v="16"/>
    <n v="2"/>
    <n v="283"/>
    <n v="130180"/>
  </r>
  <r>
    <s v="2010.3.14"/>
    <x v="82"/>
    <n v="434"/>
    <x v="0"/>
    <n v="12"/>
    <n v="1"/>
    <n v="261"/>
    <n v="113274"/>
  </r>
  <r>
    <s v="2010.11.1"/>
    <x v="47"/>
    <n v="337"/>
    <x v="10"/>
    <n v="45"/>
    <n v="4"/>
    <n v="557"/>
    <n v="187709"/>
  </r>
  <r>
    <s v="2010.4.14"/>
    <x v="47"/>
    <n v="210"/>
    <x v="6"/>
    <n v="16"/>
    <n v="2"/>
    <n v="557"/>
    <n v="116970"/>
  </r>
  <r>
    <s v="2010.8.16"/>
    <x v="98"/>
    <n v="330"/>
    <x v="1"/>
    <n v="34"/>
    <n v="3"/>
    <n v="75"/>
    <n v="24750"/>
  </r>
  <r>
    <s v="2010.3.10"/>
    <x v="50"/>
    <n v="400"/>
    <x v="0"/>
    <n v="11"/>
    <n v="1"/>
    <n v="302"/>
    <n v="120800"/>
  </r>
  <r>
    <s v="2010.2.14"/>
    <x v="44"/>
    <n v="259"/>
    <x v="5"/>
    <n v="8"/>
    <n v="1"/>
    <n v="421"/>
    <n v="109039"/>
  </r>
  <r>
    <s v="2010.1.19"/>
    <x v="86"/>
    <n v="312"/>
    <x v="3"/>
    <n v="4"/>
    <n v="1"/>
    <n v="321"/>
    <n v="100152"/>
  </r>
  <r>
    <s v="2010.12.26"/>
    <x v="60"/>
    <n v="287"/>
    <x v="11"/>
    <n v="53"/>
    <n v="4"/>
    <n v="372"/>
    <n v="106764"/>
  </r>
  <r>
    <s v="2010.2.15"/>
    <x v="33"/>
    <n v="360"/>
    <x v="5"/>
    <n v="8"/>
    <n v="1"/>
    <n v="101"/>
    <n v="36360"/>
  </r>
  <r>
    <s v="2010.12.20"/>
    <x v="99"/>
    <n v="416"/>
    <x v="11"/>
    <n v="52"/>
    <n v="4"/>
    <n v="982"/>
    <n v="408512"/>
  </r>
  <r>
    <s v="2010.8.13"/>
    <x v="45"/>
    <n v="146"/>
    <x v="1"/>
    <n v="33"/>
    <n v="3"/>
    <n v="650"/>
    <n v="94900"/>
  </r>
  <r>
    <s v="2010.12.5"/>
    <x v="17"/>
    <n v="410"/>
    <x v="11"/>
    <n v="50"/>
    <n v="4"/>
    <n v="302"/>
    <n v="123820"/>
  </r>
  <r>
    <s v="2010.12.22"/>
    <x v="18"/>
    <n v="196"/>
    <x v="11"/>
    <n v="52"/>
    <n v="4"/>
    <n v="876"/>
    <n v="171696"/>
  </r>
  <r>
    <s v="2010.8.15"/>
    <x v="29"/>
    <n v="266"/>
    <x v="1"/>
    <n v="34"/>
    <n v="3"/>
    <n v="720"/>
    <n v="191520"/>
  </r>
  <r>
    <s v="2010.1.8"/>
    <x v="69"/>
    <n v="177"/>
    <x v="3"/>
    <n v="2"/>
    <n v="1"/>
    <n v="312"/>
    <n v="55224"/>
  </r>
  <r>
    <s v="2010.3.16"/>
    <x v="35"/>
    <n v="32"/>
    <x v="0"/>
    <n v="12"/>
    <n v="1"/>
    <n v="782"/>
    <n v="25024"/>
  </r>
  <r>
    <s v="2010.7.5"/>
    <x v="59"/>
    <n v="376"/>
    <x v="4"/>
    <n v="28"/>
    <n v="3"/>
    <n v="133"/>
    <n v="50008"/>
  </r>
  <r>
    <s v="2010.4.20"/>
    <x v="38"/>
    <n v="86"/>
    <x v="6"/>
    <n v="17"/>
    <n v="2"/>
    <n v="539"/>
    <n v="46354"/>
  </r>
  <r>
    <s v="2010.10.7"/>
    <x v="91"/>
    <n v="352"/>
    <x v="2"/>
    <n v="41"/>
    <n v="4"/>
    <n v="1013"/>
    <n v="356576"/>
  </r>
  <r>
    <s v="2010.10.21"/>
    <x v="67"/>
    <n v="97"/>
    <x v="2"/>
    <n v="43"/>
    <n v="4"/>
    <n v="478"/>
    <n v="46366"/>
  </r>
  <r>
    <s v="2010.9.17"/>
    <x v="63"/>
    <n v="106"/>
    <x v="8"/>
    <n v="38"/>
    <n v="3"/>
    <n v="838"/>
    <n v="88828"/>
  </r>
  <r>
    <s v="2010.9.25"/>
    <x v="71"/>
    <n v="405"/>
    <x v="8"/>
    <n v="39"/>
    <n v="3"/>
    <n v="995"/>
    <n v="402975"/>
  </r>
  <r>
    <s v="2010.5.4"/>
    <x v="98"/>
    <n v="259"/>
    <x v="9"/>
    <n v="19"/>
    <n v="2"/>
    <n v="75"/>
    <n v="19425"/>
  </r>
  <r>
    <s v="2010.3.23"/>
    <x v="30"/>
    <n v="303"/>
    <x v="0"/>
    <n v="13"/>
    <n v="1"/>
    <n v="557"/>
    <n v="168771"/>
  </r>
  <r>
    <s v="2010.11.10"/>
    <x v="39"/>
    <n v="209"/>
    <x v="10"/>
    <n v="46"/>
    <n v="4"/>
    <n v="924"/>
    <n v="193116"/>
  </r>
  <r>
    <s v="2010.12.3"/>
    <x v="33"/>
    <n v="105"/>
    <x v="11"/>
    <n v="49"/>
    <n v="4"/>
    <n v="101"/>
    <n v="10605"/>
  </r>
  <r>
    <s v="2010.5.24"/>
    <x v="54"/>
    <n v="129"/>
    <x v="9"/>
    <n v="22"/>
    <n v="2"/>
    <n v="536"/>
    <n v="69144"/>
  </r>
  <r>
    <s v="2010.3.24"/>
    <x v="57"/>
    <n v="391"/>
    <x v="0"/>
    <n v="13"/>
    <n v="1"/>
    <n v="215"/>
    <n v="84065"/>
  </r>
  <r>
    <s v="2010.3.11"/>
    <x v="67"/>
    <n v="278"/>
    <x v="0"/>
    <n v="11"/>
    <n v="1"/>
    <n v="478"/>
    <n v="132884"/>
  </r>
  <r>
    <s v="2010.3.12"/>
    <x v="12"/>
    <n v="411"/>
    <x v="0"/>
    <n v="11"/>
    <n v="1"/>
    <n v="234"/>
    <n v="96174"/>
  </r>
  <r>
    <s v="2010.12.25"/>
    <x v="2"/>
    <n v="208"/>
    <x v="11"/>
    <n v="52"/>
    <n v="4"/>
    <n v="655"/>
    <n v="136240"/>
  </r>
  <r>
    <s v="2010.12.17"/>
    <x v="77"/>
    <n v="425"/>
    <x v="11"/>
    <n v="51"/>
    <n v="4"/>
    <n v="526"/>
    <n v="223550"/>
  </r>
  <r>
    <s v="2010.7.5"/>
    <x v="46"/>
    <n v="218"/>
    <x v="4"/>
    <n v="28"/>
    <n v="3"/>
    <n v="564"/>
    <n v="122952"/>
  </r>
  <r>
    <s v="2010.6.5"/>
    <x v="98"/>
    <n v="113"/>
    <x v="7"/>
    <n v="23"/>
    <n v="2"/>
    <n v="75"/>
    <n v="8475"/>
  </r>
  <r>
    <s v="2010.1.26"/>
    <x v="22"/>
    <n v="262"/>
    <x v="3"/>
    <n v="5"/>
    <n v="1"/>
    <n v="283"/>
    <n v="74146"/>
  </r>
  <r>
    <s v="2010.7.26"/>
    <x v="84"/>
    <n v="418"/>
    <x v="4"/>
    <n v="31"/>
    <n v="3"/>
    <n v="858"/>
    <n v="358644"/>
  </r>
  <r>
    <s v="2010.11.14"/>
    <x v="47"/>
    <n v="311"/>
    <x v="10"/>
    <n v="47"/>
    <n v="4"/>
    <n v="557"/>
    <n v="173227"/>
  </r>
  <r>
    <s v="2010.12.15"/>
    <x v="27"/>
    <n v="157"/>
    <x v="11"/>
    <n v="51"/>
    <n v="4"/>
    <n v="716"/>
    <n v="112412"/>
  </r>
  <r>
    <s v="2010.12.17"/>
    <x v="39"/>
    <n v="294"/>
    <x v="11"/>
    <n v="51"/>
    <n v="4"/>
    <n v="924"/>
    <n v="271656"/>
  </r>
  <r>
    <s v="2010.3.19"/>
    <x v="35"/>
    <n v="40"/>
    <x v="0"/>
    <n v="12"/>
    <n v="1"/>
    <n v="782"/>
    <n v="31280"/>
  </r>
  <r>
    <s v="2010.9.22"/>
    <x v="91"/>
    <n v="121"/>
    <x v="8"/>
    <n v="39"/>
    <n v="3"/>
    <n v="1013"/>
    <n v="122573"/>
  </r>
  <r>
    <s v="2010.12.21"/>
    <x v="10"/>
    <n v="329"/>
    <x v="11"/>
    <n v="52"/>
    <n v="4"/>
    <n v="550"/>
    <n v="180950"/>
  </r>
  <r>
    <s v="2010.10.8"/>
    <x v="38"/>
    <n v="96"/>
    <x v="2"/>
    <n v="41"/>
    <n v="4"/>
    <n v="539"/>
    <n v="51744"/>
  </r>
  <r>
    <s v="2010.10.8"/>
    <x v="18"/>
    <n v="210"/>
    <x v="2"/>
    <n v="41"/>
    <n v="4"/>
    <n v="876"/>
    <n v="183960"/>
  </r>
  <r>
    <s v="2010.6.1"/>
    <x v="2"/>
    <n v="97"/>
    <x v="7"/>
    <n v="23"/>
    <n v="2"/>
    <n v="655"/>
    <n v="63535"/>
  </r>
  <r>
    <s v="2010.9.15"/>
    <x v="79"/>
    <n v="197"/>
    <x v="8"/>
    <n v="38"/>
    <n v="3"/>
    <n v="713"/>
    <n v="140461"/>
  </r>
  <r>
    <s v="2010.11.8"/>
    <x v="92"/>
    <n v="306"/>
    <x v="10"/>
    <n v="46"/>
    <n v="4"/>
    <n v="782"/>
    <n v="239292"/>
  </r>
  <r>
    <s v="2010.1.8"/>
    <x v="82"/>
    <n v="281"/>
    <x v="3"/>
    <n v="2"/>
    <n v="1"/>
    <n v="261"/>
    <n v="73341"/>
  </r>
  <r>
    <s v="2010.9.11"/>
    <x v="55"/>
    <n v="459"/>
    <x v="8"/>
    <n v="37"/>
    <n v="3"/>
    <n v="453"/>
    <n v="207927"/>
  </r>
  <r>
    <s v="2010.4.28"/>
    <x v="25"/>
    <n v="359"/>
    <x v="6"/>
    <n v="18"/>
    <n v="2"/>
    <n v="106"/>
    <n v="38054"/>
  </r>
  <r>
    <s v="2010.10.13"/>
    <x v="9"/>
    <n v="432"/>
    <x v="2"/>
    <n v="42"/>
    <n v="4"/>
    <n v="478"/>
    <n v="206496"/>
  </r>
  <r>
    <s v="2010.8.15"/>
    <x v="60"/>
    <n v="120"/>
    <x v="1"/>
    <n v="34"/>
    <n v="3"/>
    <n v="372"/>
    <n v="44640"/>
  </r>
  <r>
    <s v="2010.12.18"/>
    <x v="0"/>
    <n v="264"/>
    <x v="11"/>
    <n v="51"/>
    <n v="4"/>
    <n v="318"/>
    <n v="83952"/>
  </r>
  <r>
    <s v="2010.6.13"/>
    <x v="71"/>
    <n v="244"/>
    <x v="7"/>
    <n v="25"/>
    <n v="2"/>
    <n v="995"/>
    <n v="242780"/>
  </r>
  <r>
    <s v="2010.1.19"/>
    <x v="19"/>
    <n v="153"/>
    <x v="3"/>
    <n v="4"/>
    <n v="1"/>
    <n v="534"/>
    <n v="81702"/>
  </r>
  <r>
    <s v="2010.2.28"/>
    <x v="98"/>
    <n v="337"/>
    <x v="5"/>
    <n v="10"/>
    <n v="1"/>
    <n v="75"/>
    <n v="25275"/>
  </r>
  <r>
    <s v="2010.11.17"/>
    <x v="49"/>
    <n v="225"/>
    <x v="10"/>
    <n v="47"/>
    <n v="4"/>
    <n v="114"/>
    <n v="25650"/>
  </r>
  <r>
    <s v="2010.1.2"/>
    <x v="63"/>
    <n v="178"/>
    <x v="3"/>
    <n v="1"/>
    <n v="1"/>
    <n v="838"/>
    <n v="149164"/>
  </r>
  <r>
    <s v="2010.8.22"/>
    <x v="30"/>
    <n v="76"/>
    <x v="1"/>
    <n v="35"/>
    <n v="3"/>
    <n v="557"/>
    <n v="42332"/>
  </r>
  <r>
    <s v="2010.4.24"/>
    <x v="92"/>
    <n v="303"/>
    <x v="6"/>
    <n v="17"/>
    <n v="2"/>
    <n v="782"/>
    <n v="236946"/>
  </r>
  <r>
    <s v="2010.1.25"/>
    <x v="28"/>
    <n v="263"/>
    <x v="3"/>
    <n v="5"/>
    <n v="1"/>
    <n v="776"/>
    <n v="204088"/>
  </r>
  <r>
    <s v="2010.4.3"/>
    <x v="52"/>
    <n v="421"/>
    <x v="6"/>
    <n v="14"/>
    <n v="2"/>
    <n v="175"/>
    <n v="73675"/>
  </r>
  <r>
    <s v="2010.3.26"/>
    <x v="99"/>
    <n v="230"/>
    <x v="0"/>
    <n v="13"/>
    <n v="1"/>
    <n v="982"/>
    <n v="225860"/>
  </r>
  <r>
    <s v="2010.9.15"/>
    <x v="33"/>
    <n v="104"/>
    <x v="8"/>
    <n v="38"/>
    <n v="3"/>
    <n v="101"/>
    <n v="10504"/>
  </r>
  <r>
    <s v="2010.9.3"/>
    <x v="99"/>
    <n v="89"/>
    <x v="8"/>
    <n v="36"/>
    <n v="3"/>
    <n v="982"/>
    <n v="87398"/>
  </r>
  <r>
    <s v="2010.2.7"/>
    <x v="89"/>
    <n v="299"/>
    <x v="5"/>
    <n v="7"/>
    <n v="1"/>
    <n v="722"/>
    <n v="215878"/>
  </r>
  <r>
    <s v="2010.3.19"/>
    <x v="76"/>
    <n v="175"/>
    <x v="0"/>
    <n v="12"/>
    <n v="1"/>
    <n v="453"/>
    <n v="79275"/>
  </r>
  <r>
    <s v="2010.7.27"/>
    <x v="57"/>
    <n v="154"/>
    <x v="4"/>
    <n v="31"/>
    <n v="3"/>
    <n v="215"/>
    <n v="33110"/>
  </r>
  <r>
    <s v="2010.1.21"/>
    <x v="41"/>
    <n v="334"/>
    <x v="3"/>
    <n v="4"/>
    <n v="1"/>
    <n v="558"/>
    <n v="186372"/>
  </r>
  <r>
    <s v="2010.10.4"/>
    <x v="42"/>
    <n v="327"/>
    <x v="2"/>
    <n v="41"/>
    <n v="4"/>
    <n v="562"/>
    <n v="183774"/>
  </r>
  <r>
    <s v="2010.12.13"/>
    <x v="2"/>
    <n v="192"/>
    <x v="11"/>
    <n v="51"/>
    <n v="4"/>
    <n v="655"/>
    <n v="125760"/>
  </r>
  <r>
    <s v="2010.5.16"/>
    <x v="76"/>
    <n v="289"/>
    <x v="9"/>
    <n v="21"/>
    <n v="2"/>
    <n v="453"/>
    <n v="130917"/>
  </r>
  <r>
    <s v="2010.5.8"/>
    <x v="74"/>
    <n v="414"/>
    <x v="9"/>
    <n v="19"/>
    <n v="2"/>
    <n v="858"/>
    <n v="355212"/>
  </r>
  <r>
    <s v="2010.1.17"/>
    <x v="75"/>
    <n v="315"/>
    <x v="3"/>
    <n v="4"/>
    <n v="1"/>
    <n v="540"/>
    <n v="170100"/>
  </r>
  <r>
    <s v="2010.11.18"/>
    <x v="11"/>
    <n v="193"/>
    <x v="10"/>
    <n v="47"/>
    <n v="4"/>
    <n v="597"/>
    <n v="115221"/>
  </r>
  <r>
    <s v="2010.5.14"/>
    <x v="63"/>
    <n v="170"/>
    <x v="9"/>
    <n v="20"/>
    <n v="2"/>
    <n v="838"/>
    <n v="142460"/>
  </r>
  <r>
    <s v="2010.12.23"/>
    <x v="57"/>
    <n v="131"/>
    <x v="11"/>
    <n v="52"/>
    <n v="4"/>
    <n v="215"/>
    <n v="28165"/>
  </r>
  <r>
    <s v="2010.4.2"/>
    <x v="62"/>
    <n v="249"/>
    <x v="6"/>
    <n v="14"/>
    <n v="2"/>
    <n v="683"/>
    <n v="170067"/>
  </r>
  <r>
    <s v="2010.2.9"/>
    <x v="60"/>
    <n v="179"/>
    <x v="5"/>
    <n v="7"/>
    <n v="1"/>
    <n v="372"/>
    <n v="66588"/>
  </r>
  <r>
    <s v="2010.2.19"/>
    <x v="36"/>
    <n v="55"/>
    <x v="5"/>
    <n v="8"/>
    <n v="1"/>
    <n v="88"/>
    <n v="4840"/>
  </r>
  <r>
    <s v="2010.4.3"/>
    <x v="52"/>
    <n v="353"/>
    <x v="6"/>
    <n v="14"/>
    <n v="2"/>
    <n v="175"/>
    <n v="61775"/>
  </r>
  <r>
    <s v="2010.4.7"/>
    <x v="23"/>
    <n v="295"/>
    <x v="6"/>
    <n v="15"/>
    <n v="2"/>
    <n v="138"/>
    <n v="40710"/>
  </r>
  <r>
    <s v="2010.6.15"/>
    <x v="26"/>
    <n v="258"/>
    <x v="7"/>
    <n v="25"/>
    <n v="2"/>
    <n v="88"/>
    <n v="22704"/>
  </r>
  <r>
    <s v="2010.10.6"/>
    <x v="82"/>
    <n v="428"/>
    <x v="2"/>
    <n v="41"/>
    <n v="4"/>
    <n v="261"/>
    <n v="111708"/>
  </r>
  <r>
    <s v="2010.11.13"/>
    <x v="99"/>
    <n v="242"/>
    <x v="10"/>
    <n v="46"/>
    <n v="4"/>
    <n v="982"/>
    <n v="237644"/>
  </r>
  <r>
    <s v="2010.9.17"/>
    <x v="6"/>
    <n v="288"/>
    <x v="8"/>
    <n v="38"/>
    <n v="3"/>
    <n v="782"/>
    <n v="225216"/>
  </r>
  <r>
    <s v="2010.1.27"/>
    <x v="10"/>
    <n v="316"/>
    <x v="3"/>
    <n v="5"/>
    <n v="1"/>
    <n v="550"/>
    <n v="173800"/>
  </r>
  <r>
    <s v="2010.10.14"/>
    <x v="12"/>
    <n v="352"/>
    <x v="2"/>
    <n v="42"/>
    <n v="4"/>
    <n v="234"/>
    <n v="82368"/>
  </r>
  <r>
    <s v="2010.12.22"/>
    <x v="62"/>
    <n v="242"/>
    <x v="11"/>
    <n v="52"/>
    <n v="4"/>
    <n v="683"/>
    <n v="165286"/>
  </r>
  <r>
    <s v="2010.1.23"/>
    <x v="67"/>
    <n v="294"/>
    <x v="3"/>
    <n v="4"/>
    <n v="1"/>
    <n v="478"/>
    <n v="140532"/>
  </r>
  <r>
    <s v="2010.5.11"/>
    <x v="3"/>
    <n v="453"/>
    <x v="9"/>
    <n v="20"/>
    <n v="2"/>
    <n v="260"/>
    <n v="117780"/>
  </r>
  <r>
    <s v="2010.2.2"/>
    <x v="68"/>
    <n v="368"/>
    <x v="5"/>
    <n v="6"/>
    <n v="1"/>
    <n v="270"/>
    <n v="99360"/>
  </r>
  <r>
    <s v="2010.9.22"/>
    <x v="64"/>
    <n v="141"/>
    <x v="8"/>
    <n v="39"/>
    <n v="3"/>
    <n v="631"/>
    <n v="88971"/>
  </r>
  <r>
    <s v="2010.1.16"/>
    <x v="29"/>
    <n v="47"/>
    <x v="3"/>
    <n v="3"/>
    <n v="1"/>
    <n v="720"/>
    <n v="33840"/>
  </r>
  <r>
    <s v="2010.9.14"/>
    <x v="76"/>
    <n v="179"/>
    <x v="8"/>
    <n v="38"/>
    <n v="3"/>
    <n v="453"/>
    <n v="81087"/>
  </r>
  <r>
    <s v="2010.4.7"/>
    <x v="87"/>
    <n v="154"/>
    <x v="6"/>
    <n v="15"/>
    <n v="2"/>
    <n v="74"/>
    <n v="11396"/>
  </r>
  <r>
    <s v="2010.8.4"/>
    <x v="10"/>
    <n v="446"/>
    <x v="1"/>
    <n v="32"/>
    <n v="3"/>
    <n v="550"/>
    <n v="245300"/>
  </r>
  <r>
    <s v="2010.6.18"/>
    <x v="56"/>
    <n v="299"/>
    <x v="7"/>
    <n v="25"/>
    <n v="2"/>
    <n v="579"/>
    <n v="173121"/>
  </r>
  <r>
    <s v="2010.12.2"/>
    <x v="87"/>
    <n v="184"/>
    <x v="11"/>
    <n v="49"/>
    <n v="4"/>
    <n v="74"/>
    <n v="13616"/>
  </r>
  <r>
    <s v="2010.11.1"/>
    <x v="9"/>
    <n v="230"/>
    <x v="10"/>
    <n v="45"/>
    <n v="4"/>
    <n v="478"/>
    <n v="109940"/>
  </r>
  <r>
    <s v="2010.5.25"/>
    <x v="79"/>
    <n v="345"/>
    <x v="9"/>
    <n v="22"/>
    <n v="2"/>
    <n v="713"/>
    <n v="245985"/>
  </r>
  <r>
    <s v="2010.5.15"/>
    <x v="52"/>
    <n v="79"/>
    <x v="9"/>
    <n v="20"/>
    <n v="2"/>
    <n v="175"/>
    <n v="13825"/>
  </r>
  <r>
    <s v="2010.3.22"/>
    <x v="72"/>
    <n v="425"/>
    <x v="0"/>
    <n v="13"/>
    <n v="1"/>
    <n v="921"/>
    <n v="391425"/>
  </r>
  <r>
    <s v="2010.10.12"/>
    <x v="42"/>
    <n v="130"/>
    <x v="2"/>
    <n v="42"/>
    <n v="4"/>
    <n v="562"/>
    <n v="73060"/>
  </r>
  <r>
    <s v="2010.1.22"/>
    <x v="39"/>
    <n v="318"/>
    <x v="3"/>
    <n v="4"/>
    <n v="1"/>
    <n v="924"/>
    <n v="293832"/>
  </r>
  <r>
    <s v="2010.5.1"/>
    <x v="3"/>
    <n v="286"/>
    <x v="9"/>
    <n v="18"/>
    <n v="2"/>
    <n v="260"/>
    <n v="74360"/>
  </r>
  <r>
    <s v="2010.7.9"/>
    <x v="62"/>
    <n v="252"/>
    <x v="4"/>
    <n v="28"/>
    <n v="3"/>
    <n v="683"/>
    <n v="172116"/>
  </r>
  <r>
    <s v="2010.7.1"/>
    <x v="93"/>
    <n v="163"/>
    <x v="4"/>
    <n v="27"/>
    <n v="3"/>
    <n v="259"/>
    <n v="42217"/>
  </r>
  <r>
    <s v="2010.8.14"/>
    <x v="0"/>
    <n v="79"/>
    <x v="1"/>
    <n v="33"/>
    <n v="3"/>
    <n v="318"/>
    <n v="25122"/>
  </r>
  <r>
    <s v="2010.2.8"/>
    <x v="77"/>
    <n v="138"/>
    <x v="5"/>
    <n v="7"/>
    <n v="1"/>
    <n v="526"/>
    <n v="72588"/>
  </r>
  <r>
    <s v="2010.10.2"/>
    <x v="49"/>
    <n v="342"/>
    <x v="2"/>
    <n v="40"/>
    <n v="4"/>
    <n v="114"/>
    <n v="38988"/>
  </r>
  <r>
    <s v="2010.8.15"/>
    <x v="75"/>
    <n v="112"/>
    <x v="1"/>
    <n v="34"/>
    <n v="3"/>
    <n v="540"/>
    <n v="60480"/>
  </r>
  <r>
    <s v="2010.1.3"/>
    <x v="96"/>
    <n v="392"/>
    <x v="3"/>
    <n v="2"/>
    <n v="1"/>
    <n v="480"/>
    <n v="188160"/>
  </r>
  <r>
    <s v="2010.4.24"/>
    <x v="28"/>
    <n v="173"/>
    <x v="6"/>
    <n v="17"/>
    <n v="2"/>
    <n v="776"/>
    <n v="134248"/>
  </r>
  <r>
    <s v="2010.12.16"/>
    <x v="17"/>
    <n v="200"/>
    <x v="11"/>
    <n v="51"/>
    <n v="4"/>
    <n v="302"/>
    <n v="60400"/>
  </r>
  <r>
    <s v="2010.7.15"/>
    <x v="82"/>
    <n v="233"/>
    <x v="4"/>
    <n v="29"/>
    <n v="3"/>
    <n v="261"/>
    <n v="60813"/>
  </r>
  <r>
    <s v="2010.1.6"/>
    <x v="50"/>
    <n v="297"/>
    <x v="3"/>
    <n v="2"/>
    <n v="1"/>
    <n v="302"/>
    <n v="89694"/>
  </r>
  <r>
    <s v="2010.2.11"/>
    <x v="65"/>
    <n v="213"/>
    <x v="5"/>
    <n v="7"/>
    <n v="1"/>
    <n v="484"/>
    <n v="103092"/>
  </r>
  <r>
    <s v="2010.4.23"/>
    <x v="67"/>
    <n v="353"/>
    <x v="6"/>
    <n v="17"/>
    <n v="2"/>
    <n v="478"/>
    <n v="168734"/>
  </r>
  <r>
    <s v="2010.8.7"/>
    <x v="13"/>
    <n v="438"/>
    <x v="1"/>
    <n v="32"/>
    <n v="3"/>
    <n v="453"/>
    <n v="198414"/>
  </r>
  <r>
    <s v="2010.11.8"/>
    <x v="69"/>
    <n v="184"/>
    <x v="10"/>
    <n v="46"/>
    <n v="4"/>
    <n v="312"/>
    <n v="57408"/>
  </r>
  <r>
    <s v="2010.2.14"/>
    <x v="28"/>
    <n v="59"/>
    <x v="5"/>
    <n v="8"/>
    <n v="1"/>
    <n v="776"/>
    <n v="45784"/>
  </r>
  <r>
    <s v="2010.2.2"/>
    <x v="94"/>
    <n v="157"/>
    <x v="5"/>
    <n v="6"/>
    <n v="1"/>
    <n v="776"/>
    <n v="121832"/>
  </r>
  <r>
    <s v="2010.5.20"/>
    <x v="55"/>
    <n v="213"/>
    <x v="9"/>
    <n v="21"/>
    <n v="2"/>
    <n v="453"/>
    <n v="96489"/>
  </r>
  <r>
    <s v="2010.12.9"/>
    <x v="99"/>
    <n v="319"/>
    <x v="11"/>
    <n v="50"/>
    <n v="4"/>
    <n v="982"/>
    <n v="313258"/>
  </r>
  <r>
    <s v="2010.8.1"/>
    <x v="52"/>
    <n v="83"/>
    <x v="1"/>
    <n v="32"/>
    <n v="3"/>
    <n v="175"/>
    <n v="14525"/>
  </r>
  <r>
    <s v="2010.4.12"/>
    <x v="67"/>
    <n v="228"/>
    <x v="6"/>
    <n v="16"/>
    <n v="2"/>
    <n v="478"/>
    <n v="108984"/>
  </r>
  <r>
    <s v="2010.10.3"/>
    <x v="78"/>
    <n v="167"/>
    <x v="2"/>
    <n v="41"/>
    <n v="4"/>
    <n v="729"/>
    <n v="121743"/>
  </r>
  <r>
    <s v="2010.5.2"/>
    <x v="17"/>
    <n v="365"/>
    <x v="9"/>
    <n v="19"/>
    <n v="2"/>
    <n v="302"/>
    <n v="110230"/>
  </r>
  <r>
    <s v="2010.3.18"/>
    <x v="74"/>
    <n v="236"/>
    <x v="0"/>
    <n v="12"/>
    <n v="1"/>
    <n v="858"/>
    <n v="202488"/>
  </r>
  <r>
    <s v="2010.5.21"/>
    <x v="77"/>
    <n v="237"/>
    <x v="9"/>
    <n v="21"/>
    <n v="2"/>
    <n v="526"/>
    <n v="124662"/>
  </r>
  <r>
    <s v="2010.11.21"/>
    <x v="48"/>
    <n v="67"/>
    <x v="10"/>
    <n v="48"/>
    <n v="4"/>
    <n v="133"/>
    <n v="8911"/>
  </r>
  <r>
    <s v="2010.8.2"/>
    <x v="89"/>
    <n v="377"/>
    <x v="1"/>
    <n v="32"/>
    <n v="3"/>
    <n v="722"/>
    <n v="272194"/>
  </r>
  <r>
    <s v="2010.10.3"/>
    <x v="18"/>
    <n v="282"/>
    <x v="2"/>
    <n v="41"/>
    <n v="4"/>
    <n v="876"/>
    <n v="247032"/>
  </r>
  <r>
    <s v="2010.11.2"/>
    <x v="1"/>
    <n v="114"/>
    <x v="10"/>
    <n v="45"/>
    <n v="4"/>
    <n v="436"/>
    <n v="49704"/>
  </r>
  <r>
    <s v="2010.1.28"/>
    <x v="80"/>
    <n v="318"/>
    <x v="3"/>
    <n v="5"/>
    <n v="1"/>
    <n v="1047"/>
    <n v="332946"/>
  </r>
  <r>
    <s v="2010.1.15"/>
    <x v="72"/>
    <n v="321"/>
    <x v="3"/>
    <n v="3"/>
    <n v="1"/>
    <n v="921"/>
    <n v="295641"/>
  </r>
  <r>
    <s v="2010.1.9"/>
    <x v="9"/>
    <n v="243"/>
    <x v="3"/>
    <n v="2"/>
    <n v="1"/>
    <n v="478"/>
    <n v="116154"/>
  </r>
  <r>
    <s v="2010.9.6"/>
    <x v="81"/>
    <n v="183"/>
    <x v="8"/>
    <n v="37"/>
    <n v="3"/>
    <n v="782"/>
    <n v="143106"/>
  </r>
  <r>
    <s v="2010.3.7"/>
    <x v="64"/>
    <n v="283"/>
    <x v="0"/>
    <n v="11"/>
    <n v="1"/>
    <n v="631"/>
    <n v="178573"/>
  </r>
  <r>
    <s v="2010.8.7"/>
    <x v="93"/>
    <n v="322"/>
    <x v="1"/>
    <n v="32"/>
    <n v="3"/>
    <n v="259"/>
    <n v="83398"/>
  </r>
  <r>
    <s v="2010.12.9"/>
    <x v="36"/>
    <n v="378"/>
    <x v="11"/>
    <n v="50"/>
    <n v="4"/>
    <n v="88"/>
    <n v="33264"/>
  </r>
  <r>
    <s v="2010.9.12"/>
    <x v="77"/>
    <n v="231"/>
    <x v="8"/>
    <n v="38"/>
    <n v="3"/>
    <n v="526"/>
    <n v="121506"/>
  </r>
  <r>
    <s v="2010.8.16"/>
    <x v="11"/>
    <n v="224"/>
    <x v="1"/>
    <n v="34"/>
    <n v="3"/>
    <n v="597"/>
    <n v="133728"/>
  </r>
  <r>
    <s v="2010.5.18"/>
    <x v="32"/>
    <n v="308"/>
    <x v="9"/>
    <n v="21"/>
    <n v="2"/>
    <n v="615"/>
    <n v="189420"/>
  </r>
  <r>
    <s v="2010.2.18"/>
    <x v="26"/>
    <n v="303"/>
    <x v="5"/>
    <n v="8"/>
    <n v="1"/>
    <n v="88"/>
    <n v="26664"/>
  </r>
  <r>
    <s v="2010.5.12"/>
    <x v="27"/>
    <n v="163"/>
    <x v="9"/>
    <n v="20"/>
    <n v="2"/>
    <n v="716"/>
    <n v="116708"/>
  </r>
  <r>
    <s v="2010.2.4"/>
    <x v="49"/>
    <n v="94"/>
    <x v="5"/>
    <n v="6"/>
    <n v="1"/>
    <n v="114"/>
    <n v="10716"/>
  </r>
  <r>
    <s v="2010.11.20"/>
    <x v="6"/>
    <n v="338"/>
    <x v="10"/>
    <n v="47"/>
    <n v="4"/>
    <n v="782"/>
    <n v="264316"/>
  </r>
  <r>
    <s v="2010.8.23"/>
    <x v="2"/>
    <n v="126"/>
    <x v="1"/>
    <n v="35"/>
    <n v="3"/>
    <n v="655"/>
    <n v="82530"/>
  </r>
  <r>
    <s v="2010.9.12"/>
    <x v="48"/>
    <n v="150"/>
    <x v="8"/>
    <n v="38"/>
    <n v="3"/>
    <n v="133"/>
    <n v="19950"/>
  </r>
  <r>
    <s v="2010.8.8"/>
    <x v="9"/>
    <n v="195"/>
    <x v="1"/>
    <n v="33"/>
    <n v="3"/>
    <n v="478"/>
    <n v="93210"/>
  </r>
  <r>
    <s v="2010.11.22"/>
    <x v="55"/>
    <n v="170"/>
    <x v="10"/>
    <n v="48"/>
    <n v="4"/>
    <n v="453"/>
    <n v="77010"/>
  </r>
  <r>
    <s v="2010.1.11"/>
    <x v="97"/>
    <n v="301"/>
    <x v="3"/>
    <n v="3"/>
    <n v="1"/>
    <n v="637"/>
    <n v="191737"/>
  </r>
  <r>
    <s v="2010.11.9"/>
    <x v="65"/>
    <n v="172"/>
    <x v="10"/>
    <n v="46"/>
    <n v="4"/>
    <n v="484"/>
    <n v="83248"/>
  </r>
  <r>
    <s v="2010.8.10"/>
    <x v="98"/>
    <n v="220"/>
    <x v="1"/>
    <n v="33"/>
    <n v="3"/>
    <n v="75"/>
    <n v="16500"/>
  </r>
  <r>
    <s v="2010.10.22"/>
    <x v="19"/>
    <n v="344"/>
    <x v="2"/>
    <n v="43"/>
    <n v="4"/>
    <n v="534"/>
    <n v="183696"/>
  </r>
  <r>
    <s v="2010.10.25"/>
    <x v="4"/>
    <n v="280"/>
    <x v="2"/>
    <n v="44"/>
    <n v="4"/>
    <n v="468"/>
    <n v="131040"/>
  </r>
  <r>
    <s v="2010.10.16"/>
    <x v="57"/>
    <n v="75"/>
    <x v="2"/>
    <n v="42"/>
    <n v="4"/>
    <n v="215"/>
    <n v="16125"/>
  </r>
  <r>
    <s v="2010.10.4"/>
    <x v="93"/>
    <n v="253"/>
    <x v="2"/>
    <n v="41"/>
    <n v="4"/>
    <n v="259"/>
    <n v="65527"/>
  </r>
  <r>
    <s v="2010.1.17"/>
    <x v="28"/>
    <n v="241"/>
    <x v="3"/>
    <n v="4"/>
    <n v="1"/>
    <n v="776"/>
    <n v="187016"/>
  </r>
  <r>
    <s v="2010.2.20"/>
    <x v="12"/>
    <n v="181"/>
    <x v="5"/>
    <n v="8"/>
    <n v="1"/>
    <n v="234"/>
    <n v="42354"/>
  </r>
  <r>
    <s v="2010.6.12"/>
    <x v="88"/>
    <n v="350"/>
    <x v="7"/>
    <n v="24"/>
    <n v="2"/>
    <n v="954"/>
    <n v="333900"/>
  </r>
  <r>
    <s v="2010.1.8"/>
    <x v="92"/>
    <n v="53"/>
    <x v="3"/>
    <n v="2"/>
    <n v="1"/>
    <n v="782"/>
    <n v="41446"/>
  </r>
  <r>
    <s v="2010.6.20"/>
    <x v="63"/>
    <n v="276"/>
    <x v="7"/>
    <n v="26"/>
    <n v="2"/>
    <n v="838"/>
    <n v="231288"/>
  </r>
  <r>
    <s v="2010.6.22"/>
    <x v="57"/>
    <n v="209"/>
    <x v="7"/>
    <n v="26"/>
    <n v="2"/>
    <n v="215"/>
    <n v="44935"/>
  </r>
  <r>
    <s v="2010.9.16"/>
    <x v="70"/>
    <n v="306"/>
    <x v="8"/>
    <n v="38"/>
    <n v="3"/>
    <n v="261"/>
    <n v="79866"/>
  </r>
  <r>
    <s v="2010.5.9"/>
    <x v="48"/>
    <n v="272"/>
    <x v="9"/>
    <n v="20"/>
    <n v="2"/>
    <n v="133"/>
    <n v="36176"/>
  </r>
  <r>
    <s v="2010.9.19"/>
    <x v="48"/>
    <n v="240"/>
    <x v="8"/>
    <n v="39"/>
    <n v="3"/>
    <n v="133"/>
    <n v="31920"/>
  </r>
  <r>
    <s v="2010.6.4"/>
    <x v="40"/>
    <n v="422"/>
    <x v="7"/>
    <n v="23"/>
    <n v="2"/>
    <n v="152"/>
    <n v="64144"/>
  </r>
  <r>
    <s v="2010.7.8"/>
    <x v="42"/>
    <n v="467"/>
    <x v="4"/>
    <n v="28"/>
    <n v="3"/>
    <n v="562"/>
    <n v="262454"/>
  </r>
  <r>
    <s v="2010.1.23"/>
    <x v="91"/>
    <n v="254"/>
    <x v="3"/>
    <n v="4"/>
    <n v="1"/>
    <n v="1013"/>
    <n v="257302"/>
  </r>
  <r>
    <s v="2010.6.14"/>
    <x v="18"/>
    <n v="228"/>
    <x v="7"/>
    <n v="25"/>
    <n v="2"/>
    <n v="876"/>
    <n v="199728"/>
  </r>
  <r>
    <s v="2010.11.9"/>
    <x v="20"/>
    <n v="280"/>
    <x v="10"/>
    <n v="46"/>
    <n v="4"/>
    <n v="647"/>
    <n v="181160"/>
  </r>
  <r>
    <s v="2010.4.25"/>
    <x v="29"/>
    <n v="401"/>
    <x v="6"/>
    <n v="18"/>
    <n v="2"/>
    <n v="720"/>
    <n v="288720"/>
  </r>
  <r>
    <s v="2010.6.17"/>
    <x v="12"/>
    <n v="87"/>
    <x v="7"/>
    <n v="25"/>
    <n v="2"/>
    <n v="234"/>
    <n v="20358"/>
  </r>
  <r>
    <s v="2010.12.24"/>
    <x v="28"/>
    <n v="300"/>
    <x v="11"/>
    <n v="52"/>
    <n v="4"/>
    <n v="776"/>
    <n v="232800"/>
  </r>
  <r>
    <s v="2010.5.4"/>
    <x v="72"/>
    <n v="158"/>
    <x v="9"/>
    <n v="19"/>
    <n v="2"/>
    <n v="921"/>
    <n v="145518"/>
  </r>
  <r>
    <s v="2010.5.24"/>
    <x v="54"/>
    <n v="221"/>
    <x v="9"/>
    <n v="22"/>
    <n v="2"/>
    <n v="536"/>
    <n v="118456"/>
  </r>
  <r>
    <s v="2010.7.23"/>
    <x v="95"/>
    <n v="393"/>
    <x v="4"/>
    <n v="30"/>
    <n v="3"/>
    <n v="194"/>
    <n v="76242"/>
  </r>
  <r>
    <s v="2010.5.27"/>
    <x v="80"/>
    <n v="421"/>
    <x v="9"/>
    <n v="22"/>
    <n v="2"/>
    <n v="1047"/>
    <n v="440787"/>
  </r>
  <r>
    <s v="2010.12.14"/>
    <x v="78"/>
    <n v="276"/>
    <x v="11"/>
    <n v="51"/>
    <n v="4"/>
    <n v="729"/>
    <n v="201204"/>
  </r>
  <r>
    <s v="2010.10.6"/>
    <x v="3"/>
    <n v="314"/>
    <x v="2"/>
    <n v="41"/>
    <n v="4"/>
    <n v="260"/>
    <n v="81640"/>
  </r>
  <r>
    <s v="2010.3.10"/>
    <x v="70"/>
    <n v="248"/>
    <x v="0"/>
    <n v="11"/>
    <n v="1"/>
    <n v="261"/>
    <n v="64728"/>
  </r>
  <r>
    <s v="2010.4.12"/>
    <x v="71"/>
    <n v="260"/>
    <x v="6"/>
    <n v="16"/>
    <n v="2"/>
    <n v="995"/>
    <n v="258700"/>
  </r>
  <r>
    <s v="2010.7.17"/>
    <x v="46"/>
    <n v="102"/>
    <x v="4"/>
    <n v="29"/>
    <n v="3"/>
    <n v="564"/>
    <n v="57528"/>
  </r>
  <r>
    <s v="2010.8.14"/>
    <x v="45"/>
    <n v="45"/>
    <x v="1"/>
    <n v="33"/>
    <n v="3"/>
    <n v="650"/>
    <n v="29250"/>
  </r>
  <r>
    <s v="2010.9.9"/>
    <x v="15"/>
    <n v="280"/>
    <x v="8"/>
    <n v="37"/>
    <n v="3"/>
    <n v="1017"/>
    <n v="284760"/>
  </r>
  <r>
    <s v="2010.9.15"/>
    <x v="69"/>
    <n v="332"/>
    <x v="8"/>
    <n v="38"/>
    <n v="3"/>
    <n v="312"/>
    <n v="103584"/>
  </r>
  <r>
    <s v="2010.8.2"/>
    <x v="70"/>
    <n v="455"/>
    <x v="1"/>
    <n v="32"/>
    <n v="3"/>
    <n v="261"/>
    <n v="118755"/>
  </r>
  <r>
    <s v="2010.2.12"/>
    <x v="65"/>
    <n v="182"/>
    <x v="5"/>
    <n v="7"/>
    <n v="1"/>
    <n v="484"/>
    <n v="88088"/>
  </r>
  <r>
    <s v="2010.1.15"/>
    <x v="17"/>
    <n v="177"/>
    <x v="3"/>
    <n v="3"/>
    <n v="1"/>
    <n v="302"/>
    <n v="53454"/>
  </r>
  <r>
    <s v="2010.8.16"/>
    <x v="92"/>
    <n v="319"/>
    <x v="1"/>
    <n v="34"/>
    <n v="3"/>
    <n v="782"/>
    <n v="249458"/>
  </r>
  <r>
    <s v="2010.1.23"/>
    <x v="97"/>
    <n v="249"/>
    <x v="3"/>
    <n v="4"/>
    <n v="1"/>
    <n v="637"/>
    <n v="158613"/>
  </r>
  <r>
    <s v="2010.7.27"/>
    <x v="42"/>
    <n v="324"/>
    <x v="4"/>
    <n v="31"/>
    <n v="3"/>
    <n v="562"/>
    <n v="182088"/>
  </r>
  <r>
    <s v="2010.9.13"/>
    <x v="25"/>
    <n v="254"/>
    <x v="8"/>
    <n v="38"/>
    <n v="3"/>
    <n v="106"/>
    <n v="26924"/>
  </r>
  <r>
    <s v="2010.2.18"/>
    <x v="14"/>
    <n v="297"/>
    <x v="5"/>
    <n v="8"/>
    <n v="1"/>
    <n v="860"/>
    <n v="255420"/>
  </r>
  <r>
    <s v="2010.7.12"/>
    <x v="22"/>
    <n v="395"/>
    <x v="4"/>
    <n v="29"/>
    <n v="3"/>
    <n v="283"/>
    <n v="111785"/>
  </r>
  <r>
    <s v="2010.2.3"/>
    <x v="5"/>
    <n v="44"/>
    <x v="5"/>
    <n v="6"/>
    <n v="1"/>
    <n v="74"/>
    <n v="3256"/>
  </r>
  <r>
    <s v="2010.11.8"/>
    <x v="0"/>
    <n v="290"/>
    <x v="10"/>
    <n v="46"/>
    <n v="4"/>
    <n v="318"/>
    <n v="92220"/>
  </r>
  <r>
    <s v="2010.10.13"/>
    <x v="71"/>
    <n v="321"/>
    <x v="2"/>
    <n v="42"/>
    <n v="4"/>
    <n v="995"/>
    <n v="319395"/>
  </r>
  <r>
    <s v="2010.4.23"/>
    <x v="68"/>
    <n v="365"/>
    <x v="6"/>
    <n v="17"/>
    <n v="2"/>
    <n v="270"/>
    <n v="98550"/>
  </r>
  <r>
    <s v="2010.5.28"/>
    <x v="38"/>
    <n v="279"/>
    <x v="9"/>
    <n v="22"/>
    <n v="2"/>
    <n v="539"/>
    <n v="150381"/>
  </r>
  <r>
    <s v="2010.3.2"/>
    <x v="21"/>
    <n v="368"/>
    <x v="0"/>
    <n v="10"/>
    <n v="1"/>
    <n v="549"/>
    <n v="202032"/>
  </r>
  <r>
    <s v="2010.6.11"/>
    <x v="60"/>
    <n v="276"/>
    <x v="7"/>
    <n v="24"/>
    <n v="2"/>
    <n v="372"/>
    <n v="102672"/>
  </r>
  <r>
    <s v="2010.1.28"/>
    <x v="66"/>
    <n v="154"/>
    <x v="3"/>
    <n v="5"/>
    <n v="1"/>
    <n v="966"/>
    <n v="148764"/>
  </r>
  <r>
    <s v="2010.3.9"/>
    <x v="79"/>
    <n v="202"/>
    <x v="0"/>
    <n v="11"/>
    <n v="1"/>
    <n v="713"/>
    <n v="144026"/>
  </r>
  <r>
    <s v="2010.2.9"/>
    <x v="83"/>
    <n v="148"/>
    <x v="5"/>
    <n v="7"/>
    <n v="1"/>
    <n v="130"/>
    <n v="19240"/>
  </r>
  <r>
    <s v="2010.5.12"/>
    <x v="79"/>
    <n v="227"/>
    <x v="9"/>
    <n v="20"/>
    <n v="2"/>
    <n v="713"/>
    <n v="161851"/>
  </r>
  <r>
    <s v="2010.3.13"/>
    <x v="92"/>
    <n v="22"/>
    <x v="0"/>
    <n v="11"/>
    <n v="1"/>
    <n v="782"/>
    <n v="17204"/>
  </r>
  <r>
    <s v="2010.1.6"/>
    <x v="2"/>
    <n v="193"/>
    <x v="3"/>
    <n v="2"/>
    <n v="1"/>
    <n v="655"/>
    <n v="126415"/>
  </r>
  <r>
    <s v="2010.3.4"/>
    <x v="5"/>
    <n v="71"/>
    <x v="0"/>
    <n v="10"/>
    <n v="1"/>
    <n v="74"/>
    <n v="5254"/>
  </r>
  <r>
    <s v="2010.2.1"/>
    <x v="41"/>
    <n v="307"/>
    <x v="5"/>
    <n v="6"/>
    <n v="1"/>
    <n v="558"/>
    <n v="171306"/>
  </r>
  <r>
    <s v="2010.6.8"/>
    <x v="61"/>
    <n v="240"/>
    <x v="7"/>
    <n v="24"/>
    <n v="2"/>
    <n v="871"/>
    <n v="209040"/>
  </r>
  <r>
    <s v="2010.7.27"/>
    <x v="79"/>
    <n v="327"/>
    <x v="4"/>
    <n v="31"/>
    <n v="3"/>
    <n v="713"/>
    <n v="233151"/>
  </r>
  <r>
    <s v="2010.3.19"/>
    <x v="77"/>
    <n v="253"/>
    <x v="0"/>
    <n v="12"/>
    <n v="1"/>
    <n v="526"/>
    <n v="133078"/>
  </r>
  <r>
    <s v="2010.5.4"/>
    <x v="82"/>
    <n v="161"/>
    <x v="9"/>
    <n v="19"/>
    <n v="2"/>
    <n v="261"/>
    <n v="42021"/>
  </r>
  <r>
    <s v="2010.6.20"/>
    <x v="63"/>
    <n v="315"/>
    <x v="7"/>
    <n v="26"/>
    <n v="2"/>
    <n v="838"/>
    <n v="263970"/>
  </r>
  <r>
    <s v="2010.9.28"/>
    <x v="99"/>
    <n v="212"/>
    <x v="8"/>
    <n v="40"/>
    <n v="3"/>
    <n v="982"/>
    <n v="208184"/>
  </r>
  <r>
    <s v="2010.7.14"/>
    <x v="8"/>
    <n v="165"/>
    <x v="4"/>
    <n v="29"/>
    <n v="3"/>
    <n v="718"/>
    <n v="118470"/>
  </r>
  <r>
    <s v="2010.9.17"/>
    <x v="50"/>
    <n v="427"/>
    <x v="8"/>
    <n v="38"/>
    <n v="3"/>
    <n v="302"/>
    <n v="128954"/>
  </r>
  <r>
    <s v="2010.9.26"/>
    <x v="69"/>
    <n v="218"/>
    <x v="8"/>
    <n v="40"/>
    <n v="3"/>
    <n v="312"/>
    <n v="68016"/>
  </r>
  <r>
    <s v="2010.11.7"/>
    <x v="3"/>
    <n v="259"/>
    <x v="10"/>
    <n v="46"/>
    <n v="4"/>
    <n v="260"/>
    <n v="67340"/>
  </r>
  <r>
    <s v="2010.1.19"/>
    <x v="89"/>
    <n v="113"/>
    <x v="3"/>
    <n v="4"/>
    <n v="1"/>
    <n v="722"/>
    <n v="81586"/>
  </r>
  <r>
    <s v="2010.8.17"/>
    <x v="14"/>
    <n v="295"/>
    <x v="1"/>
    <n v="34"/>
    <n v="3"/>
    <n v="860"/>
    <n v="253700"/>
  </r>
  <r>
    <s v="2010.8.5"/>
    <x v="61"/>
    <n v="369"/>
    <x v="1"/>
    <n v="32"/>
    <n v="3"/>
    <n v="871"/>
    <n v="321399"/>
  </r>
  <r>
    <s v="2010.12.14"/>
    <x v="64"/>
    <n v="99"/>
    <x v="11"/>
    <n v="51"/>
    <n v="4"/>
    <n v="631"/>
    <n v="62469"/>
  </r>
  <r>
    <s v="2010.10.23"/>
    <x v="29"/>
    <n v="10"/>
    <x v="2"/>
    <n v="43"/>
    <n v="4"/>
    <n v="720"/>
    <n v="7200"/>
  </r>
  <r>
    <s v="2010.5.11"/>
    <x v="66"/>
    <n v="355"/>
    <x v="9"/>
    <n v="20"/>
    <n v="2"/>
    <n v="966"/>
    <n v="342930"/>
  </r>
  <r>
    <s v="2010.6.17"/>
    <x v="93"/>
    <n v="297"/>
    <x v="7"/>
    <n v="25"/>
    <n v="2"/>
    <n v="259"/>
    <n v="76923"/>
  </r>
  <r>
    <s v="2010.10.6"/>
    <x v="19"/>
    <n v="204"/>
    <x v="2"/>
    <n v="41"/>
    <n v="4"/>
    <n v="534"/>
    <n v="108936"/>
  </r>
  <r>
    <s v="2010.9.8"/>
    <x v="13"/>
    <n v="249"/>
    <x v="8"/>
    <n v="37"/>
    <n v="3"/>
    <n v="453"/>
    <n v="112797"/>
  </r>
  <r>
    <s v="2010.11.5"/>
    <x v="97"/>
    <n v="34"/>
    <x v="10"/>
    <n v="45"/>
    <n v="4"/>
    <n v="637"/>
    <n v="21658"/>
  </r>
  <r>
    <s v="2010.7.13"/>
    <x v="66"/>
    <n v="115"/>
    <x v="4"/>
    <n v="29"/>
    <n v="3"/>
    <n v="966"/>
    <n v="111090"/>
  </r>
  <r>
    <s v="2010.3.9"/>
    <x v="10"/>
    <n v="59"/>
    <x v="0"/>
    <n v="11"/>
    <n v="1"/>
    <n v="550"/>
    <n v="32450"/>
  </r>
  <r>
    <s v="2010.1.24"/>
    <x v="34"/>
    <n v="65"/>
    <x v="3"/>
    <n v="5"/>
    <n v="1"/>
    <n v="1027"/>
    <n v="66755"/>
  </r>
  <r>
    <s v="2010.4.18"/>
    <x v="4"/>
    <n v="35"/>
    <x v="6"/>
    <n v="17"/>
    <n v="2"/>
    <n v="468"/>
    <n v="16380"/>
  </r>
  <r>
    <s v="2010.3.3"/>
    <x v="5"/>
    <n v="219"/>
    <x v="0"/>
    <n v="10"/>
    <n v="1"/>
    <n v="74"/>
    <n v="16206"/>
  </r>
  <r>
    <s v="2010.12.17"/>
    <x v="27"/>
    <n v="380"/>
    <x v="11"/>
    <n v="51"/>
    <n v="4"/>
    <n v="716"/>
    <n v="272080"/>
  </r>
  <r>
    <s v="2010.7.1"/>
    <x v="3"/>
    <n v="245"/>
    <x v="4"/>
    <n v="27"/>
    <n v="3"/>
    <n v="260"/>
    <n v="63700"/>
  </r>
  <r>
    <s v="2010.5.3"/>
    <x v="47"/>
    <n v="360"/>
    <x v="9"/>
    <n v="19"/>
    <n v="2"/>
    <n v="557"/>
    <n v="200520"/>
  </r>
  <r>
    <s v="2010.1.25"/>
    <x v="32"/>
    <n v="155"/>
    <x v="3"/>
    <n v="5"/>
    <n v="1"/>
    <n v="615"/>
    <n v="95325"/>
  </r>
  <r>
    <s v="2010.12.11"/>
    <x v="88"/>
    <n v="164"/>
    <x v="11"/>
    <n v="50"/>
    <n v="4"/>
    <n v="954"/>
    <n v="156456"/>
  </r>
  <r>
    <s v="2010.5.11"/>
    <x v="51"/>
    <n v="451"/>
    <x v="9"/>
    <n v="20"/>
    <n v="2"/>
    <n v="637"/>
    <n v="287287"/>
  </r>
  <r>
    <s v="2010.1.27"/>
    <x v="98"/>
    <n v="399"/>
    <x v="3"/>
    <n v="5"/>
    <n v="1"/>
    <n v="75"/>
    <n v="29925"/>
  </r>
  <r>
    <s v="2010.11.28"/>
    <x v="19"/>
    <n v="200"/>
    <x v="10"/>
    <n v="49"/>
    <n v="4"/>
    <n v="534"/>
    <n v="106800"/>
  </r>
  <r>
    <s v="2010.6.1"/>
    <x v="76"/>
    <n v="345"/>
    <x v="7"/>
    <n v="23"/>
    <n v="2"/>
    <n v="453"/>
    <n v="156285"/>
  </r>
  <r>
    <s v="2010.2.6"/>
    <x v="44"/>
    <n v="155"/>
    <x v="5"/>
    <n v="6"/>
    <n v="1"/>
    <n v="421"/>
    <n v="65255"/>
  </r>
  <r>
    <s v="2010.6.21"/>
    <x v="17"/>
    <n v="277"/>
    <x v="7"/>
    <n v="26"/>
    <n v="2"/>
    <n v="302"/>
    <n v="83654"/>
  </r>
  <r>
    <s v="2010.8.19"/>
    <x v="73"/>
    <n v="360"/>
    <x v="1"/>
    <n v="34"/>
    <n v="3"/>
    <n v="270"/>
    <n v="97200"/>
  </r>
  <r>
    <s v="2010.6.16"/>
    <x v="23"/>
    <n v="269"/>
    <x v="7"/>
    <n v="25"/>
    <n v="2"/>
    <n v="138"/>
    <n v="37122"/>
  </r>
  <r>
    <s v="2010.3.8"/>
    <x v="13"/>
    <n v="242"/>
    <x v="0"/>
    <n v="11"/>
    <n v="1"/>
    <n v="453"/>
    <n v="109626"/>
  </r>
  <r>
    <s v="2010.3.16"/>
    <x v="2"/>
    <n v="116"/>
    <x v="0"/>
    <n v="12"/>
    <n v="1"/>
    <n v="655"/>
    <n v="75980"/>
  </r>
  <r>
    <s v="2010.11.10"/>
    <x v="57"/>
    <n v="227"/>
    <x v="10"/>
    <n v="46"/>
    <n v="4"/>
    <n v="215"/>
    <n v="48805"/>
  </r>
  <r>
    <s v="2010.12.23"/>
    <x v="41"/>
    <n v="378"/>
    <x v="11"/>
    <n v="52"/>
    <n v="4"/>
    <n v="558"/>
    <n v="210924"/>
  </r>
  <r>
    <s v="2010.7.24"/>
    <x v="5"/>
    <n v="271"/>
    <x v="4"/>
    <n v="30"/>
    <n v="3"/>
    <n v="74"/>
    <n v="20054"/>
  </r>
  <r>
    <s v="2010.11.21"/>
    <x v="21"/>
    <n v="177"/>
    <x v="10"/>
    <n v="48"/>
    <n v="4"/>
    <n v="549"/>
    <n v="97173"/>
  </r>
  <r>
    <s v="2010.5.18"/>
    <x v="16"/>
    <n v="366"/>
    <x v="9"/>
    <n v="21"/>
    <n v="2"/>
    <n v="645"/>
    <n v="236070"/>
  </r>
  <r>
    <s v="2010.12.23"/>
    <x v="82"/>
    <n v="348"/>
    <x v="11"/>
    <n v="52"/>
    <n v="4"/>
    <n v="261"/>
    <n v="90828"/>
  </r>
  <r>
    <s v="2010.4.4"/>
    <x v="23"/>
    <n v="250"/>
    <x v="6"/>
    <n v="15"/>
    <n v="2"/>
    <n v="138"/>
    <n v="34500"/>
  </r>
  <r>
    <s v="2010.11.26"/>
    <x v="66"/>
    <n v="126"/>
    <x v="10"/>
    <n v="48"/>
    <n v="4"/>
    <n v="966"/>
    <n v="121716"/>
  </r>
  <r>
    <s v="2010.6.12"/>
    <x v="99"/>
    <n v="276"/>
    <x v="7"/>
    <n v="24"/>
    <n v="2"/>
    <n v="982"/>
    <n v="271032"/>
  </r>
  <r>
    <s v="2010.5.26"/>
    <x v="78"/>
    <n v="413"/>
    <x v="9"/>
    <n v="22"/>
    <n v="2"/>
    <n v="729"/>
    <n v="301077"/>
  </r>
  <r>
    <s v="2010.6.2"/>
    <x v="5"/>
    <n v="314"/>
    <x v="7"/>
    <n v="23"/>
    <n v="2"/>
    <n v="74"/>
    <n v="23236"/>
  </r>
  <r>
    <s v="2010.2.1"/>
    <x v="88"/>
    <n v="276"/>
    <x v="5"/>
    <n v="6"/>
    <n v="1"/>
    <n v="954"/>
    <n v="263304"/>
  </r>
  <r>
    <s v="2010.6.27"/>
    <x v="41"/>
    <n v="179"/>
    <x v="7"/>
    <n v="27"/>
    <n v="2"/>
    <n v="558"/>
    <n v="99882"/>
  </r>
  <r>
    <s v="2010.3.17"/>
    <x v="64"/>
    <n v="246"/>
    <x v="0"/>
    <n v="12"/>
    <n v="1"/>
    <n v="631"/>
    <n v="155226"/>
  </r>
  <r>
    <s v="2010.2.12"/>
    <x v="92"/>
    <n v="164"/>
    <x v="5"/>
    <n v="7"/>
    <n v="1"/>
    <n v="782"/>
    <n v="128248"/>
  </r>
  <r>
    <s v="2010.2.24"/>
    <x v="17"/>
    <n v="179"/>
    <x v="5"/>
    <n v="9"/>
    <n v="1"/>
    <n v="302"/>
    <n v="54058"/>
  </r>
  <r>
    <s v="2010.4.27"/>
    <x v="82"/>
    <n v="296"/>
    <x v="6"/>
    <n v="18"/>
    <n v="2"/>
    <n v="261"/>
    <n v="77256"/>
  </r>
  <r>
    <s v="2010.12.15"/>
    <x v="66"/>
    <n v="159"/>
    <x v="11"/>
    <n v="51"/>
    <n v="4"/>
    <n v="966"/>
    <n v="153594"/>
  </r>
  <r>
    <s v="2010.12.14"/>
    <x v="65"/>
    <n v="76"/>
    <x v="11"/>
    <n v="51"/>
    <n v="4"/>
    <n v="484"/>
    <n v="36784"/>
  </r>
  <r>
    <s v="2010.8.16"/>
    <x v="19"/>
    <n v="377"/>
    <x v="1"/>
    <n v="34"/>
    <n v="3"/>
    <n v="534"/>
    <n v="201318"/>
  </r>
  <r>
    <s v="2010.2.5"/>
    <x v="44"/>
    <n v="288"/>
    <x v="5"/>
    <n v="6"/>
    <n v="1"/>
    <n v="421"/>
    <n v="121248"/>
  </r>
  <r>
    <s v="2010.3.20"/>
    <x v="26"/>
    <n v="171"/>
    <x v="0"/>
    <n v="12"/>
    <n v="1"/>
    <n v="88"/>
    <n v="15048"/>
  </r>
  <r>
    <s v="2010.11.4"/>
    <x v="10"/>
    <n v="273"/>
    <x v="10"/>
    <n v="45"/>
    <n v="4"/>
    <n v="550"/>
    <n v="150150"/>
  </r>
  <r>
    <s v="2010.10.11"/>
    <x v="72"/>
    <n v="343"/>
    <x v="2"/>
    <n v="42"/>
    <n v="4"/>
    <n v="921"/>
    <n v="315903"/>
  </r>
  <r>
    <s v="2010.12.12"/>
    <x v="57"/>
    <n v="260"/>
    <x v="11"/>
    <n v="51"/>
    <n v="4"/>
    <n v="215"/>
    <n v="55900"/>
  </r>
  <r>
    <s v="2010.6.21"/>
    <x v="71"/>
    <n v="198"/>
    <x v="7"/>
    <n v="26"/>
    <n v="2"/>
    <n v="995"/>
    <n v="197010"/>
  </r>
  <r>
    <s v="2010.6.17"/>
    <x v="34"/>
    <n v="242"/>
    <x v="7"/>
    <n v="25"/>
    <n v="2"/>
    <n v="1027"/>
    <n v="248534"/>
  </r>
  <r>
    <s v="2010.7.19"/>
    <x v="60"/>
    <n v="428"/>
    <x v="4"/>
    <n v="30"/>
    <n v="3"/>
    <n v="372"/>
    <n v="159216"/>
  </r>
  <r>
    <s v="2010.4.4"/>
    <x v="51"/>
    <n v="214"/>
    <x v="6"/>
    <n v="15"/>
    <n v="2"/>
    <n v="637"/>
    <n v="136318"/>
  </r>
  <r>
    <s v="2010.8.24"/>
    <x v="72"/>
    <n v="128"/>
    <x v="1"/>
    <n v="35"/>
    <n v="3"/>
    <n v="921"/>
    <n v="117888"/>
  </r>
  <r>
    <s v="2010.3.12"/>
    <x v="76"/>
    <n v="194"/>
    <x v="0"/>
    <n v="11"/>
    <n v="1"/>
    <n v="453"/>
    <n v="87882"/>
  </r>
  <r>
    <s v="2010.2.2"/>
    <x v="39"/>
    <n v="343"/>
    <x v="5"/>
    <n v="6"/>
    <n v="1"/>
    <n v="924"/>
    <n v="316932"/>
  </r>
  <r>
    <s v="2010.4.26"/>
    <x v="76"/>
    <n v="96"/>
    <x v="6"/>
    <n v="18"/>
    <n v="2"/>
    <n v="453"/>
    <n v="43488"/>
  </r>
  <r>
    <s v="2010.10.9"/>
    <x v="69"/>
    <n v="131"/>
    <x v="2"/>
    <n v="41"/>
    <n v="4"/>
    <n v="312"/>
    <n v="40872"/>
  </r>
  <r>
    <s v="2010.8.17"/>
    <x v="9"/>
    <n v="345"/>
    <x v="1"/>
    <n v="34"/>
    <n v="3"/>
    <n v="478"/>
    <n v="164910"/>
  </r>
  <r>
    <s v="2010.4.2"/>
    <x v="11"/>
    <n v="361"/>
    <x v="6"/>
    <n v="14"/>
    <n v="2"/>
    <n v="597"/>
    <n v="215517"/>
  </r>
  <r>
    <s v="2010.4.25"/>
    <x v="71"/>
    <n v="166"/>
    <x v="6"/>
    <n v="18"/>
    <n v="2"/>
    <n v="995"/>
    <n v="165170"/>
  </r>
  <r>
    <s v="2010.11.22"/>
    <x v="99"/>
    <n v="217"/>
    <x v="10"/>
    <n v="48"/>
    <n v="4"/>
    <n v="982"/>
    <n v="213094"/>
  </r>
  <r>
    <s v="2010.12.14"/>
    <x v="65"/>
    <n v="256"/>
    <x v="11"/>
    <n v="51"/>
    <n v="4"/>
    <n v="484"/>
    <n v="123904"/>
  </r>
  <r>
    <s v="2010.1.3"/>
    <x v="19"/>
    <n v="370"/>
    <x v="3"/>
    <n v="2"/>
    <n v="1"/>
    <n v="534"/>
    <n v="197580"/>
  </r>
  <r>
    <s v="2010.10.20"/>
    <x v="28"/>
    <n v="332"/>
    <x v="2"/>
    <n v="43"/>
    <n v="4"/>
    <n v="776"/>
    <n v="257632"/>
  </r>
  <r>
    <s v="2010.1.24"/>
    <x v="3"/>
    <n v="139"/>
    <x v="3"/>
    <n v="5"/>
    <n v="1"/>
    <n v="260"/>
    <n v="36140"/>
  </r>
  <r>
    <s v="2010.3.17"/>
    <x v="50"/>
    <n v="250"/>
    <x v="0"/>
    <n v="12"/>
    <n v="1"/>
    <n v="302"/>
    <n v="75500"/>
  </r>
  <r>
    <s v="2010.3.3"/>
    <x v="87"/>
    <n v="426"/>
    <x v="0"/>
    <n v="10"/>
    <n v="1"/>
    <n v="74"/>
    <n v="31524"/>
  </r>
  <r>
    <s v="2010.11.17"/>
    <x v="54"/>
    <n v="256"/>
    <x v="10"/>
    <n v="47"/>
    <n v="4"/>
    <n v="536"/>
    <n v="137216"/>
  </r>
  <r>
    <s v="2010.10.12"/>
    <x v="56"/>
    <n v="326"/>
    <x v="2"/>
    <n v="42"/>
    <n v="4"/>
    <n v="579"/>
    <n v="188754"/>
  </r>
  <r>
    <s v="2010.9.14"/>
    <x v="13"/>
    <n v="119"/>
    <x v="8"/>
    <n v="38"/>
    <n v="3"/>
    <n v="453"/>
    <n v="53907"/>
  </r>
  <r>
    <s v="2010.7.7"/>
    <x v="66"/>
    <n v="246"/>
    <x v="4"/>
    <n v="28"/>
    <n v="3"/>
    <n v="966"/>
    <n v="237636"/>
  </r>
  <r>
    <s v="2010.9.20"/>
    <x v="16"/>
    <n v="243"/>
    <x v="8"/>
    <n v="39"/>
    <n v="3"/>
    <n v="645"/>
    <n v="156735"/>
  </r>
  <r>
    <s v="2010.10.22"/>
    <x v="24"/>
    <n v="257"/>
    <x v="2"/>
    <n v="43"/>
    <n v="4"/>
    <n v="737"/>
    <n v="189409"/>
  </r>
  <r>
    <s v="2010.8.7"/>
    <x v="11"/>
    <n v="387"/>
    <x v="1"/>
    <n v="32"/>
    <n v="3"/>
    <n v="597"/>
    <n v="231039"/>
  </r>
  <r>
    <s v="2010.7.12"/>
    <x v="36"/>
    <n v="162"/>
    <x v="4"/>
    <n v="29"/>
    <n v="3"/>
    <n v="88"/>
    <n v="14256"/>
  </r>
  <r>
    <s v="2010.11.7"/>
    <x v="30"/>
    <n v="127"/>
    <x v="10"/>
    <n v="46"/>
    <n v="4"/>
    <n v="557"/>
    <n v="70739"/>
  </r>
  <r>
    <s v="2010.7.27"/>
    <x v="83"/>
    <n v="127"/>
    <x v="4"/>
    <n v="31"/>
    <n v="3"/>
    <n v="130"/>
    <n v="16510"/>
  </r>
  <r>
    <s v="2010.6.11"/>
    <x v="98"/>
    <n v="311"/>
    <x v="7"/>
    <n v="24"/>
    <n v="2"/>
    <n v="75"/>
    <n v="23325"/>
  </r>
  <r>
    <s v="2010.11.16"/>
    <x v="79"/>
    <n v="330"/>
    <x v="10"/>
    <n v="47"/>
    <n v="4"/>
    <n v="713"/>
    <n v="235290"/>
  </r>
  <r>
    <s v="2010.7.22"/>
    <x v="37"/>
    <n v="170"/>
    <x v="4"/>
    <n v="30"/>
    <n v="3"/>
    <n v="543"/>
    <n v="92310"/>
  </r>
  <r>
    <s v="2010.1.28"/>
    <x v="67"/>
    <n v="209"/>
    <x v="3"/>
    <n v="5"/>
    <n v="1"/>
    <n v="478"/>
    <n v="99902"/>
  </r>
  <r>
    <s v="2010.5.10"/>
    <x v="76"/>
    <n v="210"/>
    <x v="9"/>
    <n v="20"/>
    <n v="2"/>
    <n v="453"/>
    <n v="95130"/>
  </r>
  <r>
    <s v="2010.6.6"/>
    <x v="76"/>
    <n v="63"/>
    <x v="7"/>
    <n v="24"/>
    <n v="2"/>
    <n v="453"/>
    <n v="28539"/>
  </r>
  <r>
    <s v="2010.6.18"/>
    <x v="73"/>
    <n v="200"/>
    <x v="7"/>
    <n v="25"/>
    <n v="2"/>
    <n v="270"/>
    <n v="54000"/>
  </r>
  <r>
    <s v="2010.1.1"/>
    <x v="86"/>
    <n v="140"/>
    <x v="3"/>
    <n v="1"/>
    <n v="1"/>
    <n v="321"/>
    <n v="44940"/>
  </r>
  <r>
    <s v="2010.6.12"/>
    <x v="93"/>
    <n v="431"/>
    <x v="7"/>
    <n v="24"/>
    <n v="2"/>
    <n v="259"/>
    <n v="111629"/>
  </r>
  <r>
    <s v="2010.12.25"/>
    <x v="61"/>
    <n v="76"/>
    <x v="11"/>
    <n v="52"/>
    <n v="4"/>
    <n v="871"/>
    <n v="66196"/>
  </r>
  <r>
    <s v="2010.8.13"/>
    <x v="18"/>
    <n v="222"/>
    <x v="1"/>
    <n v="33"/>
    <n v="3"/>
    <n v="876"/>
    <n v="194472"/>
  </r>
  <r>
    <s v="2010.8.20"/>
    <x v="94"/>
    <n v="236"/>
    <x v="1"/>
    <n v="34"/>
    <n v="3"/>
    <n v="776"/>
    <n v="183136"/>
  </r>
  <r>
    <s v="2010.5.22"/>
    <x v="85"/>
    <n v="115"/>
    <x v="9"/>
    <n v="21"/>
    <n v="2"/>
    <n v="607"/>
    <n v="69805"/>
  </r>
  <r>
    <s v="2010.8.6"/>
    <x v="99"/>
    <n v="28"/>
    <x v="1"/>
    <n v="32"/>
    <n v="3"/>
    <n v="982"/>
    <n v="27496"/>
  </r>
  <r>
    <s v="2010.6.6"/>
    <x v="25"/>
    <n v="154"/>
    <x v="7"/>
    <n v="24"/>
    <n v="2"/>
    <n v="106"/>
    <n v="16324"/>
  </r>
  <r>
    <s v="2010.12.2"/>
    <x v="81"/>
    <n v="154"/>
    <x v="11"/>
    <n v="49"/>
    <n v="4"/>
    <n v="782"/>
    <n v="120428"/>
  </r>
  <r>
    <s v="2010.1.26"/>
    <x v="82"/>
    <n v="473"/>
    <x v="3"/>
    <n v="5"/>
    <n v="1"/>
    <n v="261"/>
    <n v="123453"/>
  </r>
  <r>
    <s v="2010.12.27"/>
    <x v="70"/>
    <n v="370"/>
    <x v="11"/>
    <n v="53"/>
    <n v="4"/>
    <n v="261"/>
    <n v="96570"/>
  </r>
  <r>
    <s v="2010.4.10"/>
    <x v="95"/>
    <n v="305"/>
    <x v="6"/>
    <n v="15"/>
    <n v="2"/>
    <n v="194"/>
    <n v="59170"/>
  </r>
  <r>
    <s v="2010.12.24"/>
    <x v="80"/>
    <n v="394"/>
    <x v="11"/>
    <n v="52"/>
    <n v="4"/>
    <n v="1047"/>
    <n v="412518"/>
  </r>
  <r>
    <s v="2010.10.4"/>
    <x v="57"/>
    <n v="130"/>
    <x v="2"/>
    <n v="41"/>
    <n v="4"/>
    <n v="215"/>
    <n v="27950"/>
  </r>
  <r>
    <s v="2010.11.16"/>
    <x v="53"/>
    <n v="255"/>
    <x v="10"/>
    <n v="47"/>
    <n v="4"/>
    <n v="74"/>
    <n v="18870"/>
  </r>
  <r>
    <s v="2010.4.26"/>
    <x v="50"/>
    <n v="281"/>
    <x v="6"/>
    <n v="18"/>
    <n v="2"/>
    <n v="302"/>
    <n v="84862"/>
  </r>
  <r>
    <s v="2010.6.21"/>
    <x v="67"/>
    <n v="314"/>
    <x v="7"/>
    <n v="26"/>
    <n v="2"/>
    <n v="478"/>
    <n v="150092"/>
  </r>
  <r>
    <s v="2010.3.6"/>
    <x v="54"/>
    <n v="109"/>
    <x v="0"/>
    <n v="10"/>
    <n v="1"/>
    <n v="536"/>
    <n v="58424"/>
  </r>
  <r>
    <s v="2010.3.7"/>
    <x v="36"/>
    <n v="349"/>
    <x v="0"/>
    <n v="11"/>
    <n v="1"/>
    <n v="88"/>
    <n v="30712"/>
  </r>
  <r>
    <s v="2010.2.18"/>
    <x v="81"/>
    <n v="162"/>
    <x v="5"/>
    <n v="8"/>
    <n v="1"/>
    <n v="782"/>
    <n v="126684"/>
  </r>
  <r>
    <s v="2010.11.4"/>
    <x v="5"/>
    <n v="237"/>
    <x v="10"/>
    <n v="45"/>
    <n v="4"/>
    <n v="74"/>
    <n v="17538"/>
  </r>
  <r>
    <s v="2010.9.13"/>
    <x v="69"/>
    <n v="252"/>
    <x v="8"/>
    <n v="38"/>
    <n v="3"/>
    <n v="312"/>
    <n v="78624"/>
  </r>
  <r>
    <s v="2010.3.5"/>
    <x v="37"/>
    <n v="71"/>
    <x v="0"/>
    <n v="10"/>
    <n v="1"/>
    <n v="543"/>
    <n v="38553"/>
  </r>
  <r>
    <s v="2010.6.6"/>
    <x v="27"/>
    <n v="219"/>
    <x v="7"/>
    <n v="24"/>
    <n v="2"/>
    <n v="716"/>
    <n v="156804"/>
  </r>
  <r>
    <s v="2010.4.9"/>
    <x v="60"/>
    <n v="120"/>
    <x v="6"/>
    <n v="15"/>
    <n v="2"/>
    <n v="372"/>
    <n v="44640"/>
  </r>
  <r>
    <s v="2010.8.24"/>
    <x v="19"/>
    <n v="150"/>
    <x v="1"/>
    <n v="35"/>
    <n v="3"/>
    <n v="534"/>
    <n v="80100"/>
  </r>
  <r>
    <s v="2010.10.14"/>
    <x v="44"/>
    <n v="246"/>
    <x v="2"/>
    <n v="42"/>
    <n v="4"/>
    <n v="421"/>
    <n v="103566"/>
  </r>
  <r>
    <s v="2010.9.22"/>
    <x v="41"/>
    <n v="370"/>
    <x v="8"/>
    <n v="39"/>
    <n v="3"/>
    <n v="558"/>
    <n v="206460"/>
  </r>
  <r>
    <s v="2010.4.9"/>
    <x v="87"/>
    <n v="368"/>
    <x v="6"/>
    <n v="15"/>
    <n v="2"/>
    <n v="74"/>
    <n v="27232"/>
  </r>
  <r>
    <s v="2010.9.12"/>
    <x v="32"/>
    <n v="171"/>
    <x v="8"/>
    <n v="38"/>
    <n v="3"/>
    <n v="615"/>
    <n v="105165"/>
  </r>
  <r>
    <s v="2010.9.13"/>
    <x v="33"/>
    <n v="324"/>
    <x v="8"/>
    <n v="38"/>
    <n v="3"/>
    <n v="101"/>
    <n v="32724"/>
  </r>
  <r>
    <s v="2010.11.8"/>
    <x v="24"/>
    <n v="182"/>
    <x v="10"/>
    <n v="46"/>
    <n v="4"/>
    <n v="737"/>
    <n v="134134"/>
  </r>
  <r>
    <s v="2010.6.6"/>
    <x v="49"/>
    <n v="356"/>
    <x v="7"/>
    <n v="24"/>
    <n v="2"/>
    <n v="114"/>
    <n v="40584"/>
  </r>
  <r>
    <s v="2010.3.23"/>
    <x v="60"/>
    <n v="232"/>
    <x v="0"/>
    <n v="13"/>
    <n v="1"/>
    <n v="372"/>
    <n v="86304"/>
  </r>
  <r>
    <s v="2010.10.21"/>
    <x v="14"/>
    <n v="180"/>
    <x v="2"/>
    <n v="43"/>
    <n v="4"/>
    <n v="860"/>
    <n v="154800"/>
  </r>
  <r>
    <s v="2010.5.28"/>
    <x v="10"/>
    <n v="93"/>
    <x v="9"/>
    <n v="22"/>
    <n v="2"/>
    <n v="550"/>
    <n v="51150"/>
  </r>
  <r>
    <s v="2010.7.2"/>
    <x v="4"/>
    <n v="350"/>
    <x v="4"/>
    <n v="27"/>
    <n v="3"/>
    <n v="468"/>
    <n v="163800"/>
  </r>
  <r>
    <s v="2010.12.25"/>
    <x v="18"/>
    <n v="328"/>
    <x v="11"/>
    <n v="52"/>
    <n v="4"/>
    <n v="876"/>
    <n v="287328"/>
  </r>
  <r>
    <s v="2010.1.4"/>
    <x v="10"/>
    <n v="426"/>
    <x v="3"/>
    <n v="2"/>
    <n v="1"/>
    <n v="550"/>
    <n v="234300"/>
  </r>
  <r>
    <s v="2010.10.22"/>
    <x v="6"/>
    <n v="455"/>
    <x v="2"/>
    <n v="43"/>
    <n v="4"/>
    <n v="782"/>
    <n v="355810"/>
  </r>
  <r>
    <s v="2010.8.17"/>
    <x v="58"/>
    <n v="228"/>
    <x v="1"/>
    <n v="34"/>
    <n v="3"/>
    <n v="410"/>
    <n v="93480"/>
  </r>
  <r>
    <s v="2010.2.13"/>
    <x v="92"/>
    <n v="298"/>
    <x v="5"/>
    <n v="7"/>
    <n v="1"/>
    <n v="782"/>
    <n v="233036"/>
  </r>
  <r>
    <s v="2010.9.23"/>
    <x v="89"/>
    <n v="338"/>
    <x v="8"/>
    <n v="39"/>
    <n v="3"/>
    <n v="722"/>
    <n v="244036"/>
  </r>
  <r>
    <s v="2010.1.7"/>
    <x v="24"/>
    <n v="351"/>
    <x v="3"/>
    <n v="2"/>
    <n v="1"/>
    <n v="737"/>
    <n v="258687"/>
  </r>
  <r>
    <s v="2010.5.26"/>
    <x v="40"/>
    <n v="227"/>
    <x v="9"/>
    <n v="22"/>
    <n v="2"/>
    <n v="152"/>
    <n v="34504"/>
  </r>
  <r>
    <s v="2010.9.12"/>
    <x v="56"/>
    <n v="368"/>
    <x v="8"/>
    <n v="38"/>
    <n v="3"/>
    <n v="579"/>
    <n v="213072"/>
  </r>
  <r>
    <s v="2010.11.3"/>
    <x v="35"/>
    <n v="160"/>
    <x v="10"/>
    <n v="45"/>
    <n v="4"/>
    <n v="782"/>
    <n v="125120"/>
  </r>
  <r>
    <s v="2010.5.4"/>
    <x v="12"/>
    <n v="205"/>
    <x v="9"/>
    <n v="19"/>
    <n v="2"/>
    <n v="234"/>
    <n v="47970"/>
  </r>
  <r>
    <s v="2010.12.23"/>
    <x v="90"/>
    <n v="135"/>
    <x v="11"/>
    <n v="52"/>
    <n v="4"/>
    <n v="682"/>
    <n v="92070"/>
  </r>
  <r>
    <s v="2010.2.23"/>
    <x v="61"/>
    <n v="299"/>
    <x v="5"/>
    <n v="9"/>
    <n v="1"/>
    <n v="871"/>
    <n v="260429"/>
  </r>
  <r>
    <s v="2010.1.10"/>
    <x v="41"/>
    <n v="368"/>
    <x v="3"/>
    <n v="3"/>
    <n v="1"/>
    <n v="558"/>
    <n v="205344"/>
  </r>
  <r>
    <s v="2010.10.22"/>
    <x v="82"/>
    <n v="99"/>
    <x v="2"/>
    <n v="43"/>
    <n v="4"/>
    <n v="261"/>
    <n v="25839"/>
  </r>
  <r>
    <s v="2010.11.19"/>
    <x v="29"/>
    <n v="91"/>
    <x v="10"/>
    <n v="47"/>
    <n v="4"/>
    <n v="720"/>
    <n v="65520"/>
  </r>
  <r>
    <s v="2010.5.15"/>
    <x v="22"/>
    <n v="291"/>
    <x v="9"/>
    <n v="20"/>
    <n v="2"/>
    <n v="283"/>
    <n v="82353"/>
  </r>
  <r>
    <s v="2010.8.14"/>
    <x v="67"/>
    <n v="371"/>
    <x v="1"/>
    <n v="33"/>
    <n v="3"/>
    <n v="478"/>
    <n v="177338"/>
  </r>
  <r>
    <s v="2010.2.3"/>
    <x v="15"/>
    <n v="176"/>
    <x v="5"/>
    <n v="6"/>
    <n v="1"/>
    <n v="1017"/>
    <n v="178992"/>
  </r>
  <r>
    <s v="2010.8.17"/>
    <x v="48"/>
    <n v="248"/>
    <x v="1"/>
    <n v="34"/>
    <n v="3"/>
    <n v="133"/>
    <n v="32984"/>
  </r>
  <r>
    <s v="2010.5.8"/>
    <x v="1"/>
    <n v="226"/>
    <x v="9"/>
    <n v="19"/>
    <n v="2"/>
    <n v="436"/>
    <n v="98536"/>
  </r>
  <r>
    <s v="2010.4.20"/>
    <x v="76"/>
    <n v="131"/>
    <x v="6"/>
    <n v="17"/>
    <n v="2"/>
    <n v="453"/>
    <n v="59343"/>
  </r>
  <r>
    <s v="2010.9.24"/>
    <x v="49"/>
    <n v="61"/>
    <x v="8"/>
    <n v="39"/>
    <n v="3"/>
    <n v="114"/>
    <n v="6954"/>
  </r>
  <r>
    <s v="2010.7.15"/>
    <x v="44"/>
    <n v="310"/>
    <x v="4"/>
    <n v="29"/>
    <n v="3"/>
    <n v="421"/>
    <n v="130510"/>
  </r>
  <r>
    <s v="2010.11.14"/>
    <x v="3"/>
    <n v="255"/>
    <x v="10"/>
    <n v="47"/>
    <n v="4"/>
    <n v="260"/>
    <n v="66300"/>
  </r>
  <r>
    <s v="2010.1.18"/>
    <x v="85"/>
    <n v="297"/>
    <x v="3"/>
    <n v="4"/>
    <n v="1"/>
    <n v="607"/>
    <n v="180279"/>
  </r>
  <r>
    <s v="2010.8.17"/>
    <x v="59"/>
    <n v="373"/>
    <x v="1"/>
    <n v="34"/>
    <n v="3"/>
    <n v="133"/>
    <n v="49609"/>
  </r>
  <r>
    <s v="2010.7.25"/>
    <x v="57"/>
    <n v="87"/>
    <x v="4"/>
    <n v="31"/>
    <n v="3"/>
    <n v="215"/>
    <n v="18705"/>
  </r>
  <r>
    <s v="2010.1.8"/>
    <x v="4"/>
    <n v="275"/>
    <x v="3"/>
    <n v="2"/>
    <n v="1"/>
    <n v="468"/>
    <n v="128700"/>
  </r>
  <r>
    <s v="2010.2.21"/>
    <x v="24"/>
    <n v="164"/>
    <x v="5"/>
    <n v="9"/>
    <n v="1"/>
    <n v="737"/>
    <n v="120868"/>
  </r>
  <r>
    <s v="2010.9.8"/>
    <x v="76"/>
    <n v="189"/>
    <x v="8"/>
    <n v="37"/>
    <n v="3"/>
    <n v="453"/>
    <n v="85617"/>
  </r>
  <r>
    <s v="2010.11.27"/>
    <x v="34"/>
    <n v="228"/>
    <x v="10"/>
    <n v="48"/>
    <n v="4"/>
    <n v="1027"/>
    <n v="234156"/>
  </r>
  <r>
    <s v="2010.9.27"/>
    <x v="71"/>
    <n v="324"/>
    <x v="8"/>
    <n v="40"/>
    <n v="3"/>
    <n v="995"/>
    <n v="322380"/>
  </r>
  <r>
    <s v="2010.7.22"/>
    <x v="53"/>
    <n v="207"/>
    <x v="4"/>
    <n v="30"/>
    <n v="3"/>
    <n v="74"/>
    <n v="15318"/>
  </r>
  <r>
    <s v="2010.2.28"/>
    <x v="83"/>
    <n v="227"/>
    <x v="5"/>
    <n v="10"/>
    <n v="1"/>
    <n v="130"/>
    <n v="29510"/>
  </r>
  <r>
    <s v="2010.12.9"/>
    <x v="74"/>
    <n v="174"/>
    <x v="11"/>
    <n v="50"/>
    <n v="4"/>
    <n v="858"/>
    <n v="149292"/>
  </r>
  <r>
    <s v="2010.5.2"/>
    <x v="52"/>
    <n v="279"/>
    <x v="9"/>
    <n v="19"/>
    <n v="2"/>
    <n v="175"/>
    <n v="48825"/>
  </r>
  <r>
    <s v="2010.11.23"/>
    <x v="82"/>
    <n v="168"/>
    <x v="10"/>
    <n v="48"/>
    <n v="4"/>
    <n v="261"/>
    <n v="43848"/>
  </r>
  <r>
    <s v="2010.7.9"/>
    <x v="4"/>
    <n v="378"/>
    <x v="4"/>
    <n v="28"/>
    <n v="3"/>
    <n v="468"/>
    <n v="176904"/>
  </r>
  <r>
    <s v="2010.5.23"/>
    <x v="84"/>
    <n v="253"/>
    <x v="9"/>
    <n v="22"/>
    <n v="2"/>
    <n v="858"/>
    <n v="217074"/>
  </r>
  <r>
    <s v="2010.10.8"/>
    <x v="90"/>
    <n v="140"/>
    <x v="2"/>
    <n v="41"/>
    <n v="4"/>
    <n v="682"/>
    <n v="95480"/>
  </r>
  <r>
    <s v="2010.11.20"/>
    <x v="4"/>
    <n v="205"/>
    <x v="10"/>
    <n v="47"/>
    <n v="4"/>
    <n v="468"/>
    <n v="95940"/>
  </r>
  <r>
    <s v="2010.10.4"/>
    <x v="57"/>
    <n v="197"/>
    <x v="2"/>
    <n v="41"/>
    <n v="4"/>
    <n v="215"/>
    <n v="42355"/>
  </r>
  <r>
    <s v="2010.10.10"/>
    <x v="15"/>
    <n v="138"/>
    <x v="2"/>
    <n v="42"/>
    <n v="4"/>
    <n v="1017"/>
    <n v="140346"/>
  </r>
  <r>
    <s v="2010.2.13"/>
    <x v="68"/>
    <n v="9"/>
    <x v="5"/>
    <n v="7"/>
    <n v="1"/>
    <n v="270"/>
    <n v="2430"/>
  </r>
  <r>
    <s v="2010.7.17"/>
    <x v="44"/>
    <n v="354"/>
    <x v="4"/>
    <n v="29"/>
    <n v="3"/>
    <n v="421"/>
    <n v="149034"/>
  </r>
  <r>
    <s v="2010.12.13"/>
    <x v="50"/>
    <n v="99"/>
    <x v="11"/>
    <n v="51"/>
    <n v="4"/>
    <n v="302"/>
    <n v="29898"/>
  </r>
  <r>
    <s v="2010.12.14"/>
    <x v="45"/>
    <n v="190"/>
    <x v="11"/>
    <n v="51"/>
    <n v="4"/>
    <n v="650"/>
    <n v="123500"/>
  </r>
  <r>
    <s v="2010.12.22"/>
    <x v="65"/>
    <n v="208"/>
    <x v="11"/>
    <n v="52"/>
    <n v="4"/>
    <n v="484"/>
    <n v="100672"/>
  </r>
  <r>
    <s v="2010.6.1"/>
    <x v="6"/>
    <n v="285"/>
    <x v="7"/>
    <n v="23"/>
    <n v="2"/>
    <n v="782"/>
    <n v="222870"/>
  </r>
  <r>
    <s v="2010.3.28"/>
    <x v="96"/>
    <n v="287"/>
    <x v="0"/>
    <n v="14"/>
    <n v="1"/>
    <n v="480"/>
    <n v="137760"/>
  </r>
  <r>
    <s v="2010.11.10"/>
    <x v="90"/>
    <n v="257"/>
    <x v="10"/>
    <n v="46"/>
    <n v="4"/>
    <n v="682"/>
    <n v="175274"/>
  </r>
  <r>
    <s v="2010.5.28"/>
    <x v="46"/>
    <n v="298"/>
    <x v="9"/>
    <n v="22"/>
    <n v="2"/>
    <n v="564"/>
    <n v="168072"/>
  </r>
  <r>
    <s v="2010.4.13"/>
    <x v="48"/>
    <n v="354"/>
    <x v="6"/>
    <n v="16"/>
    <n v="2"/>
    <n v="133"/>
    <n v="47082"/>
  </r>
  <r>
    <s v="2010.9.4"/>
    <x v="71"/>
    <n v="92"/>
    <x v="8"/>
    <n v="36"/>
    <n v="3"/>
    <n v="995"/>
    <n v="91540"/>
  </r>
  <r>
    <s v="2010.2.15"/>
    <x v="27"/>
    <n v="268"/>
    <x v="5"/>
    <n v="8"/>
    <n v="1"/>
    <n v="716"/>
    <n v="191888"/>
  </r>
  <r>
    <s v="2010.6.20"/>
    <x v="12"/>
    <n v="329"/>
    <x v="7"/>
    <n v="26"/>
    <n v="2"/>
    <n v="234"/>
    <n v="76986"/>
  </r>
  <r>
    <s v="2010.2.6"/>
    <x v="34"/>
    <n v="194"/>
    <x v="5"/>
    <n v="6"/>
    <n v="1"/>
    <n v="1027"/>
    <n v="199238"/>
  </r>
  <r>
    <s v="2010.1.27"/>
    <x v="93"/>
    <n v="424"/>
    <x v="3"/>
    <n v="5"/>
    <n v="1"/>
    <n v="259"/>
    <n v="109816"/>
  </r>
  <r>
    <s v="2010.11.16"/>
    <x v="85"/>
    <n v="314"/>
    <x v="10"/>
    <n v="47"/>
    <n v="4"/>
    <n v="607"/>
    <n v="190598"/>
  </r>
  <r>
    <s v="2010.12.3"/>
    <x v="70"/>
    <n v="189"/>
    <x v="11"/>
    <n v="49"/>
    <n v="4"/>
    <n v="261"/>
    <n v="49329"/>
  </r>
  <r>
    <s v="2010.11.17"/>
    <x v="21"/>
    <n v="316"/>
    <x v="10"/>
    <n v="47"/>
    <n v="4"/>
    <n v="549"/>
    <n v="173484"/>
  </r>
  <r>
    <s v="2010.6.13"/>
    <x v="20"/>
    <n v="214"/>
    <x v="7"/>
    <n v="25"/>
    <n v="2"/>
    <n v="647"/>
    <n v="138458"/>
  </r>
  <r>
    <s v="2010.5.13"/>
    <x v="61"/>
    <n v="163"/>
    <x v="9"/>
    <n v="20"/>
    <n v="2"/>
    <n v="871"/>
    <n v="141973"/>
  </r>
  <r>
    <s v="2010.7.24"/>
    <x v="59"/>
    <n v="436"/>
    <x v="4"/>
    <n v="30"/>
    <n v="3"/>
    <n v="133"/>
    <n v="57988"/>
  </r>
  <r>
    <s v="2010.7.20"/>
    <x v="26"/>
    <n v="290"/>
    <x v="4"/>
    <n v="30"/>
    <n v="3"/>
    <n v="88"/>
    <n v="25520"/>
  </r>
  <r>
    <s v="2010.8.15"/>
    <x v="47"/>
    <n v="141"/>
    <x v="1"/>
    <n v="34"/>
    <n v="3"/>
    <n v="557"/>
    <n v="78537"/>
  </r>
  <r>
    <s v="2010.8.27"/>
    <x v="92"/>
    <n v="95"/>
    <x v="1"/>
    <n v="35"/>
    <n v="3"/>
    <n v="782"/>
    <n v="74290"/>
  </r>
  <r>
    <s v="2010.3.13"/>
    <x v="22"/>
    <n v="204"/>
    <x v="0"/>
    <n v="11"/>
    <n v="1"/>
    <n v="283"/>
    <n v="57732"/>
  </r>
  <r>
    <s v="2010.2.19"/>
    <x v="2"/>
    <n v="211"/>
    <x v="5"/>
    <n v="8"/>
    <n v="1"/>
    <n v="655"/>
    <n v="138205"/>
  </r>
  <r>
    <s v="2010.12.22"/>
    <x v="29"/>
    <n v="156"/>
    <x v="11"/>
    <n v="52"/>
    <n v="4"/>
    <n v="720"/>
    <n v="112320"/>
  </r>
  <r>
    <s v="2010.3.28"/>
    <x v="22"/>
    <n v="21"/>
    <x v="0"/>
    <n v="14"/>
    <n v="1"/>
    <n v="283"/>
    <n v="5943"/>
  </r>
  <r>
    <s v="2010.8.2"/>
    <x v="24"/>
    <n v="395"/>
    <x v="1"/>
    <n v="32"/>
    <n v="3"/>
    <n v="737"/>
    <n v="291115"/>
  </r>
  <r>
    <s v="2010.8.14"/>
    <x v="68"/>
    <n v="75"/>
    <x v="1"/>
    <n v="33"/>
    <n v="3"/>
    <n v="270"/>
    <n v="20250"/>
  </r>
  <r>
    <s v="2010.8.7"/>
    <x v="50"/>
    <n v="200"/>
    <x v="1"/>
    <n v="32"/>
    <n v="3"/>
    <n v="302"/>
    <n v="60400"/>
  </r>
  <r>
    <s v="2010.5.7"/>
    <x v="54"/>
    <n v="313"/>
    <x v="9"/>
    <n v="19"/>
    <n v="2"/>
    <n v="536"/>
    <n v="167768"/>
  </r>
  <r>
    <s v="2010.7.4"/>
    <x v="22"/>
    <n v="243"/>
    <x v="4"/>
    <n v="28"/>
    <n v="3"/>
    <n v="283"/>
    <n v="68769"/>
  </r>
  <r>
    <s v="2010.7.18"/>
    <x v="95"/>
    <n v="250"/>
    <x v="4"/>
    <n v="30"/>
    <n v="3"/>
    <n v="194"/>
    <n v="48500"/>
  </r>
  <r>
    <s v="2010.9.12"/>
    <x v="47"/>
    <n v="24"/>
    <x v="8"/>
    <n v="38"/>
    <n v="3"/>
    <n v="557"/>
    <n v="13368"/>
  </r>
  <r>
    <s v="2010.9.22"/>
    <x v="9"/>
    <n v="354"/>
    <x v="8"/>
    <n v="39"/>
    <n v="3"/>
    <n v="478"/>
    <n v="169212"/>
  </r>
  <r>
    <s v="2010.3.10"/>
    <x v="34"/>
    <n v="231"/>
    <x v="0"/>
    <n v="11"/>
    <n v="1"/>
    <n v="1027"/>
    <n v="237237"/>
  </r>
  <r>
    <s v="2010.12.21"/>
    <x v="30"/>
    <n v="234"/>
    <x v="11"/>
    <n v="52"/>
    <n v="4"/>
    <n v="557"/>
    <n v="130338"/>
  </r>
  <r>
    <s v="2010.6.9"/>
    <x v="59"/>
    <n v="246"/>
    <x v="7"/>
    <n v="24"/>
    <n v="2"/>
    <n v="133"/>
    <n v="32718"/>
  </r>
  <r>
    <s v="2010.4.15"/>
    <x v="63"/>
    <n v="236"/>
    <x v="6"/>
    <n v="16"/>
    <n v="2"/>
    <n v="838"/>
    <n v="197768"/>
  </r>
  <r>
    <s v="2010.9.26"/>
    <x v="63"/>
    <n v="298"/>
    <x v="8"/>
    <n v="40"/>
    <n v="3"/>
    <n v="838"/>
    <n v="249724"/>
  </r>
  <r>
    <s v="2010.9.9"/>
    <x v="89"/>
    <n v="229"/>
    <x v="8"/>
    <n v="37"/>
    <n v="3"/>
    <n v="722"/>
    <n v="165338"/>
  </r>
  <r>
    <s v="2010.5.23"/>
    <x v="77"/>
    <n v="262"/>
    <x v="9"/>
    <n v="22"/>
    <n v="2"/>
    <n v="526"/>
    <n v="137812"/>
  </r>
  <r>
    <s v="2010.3.1"/>
    <x v="64"/>
    <n v="214"/>
    <x v="0"/>
    <n v="10"/>
    <n v="1"/>
    <n v="631"/>
    <n v="135034"/>
  </r>
  <r>
    <s v="2010.4.23"/>
    <x v="12"/>
    <n v="234"/>
    <x v="6"/>
    <n v="17"/>
    <n v="2"/>
    <n v="234"/>
    <n v="54756"/>
  </r>
  <r>
    <s v="2010.7.25"/>
    <x v="35"/>
    <n v="47"/>
    <x v="4"/>
    <n v="31"/>
    <n v="3"/>
    <n v="782"/>
    <n v="36754"/>
  </r>
  <r>
    <s v="2010.4.22"/>
    <x v="22"/>
    <n v="282"/>
    <x v="6"/>
    <n v="17"/>
    <n v="2"/>
    <n v="283"/>
    <n v="79806"/>
  </r>
  <r>
    <s v="2010.1.24"/>
    <x v="89"/>
    <n v="245"/>
    <x v="3"/>
    <n v="5"/>
    <n v="1"/>
    <n v="722"/>
    <n v="176890"/>
  </r>
  <r>
    <s v="2010.11.18"/>
    <x v="83"/>
    <n v="209"/>
    <x v="10"/>
    <n v="47"/>
    <n v="4"/>
    <n v="130"/>
    <n v="27170"/>
  </r>
  <r>
    <s v="2010.11.18"/>
    <x v="73"/>
    <n v="348"/>
    <x v="10"/>
    <n v="47"/>
    <n v="4"/>
    <n v="270"/>
    <n v="93960"/>
  </r>
  <r>
    <s v="2010.1.14"/>
    <x v="68"/>
    <n v="400"/>
    <x v="3"/>
    <n v="3"/>
    <n v="1"/>
    <n v="270"/>
    <n v="108000"/>
  </r>
  <r>
    <s v="2010.3.25"/>
    <x v="89"/>
    <n v="259"/>
    <x v="0"/>
    <n v="13"/>
    <n v="1"/>
    <n v="722"/>
    <n v="186998"/>
  </r>
  <r>
    <s v="2010.4.9"/>
    <x v="32"/>
    <n v="316"/>
    <x v="6"/>
    <n v="15"/>
    <n v="2"/>
    <n v="615"/>
    <n v="194340"/>
  </r>
  <r>
    <s v="2010.1.3"/>
    <x v="34"/>
    <n v="273"/>
    <x v="3"/>
    <n v="2"/>
    <n v="1"/>
    <n v="1027"/>
    <n v="280371"/>
  </r>
  <r>
    <s v="2010.1.27"/>
    <x v="80"/>
    <n v="362"/>
    <x v="3"/>
    <n v="5"/>
    <n v="1"/>
    <n v="1047"/>
    <n v="379014"/>
  </r>
  <r>
    <s v="2010.8.6"/>
    <x v="88"/>
    <n v="162"/>
    <x v="1"/>
    <n v="32"/>
    <n v="3"/>
    <n v="954"/>
    <n v="154548"/>
  </r>
  <r>
    <s v="2010.3.19"/>
    <x v="86"/>
    <n v="222"/>
    <x v="0"/>
    <n v="12"/>
    <n v="1"/>
    <n v="321"/>
    <n v="71262"/>
  </r>
  <r>
    <s v="2010.9.1"/>
    <x v="52"/>
    <n v="240"/>
    <x v="8"/>
    <n v="36"/>
    <n v="3"/>
    <n v="175"/>
    <n v="42000"/>
  </r>
  <r>
    <s v="2010.6.8"/>
    <x v="16"/>
    <n v="228"/>
    <x v="7"/>
    <n v="24"/>
    <n v="2"/>
    <n v="645"/>
    <n v="147060"/>
  </r>
  <r>
    <s v="2010.5.22"/>
    <x v="86"/>
    <n v="46"/>
    <x v="9"/>
    <n v="21"/>
    <n v="2"/>
    <n v="321"/>
    <n v="14766"/>
  </r>
  <r>
    <s v="2010.5.16"/>
    <x v="32"/>
    <n v="89"/>
    <x v="9"/>
    <n v="21"/>
    <n v="2"/>
    <n v="615"/>
    <n v="54735"/>
  </r>
  <r>
    <s v="2010.10.13"/>
    <x v="28"/>
    <n v="214"/>
    <x v="2"/>
    <n v="42"/>
    <n v="4"/>
    <n v="776"/>
    <n v="166064"/>
  </r>
  <r>
    <s v="2010.11.13"/>
    <x v="62"/>
    <n v="211"/>
    <x v="10"/>
    <n v="46"/>
    <n v="4"/>
    <n v="683"/>
    <n v="144113"/>
  </r>
  <r>
    <s v="2010.11.25"/>
    <x v="19"/>
    <n v="299"/>
    <x v="10"/>
    <n v="48"/>
    <n v="4"/>
    <n v="534"/>
    <n v="159666"/>
  </r>
  <r>
    <s v="2010.5.16"/>
    <x v="87"/>
    <n v="222"/>
    <x v="9"/>
    <n v="21"/>
    <n v="2"/>
    <n v="74"/>
    <n v="16428"/>
  </r>
  <r>
    <s v="2010.1.5"/>
    <x v="60"/>
    <n v="233"/>
    <x v="3"/>
    <n v="2"/>
    <n v="1"/>
    <n v="372"/>
    <n v="86676"/>
  </r>
  <r>
    <s v="2010.6.11"/>
    <x v="43"/>
    <n v="249"/>
    <x v="7"/>
    <n v="24"/>
    <n v="2"/>
    <n v="809"/>
    <n v="201441"/>
  </r>
  <r>
    <s v="2010.2.23"/>
    <x v="40"/>
    <n v="215"/>
    <x v="5"/>
    <n v="9"/>
    <n v="1"/>
    <n v="152"/>
    <n v="32680"/>
  </r>
  <r>
    <s v="2010.10.1"/>
    <x v="26"/>
    <n v="370"/>
    <x v="2"/>
    <n v="40"/>
    <n v="4"/>
    <n v="88"/>
    <n v="32560"/>
  </r>
  <r>
    <s v="2010.3.18"/>
    <x v="9"/>
    <n v="333"/>
    <x v="0"/>
    <n v="12"/>
    <n v="1"/>
    <n v="478"/>
    <n v="159174"/>
  </r>
  <r>
    <s v="2010.9.7"/>
    <x v="10"/>
    <n v="144"/>
    <x v="8"/>
    <n v="37"/>
    <n v="3"/>
    <n v="550"/>
    <n v="79200"/>
  </r>
  <r>
    <s v="2010.8.16"/>
    <x v="39"/>
    <n v="12"/>
    <x v="1"/>
    <n v="34"/>
    <n v="3"/>
    <n v="924"/>
    <n v="11088"/>
  </r>
  <r>
    <s v="2010.3.12"/>
    <x v="37"/>
    <n v="279"/>
    <x v="0"/>
    <n v="11"/>
    <n v="1"/>
    <n v="543"/>
    <n v="151497"/>
  </r>
  <r>
    <s v="2010.3.12"/>
    <x v="3"/>
    <n v="253"/>
    <x v="0"/>
    <n v="11"/>
    <n v="1"/>
    <n v="260"/>
    <n v="65780"/>
  </r>
  <r>
    <s v="2010.7.27"/>
    <x v="6"/>
    <n v="446"/>
    <x v="4"/>
    <n v="31"/>
    <n v="3"/>
    <n v="782"/>
    <n v="348772"/>
  </r>
  <r>
    <s v="2010.4.22"/>
    <x v="37"/>
    <n v="159"/>
    <x v="6"/>
    <n v="17"/>
    <n v="2"/>
    <n v="543"/>
    <n v="86337"/>
  </r>
  <r>
    <s v="2010.9.11"/>
    <x v="5"/>
    <n v="210"/>
    <x v="8"/>
    <n v="37"/>
    <n v="3"/>
    <n v="74"/>
    <n v="15540"/>
  </r>
  <r>
    <s v="2010.2.5"/>
    <x v="65"/>
    <n v="225"/>
    <x v="5"/>
    <n v="6"/>
    <n v="1"/>
    <n v="484"/>
    <n v="108900"/>
  </r>
  <r>
    <s v="2010.9.3"/>
    <x v="59"/>
    <n v="292"/>
    <x v="8"/>
    <n v="36"/>
    <n v="3"/>
    <n v="133"/>
    <n v="38836"/>
  </r>
  <r>
    <s v="2010.5.16"/>
    <x v="98"/>
    <n v="80"/>
    <x v="9"/>
    <n v="21"/>
    <n v="2"/>
    <n v="75"/>
    <n v="6000"/>
  </r>
  <r>
    <s v="2010.7.8"/>
    <x v="49"/>
    <n v="260"/>
    <x v="4"/>
    <n v="28"/>
    <n v="3"/>
    <n v="114"/>
    <n v="29640"/>
  </r>
  <r>
    <s v="2010.9.17"/>
    <x v="87"/>
    <n v="62"/>
    <x v="8"/>
    <n v="38"/>
    <n v="3"/>
    <n v="74"/>
    <n v="4588"/>
  </r>
  <r>
    <s v="2010.7.16"/>
    <x v="8"/>
    <n v="263"/>
    <x v="4"/>
    <n v="29"/>
    <n v="3"/>
    <n v="718"/>
    <n v="188834"/>
  </r>
  <r>
    <s v="2010.9.21"/>
    <x v="4"/>
    <n v="55"/>
    <x v="8"/>
    <n v="39"/>
    <n v="3"/>
    <n v="468"/>
    <n v="25740"/>
  </r>
  <r>
    <s v="2010.7.2"/>
    <x v="77"/>
    <n v="407"/>
    <x v="4"/>
    <n v="27"/>
    <n v="3"/>
    <n v="526"/>
    <n v="214082"/>
  </r>
  <r>
    <s v="2010.1.10"/>
    <x v="35"/>
    <n v="245"/>
    <x v="3"/>
    <n v="3"/>
    <n v="1"/>
    <n v="782"/>
    <n v="191590"/>
  </r>
  <r>
    <s v="2010.12.1"/>
    <x v="97"/>
    <n v="33"/>
    <x v="11"/>
    <n v="49"/>
    <n v="4"/>
    <n v="637"/>
    <n v="21021"/>
  </r>
  <r>
    <s v="2010.12.16"/>
    <x v="25"/>
    <n v="372"/>
    <x v="11"/>
    <n v="51"/>
    <n v="4"/>
    <n v="106"/>
    <n v="39432"/>
  </r>
  <r>
    <s v="2010.2.14"/>
    <x v="13"/>
    <n v="238"/>
    <x v="5"/>
    <n v="8"/>
    <n v="1"/>
    <n v="453"/>
    <n v="107814"/>
  </r>
  <r>
    <s v="2010.11.24"/>
    <x v="80"/>
    <n v="233"/>
    <x v="10"/>
    <n v="48"/>
    <n v="4"/>
    <n v="1047"/>
    <n v="243951"/>
  </r>
  <r>
    <s v="2010.1.18"/>
    <x v="53"/>
    <n v="277"/>
    <x v="3"/>
    <n v="4"/>
    <n v="1"/>
    <n v="74"/>
    <n v="20498"/>
  </r>
  <r>
    <s v="2010.3.14"/>
    <x v="84"/>
    <n v="250"/>
    <x v="0"/>
    <n v="12"/>
    <n v="1"/>
    <n v="858"/>
    <n v="214500"/>
  </r>
  <r>
    <s v="2010.6.3"/>
    <x v="2"/>
    <n v="136"/>
    <x v="7"/>
    <n v="23"/>
    <n v="2"/>
    <n v="655"/>
    <n v="89080"/>
  </r>
  <r>
    <s v="2010.4.27"/>
    <x v="29"/>
    <n v="185"/>
    <x v="6"/>
    <n v="18"/>
    <n v="2"/>
    <n v="720"/>
    <n v="133200"/>
  </r>
  <r>
    <s v="2010.6.23"/>
    <x v="69"/>
    <n v="256"/>
    <x v="7"/>
    <n v="26"/>
    <n v="2"/>
    <n v="312"/>
    <n v="79872"/>
  </r>
  <r>
    <s v="2010.2.13"/>
    <x v="4"/>
    <n v="326"/>
    <x v="5"/>
    <n v="7"/>
    <n v="1"/>
    <n v="468"/>
    <n v="152568"/>
  </r>
  <r>
    <s v="2010.9.26"/>
    <x v="54"/>
    <n v="285"/>
    <x v="8"/>
    <n v="40"/>
    <n v="3"/>
    <n v="536"/>
    <n v="152760"/>
  </r>
  <r>
    <s v="2010.11.27"/>
    <x v="52"/>
    <n v="174"/>
    <x v="10"/>
    <n v="48"/>
    <n v="4"/>
    <n v="175"/>
    <n v="30450"/>
  </r>
  <r>
    <s v="2010.9.18"/>
    <x v="11"/>
    <n v="286"/>
    <x v="8"/>
    <n v="38"/>
    <n v="3"/>
    <n v="597"/>
    <n v="170742"/>
  </r>
  <r>
    <s v="2010.7.19"/>
    <x v="37"/>
    <n v="430"/>
    <x v="4"/>
    <n v="30"/>
    <n v="3"/>
    <n v="543"/>
    <n v="233490"/>
  </r>
  <r>
    <s v="2010.2.11"/>
    <x v="73"/>
    <n v="104"/>
    <x v="5"/>
    <n v="7"/>
    <n v="1"/>
    <n v="270"/>
    <n v="28080"/>
  </r>
  <r>
    <s v="2010.10.26"/>
    <x v="10"/>
    <n v="354"/>
    <x v="2"/>
    <n v="44"/>
    <n v="4"/>
    <n v="550"/>
    <n v="194700"/>
  </r>
  <r>
    <s v="2010.12.10"/>
    <x v="37"/>
    <n v="326"/>
    <x v="11"/>
    <n v="50"/>
    <n v="4"/>
    <n v="543"/>
    <n v="177018"/>
  </r>
  <r>
    <s v="2010.6.16"/>
    <x v="68"/>
    <n v="69"/>
    <x v="7"/>
    <n v="25"/>
    <n v="2"/>
    <n v="270"/>
    <n v="18630"/>
  </r>
  <r>
    <s v="2010.9.17"/>
    <x v="20"/>
    <n v="409"/>
    <x v="8"/>
    <n v="38"/>
    <n v="3"/>
    <n v="647"/>
    <n v="264623"/>
  </r>
  <r>
    <s v="2010.3.3"/>
    <x v="84"/>
    <n v="380"/>
    <x v="0"/>
    <n v="10"/>
    <n v="1"/>
    <n v="858"/>
    <n v="326040"/>
  </r>
  <r>
    <s v="2010.5.16"/>
    <x v="50"/>
    <n v="126"/>
    <x v="9"/>
    <n v="21"/>
    <n v="2"/>
    <n v="302"/>
    <n v="38052"/>
  </r>
  <r>
    <s v="2010.12.17"/>
    <x v="24"/>
    <n v="293"/>
    <x v="11"/>
    <n v="51"/>
    <n v="4"/>
    <n v="737"/>
    <n v="215941"/>
  </r>
  <r>
    <s v="2010.5.6"/>
    <x v="8"/>
    <n v="200"/>
    <x v="9"/>
    <n v="19"/>
    <n v="2"/>
    <n v="718"/>
    <n v="143600"/>
  </r>
  <r>
    <s v="2010.1.19"/>
    <x v="88"/>
    <n v="236"/>
    <x v="3"/>
    <n v="4"/>
    <n v="1"/>
    <n v="954"/>
    <n v="225144"/>
  </r>
  <r>
    <s v="2010.10.28"/>
    <x v="95"/>
    <n v="59"/>
    <x v="2"/>
    <n v="44"/>
    <n v="4"/>
    <n v="194"/>
    <n v="11446"/>
  </r>
  <r>
    <s v="2010.7.26"/>
    <x v="86"/>
    <n v="168"/>
    <x v="4"/>
    <n v="31"/>
    <n v="3"/>
    <n v="321"/>
    <n v="53928"/>
  </r>
  <r>
    <s v="2010.7.9"/>
    <x v="42"/>
    <n v="199"/>
    <x v="4"/>
    <n v="28"/>
    <n v="3"/>
    <n v="562"/>
    <n v="111838"/>
  </r>
  <r>
    <s v="2010.10.26"/>
    <x v="31"/>
    <n v="213"/>
    <x v="2"/>
    <n v="44"/>
    <n v="4"/>
    <n v="829"/>
    <n v="176577"/>
  </r>
  <r>
    <s v="2010.9.8"/>
    <x v="68"/>
    <n v="233"/>
    <x v="8"/>
    <n v="37"/>
    <n v="3"/>
    <n v="270"/>
    <n v="62910"/>
  </r>
  <r>
    <s v="2010.11.21"/>
    <x v="43"/>
    <n v="159"/>
    <x v="10"/>
    <n v="48"/>
    <n v="4"/>
    <n v="809"/>
    <n v="128631"/>
  </r>
  <r>
    <s v="2010.6.11"/>
    <x v="4"/>
    <n v="203"/>
    <x v="7"/>
    <n v="24"/>
    <n v="2"/>
    <n v="468"/>
    <n v="95004"/>
  </r>
  <r>
    <s v="2010.12.5"/>
    <x v="89"/>
    <n v="214"/>
    <x v="11"/>
    <n v="50"/>
    <n v="4"/>
    <n v="722"/>
    <n v="154508"/>
  </r>
  <r>
    <s v="2010.11.27"/>
    <x v="0"/>
    <n v="266"/>
    <x v="10"/>
    <n v="48"/>
    <n v="4"/>
    <n v="318"/>
    <n v="84588"/>
  </r>
  <r>
    <s v="2010.9.26"/>
    <x v="90"/>
    <n v="309"/>
    <x v="8"/>
    <n v="40"/>
    <n v="3"/>
    <n v="682"/>
    <n v="210738"/>
  </r>
  <r>
    <s v="2010.9.9"/>
    <x v="11"/>
    <n v="215"/>
    <x v="8"/>
    <n v="37"/>
    <n v="3"/>
    <n v="597"/>
    <n v="128355"/>
  </r>
  <r>
    <s v="2010.9.26"/>
    <x v="41"/>
    <n v="288"/>
    <x v="8"/>
    <n v="40"/>
    <n v="3"/>
    <n v="558"/>
    <n v="160704"/>
  </r>
  <r>
    <s v="2010.1.6"/>
    <x v="74"/>
    <n v="405"/>
    <x v="3"/>
    <n v="2"/>
    <n v="1"/>
    <n v="858"/>
    <n v="347490"/>
  </r>
  <r>
    <s v="2010.12.23"/>
    <x v="92"/>
    <n v="209"/>
    <x v="11"/>
    <n v="52"/>
    <n v="4"/>
    <n v="782"/>
    <n v="163438"/>
  </r>
  <r>
    <s v="2010.11.14"/>
    <x v="59"/>
    <n v="292"/>
    <x v="10"/>
    <n v="47"/>
    <n v="4"/>
    <n v="133"/>
    <n v="38836"/>
  </r>
  <r>
    <s v="2010.3.18"/>
    <x v="39"/>
    <n v="150"/>
    <x v="0"/>
    <n v="12"/>
    <n v="1"/>
    <n v="924"/>
    <n v="138600"/>
  </r>
  <r>
    <s v="2010.3.15"/>
    <x v="95"/>
    <n v="201"/>
    <x v="0"/>
    <n v="12"/>
    <n v="1"/>
    <n v="194"/>
    <n v="38994"/>
  </r>
  <r>
    <s v="2010.5.24"/>
    <x v="40"/>
    <n v="222"/>
    <x v="9"/>
    <n v="22"/>
    <n v="2"/>
    <n v="152"/>
    <n v="33744"/>
  </r>
  <r>
    <s v="2010.8.20"/>
    <x v="78"/>
    <n v="242"/>
    <x v="1"/>
    <n v="34"/>
    <n v="3"/>
    <n v="729"/>
    <n v="176418"/>
  </r>
  <r>
    <s v="2010.6.7"/>
    <x v="54"/>
    <n v="75"/>
    <x v="7"/>
    <n v="24"/>
    <n v="2"/>
    <n v="536"/>
    <n v="40200"/>
  </r>
  <r>
    <s v="2010.3.7"/>
    <x v="43"/>
    <n v="79"/>
    <x v="0"/>
    <n v="11"/>
    <n v="1"/>
    <n v="809"/>
    <n v="63911"/>
  </r>
  <r>
    <s v="2010.1.7"/>
    <x v="2"/>
    <n v="100"/>
    <x v="3"/>
    <n v="2"/>
    <n v="1"/>
    <n v="655"/>
    <n v="65500"/>
  </r>
  <r>
    <s v="2010.6.6"/>
    <x v="79"/>
    <n v="225"/>
    <x v="7"/>
    <n v="24"/>
    <n v="2"/>
    <n v="713"/>
    <n v="160425"/>
  </r>
  <r>
    <s v="2010.10.15"/>
    <x v="51"/>
    <n v="370"/>
    <x v="2"/>
    <n v="42"/>
    <n v="4"/>
    <n v="637"/>
    <n v="235690"/>
  </r>
  <r>
    <s v="2010.1.10"/>
    <x v="68"/>
    <n v="320"/>
    <x v="3"/>
    <n v="3"/>
    <n v="1"/>
    <n v="270"/>
    <n v="86400"/>
  </r>
  <r>
    <s v="2010.9.19"/>
    <x v="8"/>
    <n v="103"/>
    <x v="8"/>
    <n v="39"/>
    <n v="3"/>
    <n v="718"/>
    <n v="73954"/>
  </r>
  <r>
    <s v="2010.11.19"/>
    <x v="44"/>
    <n v="460"/>
    <x v="10"/>
    <n v="47"/>
    <n v="4"/>
    <n v="421"/>
    <n v="193660"/>
  </r>
  <r>
    <s v="2010.6.10"/>
    <x v="19"/>
    <n v="226"/>
    <x v="7"/>
    <n v="24"/>
    <n v="2"/>
    <n v="534"/>
    <n v="120684"/>
  </r>
  <r>
    <s v="2010.1.7"/>
    <x v="73"/>
    <n v="368"/>
    <x v="3"/>
    <n v="2"/>
    <n v="1"/>
    <n v="270"/>
    <n v="99360"/>
  </r>
  <r>
    <s v="2010.12.9"/>
    <x v="30"/>
    <n v="179"/>
    <x v="11"/>
    <n v="50"/>
    <n v="4"/>
    <n v="557"/>
    <n v="99703"/>
  </r>
  <r>
    <s v="2010.8.7"/>
    <x v="26"/>
    <n v="441"/>
    <x v="1"/>
    <n v="32"/>
    <n v="3"/>
    <n v="88"/>
    <n v="38808"/>
  </r>
  <r>
    <s v="2010.6.4"/>
    <x v="28"/>
    <n v="211"/>
    <x v="7"/>
    <n v="23"/>
    <n v="2"/>
    <n v="776"/>
    <n v="163736"/>
  </r>
  <r>
    <s v="2010.1.4"/>
    <x v="7"/>
    <n v="185"/>
    <x v="3"/>
    <n v="2"/>
    <n v="1"/>
    <n v="900"/>
    <n v="166500"/>
  </r>
  <r>
    <s v="2010.7.16"/>
    <x v="87"/>
    <n v="319"/>
    <x v="4"/>
    <n v="29"/>
    <n v="3"/>
    <n v="74"/>
    <n v="23606"/>
  </r>
  <r>
    <s v="2010.8.26"/>
    <x v="2"/>
    <n v="286"/>
    <x v="1"/>
    <n v="35"/>
    <n v="3"/>
    <n v="655"/>
    <n v="187330"/>
  </r>
  <r>
    <s v="2010.3.21"/>
    <x v="77"/>
    <n v="306"/>
    <x v="0"/>
    <n v="13"/>
    <n v="1"/>
    <n v="526"/>
    <n v="160956"/>
  </r>
  <r>
    <s v="2010.10.23"/>
    <x v="12"/>
    <n v="396"/>
    <x v="2"/>
    <n v="43"/>
    <n v="4"/>
    <n v="234"/>
    <n v="92664"/>
  </r>
  <r>
    <s v="2010.3.8"/>
    <x v="43"/>
    <n v="313"/>
    <x v="0"/>
    <n v="11"/>
    <n v="1"/>
    <n v="809"/>
    <n v="253217"/>
  </r>
  <r>
    <s v="2010.1.11"/>
    <x v="78"/>
    <n v="144"/>
    <x v="3"/>
    <n v="3"/>
    <n v="1"/>
    <n v="729"/>
    <n v="104976"/>
  </r>
  <r>
    <s v="2010.5.15"/>
    <x v="38"/>
    <n v="410"/>
    <x v="9"/>
    <n v="20"/>
    <n v="2"/>
    <n v="539"/>
    <n v="220990"/>
  </r>
  <r>
    <s v="2010.7.14"/>
    <x v="47"/>
    <n v="200"/>
    <x v="4"/>
    <n v="29"/>
    <n v="3"/>
    <n v="557"/>
    <n v="111400"/>
  </r>
  <r>
    <s v="2010.11.11"/>
    <x v="34"/>
    <n v="315"/>
    <x v="10"/>
    <n v="46"/>
    <n v="4"/>
    <n v="1027"/>
    <n v="323505"/>
  </r>
  <r>
    <s v="2010.5.21"/>
    <x v="93"/>
    <n v="214"/>
    <x v="9"/>
    <n v="21"/>
    <n v="2"/>
    <n v="259"/>
    <n v="55426"/>
  </r>
  <r>
    <s v="2010.2.13"/>
    <x v="33"/>
    <n v="104"/>
    <x v="5"/>
    <n v="7"/>
    <n v="1"/>
    <n v="101"/>
    <n v="10504"/>
  </r>
  <r>
    <s v="2010.11.10"/>
    <x v="16"/>
    <n v="411"/>
    <x v="10"/>
    <n v="46"/>
    <n v="4"/>
    <n v="645"/>
    <n v="265095"/>
  </r>
  <r>
    <s v="2010.11.16"/>
    <x v="52"/>
    <n v="257"/>
    <x v="10"/>
    <n v="47"/>
    <n v="4"/>
    <n v="175"/>
    <n v="44975"/>
  </r>
  <r>
    <s v="2010.2.11"/>
    <x v="39"/>
    <n v="433"/>
    <x v="5"/>
    <n v="7"/>
    <n v="1"/>
    <n v="924"/>
    <n v="400092"/>
  </r>
  <r>
    <s v="2010.10.14"/>
    <x v="94"/>
    <n v="361"/>
    <x v="2"/>
    <n v="42"/>
    <n v="4"/>
    <n v="776"/>
    <n v="280136"/>
  </r>
  <r>
    <s v="2010.7.23"/>
    <x v="25"/>
    <n v="177"/>
    <x v="4"/>
    <n v="30"/>
    <n v="3"/>
    <n v="106"/>
    <n v="18762"/>
  </r>
  <r>
    <s v="2010.12.28"/>
    <x v="57"/>
    <n v="339"/>
    <x v="11"/>
    <n v="53"/>
    <n v="4"/>
    <n v="215"/>
    <n v="72885"/>
  </r>
  <r>
    <s v="2010.8.3"/>
    <x v="96"/>
    <n v="288"/>
    <x v="1"/>
    <n v="32"/>
    <n v="3"/>
    <n v="480"/>
    <n v="138240"/>
  </r>
  <r>
    <s v="2010.10.20"/>
    <x v="76"/>
    <n v="180"/>
    <x v="2"/>
    <n v="43"/>
    <n v="4"/>
    <n v="453"/>
    <n v="81540"/>
  </r>
  <r>
    <s v="2010.7.13"/>
    <x v="67"/>
    <n v="361"/>
    <x v="4"/>
    <n v="29"/>
    <n v="3"/>
    <n v="478"/>
    <n v="172558"/>
  </r>
  <r>
    <s v="2010.11.2"/>
    <x v="71"/>
    <n v="354"/>
    <x v="10"/>
    <n v="45"/>
    <n v="4"/>
    <n v="995"/>
    <n v="352230"/>
  </r>
  <r>
    <s v="2010.6.16"/>
    <x v="89"/>
    <n v="149"/>
    <x v="7"/>
    <n v="25"/>
    <n v="2"/>
    <n v="722"/>
    <n v="107578"/>
  </r>
  <r>
    <s v="2010.6.24"/>
    <x v="6"/>
    <n v="446"/>
    <x v="7"/>
    <n v="26"/>
    <n v="2"/>
    <n v="782"/>
    <n v="348772"/>
  </r>
  <r>
    <s v="2010.5.13"/>
    <x v="17"/>
    <n v="339"/>
    <x v="9"/>
    <n v="20"/>
    <n v="2"/>
    <n v="302"/>
    <n v="102378"/>
  </r>
  <r>
    <s v="2010.11.7"/>
    <x v="62"/>
    <n v="258"/>
    <x v="10"/>
    <n v="46"/>
    <n v="4"/>
    <n v="683"/>
    <n v="176214"/>
  </r>
  <r>
    <s v="2010.9.2"/>
    <x v="33"/>
    <n v="324"/>
    <x v="8"/>
    <n v="36"/>
    <n v="3"/>
    <n v="101"/>
    <n v="32724"/>
  </r>
  <r>
    <s v="2010.8.17"/>
    <x v="41"/>
    <n v="274"/>
    <x v="1"/>
    <n v="34"/>
    <n v="3"/>
    <n v="558"/>
    <n v="152892"/>
  </r>
  <r>
    <s v="2010.7.16"/>
    <x v="82"/>
    <n v="394"/>
    <x v="4"/>
    <n v="29"/>
    <n v="3"/>
    <n v="261"/>
    <n v="102834"/>
  </r>
  <r>
    <s v="2010.1.5"/>
    <x v="68"/>
    <n v="326"/>
    <x v="3"/>
    <n v="2"/>
    <n v="1"/>
    <n v="270"/>
    <n v="88020"/>
  </r>
  <r>
    <s v="2010.10.6"/>
    <x v="76"/>
    <n v="302"/>
    <x v="2"/>
    <n v="41"/>
    <n v="4"/>
    <n v="453"/>
    <n v="136806"/>
  </r>
  <r>
    <s v="2010.6.23"/>
    <x v="63"/>
    <n v="310"/>
    <x v="7"/>
    <n v="26"/>
    <n v="2"/>
    <n v="838"/>
    <n v="259780"/>
  </r>
  <r>
    <s v="2010.11.14"/>
    <x v="50"/>
    <n v="186"/>
    <x v="10"/>
    <n v="47"/>
    <n v="4"/>
    <n v="302"/>
    <n v="56172"/>
  </r>
  <r>
    <s v="2010.8.25"/>
    <x v="83"/>
    <n v="269"/>
    <x v="1"/>
    <n v="35"/>
    <n v="3"/>
    <n v="130"/>
    <n v="34970"/>
  </r>
  <r>
    <s v="2010.12.24"/>
    <x v="10"/>
    <n v="303"/>
    <x v="11"/>
    <n v="52"/>
    <n v="4"/>
    <n v="550"/>
    <n v="166650"/>
  </r>
  <r>
    <s v="2010.8.21"/>
    <x v="8"/>
    <n v="273"/>
    <x v="1"/>
    <n v="34"/>
    <n v="3"/>
    <n v="718"/>
    <n v="196014"/>
  </r>
  <r>
    <s v="2010.5.5"/>
    <x v="47"/>
    <n v="340"/>
    <x v="9"/>
    <n v="19"/>
    <n v="2"/>
    <n v="557"/>
    <n v="189380"/>
  </r>
  <r>
    <s v="2010.11.11"/>
    <x v="41"/>
    <n v="211"/>
    <x v="10"/>
    <n v="46"/>
    <n v="4"/>
    <n v="558"/>
    <n v="117738"/>
  </r>
  <r>
    <s v="2010.7.13"/>
    <x v="66"/>
    <n v="53"/>
    <x v="4"/>
    <n v="29"/>
    <n v="3"/>
    <n v="966"/>
    <n v="51198"/>
  </r>
  <r>
    <s v="2010.9.16"/>
    <x v="13"/>
    <n v="215"/>
    <x v="8"/>
    <n v="38"/>
    <n v="3"/>
    <n v="453"/>
    <n v="97395"/>
  </r>
  <r>
    <s v="2010.1.5"/>
    <x v="73"/>
    <n v="339"/>
    <x v="3"/>
    <n v="2"/>
    <n v="1"/>
    <n v="270"/>
    <n v="91530"/>
  </r>
  <r>
    <s v="2010.5.10"/>
    <x v="74"/>
    <n v="334"/>
    <x v="9"/>
    <n v="20"/>
    <n v="2"/>
    <n v="858"/>
    <n v="286572"/>
  </r>
  <r>
    <s v="2010.11.6"/>
    <x v="84"/>
    <n v="116"/>
    <x v="10"/>
    <n v="45"/>
    <n v="4"/>
    <n v="858"/>
    <n v="99528"/>
  </r>
  <r>
    <s v="2010.10.14"/>
    <x v="63"/>
    <n v="378"/>
    <x v="2"/>
    <n v="42"/>
    <n v="4"/>
    <n v="838"/>
    <n v="316764"/>
  </r>
  <r>
    <s v="2010.11.12"/>
    <x v="89"/>
    <n v="89"/>
    <x v="10"/>
    <n v="46"/>
    <n v="4"/>
    <n v="722"/>
    <n v="64258"/>
  </r>
  <r>
    <s v="2010.2.4"/>
    <x v="4"/>
    <n v="238"/>
    <x v="5"/>
    <n v="6"/>
    <n v="1"/>
    <n v="468"/>
    <n v="111384"/>
  </r>
  <r>
    <s v="2010.4.20"/>
    <x v="43"/>
    <n v="275"/>
    <x v="6"/>
    <n v="17"/>
    <n v="2"/>
    <n v="809"/>
    <n v="222475"/>
  </r>
  <r>
    <s v="2010.3.4"/>
    <x v="58"/>
    <n v="339"/>
    <x v="0"/>
    <n v="10"/>
    <n v="1"/>
    <n v="410"/>
    <n v="138990"/>
  </r>
  <r>
    <s v="2010.3.10"/>
    <x v="5"/>
    <n v="430"/>
    <x v="0"/>
    <n v="11"/>
    <n v="1"/>
    <n v="74"/>
    <n v="31820"/>
  </r>
  <r>
    <s v="2010.5.24"/>
    <x v="88"/>
    <n v="146"/>
    <x v="9"/>
    <n v="22"/>
    <n v="2"/>
    <n v="954"/>
    <n v="139284"/>
  </r>
  <r>
    <s v="2010.5.26"/>
    <x v="13"/>
    <n v="224"/>
    <x v="9"/>
    <n v="22"/>
    <n v="2"/>
    <n v="453"/>
    <n v="101472"/>
  </r>
  <r>
    <s v="2010.6.10"/>
    <x v="29"/>
    <n v="94"/>
    <x v="7"/>
    <n v="24"/>
    <n v="2"/>
    <n v="720"/>
    <n v="67680"/>
  </r>
  <r>
    <s v="2010.8.26"/>
    <x v="81"/>
    <n v="290"/>
    <x v="1"/>
    <n v="35"/>
    <n v="3"/>
    <n v="782"/>
    <n v="226780"/>
  </r>
  <r>
    <s v="2010.2.27"/>
    <x v="2"/>
    <n v="209"/>
    <x v="5"/>
    <n v="9"/>
    <n v="1"/>
    <n v="655"/>
    <n v="136895"/>
  </r>
  <r>
    <s v="2010.11.9"/>
    <x v="65"/>
    <n v="275"/>
    <x v="10"/>
    <n v="46"/>
    <n v="4"/>
    <n v="484"/>
    <n v="133100"/>
  </r>
  <r>
    <s v="2010.2.10"/>
    <x v="4"/>
    <n v="225"/>
    <x v="5"/>
    <n v="7"/>
    <n v="1"/>
    <n v="468"/>
    <n v="105300"/>
  </r>
  <r>
    <s v="2010.12.23"/>
    <x v="51"/>
    <n v="298"/>
    <x v="11"/>
    <n v="52"/>
    <n v="4"/>
    <n v="637"/>
    <n v="189826"/>
  </r>
  <r>
    <s v="2010.10.11"/>
    <x v="2"/>
    <n v="90"/>
    <x v="2"/>
    <n v="42"/>
    <n v="4"/>
    <n v="655"/>
    <n v="58950"/>
  </r>
  <r>
    <s v="2010.7.24"/>
    <x v="56"/>
    <n v="228"/>
    <x v="4"/>
    <n v="30"/>
    <n v="3"/>
    <n v="579"/>
    <n v="132012"/>
  </r>
  <r>
    <s v="2010.9.11"/>
    <x v="27"/>
    <n v="51"/>
    <x v="8"/>
    <n v="37"/>
    <n v="3"/>
    <n v="716"/>
    <n v="36516"/>
  </r>
  <r>
    <s v="2010.12.10"/>
    <x v="73"/>
    <n v="210"/>
    <x v="11"/>
    <n v="50"/>
    <n v="4"/>
    <n v="270"/>
    <n v="56700"/>
  </r>
  <r>
    <s v="2010.9.19"/>
    <x v="49"/>
    <n v="303"/>
    <x v="8"/>
    <n v="39"/>
    <n v="3"/>
    <n v="114"/>
    <n v="34542"/>
  </r>
  <r>
    <s v="2010.4.2"/>
    <x v="33"/>
    <n v="271"/>
    <x v="6"/>
    <n v="14"/>
    <n v="2"/>
    <n v="101"/>
    <n v="27371"/>
  </r>
  <r>
    <s v="2010.5.5"/>
    <x v="35"/>
    <n v="283"/>
    <x v="9"/>
    <n v="19"/>
    <n v="2"/>
    <n v="782"/>
    <n v="221306"/>
  </r>
  <r>
    <s v="2010.12.1"/>
    <x v="33"/>
    <n v="145"/>
    <x v="11"/>
    <n v="49"/>
    <n v="4"/>
    <n v="101"/>
    <n v="14645"/>
  </r>
  <r>
    <s v="2010.11.20"/>
    <x v="10"/>
    <n v="394"/>
    <x v="10"/>
    <n v="47"/>
    <n v="4"/>
    <n v="550"/>
    <n v="216700"/>
  </r>
  <r>
    <s v="2010.11.20"/>
    <x v="93"/>
    <n v="315"/>
    <x v="10"/>
    <n v="47"/>
    <n v="4"/>
    <n v="259"/>
    <n v="81585"/>
  </r>
  <r>
    <s v="2010.3.25"/>
    <x v="7"/>
    <n v="351"/>
    <x v="0"/>
    <n v="13"/>
    <n v="1"/>
    <n v="900"/>
    <n v="315900"/>
  </r>
  <r>
    <s v="2010.4.2"/>
    <x v="36"/>
    <n v="302"/>
    <x v="6"/>
    <n v="14"/>
    <n v="2"/>
    <n v="88"/>
    <n v="26576"/>
  </r>
  <r>
    <s v="2010.9.11"/>
    <x v="42"/>
    <n v="158"/>
    <x v="8"/>
    <n v="37"/>
    <n v="3"/>
    <n v="562"/>
    <n v="88796"/>
  </r>
  <r>
    <s v="2010.3.20"/>
    <x v="34"/>
    <n v="77"/>
    <x v="0"/>
    <n v="12"/>
    <n v="1"/>
    <n v="1027"/>
    <n v="79079"/>
  </r>
  <r>
    <s v="2010.9.4"/>
    <x v="66"/>
    <n v="62"/>
    <x v="8"/>
    <n v="36"/>
    <n v="3"/>
    <n v="966"/>
    <n v="59892"/>
  </r>
  <r>
    <s v="2010.12.3"/>
    <x v="74"/>
    <n v="331"/>
    <x v="11"/>
    <n v="49"/>
    <n v="4"/>
    <n v="858"/>
    <n v="283998"/>
  </r>
  <r>
    <s v="2010.5.27"/>
    <x v="0"/>
    <n v="333"/>
    <x v="9"/>
    <n v="22"/>
    <n v="2"/>
    <n v="318"/>
    <n v="105894"/>
  </r>
  <r>
    <s v="2010.7.9"/>
    <x v="31"/>
    <n v="290"/>
    <x v="4"/>
    <n v="28"/>
    <n v="3"/>
    <n v="829"/>
    <n v="240410"/>
  </r>
  <r>
    <s v="2010.3.7"/>
    <x v="53"/>
    <n v="189"/>
    <x v="0"/>
    <n v="11"/>
    <n v="1"/>
    <n v="74"/>
    <n v="13986"/>
  </r>
  <r>
    <s v="2010.10.2"/>
    <x v="7"/>
    <n v="322"/>
    <x v="2"/>
    <n v="40"/>
    <n v="4"/>
    <n v="900"/>
    <n v="289800"/>
  </r>
  <r>
    <s v="2010.6.24"/>
    <x v="82"/>
    <n v="357"/>
    <x v="7"/>
    <n v="26"/>
    <n v="2"/>
    <n v="261"/>
    <n v="93177"/>
  </r>
  <r>
    <s v="2010.5.21"/>
    <x v="88"/>
    <n v="196"/>
    <x v="9"/>
    <n v="21"/>
    <n v="2"/>
    <n v="954"/>
    <n v="186984"/>
  </r>
  <r>
    <s v="2010.1.17"/>
    <x v="57"/>
    <n v="168"/>
    <x v="3"/>
    <n v="4"/>
    <n v="1"/>
    <n v="215"/>
    <n v="36120"/>
  </r>
  <r>
    <s v="2010.3.8"/>
    <x v="8"/>
    <n v="179"/>
    <x v="0"/>
    <n v="11"/>
    <n v="1"/>
    <n v="718"/>
    <n v="128522"/>
  </r>
  <r>
    <s v="2010.10.3"/>
    <x v="32"/>
    <n v="161"/>
    <x v="2"/>
    <n v="41"/>
    <n v="4"/>
    <n v="615"/>
    <n v="99015"/>
  </r>
  <r>
    <s v="2010.7.11"/>
    <x v="80"/>
    <n v="312"/>
    <x v="4"/>
    <n v="29"/>
    <n v="3"/>
    <n v="1047"/>
    <n v="326664"/>
  </r>
  <r>
    <s v="2010.5.26"/>
    <x v="84"/>
    <n v="215"/>
    <x v="9"/>
    <n v="22"/>
    <n v="2"/>
    <n v="858"/>
    <n v="184470"/>
  </r>
  <r>
    <s v="2010.2.15"/>
    <x v="60"/>
    <n v="389"/>
    <x v="5"/>
    <n v="8"/>
    <n v="1"/>
    <n v="372"/>
    <n v="144708"/>
  </r>
  <r>
    <s v="2010.7.15"/>
    <x v="34"/>
    <n v="342"/>
    <x v="4"/>
    <n v="29"/>
    <n v="3"/>
    <n v="1027"/>
    <n v="351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imutatás5" cacheId="3" applyNumberFormats="0" applyBorderFormats="0" applyFontFormats="0" applyPatternFormats="0" applyAlignmentFormats="0" applyWidthHeightFormats="1" dataCaption="Értékek" updatedVersion="3" minRefreshableVersion="3" showCalcMbrs="0" useAutoFormatting="1" itemPrintTitles="1" createdVersion="3" indent="0" outline="1" outlineData="1" multipleFieldFilters="0">
  <location ref="A3:N105" firstHeaderRow="1" firstDataRow="2" firstDataCol="1"/>
  <pivotFields count="8">
    <pivotField showAll="0"/>
    <pivotField axis="axisRow" showAll="0">
      <items count="101">
        <item x="6"/>
        <item x="92"/>
        <item x="35"/>
        <item x="81"/>
        <item x="65"/>
        <item x="96"/>
        <item x="79"/>
        <item x="88"/>
        <item x="43"/>
        <item x="12"/>
        <item x="62"/>
        <item x="36"/>
        <item x="26"/>
        <item x="7"/>
        <item x="20"/>
        <item x="0"/>
        <item x="60"/>
        <item x="2"/>
        <item x="87"/>
        <item x="10"/>
        <item x="11"/>
        <item x="57"/>
        <item x="59"/>
        <item x="48"/>
        <item x="49"/>
        <item x="56"/>
        <item x="99"/>
        <item x="86"/>
        <item x="33"/>
        <item x="16"/>
        <item x="64"/>
        <item x="44"/>
        <item x="85"/>
        <item x="5"/>
        <item x="53"/>
        <item x="66"/>
        <item x="82"/>
        <item x="4"/>
        <item x="93"/>
        <item x="58"/>
        <item x="13"/>
        <item x="3"/>
        <item x="21"/>
        <item x="50"/>
        <item x="68"/>
        <item x="73"/>
        <item x="42"/>
        <item x="34"/>
        <item x="72"/>
        <item x="8"/>
        <item x="27"/>
        <item x="24"/>
        <item x="39"/>
        <item x="40"/>
        <item x="29"/>
        <item x="76"/>
        <item x="55"/>
        <item x="69"/>
        <item x="52"/>
        <item x="78"/>
        <item x="83"/>
        <item x="90"/>
        <item x="23"/>
        <item x="14"/>
        <item x="1"/>
        <item x="38"/>
        <item x="30"/>
        <item x="47"/>
        <item x="70"/>
        <item x="19"/>
        <item x="97"/>
        <item x="63"/>
        <item x="71"/>
        <item x="98"/>
        <item x="91"/>
        <item x="31"/>
        <item x="45"/>
        <item x="67"/>
        <item x="9"/>
        <item x="54"/>
        <item x="25"/>
        <item x="80"/>
        <item x="51"/>
        <item x="22"/>
        <item x="18"/>
        <item x="61"/>
        <item x="15"/>
        <item x="75"/>
        <item x="94"/>
        <item x="28"/>
        <item x="74"/>
        <item x="46"/>
        <item x="84"/>
        <item x="41"/>
        <item x="17"/>
        <item x="89"/>
        <item x="77"/>
        <item x="37"/>
        <item x="95"/>
        <item x="32"/>
        <item t="default"/>
      </items>
    </pivotField>
    <pivotField showAll="0"/>
    <pivotField axis="axisCol" showAll="0">
      <items count="13">
        <item x="3"/>
        <item x="5"/>
        <item x="0"/>
        <item x="6"/>
        <item x="9"/>
        <item x="7"/>
        <item x="4"/>
        <item x="1"/>
        <item x="8"/>
        <item x="2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Összeg / Bevétel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Kimutatás2" cacheId="0" applyNumberFormats="0" applyBorderFormats="0" applyFontFormats="0" applyPatternFormats="0" applyAlignmentFormats="0" applyWidthHeightFormats="1" dataCaption="Értékek" updatedVersion="3" minRefreshableVersion="3" showCalcMbrs="0" useAutoFormatting="1" itemPrintTitles="1" createdVersion="3" indent="0" outline="1" outlineData="1" multipleFieldFilters="0">
  <location ref="A3:N105" firstHeaderRow="1" firstDataRow="2" firstDataCol="1"/>
  <pivotFields count="4">
    <pivotField showAll="0"/>
    <pivotField axis="axisRow" showAll="0">
      <items count="101">
        <item x="6"/>
        <item x="92"/>
        <item x="35"/>
        <item x="81"/>
        <item x="65"/>
        <item x="96"/>
        <item x="79"/>
        <item x="88"/>
        <item x="43"/>
        <item x="12"/>
        <item x="62"/>
        <item x="36"/>
        <item x="26"/>
        <item x="7"/>
        <item x="20"/>
        <item x="0"/>
        <item x="60"/>
        <item x="2"/>
        <item x="87"/>
        <item x="10"/>
        <item x="11"/>
        <item x="57"/>
        <item x="59"/>
        <item x="48"/>
        <item x="49"/>
        <item x="56"/>
        <item x="99"/>
        <item x="86"/>
        <item x="33"/>
        <item x="16"/>
        <item x="64"/>
        <item x="44"/>
        <item x="85"/>
        <item x="5"/>
        <item x="53"/>
        <item x="66"/>
        <item x="82"/>
        <item x="4"/>
        <item x="93"/>
        <item x="58"/>
        <item x="13"/>
        <item x="3"/>
        <item x="21"/>
        <item x="50"/>
        <item x="68"/>
        <item x="73"/>
        <item x="42"/>
        <item x="34"/>
        <item x="72"/>
        <item x="8"/>
        <item x="27"/>
        <item x="24"/>
        <item x="39"/>
        <item x="40"/>
        <item x="29"/>
        <item x="76"/>
        <item x="55"/>
        <item x="69"/>
        <item x="52"/>
        <item x="78"/>
        <item x="83"/>
        <item x="90"/>
        <item x="23"/>
        <item x="14"/>
        <item x="1"/>
        <item x="38"/>
        <item x="30"/>
        <item x="47"/>
        <item x="70"/>
        <item x="19"/>
        <item x="97"/>
        <item x="63"/>
        <item x="71"/>
        <item x="98"/>
        <item x="91"/>
        <item x="31"/>
        <item x="45"/>
        <item x="67"/>
        <item x="9"/>
        <item x="54"/>
        <item x="25"/>
        <item x="80"/>
        <item x="51"/>
        <item x="22"/>
        <item x="18"/>
        <item x="61"/>
        <item x="15"/>
        <item x="75"/>
        <item x="94"/>
        <item x="28"/>
        <item x="74"/>
        <item x="46"/>
        <item x="84"/>
        <item x="41"/>
        <item x="17"/>
        <item x="89"/>
        <item x="77"/>
        <item x="37"/>
        <item x="95"/>
        <item x="32"/>
        <item t="default"/>
      </items>
    </pivotField>
    <pivotField dataField="1" showAll="0"/>
    <pivotField axis="axisCol" showAll="0">
      <items count="13">
        <item x="3"/>
        <item x="5"/>
        <item x="0"/>
        <item x="6"/>
        <item x="9"/>
        <item x="7"/>
        <item x="4"/>
        <item x="1"/>
        <item x="8"/>
        <item x="2"/>
        <item x="10"/>
        <item x="11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Összeg / Értékesített mennyiség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Kimutatás3" cacheId="1" applyNumberFormats="0" applyBorderFormats="0" applyFontFormats="0" applyPatternFormats="0" applyAlignmentFormats="0" applyWidthHeightFormats="1" dataCaption="Értékek" updatedVersion="3" minRefreshableVersion="3" showCalcMbrs="0" useAutoFormatting="1" itemPrintTitles="1" createdVersion="3" indent="0" outline="1" outlineData="1" multipleFieldFilters="0">
  <location ref="A3:BC105" firstHeaderRow="1" firstDataRow="2" firstDataCol="1"/>
  <pivotFields count="5">
    <pivotField showAll="0"/>
    <pivotField axis="axisRow" showAll="0">
      <items count="101">
        <item x="6"/>
        <item x="92"/>
        <item x="35"/>
        <item x="81"/>
        <item x="65"/>
        <item x="96"/>
        <item x="79"/>
        <item x="88"/>
        <item x="43"/>
        <item x="12"/>
        <item x="62"/>
        <item x="36"/>
        <item x="26"/>
        <item x="7"/>
        <item x="20"/>
        <item x="0"/>
        <item x="60"/>
        <item x="2"/>
        <item x="87"/>
        <item x="10"/>
        <item x="11"/>
        <item x="57"/>
        <item x="59"/>
        <item x="48"/>
        <item x="49"/>
        <item x="56"/>
        <item x="99"/>
        <item x="86"/>
        <item x="33"/>
        <item x="16"/>
        <item x="64"/>
        <item x="44"/>
        <item x="85"/>
        <item x="5"/>
        <item x="53"/>
        <item x="66"/>
        <item x="82"/>
        <item x="4"/>
        <item x="93"/>
        <item x="58"/>
        <item x="13"/>
        <item x="3"/>
        <item x="21"/>
        <item x="50"/>
        <item x="68"/>
        <item x="73"/>
        <item x="42"/>
        <item x="34"/>
        <item x="72"/>
        <item x="8"/>
        <item x="27"/>
        <item x="24"/>
        <item x="39"/>
        <item x="40"/>
        <item x="29"/>
        <item x="76"/>
        <item x="55"/>
        <item x="69"/>
        <item x="52"/>
        <item x="78"/>
        <item x="83"/>
        <item x="90"/>
        <item x="23"/>
        <item x="14"/>
        <item x="1"/>
        <item x="38"/>
        <item x="30"/>
        <item x="47"/>
        <item x="70"/>
        <item x="19"/>
        <item x="97"/>
        <item x="63"/>
        <item x="71"/>
        <item x="98"/>
        <item x="91"/>
        <item x="31"/>
        <item x="45"/>
        <item x="67"/>
        <item x="9"/>
        <item x="54"/>
        <item x="25"/>
        <item x="80"/>
        <item x="51"/>
        <item x="22"/>
        <item x="18"/>
        <item x="61"/>
        <item x="15"/>
        <item x="75"/>
        <item x="94"/>
        <item x="28"/>
        <item x="74"/>
        <item x="46"/>
        <item x="84"/>
        <item x="41"/>
        <item x="17"/>
        <item x="89"/>
        <item x="77"/>
        <item x="37"/>
        <item x="95"/>
        <item x="32"/>
        <item t="default"/>
      </items>
    </pivotField>
    <pivotField dataField="1" showAll="0"/>
    <pivotField showAll="0"/>
    <pivotField axis="axisCol" showAll="0">
      <items count="54">
        <item x="42"/>
        <item x="3"/>
        <item x="23"/>
        <item x="25"/>
        <item x="18"/>
        <item x="48"/>
        <item x="5"/>
        <item x="14"/>
        <item x="45"/>
        <item x="47"/>
        <item x="21"/>
        <item x="7"/>
        <item x="0"/>
        <item x="6"/>
        <item x="50"/>
        <item x="15"/>
        <item x="29"/>
        <item x="49"/>
        <item x="39"/>
        <item x="41"/>
        <item x="12"/>
        <item x="37"/>
        <item x="52"/>
        <item x="19"/>
        <item x="8"/>
        <item x="11"/>
        <item x="51"/>
        <item x="22"/>
        <item x="4"/>
        <item x="16"/>
        <item x="9"/>
        <item x="24"/>
        <item x="1"/>
        <item x="38"/>
        <item x="31"/>
        <item x="35"/>
        <item x="10"/>
        <item x="17"/>
        <item x="43"/>
        <item x="13"/>
        <item x="2"/>
        <item x="40"/>
        <item x="36"/>
        <item x="34"/>
        <item x="32"/>
        <item x="26"/>
        <item x="20"/>
        <item x="44"/>
        <item x="30"/>
        <item x="28"/>
        <item x="46"/>
        <item x="27"/>
        <item x="33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4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Összeg / Értékesített mennyiség" fld="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Kimutatás4" cacheId="2" applyNumberFormats="0" applyBorderFormats="0" applyFontFormats="0" applyPatternFormats="0" applyAlignmentFormats="0" applyWidthHeightFormats="1" dataCaption="Értékek" updatedVersion="3" minRefreshableVersion="3" showCalcMbrs="0" useAutoFormatting="1" itemPrintTitles="1" createdVersion="3" indent="0" outline="1" outlineData="1" multipleFieldFilters="0">
  <location ref="A3:F105" firstHeaderRow="1" firstDataRow="2" firstDataCol="1"/>
  <pivotFields count="6">
    <pivotField showAll="0"/>
    <pivotField axis="axisRow" showAll="0">
      <items count="101">
        <item x="6"/>
        <item x="92"/>
        <item x="35"/>
        <item x="81"/>
        <item x="65"/>
        <item x="96"/>
        <item x="79"/>
        <item x="88"/>
        <item x="43"/>
        <item x="12"/>
        <item x="62"/>
        <item x="36"/>
        <item x="26"/>
        <item x="7"/>
        <item x="20"/>
        <item x="0"/>
        <item x="60"/>
        <item x="2"/>
        <item x="87"/>
        <item x="10"/>
        <item x="11"/>
        <item x="57"/>
        <item x="59"/>
        <item x="48"/>
        <item x="49"/>
        <item x="56"/>
        <item x="99"/>
        <item x="86"/>
        <item x="33"/>
        <item x="16"/>
        <item x="64"/>
        <item x="44"/>
        <item x="85"/>
        <item x="5"/>
        <item x="53"/>
        <item x="66"/>
        <item x="82"/>
        <item x="4"/>
        <item x="93"/>
        <item x="58"/>
        <item x="13"/>
        <item x="3"/>
        <item x="21"/>
        <item x="50"/>
        <item x="68"/>
        <item x="73"/>
        <item x="42"/>
        <item x="34"/>
        <item x="72"/>
        <item x="8"/>
        <item x="27"/>
        <item x="24"/>
        <item x="39"/>
        <item x="40"/>
        <item x="29"/>
        <item x="76"/>
        <item x="55"/>
        <item x="69"/>
        <item x="52"/>
        <item x="78"/>
        <item x="83"/>
        <item x="90"/>
        <item x="23"/>
        <item x="14"/>
        <item x="1"/>
        <item x="38"/>
        <item x="30"/>
        <item x="47"/>
        <item x="70"/>
        <item x="19"/>
        <item x="97"/>
        <item x="63"/>
        <item x="71"/>
        <item x="98"/>
        <item x="91"/>
        <item x="31"/>
        <item x="45"/>
        <item x="67"/>
        <item x="9"/>
        <item x="54"/>
        <item x="25"/>
        <item x="80"/>
        <item x="51"/>
        <item x="22"/>
        <item x="18"/>
        <item x="61"/>
        <item x="15"/>
        <item x="75"/>
        <item x="94"/>
        <item x="28"/>
        <item x="74"/>
        <item x="46"/>
        <item x="84"/>
        <item x="41"/>
        <item x="17"/>
        <item x="89"/>
        <item x="77"/>
        <item x="37"/>
        <item x="95"/>
        <item x="32"/>
        <item t="default"/>
      </items>
    </pivotField>
    <pivotField dataField="1"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Összeg / Értékesített mennyiség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3" sqref="B23"/>
    </sheetView>
  </sheetViews>
  <sheetFormatPr defaultRowHeight="15" x14ac:dyDescent="0.25"/>
  <cols>
    <col min="1" max="1" width="15.140625" customWidth="1"/>
  </cols>
  <sheetData>
    <row r="1" spans="1:2" x14ac:dyDescent="0.25">
      <c r="A1" s="1" t="s">
        <v>1</v>
      </c>
      <c r="B1" s="1" t="s">
        <v>438</v>
      </c>
    </row>
    <row r="2" spans="1:2" x14ac:dyDescent="0.25">
      <c r="A2" s="2" t="s">
        <v>439</v>
      </c>
      <c r="B2" s="2">
        <v>782</v>
      </c>
    </row>
    <row r="3" spans="1:2" x14ac:dyDescent="0.25">
      <c r="A3" s="2" t="s">
        <v>440</v>
      </c>
      <c r="B3" s="2">
        <v>540</v>
      </c>
    </row>
    <row r="4" spans="1:2" x14ac:dyDescent="0.25">
      <c r="A4" s="2" t="s">
        <v>441</v>
      </c>
      <c r="B4" s="2">
        <v>446</v>
      </c>
    </row>
    <row r="5" spans="1:2" x14ac:dyDescent="0.25">
      <c r="A5" s="2" t="s">
        <v>442</v>
      </c>
      <c r="B5" s="2">
        <v>306</v>
      </c>
    </row>
    <row r="6" spans="1:2" x14ac:dyDescent="0.25">
      <c r="A6" s="2" t="s">
        <v>443</v>
      </c>
      <c r="B6" s="2">
        <v>230</v>
      </c>
    </row>
    <row r="7" spans="1:2" x14ac:dyDescent="0.25">
      <c r="A7" s="2" t="s">
        <v>444</v>
      </c>
      <c r="B7" s="2">
        <v>58</v>
      </c>
    </row>
    <row r="8" spans="1:2" x14ac:dyDescent="0.25">
      <c r="A8" s="2" t="s">
        <v>445</v>
      </c>
      <c r="B8" s="2">
        <v>226</v>
      </c>
    </row>
    <row r="9" spans="1:2" x14ac:dyDescent="0.25">
      <c r="A9" s="2" t="s">
        <v>446</v>
      </c>
      <c r="B9" s="2">
        <v>564</v>
      </c>
    </row>
    <row r="10" spans="1:2" x14ac:dyDescent="0.25">
      <c r="A10" s="2" t="s">
        <v>447</v>
      </c>
      <c r="B10" s="2">
        <v>1020</v>
      </c>
    </row>
    <row r="11" spans="1:2" x14ac:dyDescent="0.25">
      <c r="A11" s="2" t="s">
        <v>448</v>
      </c>
      <c r="B11" s="2">
        <v>467</v>
      </c>
    </row>
    <row r="12" spans="1:2" x14ac:dyDescent="0.25">
      <c r="A12" s="2" t="s">
        <v>449</v>
      </c>
      <c r="B12" s="2">
        <v>489</v>
      </c>
    </row>
    <row r="13" spans="1:2" x14ac:dyDescent="0.25">
      <c r="A13" s="2" t="s">
        <v>450</v>
      </c>
      <c r="B13" s="2">
        <v>484</v>
      </c>
    </row>
    <row r="14" spans="1:2" x14ac:dyDescent="0.25">
      <c r="A14" s="2" t="s">
        <v>451</v>
      </c>
      <c r="B14" s="2">
        <v>480</v>
      </c>
    </row>
    <row r="15" spans="1:2" x14ac:dyDescent="0.25">
      <c r="A15" s="2" t="s">
        <v>452</v>
      </c>
      <c r="B15" s="2">
        <v>713</v>
      </c>
    </row>
    <row r="16" spans="1:2" x14ac:dyDescent="0.25">
      <c r="A16" s="2" t="s">
        <v>453</v>
      </c>
      <c r="B16" s="2">
        <v>954</v>
      </c>
    </row>
    <row r="17" spans="1:2" x14ac:dyDescent="0.25">
      <c r="A17" s="2" t="s">
        <v>454</v>
      </c>
      <c r="B17" s="2">
        <v>809</v>
      </c>
    </row>
    <row r="18" spans="1:2" x14ac:dyDescent="0.25">
      <c r="A18" s="2" t="s">
        <v>455</v>
      </c>
      <c r="B18" s="2">
        <v>234</v>
      </c>
    </row>
    <row r="19" spans="1:2" x14ac:dyDescent="0.25">
      <c r="A19" s="2" t="s">
        <v>456</v>
      </c>
      <c r="B19" s="2">
        <v>683</v>
      </c>
    </row>
    <row r="20" spans="1:2" x14ac:dyDescent="0.25">
      <c r="A20" s="2" t="s">
        <v>457</v>
      </c>
      <c r="B20" s="2">
        <v>88</v>
      </c>
    </row>
    <row r="21" spans="1:2" x14ac:dyDescent="0.25">
      <c r="A21" s="2" t="s">
        <v>458</v>
      </c>
      <c r="B21" s="2">
        <v>900</v>
      </c>
    </row>
    <row r="22" spans="1:2" x14ac:dyDescent="0.25">
      <c r="A22" s="2" t="s">
        <v>459</v>
      </c>
      <c r="B22" s="2">
        <v>647</v>
      </c>
    </row>
    <row r="23" spans="1:2" x14ac:dyDescent="0.25">
      <c r="A23" s="2" t="s">
        <v>460</v>
      </c>
      <c r="B23" s="2">
        <v>318</v>
      </c>
    </row>
    <row r="24" spans="1:2" x14ac:dyDescent="0.25">
      <c r="A24" s="2" t="s">
        <v>461</v>
      </c>
      <c r="B24" s="2">
        <v>372</v>
      </c>
    </row>
    <row r="25" spans="1:2" x14ac:dyDescent="0.25">
      <c r="A25" s="2" t="s">
        <v>462</v>
      </c>
      <c r="B25" s="2">
        <v>655</v>
      </c>
    </row>
    <row r="26" spans="1:2" x14ac:dyDescent="0.25">
      <c r="A26" s="2" t="s">
        <v>463</v>
      </c>
      <c r="B26" s="2">
        <v>74</v>
      </c>
    </row>
    <row r="27" spans="1:2" x14ac:dyDescent="0.25">
      <c r="A27" s="2" t="s">
        <v>464</v>
      </c>
      <c r="B27" s="2">
        <v>550</v>
      </c>
    </row>
    <row r="28" spans="1:2" x14ac:dyDescent="0.25">
      <c r="A28" s="2" t="s">
        <v>465</v>
      </c>
      <c r="B28" s="2">
        <v>597</v>
      </c>
    </row>
    <row r="29" spans="1:2" x14ac:dyDescent="0.25">
      <c r="A29" s="2" t="s">
        <v>466</v>
      </c>
      <c r="B29" s="2">
        <v>215</v>
      </c>
    </row>
    <row r="30" spans="1:2" x14ac:dyDescent="0.25">
      <c r="A30" s="2" t="s">
        <v>467</v>
      </c>
      <c r="B30" s="2">
        <v>133</v>
      </c>
    </row>
    <row r="31" spans="1:2" x14ac:dyDescent="0.25">
      <c r="A31" s="2" t="s">
        <v>468</v>
      </c>
      <c r="B31" s="2">
        <v>114</v>
      </c>
    </row>
    <row r="32" spans="1:2" x14ac:dyDescent="0.25">
      <c r="A32" s="2" t="s">
        <v>469</v>
      </c>
      <c r="B32" s="2">
        <v>579</v>
      </c>
    </row>
    <row r="33" spans="1:2" x14ac:dyDescent="0.25">
      <c r="A33" s="2" t="s">
        <v>470</v>
      </c>
      <c r="B33" s="2">
        <v>982</v>
      </c>
    </row>
    <row r="34" spans="1:2" x14ac:dyDescent="0.25">
      <c r="A34" s="2" t="s">
        <v>471</v>
      </c>
      <c r="B34" s="2">
        <v>321</v>
      </c>
    </row>
    <row r="35" spans="1:2" x14ac:dyDescent="0.25">
      <c r="A35" s="2" t="s">
        <v>472</v>
      </c>
      <c r="B35" s="2">
        <v>101</v>
      </c>
    </row>
    <row r="36" spans="1:2" x14ac:dyDescent="0.25">
      <c r="A36" s="2" t="s">
        <v>473</v>
      </c>
      <c r="B36" s="2">
        <v>645</v>
      </c>
    </row>
    <row r="37" spans="1:2" x14ac:dyDescent="0.25">
      <c r="A37" s="2" t="s">
        <v>474</v>
      </c>
      <c r="B37" s="2">
        <v>631</v>
      </c>
    </row>
    <row r="38" spans="1:2" x14ac:dyDescent="0.25">
      <c r="A38" s="2" t="s">
        <v>475</v>
      </c>
      <c r="B38" s="2">
        <v>421</v>
      </c>
    </row>
    <row r="39" spans="1:2" x14ac:dyDescent="0.25">
      <c r="A39" s="2" t="s">
        <v>476</v>
      </c>
      <c r="B39" s="2">
        <v>607</v>
      </c>
    </row>
    <row r="40" spans="1:2" x14ac:dyDescent="0.25">
      <c r="A40" s="2" t="s">
        <v>477</v>
      </c>
      <c r="B40" s="2">
        <v>74</v>
      </c>
    </row>
    <row r="41" spans="1:2" x14ac:dyDescent="0.25">
      <c r="A41" s="2" t="s">
        <v>478</v>
      </c>
      <c r="B41" s="2">
        <v>966</v>
      </c>
    </row>
    <row r="42" spans="1:2" x14ac:dyDescent="0.25">
      <c r="A42" s="2" t="s">
        <v>479</v>
      </c>
      <c r="B42" s="2">
        <v>261</v>
      </c>
    </row>
    <row r="43" spans="1:2" x14ac:dyDescent="0.25">
      <c r="A43" s="2" t="s">
        <v>480</v>
      </c>
      <c r="B43" s="2">
        <v>468</v>
      </c>
    </row>
    <row r="44" spans="1:2" x14ac:dyDescent="0.25">
      <c r="A44" s="2" t="s">
        <v>481</v>
      </c>
      <c r="B44" s="2">
        <v>259</v>
      </c>
    </row>
    <row r="45" spans="1:2" x14ac:dyDescent="0.25">
      <c r="A45" s="2" t="s">
        <v>482</v>
      </c>
      <c r="B45" s="2">
        <v>410</v>
      </c>
    </row>
    <row r="46" spans="1:2" x14ac:dyDescent="0.25">
      <c r="A46" s="2" t="s">
        <v>483</v>
      </c>
      <c r="B46" s="2">
        <v>453</v>
      </c>
    </row>
    <row r="47" spans="1:2" x14ac:dyDescent="0.25">
      <c r="A47" s="2" t="s">
        <v>484</v>
      </c>
      <c r="B47" s="2">
        <v>260</v>
      </c>
    </row>
    <row r="48" spans="1:2" x14ac:dyDescent="0.25">
      <c r="A48" s="2" t="s">
        <v>485</v>
      </c>
      <c r="B48" s="2">
        <v>549</v>
      </c>
    </row>
    <row r="49" spans="1:2" x14ac:dyDescent="0.25">
      <c r="A49" s="2" t="s">
        <v>486</v>
      </c>
      <c r="B49" s="2">
        <v>302</v>
      </c>
    </row>
    <row r="50" spans="1:2" x14ac:dyDescent="0.25">
      <c r="A50" s="2" t="s">
        <v>487</v>
      </c>
      <c r="B50" s="2">
        <v>270</v>
      </c>
    </row>
    <row r="51" spans="1:2" x14ac:dyDescent="0.25">
      <c r="A51" s="2" t="s">
        <v>488</v>
      </c>
      <c r="B51" s="2">
        <v>562</v>
      </c>
    </row>
    <row r="52" spans="1:2" x14ac:dyDescent="0.25">
      <c r="A52" s="2" t="s">
        <v>489</v>
      </c>
      <c r="B52" s="2">
        <v>1027</v>
      </c>
    </row>
    <row r="53" spans="1:2" x14ac:dyDescent="0.25">
      <c r="A53" s="2" t="s">
        <v>490</v>
      </c>
      <c r="B53" s="2">
        <v>921</v>
      </c>
    </row>
    <row r="54" spans="1:2" x14ac:dyDescent="0.25">
      <c r="A54" s="2" t="s">
        <v>491</v>
      </c>
      <c r="B54" s="2">
        <v>718</v>
      </c>
    </row>
    <row r="55" spans="1:2" x14ac:dyDescent="0.25">
      <c r="A55" s="2" t="s">
        <v>492</v>
      </c>
      <c r="B55" s="2">
        <v>716</v>
      </c>
    </row>
    <row r="56" spans="1:2" x14ac:dyDescent="0.25">
      <c r="A56" s="2" t="s">
        <v>493</v>
      </c>
      <c r="B56" s="2">
        <v>737</v>
      </c>
    </row>
    <row r="57" spans="1:2" x14ac:dyDescent="0.25">
      <c r="A57" s="2" t="s">
        <v>494</v>
      </c>
      <c r="B57" s="2">
        <v>924</v>
      </c>
    </row>
    <row r="58" spans="1:2" x14ac:dyDescent="0.25">
      <c r="A58" s="2" t="s">
        <v>495</v>
      </c>
      <c r="B58" s="2">
        <v>152</v>
      </c>
    </row>
    <row r="59" spans="1:2" x14ac:dyDescent="0.25">
      <c r="A59" s="2" t="s">
        <v>496</v>
      </c>
      <c r="B59" s="2">
        <v>720</v>
      </c>
    </row>
    <row r="60" spans="1:2" x14ac:dyDescent="0.25">
      <c r="A60" s="2" t="s">
        <v>497</v>
      </c>
      <c r="B60" s="2">
        <v>453</v>
      </c>
    </row>
    <row r="61" spans="1:2" x14ac:dyDescent="0.25">
      <c r="A61" s="2" t="s">
        <v>498</v>
      </c>
      <c r="B61" s="2">
        <v>312</v>
      </c>
    </row>
    <row r="62" spans="1:2" x14ac:dyDescent="0.25">
      <c r="A62" s="2" t="s">
        <v>499</v>
      </c>
      <c r="B62" s="2">
        <v>175</v>
      </c>
    </row>
    <row r="63" spans="1:2" x14ac:dyDescent="0.25">
      <c r="A63" s="2" t="s">
        <v>500</v>
      </c>
      <c r="B63" s="2">
        <v>729</v>
      </c>
    </row>
    <row r="64" spans="1:2" x14ac:dyDescent="0.25">
      <c r="A64" s="2" t="s">
        <v>501</v>
      </c>
      <c r="B64" s="2">
        <v>130</v>
      </c>
    </row>
    <row r="65" spans="1:2" x14ac:dyDescent="0.25">
      <c r="A65" s="2" t="s">
        <v>502</v>
      </c>
      <c r="B65" s="2">
        <v>682</v>
      </c>
    </row>
    <row r="66" spans="1:2" x14ac:dyDescent="0.25">
      <c r="A66" s="2" t="s">
        <v>503</v>
      </c>
      <c r="B66" s="2">
        <v>138</v>
      </c>
    </row>
    <row r="67" spans="1:2" x14ac:dyDescent="0.25">
      <c r="A67" s="2" t="s">
        <v>504</v>
      </c>
      <c r="B67" s="2">
        <v>860</v>
      </c>
    </row>
    <row r="68" spans="1:2" x14ac:dyDescent="0.25">
      <c r="A68" s="2" t="s">
        <v>505</v>
      </c>
      <c r="B68" s="2">
        <v>436</v>
      </c>
    </row>
    <row r="69" spans="1:2" x14ac:dyDescent="0.25">
      <c r="A69" s="2" t="s">
        <v>506</v>
      </c>
      <c r="B69" s="2">
        <v>539</v>
      </c>
    </row>
    <row r="70" spans="1:2" x14ac:dyDescent="0.25">
      <c r="A70" s="2" t="s">
        <v>507</v>
      </c>
      <c r="B70" s="2">
        <v>557</v>
      </c>
    </row>
    <row r="71" spans="1:2" x14ac:dyDescent="0.25">
      <c r="A71" s="2" t="s">
        <v>508</v>
      </c>
      <c r="B71" s="2">
        <v>261</v>
      </c>
    </row>
    <row r="72" spans="1:2" x14ac:dyDescent="0.25">
      <c r="A72" s="2" t="s">
        <v>509</v>
      </c>
      <c r="B72" s="2">
        <v>534</v>
      </c>
    </row>
    <row r="73" spans="1:2" x14ac:dyDescent="0.25">
      <c r="A73" s="2" t="s">
        <v>510</v>
      </c>
      <c r="B73" s="2">
        <v>637</v>
      </c>
    </row>
    <row r="74" spans="1:2" x14ac:dyDescent="0.25">
      <c r="A74" s="2" t="s">
        <v>511</v>
      </c>
      <c r="B74" s="2">
        <v>838</v>
      </c>
    </row>
    <row r="75" spans="1:2" x14ac:dyDescent="0.25">
      <c r="A75" s="2" t="s">
        <v>512</v>
      </c>
      <c r="B75" s="2">
        <v>995</v>
      </c>
    </row>
    <row r="76" spans="1:2" x14ac:dyDescent="0.25">
      <c r="A76" s="2" t="s">
        <v>513</v>
      </c>
      <c r="B76" s="2">
        <v>75</v>
      </c>
    </row>
    <row r="77" spans="1:2" x14ac:dyDescent="0.25">
      <c r="A77" s="2" t="s">
        <v>514</v>
      </c>
      <c r="B77" s="2">
        <v>1013</v>
      </c>
    </row>
    <row r="78" spans="1:2" x14ac:dyDescent="0.25">
      <c r="A78" s="2" t="s">
        <v>515</v>
      </c>
      <c r="B78" s="2">
        <v>829</v>
      </c>
    </row>
    <row r="79" spans="1:2" x14ac:dyDescent="0.25">
      <c r="A79" s="2" t="s">
        <v>516</v>
      </c>
      <c r="B79" s="2">
        <v>650</v>
      </c>
    </row>
    <row r="80" spans="1:2" x14ac:dyDescent="0.25">
      <c r="A80" s="2" t="s">
        <v>517</v>
      </c>
      <c r="B80" s="2">
        <v>478</v>
      </c>
    </row>
    <row r="81" spans="1:2" x14ac:dyDescent="0.25">
      <c r="A81" s="2" t="s">
        <v>518</v>
      </c>
      <c r="B81" s="2">
        <v>536</v>
      </c>
    </row>
    <row r="82" spans="1:2" x14ac:dyDescent="0.25">
      <c r="A82" s="2" t="s">
        <v>519</v>
      </c>
      <c r="B82" s="2">
        <v>106</v>
      </c>
    </row>
    <row r="83" spans="1:2" x14ac:dyDescent="0.25">
      <c r="A83" s="2" t="s">
        <v>520</v>
      </c>
      <c r="B83" s="2">
        <v>1047</v>
      </c>
    </row>
    <row r="84" spans="1:2" x14ac:dyDescent="0.25">
      <c r="A84" s="2" t="s">
        <v>521</v>
      </c>
      <c r="B84" s="2">
        <v>637</v>
      </c>
    </row>
    <row r="85" spans="1:2" x14ac:dyDescent="0.25">
      <c r="A85" s="2" t="s">
        <v>522</v>
      </c>
      <c r="B85" s="2">
        <v>283</v>
      </c>
    </row>
    <row r="86" spans="1:2" x14ac:dyDescent="0.25">
      <c r="A86" s="2" t="s">
        <v>523</v>
      </c>
      <c r="B86" s="2">
        <v>876</v>
      </c>
    </row>
    <row r="87" spans="1:2" x14ac:dyDescent="0.25">
      <c r="A87" s="2" t="s">
        <v>524</v>
      </c>
      <c r="B87" s="2">
        <v>871</v>
      </c>
    </row>
    <row r="88" spans="1:2" x14ac:dyDescent="0.25">
      <c r="A88" s="2" t="s">
        <v>525</v>
      </c>
      <c r="B88" s="2">
        <v>1017</v>
      </c>
    </row>
    <row r="89" spans="1:2" x14ac:dyDescent="0.25">
      <c r="A89" s="2" t="s">
        <v>526</v>
      </c>
      <c r="B89" s="2">
        <v>540</v>
      </c>
    </row>
    <row r="90" spans="1:2" x14ac:dyDescent="0.25">
      <c r="A90" s="2" t="s">
        <v>527</v>
      </c>
      <c r="B90" s="2">
        <v>776</v>
      </c>
    </row>
    <row r="91" spans="1:2" x14ac:dyDescent="0.25">
      <c r="A91" s="2" t="s">
        <v>528</v>
      </c>
      <c r="B91" s="2">
        <v>858</v>
      </c>
    </row>
    <row r="92" spans="1:2" x14ac:dyDescent="0.25">
      <c r="A92" s="2" t="s">
        <v>529</v>
      </c>
      <c r="B92" s="2">
        <v>564</v>
      </c>
    </row>
    <row r="93" spans="1:2" x14ac:dyDescent="0.25">
      <c r="A93" s="2" t="s">
        <v>530</v>
      </c>
      <c r="B93" s="2">
        <v>858</v>
      </c>
    </row>
    <row r="94" spans="1:2" x14ac:dyDescent="0.25">
      <c r="A94" s="2" t="s">
        <v>531</v>
      </c>
      <c r="B94" s="2">
        <v>558</v>
      </c>
    </row>
    <row r="95" spans="1:2" x14ac:dyDescent="0.25">
      <c r="A95" s="2" t="s">
        <v>532</v>
      </c>
      <c r="B95" s="2">
        <v>302</v>
      </c>
    </row>
    <row r="96" spans="1:2" x14ac:dyDescent="0.25">
      <c r="A96" s="2" t="s">
        <v>533</v>
      </c>
      <c r="B96" s="2">
        <v>722</v>
      </c>
    </row>
    <row r="97" spans="1:2" x14ac:dyDescent="0.25">
      <c r="A97" s="2" t="s">
        <v>534</v>
      </c>
      <c r="B97" s="2">
        <v>526</v>
      </c>
    </row>
    <row r="98" spans="1:2" x14ac:dyDescent="0.25">
      <c r="A98" s="2" t="s">
        <v>535</v>
      </c>
      <c r="B98" s="2">
        <v>543</v>
      </c>
    </row>
    <row r="99" spans="1:2" x14ac:dyDescent="0.25">
      <c r="A99" s="2" t="s">
        <v>536</v>
      </c>
      <c r="B99" s="2">
        <v>194</v>
      </c>
    </row>
    <row r="100" spans="1:2" x14ac:dyDescent="0.25">
      <c r="A100" s="2" t="s">
        <v>537</v>
      </c>
      <c r="B100" s="2">
        <v>802</v>
      </c>
    </row>
    <row r="101" spans="1:2" x14ac:dyDescent="0.25">
      <c r="A101" s="2" t="s">
        <v>538</v>
      </c>
      <c r="B101" s="2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0"/>
  <sheetViews>
    <sheetView workbookViewId="0">
      <selection activeCell="B8" sqref="B8"/>
    </sheetView>
  </sheetViews>
  <sheetFormatPr defaultRowHeight="15" x14ac:dyDescent="0.25"/>
  <cols>
    <col min="1" max="1" width="10.140625" style="2" bestFit="1" customWidth="1"/>
    <col min="2" max="2" width="13.28515625" style="2" bestFit="1" customWidth="1"/>
    <col min="3" max="3" width="22" style="2" bestFit="1" customWidth="1"/>
    <col min="5" max="6" width="10" bestFit="1" customWidth="1"/>
    <col min="7" max="7" width="10.28515625" bestFit="1" customWidth="1"/>
    <col min="12" max="13" width="10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543</v>
      </c>
      <c r="E1" s="1" t="s">
        <v>544</v>
      </c>
      <c r="F1" s="1" t="s">
        <v>545</v>
      </c>
      <c r="G1" s="1" t="s">
        <v>556</v>
      </c>
      <c r="H1" s="1" t="s">
        <v>557</v>
      </c>
      <c r="I1" s="1"/>
      <c r="J1" s="1"/>
      <c r="K1" s="1" t="s">
        <v>546</v>
      </c>
      <c r="L1" s="1" t="s">
        <v>547</v>
      </c>
      <c r="M1" s="1" t="s">
        <v>545</v>
      </c>
    </row>
    <row r="2" spans="1:13" x14ac:dyDescent="0.25">
      <c r="A2" s="2" t="s">
        <v>3</v>
      </c>
      <c r="B2" s="2" t="s">
        <v>4</v>
      </c>
      <c r="C2" s="2">
        <v>143</v>
      </c>
      <c r="D2">
        <f>MONTH(A2)</f>
        <v>3</v>
      </c>
      <c r="E2">
        <f>WEEKNUM(A2)</f>
        <v>13</v>
      </c>
      <c r="F2">
        <f>VLOOKUP(D2,$K$2:$M$5,3,1)</f>
        <v>1</v>
      </c>
      <c r="G2">
        <f>VLOOKUP(B2,Árak!$A$2:$B$101,2,1)</f>
        <v>318</v>
      </c>
      <c r="H2">
        <f>C2*G2</f>
        <v>45474</v>
      </c>
      <c r="K2">
        <v>1</v>
      </c>
      <c r="L2">
        <v>3</v>
      </c>
      <c r="M2">
        <v>1</v>
      </c>
    </row>
    <row r="3" spans="1:13" x14ac:dyDescent="0.25">
      <c r="A3" s="2" t="s">
        <v>5</v>
      </c>
      <c r="B3" s="2" t="s">
        <v>6</v>
      </c>
      <c r="C3" s="2">
        <v>217</v>
      </c>
      <c r="D3">
        <f t="shared" ref="D3:D66" si="0">MONTH(A3)</f>
        <v>8</v>
      </c>
      <c r="E3">
        <f t="shared" ref="E3:E66" si="1">WEEKNUM(A3)</f>
        <v>33</v>
      </c>
      <c r="F3">
        <f t="shared" ref="F3:F66" si="2">VLOOKUP(D3,$K$2:$M$5,3,1)</f>
        <v>3</v>
      </c>
      <c r="G3">
        <f>VLOOKUP(B3,Árak!$A$2:$B$101,2,1)</f>
        <v>436</v>
      </c>
      <c r="H3">
        <f t="shared" ref="H3:H66" si="3">C3*G3</f>
        <v>94612</v>
      </c>
      <c r="K3">
        <v>4</v>
      </c>
      <c r="L3">
        <v>6</v>
      </c>
      <c r="M3">
        <v>2</v>
      </c>
    </row>
    <row r="4" spans="1:13" x14ac:dyDescent="0.25">
      <c r="A4" s="2" t="s">
        <v>7</v>
      </c>
      <c r="B4" s="2" t="s">
        <v>8</v>
      </c>
      <c r="C4" s="2">
        <v>150</v>
      </c>
      <c r="D4">
        <f t="shared" si="0"/>
        <v>10</v>
      </c>
      <c r="E4">
        <f t="shared" si="1"/>
        <v>41</v>
      </c>
      <c r="F4">
        <f t="shared" si="2"/>
        <v>4</v>
      </c>
      <c r="G4">
        <f>VLOOKUP(B4,Árak!$A$2:$B$101,2,1)</f>
        <v>655</v>
      </c>
      <c r="H4">
        <f t="shared" si="3"/>
        <v>98250</v>
      </c>
      <c r="K4">
        <v>7</v>
      </c>
      <c r="L4">
        <v>9</v>
      </c>
      <c r="M4">
        <v>3</v>
      </c>
    </row>
    <row r="5" spans="1:13" x14ac:dyDescent="0.25">
      <c r="A5" s="2" t="s">
        <v>9</v>
      </c>
      <c r="B5" s="2" t="s">
        <v>10</v>
      </c>
      <c r="C5" s="2">
        <v>160</v>
      </c>
      <c r="D5">
        <f t="shared" si="0"/>
        <v>1</v>
      </c>
      <c r="E5">
        <f t="shared" si="1"/>
        <v>2</v>
      </c>
      <c r="F5">
        <f t="shared" si="2"/>
        <v>1</v>
      </c>
      <c r="G5">
        <f>VLOOKUP(B5,Árak!$A$2:$B$101,2,1)</f>
        <v>260</v>
      </c>
      <c r="H5">
        <f t="shared" si="3"/>
        <v>41600</v>
      </c>
      <c r="K5">
        <v>10</v>
      </c>
      <c r="L5">
        <v>12</v>
      </c>
      <c r="M5">
        <v>4</v>
      </c>
    </row>
    <row r="6" spans="1:13" x14ac:dyDescent="0.25">
      <c r="A6" s="2" t="s">
        <v>11</v>
      </c>
      <c r="B6" s="2" t="s">
        <v>12</v>
      </c>
      <c r="C6" s="2">
        <v>364</v>
      </c>
      <c r="D6">
        <f t="shared" si="0"/>
        <v>7</v>
      </c>
      <c r="E6">
        <f t="shared" si="1"/>
        <v>29</v>
      </c>
      <c r="F6">
        <f t="shared" si="2"/>
        <v>3</v>
      </c>
      <c r="G6">
        <f>VLOOKUP(B6,Árak!$A$2:$B$101,2,1)</f>
        <v>468</v>
      </c>
      <c r="H6">
        <f t="shared" si="3"/>
        <v>170352</v>
      </c>
    </row>
    <row r="7" spans="1:13" x14ac:dyDescent="0.25">
      <c r="A7" s="2" t="s">
        <v>13</v>
      </c>
      <c r="B7" s="2" t="s">
        <v>14</v>
      </c>
      <c r="C7" s="2">
        <v>218</v>
      </c>
      <c r="D7">
        <f t="shared" si="0"/>
        <v>10</v>
      </c>
      <c r="E7">
        <f t="shared" si="1"/>
        <v>41</v>
      </c>
      <c r="F7">
        <f t="shared" si="2"/>
        <v>4</v>
      </c>
      <c r="G7">
        <f>VLOOKUP(B7,Árak!$A$2:$B$101,2,1)</f>
        <v>74</v>
      </c>
      <c r="H7">
        <f t="shared" si="3"/>
        <v>16132</v>
      </c>
    </row>
    <row r="8" spans="1:13" x14ac:dyDescent="0.25">
      <c r="A8" s="2" t="s">
        <v>15</v>
      </c>
      <c r="B8" s="2" t="s">
        <v>16</v>
      </c>
      <c r="C8" s="2">
        <v>480</v>
      </c>
      <c r="D8">
        <f t="shared" si="0"/>
        <v>2</v>
      </c>
      <c r="E8">
        <f t="shared" si="1"/>
        <v>7</v>
      </c>
      <c r="F8">
        <f t="shared" si="2"/>
        <v>1</v>
      </c>
      <c r="G8">
        <f>VLOOKUP(B8,Árak!$A$2:$B$101,2,1)</f>
        <v>782</v>
      </c>
      <c r="H8">
        <f t="shared" si="3"/>
        <v>375360</v>
      </c>
    </row>
    <row r="9" spans="1:13" x14ac:dyDescent="0.25">
      <c r="A9" s="2" t="s">
        <v>17</v>
      </c>
      <c r="B9" s="2" t="s">
        <v>18</v>
      </c>
      <c r="C9" s="2">
        <v>271</v>
      </c>
      <c r="D9">
        <f t="shared" si="0"/>
        <v>4</v>
      </c>
      <c r="E9">
        <f t="shared" si="1"/>
        <v>14</v>
      </c>
      <c r="F9">
        <f t="shared" si="2"/>
        <v>2</v>
      </c>
      <c r="G9">
        <f>VLOOKUP(B9,Árak!$A$2:$B$101,2,1)</f>
        <v>900</v>
      </c>
      <c r="H9">
        <f t="shared" si="3"/>
        <v>243900</v>
      </c>
    </row>
    <row r="10" spans="1:13" x14ac:dyDescent="0.25">
      <c r="A10" s="2" t="s">
        <v>19</v>
      </c>
      <c r="B10" s="2" t="s">
        <v>20</v>
      </c>
      <c r="C10" s="2">
        <v>362</v>
      </c>
      <c r="D10">
        <f t="shared" si="0"/>
        <v>10</v>
      </c>
      <c r="E10">
        <f t="shared" si="1"/>
        <v>41</v>
      </c>
      <c r="F10">
        <f t="shared" si="2"/>
        <v>4</v>
      </c>
      <c r="G10">
        <f>VLOOKUP(B10,Árak!$A$2:$B$101,2,1)</f>
        <v>718</v>
      </c>
      <c r="H10">
        <f t="shared" si="3"/>
        <v>259916</v>
      </c>
    </row>
    <row r="11" spans="1:13" x14ac:dyDescent="0.25">
      <c r="A11" s="2" t="s">
        <v>21</v>
      </c>
      <c r="B11" s="2" t="s">
        <v>6</v>
      </c>
      <c r="C11" s="2">
        <v>359</v>
      </c>
      <c r="D11">
        <f t="shared" si="0"/>
        <v>3</v>
      </c>
      <c r="E11">
        <f t="shared" si="1"/>
        <v>12</v>
      </c>
      <c r="F11">
        <f t="shared" si="2"/>
        <v>1</v>
      </c>
      <c r="G11">
        <f>VLOOKUP(B11,Árak!$A$2:$B$101,2,1)</f>
        <v>436</v>
      </c>
      <c r="H11">
        <f t="shared" si="3"/>
        <v>156524</v>
      </c>
    </row>
    <row r="12" spans="1:13" x14ac:dyDescent="0.25">
      <c r="A12" s="2" t="s">
        <v>22</v>
      </c>
      <c r="B12" s="2" t="s">
        <v>23</v>
      </c>
      <c r="C12" s="2">
        <v>213</v>
      </c>
      <c r="D12">
        <f t="shared" si="0"/>
        <v>6</v>
      </c>
      <c r="E12">
        <f t="shared" si="1"/>
        <v>25</v>
      </c>
      <c r="F12">
        <f t="shared" si="2"/>
        <v>2</v>
      </c>
      <c r="G12">
        <f>VLOOKUP(B12,Árak!$A$2:$B$101,2,1)</f>
        <v>478</v>
      </c>
      <c r="H12">
        <f t="shared" si="3"/>
        <v>101814</v>
      </c>
    </row>
    <row r="13" spans="1:13" x14ac:dyDescent="0.25">
      <c r="A13" s="2" t="s">
        <v>24</v>
      </c>
      <c r="B13" s="2" t="s">
        <v>18</v>
      </c>
      <c r="C13" s="2">
        <v>318</v>
      </c>
      <c r="D13">
        <f t="shared" si="0"/>
        <v>7</v>
      </c>
      <c r="E13">
        <f t="shared" si="1"/>
        <v>31</v>
      </c>
      <c r="F13">
        <f t="shared" si="2"/>
        <v>3</v>
      </c>
      <c r="G13">
        <f>VLOOKUP(B13,Árak!$A$2:$B$101,2,1)</f>
        <v>900</v>
      </c>
      <c r="H13">
        <f t="shared" si="3"/>
        <v>286200</v>
      </c>
    </row>
    <row r="14" spans="1:13" x14ac:dyDescent="0.25">
      <c r="A14" s="2" t="s">
        <v>25</v>
      </c>
      <c r="B14" s="2" t="s">
        <v>26</v>
      </c>
      <c r="C14" s="2">
        <v>309</v>
      </c>
      <c r="D14">
        <f t="shared" si="0"/>
        <v>9</v>
      </c>
      <c r="E14">
        <f t="shared" si="1"/>
        <v>37</v>
      </c>
      <c r="F14">
        <f t="shared" si="2"/>
        <v>3</v>
      </c>
      <c r="G14">
        <f>VLOOKUP(B14,Árak!$A$2:$B$101,2,1)</f>
        <v>550</v>
      </c>
      <c r="H14">
        <f t="shared" si="3"/>
        <v>169950</v>
      </c>
    </row>
    <row r="15" spans="1:13" x14ac:dyDescent="0.25">
      <c r="A15" s="2" t="s">
        <v>27</v>
      </c>
      <c r="B15" s="2" t="s">
        <v>28</v>
      </c>
      <c r="C15" s="2">
        <v>169</v>
      </c>
      <c r="D15">
        <f t="shared" si="0"/>
        <v>8</v>
      </c>
      <c r="E15">
        <f t="shared" si="1"/>
        <v>33</v>
      </c>
      <c r="F15">
        <f t="shared" si="2"/>
        <v>3</v>
      </c>
      <c r="G15">
        <f>VLOOKUP(B15,Árak!$A$2:$B$101,2,1)</f>
        <v>597</v>
      </c>
      <c r="H15">
        <f t="shared" si="3"/>
        <v>100893</v>
      </c>
    </row>
    <row r="16" spans="1:13" x14ac:dyDescent="0.25">
      <c r="A16" s="2" t="s">
        <v>29</v>
      </c>
      <c r="B16" s="2" t="s">
        <v>30</v>
      </c>
      <c r="C16" s="2">
        <v>319</v>
      </c>
      <c r="D16">
        <f t="shared" si="0"/>
        <v>6</v>
      </c>
      <c r="E16">
        <f t="shared" si="1"/>
        <v>26</v>
      </c>
      <c r="F16">
        <f t="shared" si="2"/>
        <v>2</v>
      </c>
      <c r="G16">
        <f>VLOOKUP(B16,Árak!$A$2:$B$101,2,1)</f>
        <v>234</v>
      </c>
      <c r="H16">
        <f t="shared" si="3"/>
        <v>74646</v>
      </c>
    </row>
    <row r="17" spans="1:8" x14ac:dyDescent="0.25">
      <c r="A17" s="2" t="s">
        <v>31</v>
      </c>
      <c r="B17" s="2" t="s">
        <v>32</v>
      </c>
      <c r="C17" s="2">
        <v>247</v>
      </c>
      <c r="D17">
        <f t="shared" si="0"/>
        <v>5</v>
      </c>
      <c r="E17">
        <f t="shared" si="1"/>
        <v>21</v>
      </c>
      <c r="F17">
        <f t="shared" si="2"/>
        <v>2</v>
      </c>
      <c r="G17">
        <f>VLOOKUP(B17,Árak!$A$2:$B$101,2,1)</f>
        <v>453</v>
      </c>
      <c r="H17">
        <f t="shared" si="3"/>
        <v>111891</v>
      </c>
    </row>
    <row r="18" spans="1:8" x14ac:dyDescent="0.25">
      <c r="A18" s="2" t="s">
        <v>33</v>
      </c>
      <c r="B18" s="2" t="s">
        <v>34</v>
      </c>
      <c r="C18" s="2">
        <v>366</v>
      </c>
      <c r="D18">
        <f t="shared" si="0"/>
        <v>10</v>
      </c>
      <c r="E18">
        <f t="shared" si="1"/>
        <v>40</v>
      </c>
      <c r="F18">
        <f t="shared" si="2"/>
        <v>4</v>
      </c>
      <c r="G18">
        <f>VLOOKUP(B18,Árak!$A$2:$B$101,2,1)</f>
        <v>860</v>
      </c>
      <c r="H18">
        <f t="shared" si="3"/>
        <v>314760</v>
      </c>
    </row>
    <row r="19" spans="1:8" x14ac:dyDescent="0.25">
      <c r="A19" s="2" t="s">
        <v>35</v>
      </c>
      <c r="B19" s="2" t="s">
        <v>36</v>
      </c>
      <c r="C19" s="2">
        <v>302</v>
      </c>
      <c r="D19">
        <f t="shared" si="0"/>
        <v>2</v>
      </c>
      <c r="E19">
        <f t="shared" si="1"/>
        <v>8</v>
      </c>
      <c r="F19">
        <f t="shared" si="2"/>
        <v>1</v>
      </c>
      <c r="G19">
        <f>VLOOKUP(B19,Árak!$A$2:$B$101,2,1)</f>
        <v>1017</v>
      </c>
      <c r="H19">
        <f t="shared" si="3"/>
        <v>307134</v>
      </c>
    </row>
    <row r="20" spans="1:8" x14ac:dyDescent="0.25">
      <c r="A20" s="2" t="s">
        <v>37</v>
      </c>
      <c r="B20" s="2" t="s">
        <v>38</v>
      </c>
      <c r="C20" s="2">
        <v>210</v>
      </c>
      <c r="D20">
        <f t="shared" si="0"/>
        <v>10</v>
      </c>
      <c r="E20">
        <f t="shared" si="1"/>
        <v>41</v>
      </c>
      <c r="F20">
        <f t="shared" si="2"/>
        <v>4</v>
      </c>
      <c r="G20">
        <f>VLOOKUP(B20,Árak!$A$2:$B$101,2,1)</f>
        <v>645</v>
      </c>
      <c r="H20">
        <f t="shared" si="3"/>
        <v>135450</v>
      </c>
    </row>
    <row r="21" spans="1:8" x14ac:dyDescent="0.25">
      <c r="A21" s="2" t="s">
        <v>39</v>
      </c>
      <c r="B21" s="2" t="s">
        <v>40</v>
      </c>
      <c r="C21" s="2">
        <v>313</v>
      </c>
      <c r="D21">
        <f t="shared" si="0"/>
        <v>4</v>
      </c>
      <c r="E21">
        <f t="shared" si="1"/>
        <v>16</v>
      </c>
      <c r="F21">
        <f t="shared" si="2"/>
        <v>2</v>
      </c>
      <c r="G21">
        <f>VLOOKUP(B21,Árak!$A$2:$B$101,2,1)</f>
        <v>302</v>
      </c>
      <c r="H21">
        <f t="shared" si="3"/>
        <v>94526</v>
      </c>
    </row>
    <row r="22" spans="1:8" x14ac:dyDescent="0.25">
      <c r="A22" s="2" t="s">
        <v>41</v>
      </c>
      <c r="B22" s="2" t="s">
        <v>8</v>
      </c>
      <c r="C22" s="2">
        <v>219</v>
      </c>
      <c r="D22">
        <f t="shared" si="0"/>
        <v>7</v>
      </c>
      <c r="E22">
        <f t="shared" si="1"/>
        <v>30</v>
      </c>
      <c r="F22">
        <f t="shared" si="2"/>
        <v>3</v>
      </c>
      <c r="G22">
        <f>VLOOKUP(B22,Árak!$A$2:$B$101,2,1)</f>
        <v>655</v>
      </c>
      <c r="H22">
        <f t="shared" si="3"/>
        <v>143445</v>
      </c>
    </row>
    <row r="23" spans="1:8" x14ac:dyDescent="0.25">
      <c r="A23" s="2" t="s">
        <v>42</v>
      </c>
      <c r="B23" s="2" t="s">
        <v>43</v>
      </c>
      <c r="C23" s="2">
        <v>385</v>
      </c>
      <c r="D23">
        <f t="shared" si="0"/>
        <v>4</v>
      </c>
      <c r="E23">
        <f t="shared" si="1"/>
        <v>16</v>
      </c>
      <c r="F23">
        <f t="shared" si="2"/>
        <v>2</v>
      </c>
      <c r="G23">
        <f>VLOOKUP(B23,Árak!$A$2:$B$101,2,1)</f>
        <v>876</v>
      </c>
      <c r="H23">
        <f t="shared" si="3"/>
        <v>337260</v>
      </c>
    </row>
    <row r="24" spans="1:8" x14ac:dyDescent="0.25">
      <c r="A24" s="2" t="s">
        <v>44</v>
      </c>
      <c r="B24" s="2" t="s">
        <v>45</v>
      </c>
      <c r="C24" s="2">
        <v>279</v>
      </c>
      <c r="D24">
        <f t="shared" si="0"/>
        <v>8</v>
      </c>
      <c r="E24">
        <f t="shared" si="1"/>
        <v>33</v>
      </c>
      <c r="F24">
        <f t="shared" si="2"/>
        <v>3</v>
      </c>
      <c r="G24">
        <f>VLOOKUP(B24,Árak!$A$2:$B$101,2,1)</f>
        <v>534</v>
      </c>
      <c r="H24">
        <f t="shared" si="3"/>
        <v>148986</v>
      </c>
    </row>
    <row r="25" spans="1:8" x14ac:dyDescent="0.25">
      <c r="A25" s="2" t="s">
        <v>46</v>
      </c>
      <c r="B25" s="2" t="s">
        <v>47</v>
      </c>
      <c r="C25" s="2">
        <v>142</v>
      </c>
      <c r="D25">
        <f t="shared" si="0"/>
        <v>9</v>
      </c>
      <c r="E25">
        <f t="shared" si="1"/>
        <v>38</v>
      </c>
      <c r="F25">
        <f t="shared" si="2"/>
        <v>3</v>
      </c>
      <c r="G25">
        <f>VLOOKUP(B25,Árak!$A$2:$B$101,2,1)</f>
        <v>647</v>
      </c>
      <c r="H25">
        <f t="shared" si="3"/>
        <v>91874</v>
      </c>
    </row>
    <row r="26" spans="1:8" x14ac:dyDescent="0.25">
      <c r="A26" s="2" t="s">
        <v>48</v>
      </c>
      <c r="B26" s="2" t="s">
        <v>49</v>
      </c>
      <c r="C26" s="2">
        <v>380</v>
      </c>
      <c r="D26">
        <f t="shared" si="0"/>
        <v>1</v>
      </c>
      <c r="E26">
        <f t="shared" si="1"/>
        <v>5</v>
      </c>
      <c r="F26">
        <f t="shared" si="2"/>
        <v>1</v>
      </c>
      <c r="G26">
        <f>VLOOKUP(B26,Árak!$A$2:$B$101,2,1)</f>
        <v>549</v>
      </c>
      <c r="H26">
        <f t="shared" si="3"/>
        <v>208620</v>
      </c>
    </row>
    <row r="27" spans="1:8" x14ac:dyDescent="0.25">
      <c r="A27" s="2" t="s">
        <v>50</v>
      </c>
      <c r="B27" s="2" t="s">
        <v>51</v>
      </c>
      <c r="C27" s="2">
        <v>224</v>
      </c>
      <c r="D27">
        <f t="shared" si="0"/>
        <v>6</v>
      </c>
      <c r="E27">
        <f t="shared" si="1"/>
        <v>24</v>
      </c>
      <c r="F27">
        <f t="shared" si="2"/>
        <v>2</v>
      </c>
      <c r="G27">
        <f>VLOOKUP(B27,Árak!$A$2:$B$101,2,1)</f>
        <v>283</v>
      </c>
      <c r="H27">
        <f t="shared" si="3"/>
        <v>63392</v>
      </c>
    </row>
    <row r="28" spans="1:8" x14ac:dyDescent="0.25">
      <c r="A28" s="2" t="s">
        <v>52</v>
      </c>
      <c r="B28" s="2" t="s">
        <v>18</v>
      </c>
      <c r="C28" s="2">
        <v>252</v>
      </c>
      <c r="D28">
        <f t="shared" si="0"/>
        <v>11</v>
      </c>
      <c r="E28">
        <f t="shared" si="1"/>
        <v>47</v>
      </c>
      <c r="F28">
        <f t="shared" si="2"/>
        <v>4</v>
      </c>
      <c r="G28">
        <f>VLOOKUP(B28,Árak!$A$2:$B$101,2,1)</f>
        <v>900</v>
      </c>
      <c r="H28">
        <f t="shared" si="3"/>
        <v>226800</v>
      </c>
    </row>
    <row r="29" spans="1:8" x14ac:dyDescent="0.25">
      <c r="A29" s="2" t="s">
        <v>53</v>
      </c>
      <c r="B29" s="2" t="s">
        <v>54</v>
      </c>
      <c r="C29" s="2">
        <v>48</v>
      </c>
      <c r="D29">
        <f t="shared" si="0"/>
        <v>2</v>
      </c>
      <c r="E29">
        <f t="shared" si="1"/>
        <v>8</v>
      </c>
      <c r="F29">
        <f t="shared" si="2"/>
        <v>1</v>
      </c>
      <c r="G29">
        <f>VLOOKUP(B29,Árak!$A$2:$B$101,2,1)</f>
        <v>138</v>
      </c>
      <c r="H29">
        <f t="shared" si="3"/>
        <v>6624</v>
      </c>
    </row>
    <row r="30" spans="1:8" x14ac:dyDescent="0.25">
      <c r="A30" s="2" t="s">
        <v>41</v>
      </c>
      <c r="B30" s="2" t="s">
        <v>55</v>
      </c>
      <c r="C30" s="2">
        <v>350</v>
      </c>
      <c r="D30">
        <f t="shared" si="0"/>
        <v>7</v>
      </c>
      <c r="E30">
        <f t="shared" si="1"/>
        <v>30</v>
      </c>
      <c r="F30">
        <f t="shared" si="2"/>
        <v>3</v>
      </c>
      <c r="G30">
        <f>VLOOKUP(B30,Árak!$A$2:$B$101,2,1)</f>
        <v>737</v>
      </c>
      <c r="H30">
        <f t="shared" si="3"/>
        <v>257950</v>
      </c>
    </row>
    <row r="31" spans="1:8" x14ac:dyDescent="0.25">
      <c r="A31" s="2" t="s">
        <v>56</v>
      </c>
      <c r="B31" s="2" t="s">
        <v>57</v>
      </c>
      <c r="C31" s="2">
        <v>159</v>
      </c>
      <c r="D31">
        <f t="shared" si="0"/>
        <v>3</v>
      </c>
      <c r="E31">
        <f t="shared" si="1"/>
        <v>11</v>
      </c>
      <c r="F31">
        <f t="shared" si="2"/>
        <v>1</v>
      </c>
      <c r="G31">
        <f>VLOOKUP(B31,Árak!$A$2:$B$101,2,1)</f>
        <v>106</v>
      </c>
      <c r="H31">
        <f t="shared" si="3"/>
        <v>16854</v>
      </c>
    </row>
    <row r="32" spans="1:8" x14ac:dyDescent="0.25">
      <c r="A32" s="2" t="s">
        <v>58</v>
      </c>
      <c r="B32" s="2" t="s">
        <v>54</v>
      </c>
      <c r="C32" s="2">
        <v>38</v>
      </c>
      <c r="D32">
        <f t="shared" si="0"/>
        <v>7</v>
      </c>
      <c r="E32">
        <f t="shared" si="1"/>
        <v>28</v>
      </c>
      <c r="F32">
        <f t="shared" si="2"/>
        <v>3</v>
      </c>
      <c r="G32">
        <f>VLOOKUP(B32,Árak!$A$2:$B$101,2,1)</f>
        <v>138</v>
      </c>
      <c r="H32">
        <f t="shared" si="3"/>
        <v>5244</v>
      </c>
    </row>
    <row r="33" spans="1:8" x14ac:dyDescent="0.25">
      <c r="A33" s="2" t="s">
        <v>59</v>
      </c>
      <c r="B33" s="2" t="s">
        <v>26</v>
      </c>
      <c r="C33" s="2">
        <v>388</v>
      </c>
      <c r="D33">
        <f t="shared" si="0"/>
        <v>1</v>
      </c>
      <c r="E33">
        <f t="shared" si="1"/>
        <v>3</v>
      </c>
      <c r="F33">
        <f t="shared" si="2"/>
        <v>1</v>
      </c>
      <c r="G33">
        <f>VLOOKUP(B33,Árak!$A$2:$B$101,2,1)</f>
        <v>550</v>
      </c>
      <c r="H33">
        <f t="shared" si="3"/>
        <v>213400</v>
      </c>
    </row>
    <row r="34" spans="1:8" x14ac:dyDescent="0.25">
      <c r="A34" s="2" t="s">
        <v>60</v>
      </c>
      <c r="B34" s="2" t="s">
        <v>61</v>
      </c>
      <c r="C34" s="2">
        <v>207</v>
      </c>
      <c r="D34">
        <f t="shared" si="0"/>
        <v>3</v>
      </c>
      <c r="E34">
        <f t="shared" si="1"/>
        <v>13</v>
      </c>
      <c r="F34">
        <f t="shared" si="2"/>
        <v>1</v>
      </c>
      <c r="G34">
        <f>VLOOKUP(B34,Árak!$A$2:$B$101,2,1)</f>
        <v>88</v>
      </c>
      <c r="H34">
        <f t="shared" si="3"/>
        <v>18216</v>
      </c>
    </row>
    <row r="35" spans="1:8" x14ac:dyDescent="0.25">
      <c r="A35" s="2" t="s">
        <v>62</v>
      </c>
      <c r="B35" s="2" t="s">
        <v>40</v>
      </c>
      <c r="C35" s="2">
        <v>320</v>
      </c>
      <c r="D35">
        <f t="shared" si="0"/>
        <v>8</v>
      </c>
      <c r="E35">
        <f t="shared" si="1"/>
        <v>32</v>
      </c>
      <c r="F35">
        <f t="shared" si="2"/>
        <v>3</v>
      </c>
      <c r="G35">
        <f>VLOOKUP(B35,Árak!$A$2:$B$101,2,1)</f>
        <v>302</v>
      </c>
      <c r="H35">
        <f t="shared" si="3"/>
        <v>96640</v>
      </c>
    </row>
    <row r="36" spans="1:8" x14ac:dyDescent="0.25">
      <c r="A36" s="2" t="s">
        <v>58</v>
      </c>
      <c r="B36" s="2" t="s">
        <v>61</v>
      </c>
      <c r="C36" s="2">
        <v>266</v>
      </c>
      <c r="D36">
        <f t="shared" si="0"/>
        <v>7</v>
      </c>
      <c r="E36">
        <f t="shared" si="1"/>
        <v>28</v>
      </c>
      <c r="F36">
        <f t="shared" si="2"/>
        <v>3</v>
      </c>
      <c r="G36">
        <f>VLOOKUP(B36,Árak!$A$2:$B$101,2,1)</f>
        <v>88</v>
      </c>
      <c r="H36">
        <f t="shared" si="3"/>
        <v>23408</v>
      </c>
    </row>
    <row r="37" spans="1:8" x14ac:dyDescent="0.25">
      <c r="A37" s="2" t="s">
        <v>29</v>
      </c>
      <c r="B37" s="2" t="s">
        <v>63</v>
      </c>
      <c r="C37" s="2">
        <v>365</v>
      </c>
      <c r="D37">
        <f t="shared" si="0"/>
        <v>6</v>
      </c>
      <c r="E37">
        <f t="shared" si="1"/>
        <v>26</v>
      </c>
      <c r="F37">
        <f t="shared" si="2"/>
        <v>2</v>
      </c>
      <c r="G37">
        <f>VLOOKUP(B37,Árak!$A$2:$B$101,2,1)</f>
        <v>716</v>
      </c>
      <c r="H37">
        <f t="shared" si="3"/>
        <v>261340</v>
      </c>
    </row>
    <row r="38" spans="1:8" x14ac:dyDescent="0.25">
      <c r="A38" s="2" t="s">
        <v>64</v>
      </c>
      <c r="B38" s="2" t="s">
        <v>4</v>
      </c>
      <c r="C38" s="2">
        <v>197</v>
      </c>
      <c r="D38">
        <f t="shared" si="0"/>
        <v>1</v>
      </c>
      <c r="E38">
        <f t="shared" si="1"/>
        <v>4</v>
      </c>
      <c r="F38">
        <f t="shared" si="2"/>
        <v>1</v>
      </c>
      <c r="G38">
        <f>VLOOKUP(B38,Árak!$A$2:$B$101,2,1)</f>
        <v>318</v>
      </c>
      <c r="H38">
        <f t="shared" si="3"/>
        <v>62646</v>
      </c>
    </row>
    <row r="39" spans="1:8" x14ac:dyDescent="0.25">
      <c r="A39" s="2" t="s">
        <v>65</v>
      </c>
      <c r="B39" s="2" t="s">
        <v>66</v>
      </c>
      <c r="C39" s="2">
        <v>144</v>
      </c>
      <c r="D39">
        <f t="shared" si="0"/>
        <v>11</v>
      </c>
      <c r="E39">
        <f t="shared" si="1"/>
        <v>46</v>
      </c>
      <c r="F39">
        <f t="shared" si="2"/>
        <v>4</v>
      </c>
      <c r="G39">
        <f>VLOOKUP(B39,Árak!$A$2:$B$101,2,1)</f>
        <v>776</v>
      </c>
      <c r="H39">
        <f t="shared" si="3"/>
        <v>111744</v>
      </c>
    </row>
    <row r="40" spans="1:8" x14ac:dyDescent="0.25">
      <c r="A40" s="2" t="s">
        <v>67</v>
      </c>
      <c r="B40" s="2" t="s">
        <v>68</v>
      </c>
      <c r="C40" s="2">
        <v>344</v>
      </c>
      <c r="D40">
        <f t="shared" si="0"/>
        <v>7</v>
      </c>
      <c r="E40">
        <f t="shared" si="1"/>
        <v>30</v>
      </c>
      <c r="F40">
        <f t="shared" si="2"/>
        <v>3</v>
      </c>
      <c r="G40">
        <f>VLOOKUP(B40,Árak!$A$2:$B$101,2,1)</f>
        <v>720</v>
      </c>
      <c r="H40">
        <f t="shared" si="3"/>
        <v>247680</v>
      </c>
    </row>
    <row r="41" spans="1:8" x14ac:dyDescent="0.25">
      <c r="A41" s="2" t="s">
        <v>69</v>
      </c>
      <c r="B41" s="2" t="s">
        <v>61</v>
      </c>
      <c r="C41" s="2">
        <v>198</v>
      </c>
      <c r="D41">
        <f t="shared" si="0"/>
        <v>12</v>
      </c>
      <c r="E41">
        <f t="shared" si="1"/>
        <v>52</v>
      </c>
      <c r="F41">
        <f t="shared" si="2"/>
        <v>4</v>
      </c>
      <c r="G41">
        <f>VLOOKUP(B41,Árak!$A$2:$B$101,2,1)</f>
        <v>88</v>
      </c>
      <c r="H41">
        <f t="shared" si="3"/>
        <v>17424</v>
      </c>
    </row>
    <row r="42" spans="1:8" x14ac:dyDescent="0.25">
      <c r="A42" s="2" t="s">
        <v>70</v>
      </c>
      <c r="B42" s="2" t="s">
        <v>71</v>
      </c>
      <c r="C42" s="2">
        <v>419</v>
      </c>
      <c r="D42">
        <f t="shared" si="0"/>
        <v>1</v>
      </c>
      <c r="E42">
        <f t="shared" si="1"/>
        <v>3</v>
      </c>
      <c r="F42">
        <f t="shared" si="2"/>
        <v>1</v>
      </c>
      <c r="G42">
        <f>VLOOKUP(B42,Árak!$A$2:$B$101,2,1)</f>
        <v>557</v>
      </c>
      <c r="H42">
        <f t="shared" si="3"/>
        <v>233383</v>
      </c>
    </row>
    <row r="43" spans="1:8" x14ac:dyDescent="0.25">
      <c r="A43" s="2" t="s">
        <v>72</v>
      </c>
      <c r="B43" s="2" t="s">
        <v>73</v>
      </c>
      <c r="C43" s="2">
        <v>161</v>
      </c>
      <c r="D43">
        <f t="shared" si="0"/>
        <v>12</v>
      </c>
      <c r="E43">
        <f t="shared" si="1"/>
        <v>50</v>
      </c>
      <c r="F43">
        <f t="shared" si="2"/>
        <v>4</v>
      </c>
      <c r="G43">
        <f>VLOOKUP(B43,Árak!$A$2:$B$101,2,1)</f>
        <v>829</v>
      </c>
      <c r="H43">
        <f t="shared" si="3"/>
        <v>133469</v>
      </c>
    </row>
    <row r="44" spans="1:8" x14ac:dyDescent="0.25">
      <c r="A44" s="2" t="s">
        <v>74</v>
      </c>
      <c r="B44" s="2" t="s">
        <v>75</v>
      </c>
      <c r="C44" s="2">
        <v>275</v>
      </c>
      <c r="D44">
        <f t="shared" si="0"/>
        <v>2</v>
      </c>
      <c r="E44">
        <f t="shared" si="1"/>
        <v>7</v>
      </c>
      <c r="F44">
        <f t="shared" si="2"/>
        <v>1</v>
      </c>
      <c r="G44">
        <f>VLOOKUP(B44,Árak!$A$2:$B$101,2,1)</f>
        <v>615</v>
      </c>
      <c r="H44">
        <f t="shared" si="3"/>
        <v>169125</v>
      </c>
    </row>
    <row r="45" spans="1:8" x14ac:dyDescent="0.25">
      <c r="A45" s="2" t="s">
        <v>76</v>
      </c>
      <c r="B45" s="2" t="s">
        <v>77</v>
      </c>
      <c r="C45" s="2">
        <v>225</v>
      </c>
      <c r="D45">
        <f t="shared" si="0"/>
        <v>4</v>
      </c>
      <c r="E45">
        <f t="shared" si="1"/>
        <v>17</v>
      </c>
      <c r="F45">
        <f t="shared" si="2"/>
        <v>2</v>
      </c>
      <c r="G45">
        <f>VLOOKUP(B45,Árak!$A$2:$B$101,2,1)</f>
        <v>101</v>
      </c>
      <c r="H45">
        <f t="shared" si="3"/>
        <v>22725</v>
      </c>
    </row>
    <row r="46" spans="1:8" x14ac:dyDescent="0.25">
      <c r="A46" s="2" t="s">
        <v>78</v>
      </c>
      <c r="B46" s="2" t="s">
        <v>79</v>
      </c>
      <c r="C46" s="2">
        <v>223</v>
      </c>
      <c r="D46">
        <f t="shared" si="0"/>
        <v>12</v>
      </c>
      <c r="E46">
        <f t="shared" si="1"/>
        <v>49</v>
      </c>
      <c r="F46">
        <f t="shared" si="2"/>
        <v>4</v>
      </c>
      <c r="G46">
        <f>VLOOKUP(B46,Árak!$A$2:$B$101,2,1)</f>
        <v>1027</v>
      </c>
      <c r="H46">
        <f t="shared" si="3"/>
        <v>229021</v>
      </c>
    </row>
    <row r="47" spans="1:8" x14ac:dyDescent="0.25">
      <c r="A47" s="2" t="s">
        <v>80</v>
      </c>
      <c r="B47" s="2" t="s">
        <v>28</v>
      </c>
      <c r="C47" s="2">
        <v>364</v>
      </c>
      <c r="D47">
        <f t="shared" si="0"/>
        <v>8</v>
      </c>
      <c r="E47">
        <f t="shared" si="1"/>
        <v>35</v>
      </c>
      <c r="F47">
        <f t="shared" si="2"/>
        <v>3</v>
      </c>
      <c r="G47">
        <f>VLOOKUP(B47,Árak!$A$2:$B$101,2,1)</f>
        <v>597</v>
      </c>
      <c r="H47">
        <f t="shared" si="3"/>
        <v>217308</v>
      </c>
    </row>
    <row r="48" spans="1:8" x14ac:dyDescent="0.25">
      <c r="A48" s="2" t="s">
        <v>81</v>
      </c>
      <c r="B48" s="2" t="s">
        <v>66</v>
      </c>
      <c r="C48" s="2">
        <v>399</v>
      </c>
      <c r="D48">
        <f t="shared" si="0"/>
        <v>11</v>
      </c>
      <c r="E48">
        <f t="shared" si="1"/>
        <v>45</v>
      </c>
      <c r="F48">
        <f t="shared" si="2"/>
        <v>4</v>
      </c>
      <c r="G48">
        <f>VLOOKUP(B48,Árak!$A$2:$B$101,2,1)</f>
        <v>776</v>
      </c>
      <c r="H48">
        <f t="shared" si="3"/>
        <v>309624</v>
      </c>
    </row>
    <row r="49" spans="1:8" x14ac:dyDescent="0.25">
      <c r="A49" s="2" t="s">
        <v>82</v>
      </c>
      <c r="B49" s="2" t="s">
        <v>83</v>
      </c>
      <c r="C49" s="2">
        <v>236</v>
      </c>
      <c r="D49">
        <f t="shared" si="0"/>
        <v>12</v>
      </c>
      <c r="E49">
        <f t="shared" si="1"/>
        <v>53</v>
      </c>
      <c r="F49">
        <f t="shared" si="2"/>
        <v>4</v>
      </c>
      <c r="G49">
        <f>VLOOKUP(B49,Árak!$A$2:$B$101,2,1)</f>
        <v>782</v>
      </c>
      <c r="H49">
        <f t="shared" si="3"/>
        <v>184552</v>
      </c>
    </row>
    <row r="50" spans="1:8" x14ac:dyDescent="0.25">
      <c r="A50" s="2" t="s">
        <v>84</v>
      </c>
      <c r="B50" s="2" t="s">
        <v>85</v>
      </c>
      <c r="C50" s="2">
        <v>128</v>
      </c>
      <c r="D50">
        <f t="shared" si="0"/>
        <v>7</v>
      </c>
      <c r="E50">
        <f t="shared" si="1"/>
        <v>29</v>
      </c>
      <c r="F50">
        <f t="shared" si="2"/>
        <v>3</v>
      </c>
      <c r="G50">
        <f>VLOOKUP(B50,Árak!$A$2:$B$101,2,1)</f>
        <v>88</v>
      </c>
      <c r="H50">
        <f t="shared" si="3"/>
        <v>11264</v>
      </c>
    </row>
    <row r="51" spans="1:8" x14ac:dyDescent="0.25">
      <c r="A51" s="2" t="s">
        <v>86</v>
      </c>
      <c r="B51" s="2" t="s">
        <v>87</v>
      </c>
      <c r="C51" s="2">
        <v>340</v>
      </c>
      <c r="D51">
        <f t="shared" si="0"/>
        <v>7</v>
      </c>
      <c r="E51">
        <f t="shared" si="1"/>
        <v>31</v>
      </c>
      <c r="F51">
        <f t="shared" si="2"/>
        <v>3</v>
      </c>
      <c r="G51">
        <f>VLOOKUP(B51,Árak!$A$2:$B$101,2,1)</f>
        <v>543</v>
      </c>
      <c r="H51">
        <f t="shared" si="3"/>
        <v>184620</v>
      </c>
    </row>
    <row r="52" spans="1:8" x14ac:dyDescent="0.25">
      <c r="A52" s="2" t="s">
        <v>88</v>
      </c>
      <c r="B52" s="2" t="s">
        <v>89</v>
      </c>
      <c r="C52" s="2">
        <v>126</v>
      </c>
      <c r="D52">
        <f t="shared" si="0"/>
        <v>12</v>
      </c>
      <c r="E52">
        <f t="shared" si="1"/>
        <v>50</v>
      </c>
      <c r="F52">
        <f t="shared" si="2"/>
        <v>4</v>
      </c>
      <c r="G52">
        <f>VLOOKUP(B52,Árak!$A$2:$B$101,2,1)</f>
        <v>539</v>
      </c>
      <c r="H52">
        <f t="shared" si="3"/>
        <v>67914</v>
      </c>
    </row>
    <row r="53" spans="1:8" x14ac:dyDescent="0.25">
      <c r="A53" s="2" t="s">
        <v>90</v>
      </c>
      <c r="B53" s="2" t="s">
        <v>91</v>
      </c>
      <c r="C53" s="2">
        <v>322</v>
      </c>
      <c r="D53">
        <f t="shared" si="0"/>
        <v>10</v>
      </c>
      <c r="E53">
        <f t="shared" si="1"/>
        <v>44</v>
      </c>
      <c r="F53">
        <f t="shared" si="2"/>
        <v>4</v>
      </c>
      <c r="G53">
        <f>VLOOKUP(B53,Árak!$A$2:$B$101,2,1)</f>
        <v>924</v>
      </c>
      <c r="H53">
        <f t="shared" si="3"/>
        <v>297528</v>
      </c>
    </row>
    <row r="54" spans="1:8" x14ac:dyDescent="0.25">
      <c r="A54" s="2" t="s">
        <v>44</v>
      </c>
      <c r="B54" s="2" t="s">
        <v>77</v>
      </c>
      <c r="C54" s="2">
        <v>369</v>
      </c>
      <c r="D54">
        <f t="shared" si="0"/>
        <v>8</v>
      </c>
      <c r="E54">
        <f t="shared" si="1"/>
        <v>33</v>
      </c>
      <c r="F54">
        <f t="shared" si="2"/>
        <v>3</v>
      </c>
      <c r="G54">
        <f>VLOOKUP(B54,Árak!$A$2:$B$101,2,1)</f>
        <v>101</v>
      </c>
      <c r="H54">
        <f t="shared" si="3"/>
        <v>37269</v>
      </c>
    </row>
    <row r="55" spans="1:8" x14ac:dyDescent="0.25">
      <c r="A55" s="2" t="s">
        <v>92</v>
      </c>
      <c r="B55" s="2" t="s">
        <v>93</v>
      </c>
      <c r="C55" s="2">
        <v>411</v>
      </c>
      <c r="D55">
        <f t="shared" si="0"/>
        <v>9</v>
      </c>
      <c r="E55">
        <f t="shared" si="1"/>
        <v>36</v>
      </c>
      <c r="F55">
        <f t="shared" si="2"/>
        <v>3</v>
      </c>
      <c r="G55">
        <f>VLOOKUP(B55,Árak!$A$2:$B$101,2,1)</f>
        <v>152</v>
      </c>
      <c r="H55">
        <f t="shared" si="3"/>
        <v>62472</v>
      </c>
    </row>
    <row r="56" spans="1:8" x14ac:dyDescent="0.25">
      <c r="A56" s="2" t="s">
        <v>94</v>
      </c>
      <c r="B56" s="2" t="s">
        <v>95</v>
      </c>
      <c r="C56" s="2">
        <v>204</v>
      </c>
      <c r="D56">
        <f t="shared" si="0"/>
        <v>10</v>
      </c>
      <c r="E56">
        <f t="shared" si="1"/>
        <v>43</v>
      </c>
      <c r="F56">
        <f t="shared" si="2"/>
        <v>4</v>
      </c>
      <c r="G56">
        <f>VLOOKUP(B56,Árak!$A$2:$B$101,2,1)</f>
        <v>558</v>
      </c>
      <c r="H56">
        <f t="shared" si="3"/>
        <v>113832</v>
      </c>
    </row>
    <row r="57" spans="1:8" x14ac:dyDescent="0.25">
      <c r="A57" s="2" t="s">
        <v>96</v>
      </c>
      <c r="B57" s="2" t="s">
        <v>61</v>
      </c>
      <c r="C57" s="2">
        <v>73</v>
      </c>
      <c r="D57">
        <f t="shared" si="0"/>
        <v>3</v>
      </c>
      <c r="E57">
        <f t="shared" si="1"/>
        <v>13</v>
      </c>
      <c r="F57">
        <f t="shared" si="2"/>
        <v>1</v>
      </c>
      <c r="G57">
        <f>VLOOKUP(B57,Árak!$A$2:$B$101,2,1)</f>
        <v>88</v>
      </c>
      <c r="H57">
        <f t="shared" si="3"/>
        <v>6424</v>
      </c>
    </row>
    <row r="58" spans="1:8" x14ac:dyDescent="0.25">
      <c r="A58" s="2" t="s">
        <v>97</v>
      </c>
      <c r="B58" s="2" t="s">
        <v>36</v>
      </c>
      <c r="C58" s="2">
        <v>205</v>
      </c>
      <c r="D58">
        <f t="shared" si="0"/>
        <v>8</v>
      </c>
      <c r="E58">
        <f t="shared" si="1"/>
        <v>35</v>
      </c>
      <c r="F58">
        <f t="shared" si="2"/>
        <v>3</v>
      </c>
      <c r="G58">
        <f>VLOOKUP(B58,Árak!$A$2:$B$101,2,1)</f>
        <v>1017</v>
      </c>
      <c r="H58">
        <f t="shared" si="3"/>
        <v>208485</v>
      </c>
    </row>
    <row r="59" spans="1:8" x14ac:dyDescent="0.25">
      <c r="A59" s="2" t="s">
        <v>98</v>
      </c>
      <c r="B59" s="2" t="s">
        <v>93</v>
      </c>
      <c r="C59" s="2">
        <v>214</v>
      </c>
      <c r="D59">
        <f t="shared" si="0"/>
        <v>11</v>
      </c>
      <c r="E59">
        <f t="shared" si="1"/>
        <v>49</v>
      </c>
      <c r="F59">
        <f t="shared" si="2"/>
        <v>4</v>
      </c>
      <c r="G59">
        <f>VLOOKUP(B59,Árak!$A$2:$B$101,2,1)</f>
        <v>152</v>
      </c>
      <c r="H59">
        <f t="shared" si="3"/>
        <v>32528</v>
      </c>
    </row>
    <row r="60" spans="1:8" x14ac:dyDescent="0.25">
      <c r="A60" s="2" t="s">
        <v>98</v>
      </c>
      <c r="B60" s="2" t="s">
        <v>66</v>
      </c>
      <c r="C60" s="2">
        <v>248</v>
      </c>
      <c r="D60">
        <f t="shared" si="0"/>
        <v>11</v>
      </c>
      <c r="E60">
        <f t="shared" si="1"/>
        <v>49</v>
      </c>
      <c r="F60">
        <f t="shared" si="2"/>
        <v>4</v>
      </c>
      <c r="G60">
        <f>VLOOKUP(B60,Árak!$A$2:$B$101,2,1)</f>
        <v>776</v>
      </c>
      <c r="H60">
        <f t="shared" si="3"/>
        <v>192448</v>
      </c>
    </row>
    <row r="61" spans="1:8" x14ac:dyDescent="0.25">
      <c r="A61" s="2" t="s">
        <v>99</v>
      </c>
      <c r="B61" s="2" t="s">
        <v>100</v>
      </c>
      <c r="C61" s="2">
        <v>167</v>
      </c>
      <c r="D61">
        <f t="shared" si="0"/>
        <v>5</v>
      </c>
      <c r="E61">
        <f t="shared" si="1"/>
        <v>22</v>
      </c>
      <c r="F61">
        <f t="shared" si="2"/>
        <v>2</v>
      </c>
      <c r="G61">
        <f>VLOOKUP(B61,Árak!$A$2:$B$101,2,1)</f>
        <v>562</v>
      </c>
      <c r="H61">
        <f t="shared" si="3"/>
        <v>93854</v>
      </c>
    </row>
    <row r="62" spans="1:8" x14ac:dyDescent="0.25">
      <c r="A62" s="2" t="s">
        <v>84</v>
      </c>
      <c r="B62" s="2" t="s">
        <v>101</v>
      </c>
      <c r="C62" s="2">
        <v>220</v>
      </c>
      <c r="D62">
        <f t="shared" si="0"/>
        <v>7</v>
      </c>
      <c r="E62">
        <f t="shared" si="1"/>
        <v>29</v>
      </c>
      <c r="F62">
        <f t="shared" si="2"/>
        <v>3</v>
      </c>
      <c r="G62">
        <f>VLOOKUP(B62,Árak!$A$2:$B$101,2,1)</f>
        <v>809</v>
      </c>
      <c r="H62">
        <f t="shared" si="3"/>
        <v>177980</v>
      </c>
    </row>
    <row r="63" spans="1:8" x14ac:dyDescent="0.25">
      <c r="A63" s="2" t="s">
        <v>102</v>
      </c>
      <c r="B63" s="2" t="s">
        <v>18</v>
      </c>
      <c r="C63" s="2">
        <v>226</v>
      </c>
      <c r="D63">
        <f t="shared" si="0"/>
        <v>5</v>
      </c>
      <c r="E63">
        <f t="shared" si="1"/>
        <v>21</v>
      </c>
      <c r="F63">
        <f t="shared" si="2"/>
        <v>2</v>
      </c>
      <c r="G63">
        <f>VLOOKUP(B63,Árak!$A$2:$B$101,2,1)</f>
        <v>900</v>
      </c>
      <c r="H63">
        <f t="shared" si="3"/>
        <v>203400</v>
      </c>
    </row>
    <row r="64" spans="1:8" x14ac:dyDescent="0.25">
      <c r="A64" s="2" t="s">
        <v>103</v>
      </c>
      <c r="B64" s="2" t="s">
        <v>14</v>
      </c>
      <c r="C64" s="2">
        <v>288</v>
      </c>
      <c r="D64">
        <f t="shared" si="0"/>
        <v>8</v>
      </c>
      <c r="E64">
        <f t="shared" si="1"/>
        <v>34</v>
      </c>
      <c r="F64">
        <f t="shared" si="2"/>
        <v>3</v>
      </c>
      <c r="G64">
        <f>VLOOKUP(B64,Árak!$A$2:$B$101,2,1)</f>
        <v>74</v>
      </c>
      <c r="H64">
        <f t="shared" si="3"/>
        <v>21312</v>
      </c>
    </row>
    <row r="65" spans="1:8" x14ac:dyDescent="0.25">
      <c r="A65" s="2" t="s">
        <v>104</v>
      </c>
      <c r="B65" s="2" t="s">
        <v>105</v>
      </c>
      <c r="C65" s="2">
        <v>266</v>
      </c>
      <c r="D65">
        <f t="shared" si="0"/>
        <v>7</v>
      </c>
      <c r="E65">
        <f t="shared" si="1"/>
        <v>28</v>
      </c>
      <c r="F65">
        <f t="shared" si="2"/>
        <v>3</v>
      </c>
      <c r="G65">
        <f>VLOOKUP(B65,Árak!$A$2:$B$101,2,1)</f>
        <v>421</v>
      </c>
      <c r="H65">
        <f t="shared" si="3"/>
        <v>111986</v>
      </c>
    </row>
    <row r="66" spans="1:8" x14ac:dyDescent="0.25">
      <c r="A66" s="2" t="s">
        <v>106</v>
      </c>
      <c r="B66" s="2" t="s">
        <v>95</v>
      </c>
      <c r="C66" s="2">
        <v>101</v>
      </c>
      <c r="D66">
        <f t="shared" si="0"/>
        <v>10</v>
      </c>
      <c r="E66">
        <f t="shared" si="1"/>
        <v>44</v>
      </c>
      <c r="F66">
        <f t="shared" si="2"/>
        <v>4</v>
      </c>
      <c r="G66">
        <f>VLOOKUP(B66,Árak!$A$2:$B$101,2,1)</f>
        <v>558</v>
      </c>
      <c r="H66">
        <f t="shared" si="3"/>
        <v>56358</v>
      </c>
    </row>
    <row r="67" spans="1:8" x14ac:dyDescent="0.25">
      <c r="A67" s="2" t="s">
        <v>107</v>
      </c>
      <c r="B67" s="2" t="s">
        <v>83</v>
      </c>
      <c r="C67" s="2">
        <v>251</v>
      </c>
      <c r="D67">
        <f t="shared" ref="D67:D130" si="4">MONTH(A67)</f>
        <v>5</v>
      </c>
      <c r="E67">
        <f t="shared" ref="E67:E130" si="5">WEEKNUM(A67)</f>
        <v>21</v>
      </c>
      <c r="F67">
        <f t="shared" ref="F67:F130" si="6">VLOOKUP(D67,$K$2:$M$5,3,1)</f>
        <v>2</v>
      </c>
      <c r="G67">
        <f>VLOOKUP(B67,Árak!$A$2:$B$101,2,1)</f>
        <v>782</v>
      </c>
      <c r="H67">
        <f t="shared" ref="H67:H130" si="7">C67*G67</f>
        <v>196282</v>
      </c>
    </row>
    <row r="68" spans="1:8" x14ac:dyDescent="0.25">
      <c r="A68" s="2" t="s">
        <v>108</v>
      </c>
      <c r="B68" s="2" t="s">
        <v>85</v>
      </c>
      <c r="C68" s="2">
        <v>208</v>
      </c>
      <c r="D68">
        <f t="shared" si="4"/>
        <v>5</v>
      </c>
      <c r="E68">
        <f t="shared" si="5"/>
        <v>19</v>
      </c>
      <c r="F68">
        <f t="shared" si="6"/>
        <v>2</v>
      </c>
      <c r="G68">
        <f>VLOOKUP(B68,Árak!$A$2:$B$101,2,1)</f>
        <v>88</v>
      </c>
      <c r="H68">
        <f t="shared" si="7"/>
        <v>18304</v>
      </c>
    </row>
    <row r="69" spans="1:8" x14ac:dyDescent="0.25">
      <c r="A69" s="2" t="s">
        <v>109</v>
      </c>
      <c r="B69" s="2" t="s">
        <v>38</v>
      </c>
      <c r="C69" s="2">
        <v>197</v>
      </c>
      <c r="D69">
        <f t="shared" si="4"/>
        <v>11</v>
      </c>
      <c r="E69">
        <f t="shared" si="5"/>
        <v>45</v>
      </c>
      <c r="F69">
        <f t="shared" si="6"/>
        <v>4</v>
      </c>
      <c r="G69">
        <f>VLOOKUP(B69,Árak!$A$2:$B$101,2,1)</f>
        <v>645</v>
      </c>
      <c r="H69">
        <f t="shared" si="7"/>
        <v>127065</v>
      </c>
    </row>
    <row r="70" spans="1:8" x14ac:dyDescent="0.25">
      <c r="A70" s="2" t="s">
        <v>110</v>
      </c>
      <c r="B70" s="2" t="s">
        <v>111</v>
      </c>
      <c r="C70" s="2">
        <v>181</v>
      </c>
      <c r="D70">
        <f t="shared" si="4"/>
        <v>4</v>
      </c>
      <c r="E70">
        <f t="shared" si="5"/>
        <v>17</v>
      </c>
      <c r="F70">
        <f t="shared" si="6"/>
        <v>2</v>
      </c>
      <c r="G70">
        <f>VLOOKUP(B70,Árak!$A$2:$B$101,2,1)</f>
        <v>650</v>
      </c>
      <c r="H70">
        <f t="shared" si="7"/>
        <v>117650</v>
      </c>
    </row>
    <row r="71" spans="1:8" x14ac:dyDescent="0.25">
      <c r="A71" s="2" t="s">
        <v>112</v>
      </c>
      <c r="B71" s="2" t="s">
        <v>54</v>
      </c>
      <c r="C71" s="2">
        <v>159</v>
      </c>
      <c r="D71">
        <f t="shared" si="4"/>
        <v>4</v>
      </c>
      <c r="E71">
        <f t="shared" si="5"/>
        <v>16</v>
      </c>
      <c r="F71">
        <f t="shared" si="6"/>
        <v>2</v>
      </c>
      <c r="G71">
        <f>VLOOKUP(B71,Árak!$A$2:$B$101,2,1)</f>
        <v>138</v>
      </c>
      <c r="H71">
        <f t="shared" si="7"/>
        <v>21942</v>
      </c>
    </row>
    <row r="72" spans="1:8" x14ac:dyDescent="0.25">
      <c r="A72" s="2" t="s">
        <v>113</v>
      </c>
      <c r="B72" s="2" t="s">
        <v>6</v>
      </c>
      <c r="C72" s="2">
        <v>205</v>
      </c>
      <c r="D72">
        <f t="shared" si="4"/>
        <v>1</v>
      </c>
      <c r="E72">
        <f t="shared" si="5"/>
        <v>2</v>
      </c>
      <c r="F72">
        <f t="shared" si="6"/>
        <v>1</v>
      </c>
      <c r="G72">
        <f>VLOOKUP(B72,Árak!$A$2:$B$101,2,1)</f>
        <v>436</v>
      </c>
      <c r="H72">
        <f t="shared" si="7"/>
        <v>89380</v>
      </c>
    </row>
    <row r="73" spans="1:8" x14ac:dyDescent="0.25">
      <c r="A73" s="2" t="s">
        <v>114</v>
      </c>
      <c r="B73" s="2" t="s">
        <v>115</v>
      </c>
      <c r="C73" s="2">
        <v>274</v>
      </c>
      <c r="D73">
        <f t="shared" si="4"/>
        <v>2</v>
      </c>
      <c r="E73">
        <f t="shared" si="5"/>
        <v>8</v>
      </c>
      <c r="F73">
        <f t="shared" si="6"/>
        <v>1</v>
      </c>
      <c r="G73">
        <f>VLOOKUP(B73,Árak!$A$2:$B$101,2,1)</f>
        <v>564</v>
      </c>
      <c r="H73">
        <f t="shared" si="7"/>
        <v>154536</v>
      </c>
    </row>
    <row r="74" spans="1:8" x14ac:dyDescent="0.25">
      <c r="A74" s="2" t="s">
        <v>116</v>
      </c>
      <c r="B74" s="2" t="s">
        <v>117</v>
      </c>
      <c r="C74" s="2">
        <v>287</v>
      </c>
      <c r="D74">
        <f t="shared" si="4"/>
        <v>3</v>
      </c>
      <c r="E74">
        <f t="shared" si="5"/>
        <v>12</v>
      </c>
      <c r="F74">
        <f t="shared" si="6"/>
        <v>1</v>
      </c>
      <c r="G74">
        <f>VLOOKUP(B74,Árak!$A$2:$B$101,2,1)</f>
        <v>557</v>
      </c>
      <c r="H74">
        <f t="shared" si="7"/>
        <v>159859</v>
      </c>
    </row>
    <row r="75" spans="1:8" x14ac:dyDescent="0.25">
      <c r="A75" s="2" t="s">
        <v>118</v>
      </c>
      <c r="B75" s="2" t="s">
        <v>119</v>
      </c>
      <c r="C75" s="2">
        <v>319</v>
      </c>
      <c r="D75">
        <f t="shared" si="4"/>
        <v>10</v>
      </c>
      <c r="E75">
        <f t="shared" si="5"/>
        <v>42</v>
      </c>
      <c r="F75">
        <f t="shared" si="6"/>
        <v>4</v>
      </c>
      <c r="G75">
        <f>VLOOKUP(B75,Árak!$A$2:$B$101,2,1)</f>
        <v>133</v>
      </c>
      <c r="H75">
        <f t="shared" si="7"/>
        <v>42427</v>
      </c>
    </row>
    <row r="76" spans="1:8" x14ac:dyDescent="0.25">
      <c r="A76" s="2" t="s">
        <v>120</v>
      </c>
      <c r="B76" s="2" t="s">
        <v>32</v>
      </c>
      <c r="C76" s="2">
        <v>216</v>
      </c>
      <c r="D76">
        <f t="shared" si="4"/>
        <v>12</v>
      </c>
      <c r="E76">
        <f t="shared" si="5"/>
        <v>50</v>
      </c>
      <c r="F76">
        <f t="shared" si="6"/>
        <v>4</v>
      </c>
      <c r="G76">
        <f>VLOOKUP(B76,Árak!$A$2:$B$101,2,1)</f>
        <v>453</v>
      </c>
      <c r="H76">
        <f t="shared" si="7"/>
        <v>97848</v>
      </c>
    </row>
    <row r="77" spans="1:8" x14ac:dyDescent="0.25">
      <c r="A77" s="2" t="s">
        <v>121</v>
      </c>
      <c r="B77" s="2" t="s">
        <v>6</v>
      </c>
      <c r="C77" s="2">
        <v>363</v>
      </c>
      <c r="D77">
        <f t="shared" si="4"/>
        <v>5</v>
      </c>
      <c r="E77">
        <f t="shared" si="5"/>
        <v>20</v>
      </c>
      <c r="F77">
        <f t="shared" si="6"/>
        <v>2</v>
      </c>
      <c r="G77">
        <f>VLOOKUP(B77,Árak!$A$2:$B$101,2,1)</f>
        <v>436</v>
      </c>
      <c r="H77">
        <f t="shared" si="7"/>
        <v>158268</v>
      </c>
    </row>
    <row r="78" spans="1:8" x14ac:dyDescent="0.25">
      <c r="A78" s="2" t="s">
        <v>122</v>
      </c>
      <c r="B78" s="2" t="s">
        <v>123</v>
      </c>
      <c r="C78" s="2">
        <v>175</v>
      </c>
      <c r="D78">
        <f t="shared" si="4"/>
        <v>11</v>
      </c>
      <c r="E78">
        <f t="shared" si="5"/>
        <v>45</v>
      </c>
      <c r="F78">
        <f t="shared" si="6"/>
        <v>4</v>
      </c>
      <c r="G78">
        <f>VLOOKUP(B78,Árak!$A$2:$B$101,2,1)</f>
        <v>114</v>
      </c>
      <c r="H78">
        <f t="shared" si="7"/>
        <v>19950</v>
      </c>
    </row>
    <row r="79" spans="1:8" x14ac:dyDescent="0.25">
      <c r="A79" s="2" t="s">
        <v>58</v>
      </c>
      <c r="B79" s="2" t="s">
        <v>26</v>
      </c>
      <c r="C79" s="2">
        <v>315</v>
      </c>
      <c r="D79">
        <f t="shared" si="4"/>
        <v>7</v>
      </c>
      <c r="E79">
        <f t="shared" si="5"/>
        <v>28</v>
      </c>
      <c r="F79">
        <f t="shared" si="6"/>
        <v>3</v>
      </c>
      <c r="G79">
        <f>VLOOKUP(B79,Árak!$A$2:$B$101,2,1)</f>
        <v>550</v>
      </c>
      <c r="H79">
        <f t="shared" si="7"/>
        <v>173250</v>
      </c>
    </row>
    <row r="80" spans="1:8" x14ac:dyDescent="0.25">
      <c r="A80" s="2" t="s">
        <v>124</v>
      </c>
      <c r="B80" s="2" t="s">
        <v>47</v>
      </c>
      <c r="C80" s="2">
        <v>144</v>
      </c>
      <c r="D80">
        <f t="shared" si="4"/>
        <v>1</v>
      </c>
      <c r="E80">
        <f t="shared" si="5"/>
        <v>3</v>
      </c>
      <c r="F80">
        <f t="shared" si="6"/>
        <v>1</v>
      </c>
      <c r="G80">
        <f>VLOOKUP(B80,Árak!$A$2:$B$101,2,1)</f>
        <v>647</v>
      </c>
      <c r="H80">
        <f t="shared" si="7"/>
        <v>93168</v>
      </c>
    </row>
    <row r="81" spans="1:8" x14ac:dyDescent="0.25">
      <c r="A81" s="2" t="s">
        <v>125</v>
      </c>
      <c r="B81" s="2" t="s">
        <v>111</v>
      </c>
      <c r="C81" s="2">
        <v>217</v>
      </c>
      <c r="D81">
        <f t="shared" si="4"/>
        <v>5</v>
      </c>
      <c r="E81">
        <f t="shared" si="5"/>
        <v>20</v>
      </c>
      <c r="F81">
        <f t="shared" si="6"/>
        <v>2</v>
      </c>
      <c r="G81">
        <f>VLOOKUP(B81,Árak!$A$2:$B$101,2,1)</f>
        <v>650</v>
      </c>
      <c r="H81">
        <f t="shared" si="7"/>
        <v>141050</v>
      </c>
    </row>
    <row r="82" spans="1:8" x14ac:dyDescent="0.25">
      <c r="A82" s="2" t="s">
        <v>116</v>
      </c>
      <c r="B82" s="2" t="s">
        <v>126</v>
      </c>
      <c r="C82" s="2">
        <v>365</v>
      </c>
      <c r="D82">
        <f t="shared" si="4"/>
        <v>3</v>
      </c>
      <c r="E82">
        <f t="shared" si="5"/>
        <v>12</v>
      </c>
      <c r="F82">
        <f t="shared" si="6"/>
        <v>1</v>
      </c>
      <c r="G82">
        <f>VLOOKUP(B82,Árak!$A$2:$B$101,2,1)</f>
        <v>302</v>
      </c>
      <c r="H82">
        <f t="shared" si="7"/>
        <v>110230</v>
      </c>
    </row>
    <row r="83" spans="1:8" x14ac:dyDescent="0.25">
      <c r="A83" s="2" t="s">
        <v>127</v>
      </c>
      <c r="B83" s="2" t="s">
        <v>79</v>
      </c>
      <c r="C83" s="2">
        <v>322</v>
      </c>
      <c r="D83">
        <f t="shared" si="4"/>
        <v>5</v>
      </c>
      <c r="E83">
        <f t="shared" si="5"/>
        <v>21</v>
      </c>
      <c r="F83">
        <f t="shared" si="6"/>
        <v>2</v>
      </c>
      <c r="G83">
        <f>VLOOKUP(B83,Árak!$A$2:$B$101,2,1)</f>
        <v>1027</v>
      </c>
      <c r="H83">
        <f t="shared" si="7"/>
        <v>330694</v>
      </c>
    </row>
    <row r="84" spans="1:8" x14ac:dyDescent="0.25">
      <c r="A84" s="2" t="s">
        <v>128</v>
      </c>
      <c r="B84" s="2" t="s">
        <v>14</v>
      </c>
      <c r="C84" s="2">
        <v>421</v>
      </c>
      <c r="D84">
        <f t="shared" si="4"/>
        <v>4</v>
      </c>
      <c r="E84">
        <f t="shared" si="5"/>
        <v>16</v>
      </c>
      <c r="F84">
        <f t="shared" si="6"/>
        <v>2</v>
      </c>
      <c r="G84">
        <f>VLOOKUP(B84,Árak!$A$2:$B$101,2,1)</f>
        <v>74</v>
      </c>
      <c r="H84">
        <f t="shared" si="7"/>
        <v>31154</v>
      </c>
    </row>
    <row r="85" spans="1:8" x14ac:dyDescent="0.25">
      <c r="A85" s="2" t="s">
        <v>39</v>
      </c>
      <c r="B85" s="2" t="s">
        <v>28</v>
      </c>
      <c r="C85" s="2">
        <v>45</v>
      </c>
      <c r="D85">
        <f t="shared" si="4"/>
        <v>4</v>
      </c>
      <c r="E85">
        <f t="shared" si="5"/>
        <v>16</v>
      </c>
      <c r="F85">
        <f t="shared" si="6"/>
        <v>2</v>
      </c>
      <c r="G85">
        <f>VLOOKUP(B85,Árak!$A$2:$B$101,2,1)</f>
        <v>597</v>
      </c>
      <c r="H85">
        <f t="shared" si="7"/>
        <v>26865</v>
      </c>
    </row>
    <row r="86" spans="1:8" x14ac:dyDescent="0.25">
      <c r="A86" s="2" t="s">
        <v>27</v>
      </c>
      <c r="B86" s="2" t="s">
        <v>129</v>
      </c>
      <c r="C86" s="2">
        <v>84</v>
      </c>
      <c r="D86">
        <f t="shared" si="4"/>
        <v>8</v>
      </c>
      <c r="E86">
        <f t="shared" si="5"/>
        <v>33</v>
      </c>
      <c r="F86">
        <f t="shared" si="6"/>
        <v>3</v>
      </c>
      <c r="G86">
        <f>VLOOKUP(B86,Árak!$A$2:$B$101,2,1)</f>
        <v>637</v>
      </c>
      <c r="H86">
        <f t="shared" si="7"/>
        <v>53508</v>
      </c>
    </row>
    <row r="87" spans="1:8" x14ac:dyDescent="0.25">
      <c r="A87" s="2" t="s">
        <v>3</v>
      </c>
      <c r="B87" s="2" t="s">
        <v>130</v>
      </c>
      <c r="C87" s="2">
        <v>348</v>
      </c>
      <c r="D87">
        <f t="shared" si="4"/>
        <v>3</v>
      </c>
      <c r="E87">
        <f t="shared" si="5"/>
        <v>13</v>
      </c>
      <c r="F87">
        <f t="shared" si="6"/>
        <v>1</v>
      </c>
      <c r="G87">
        <f>VLOOKUP(B87,Árak!$A$2:$B$101,2,1)</f>
        <v>175</v>
      </c>
      <c r="H87">
        <f t="shared" si="7"/>
        <v>60900</v>
      </c>
    </row>
    <row r="88" spans="1:8" x14ac:dyDescent="0.25">
      <c r="A88" s="2" t="s">
        <v>131</v>
      </c>
      <c r="B88" s="2" t="s">
        <v>132</v>
      </c>
      <c r="C88" s="2">
        <v>326</v>
      </c>
      <c r="D88">
        <f t="shared" si="4"/>
        <v>3</v>
      </c>
      <c r="E88">
        <f t="shared" si="5"/>
        <v>14</v>
      </c>
      <c r="F88">
        <f t="shared" si="6"/>
        <v>1</v>
      </c>
      <c r="G88">
        <f>VLOOKUP(B88,Árak!$A$2:$B$101,2,1)</f>
        <v>74</v>
      </c>
      <c r="H88">
        <f t="shared" si="7"/>
        <v>24124</v>
      </c>
    </row>
    <row r="89" spans="1:8" x14ac:dyDescent="0.25">
      <c r="A89" s="2" t="s">
        <v>133</v>
      </c>
      <c r="B89" s="2" t="s">
        <v>117</v>
      </c>
      <c r="C89" s="2">
        <v>356</v>
      </c>
      <c r="D89">
        <f t="shared" si="4"/>
        <v>5</v>
      </c>
      <c r="E89">
        <f t="shared" si="5"/>
        <v>20</v>
      </c>
      <c r="F89">
        <f t="shared" si="6"/>
        <v>2</v>
      </c>
      <c r="G89">
        <f>VLOOKUP(B89,Árak!$A$2:$B$101,2,1)</f>
        <v>557</v>
      </c>
      <c r="H89">
        <f t="shared" si="7"/>
        <v>198292</v>
      </c>
    </row>
    <row r="90" spans="1:8" x14ac:dyDescent="0.25">
      <c r="A90" s="2" t="s">
        <v>134</v>
      </c>
      <c r="B90" s="2" t="s">
        <v>135</v>
      </c>
      <c r="C90" s="2">
        <v>251</v>
      </c>
      <c r="D90">
        <f t="shared" si="4"/>
        <v>6</v>
      </c>
      <c r="E90">
        <f t="shared" si="5"/>
        <v>25</v>
      </c>
      <c r="F90">
        <f t="shared" si="6"/>
        <v>2</v>
      </c>
      <c r="G90">
        <f>VLOOKUP(B90,Árak!$A$2:$B$101,2,1)</f>
        <v>536</v>
      </c>
      <c r="H90">
        <f t="shared" si="7"/>
        <v>134536</v>
      </c>
    </row>
    <row r="91" spans="1:8" x14ac:dyDescent="0.25">
      <c r="A91" s="2" t="s">
        <v>136</v>
      </c>
      <c r="B91" s="2" t="s">
        <v>47</v>
      </c>
      <c r="C91" s="2">
        <v>177</v>
      </c>
      <c r="D91">
        <f t="shared" si="4"/>
        <v>5</v>
      </c>
      <c r="E91">
        <f t="shared" si="5"/>
        <v>19</v>
      </c>
      <c r="F91">
        <f t="shared" si="6"/>
        <v>2</v>
      </c>
      <c r="G91">
        <f>VLOOKUP(B91,Árak!$A$2:$B$101,2,1)</f>
        <v>647</v>
      </c>
      <c r="H91">
        <f t="shared" si="7"/>
        <v>114519</v>
      </c>
    </row>
    <row r="92" spans="1:8" x14ac:dyDescent="0.25">
      <c r="A92" s="2" t="s">
        <v>137</v>
      </c>
      <c r="B92" s="2" t="s">
        <v>138</v>
      </c>
      <c r="C92" s="2">
        <v>318</v>
      </c>
      <c r="D92">
        <f t="shared" si="4"/>
        <v>6</v>
      </c>
      <c r="E92">
        <f t="shared" si="5"/>
        <v>24</v>
      </c>
      <c r="F92">
        <f t="shared" si="6"/>
        <v>2</v>
      </c>
      <c r="G92">
        <f>VLOOKUP(B92,Árak!$A$2:$B$101,2,1)</f>
        <v>453</v>
      </c>
      <c r="H92">
        <f t="shared" si="7"/>
        <v>144054</v>
      </c>
    </row>
    <row r="93" spans="1:8" x14ac:dyDescent="0.25">
      <c r="A93" s="2" t="s">
        <v>139</v>
      </c>
      <c r="B93" s="2" t="s">
        <v>140</v>
      </c>
      <c r="C93" s="2">
        <v>64</v>
      </c>
      <c r="D93">
        <f t="shared" si="4"/>
        <v>10</v>
      </c>
      <c r="E93">
        <f t="shared" si="5"/>
        <v>42</v>
      </c>
      <c r="F93">
        <f t="shared" si="6"/>
        <v>4</v>
      </c>
      <c r="G93">
        <f>VLOOKUP(B93,Árak!$A$2:$B$101,2,1)</f>
        <v>579</v>
      </c>
      <c r="H93">
        <f t="shared" si="7"/>
        <v>37056</v>
      </c>
    </row>
    <row r="94" spans="1:8" x14ac:dyDescent="0.25">
      <c r="A94" s="2" t="s">
        <v>141</v>
      </c>
      <c r="B94" s="2" t="s">
        <v>101</v>
      </c>
      <c r="C94" s="2">
        <v>361</v>
      </c>
      <c r="D94">
        <f t="shared" si="4"/>
        <v>1</v>
      </c>
      <c r="E94">
        <f t="shared" si="5"/>
        <v>1</v>
      </c>
      <c r="F94">
        <f t="shared" si="6"/>
        <v>1</v>
      </c>
      <c r="G94">
        <f>VLOOKUP(B94,Árak!$A$2:$B$101,2,1)</f>
        <v>809</v>
      </c>
      <c r="H94">
        <f t="shared" si="7"/>
        <v>292049</v>
      </c>
    </row>
    <row r="95" spans="1:8" x14ac:dyDescent="0.25">
      <c r="A95" s="2" t="s">
        <v>142</v>
      </c>
      <c r="B95" s="2" t="s">
        <v>143</v>
      </c>
      <c r="C95" s="2">
        <v>165</v>
      </c>
      <c r="D95">
        <f t="shared" si="4"/>
        <v>11</v>
      </c>
      <c r="E95">
        <f t="shared" si="5"/>
        <v>47</v>
      </c>
      <c r="F95">
        <f t="shared" si="6"/>
        <v>4</v>
      </c>
      <c r="G95">
        <f>VLOOKUP(B95,Árak!$A$2:$B$101,2,1)</f>
        <v>215</v>
      </c>
      <c r="H95">
        <f t="shared" si="7"/>
        <v>35475</v>
      </c>
    </row>
    <row r="96" spans="1:8" x14ac:dyDescent="0.25">
      <c r="A96" s="2" t="s">
        <v>144</v>
      </c>
      <c r="B96" s="2" t="s">
        <v>143</v>
      </c>
      <c r="C96" s="2">
        <v>366</v>
      </c>
      <c r="D96">
        <f t="shared" si="4"/>
        <v>7</v>
      </c>
      <c r="E96">
        <f t="shared" si="5"/>
        <v>28</v>
      </c>
      <c r="F96">
        <f t="shared" si="6"/>
        <v>3</v>
      </c>
      <c r="G96">
        <f>VLOOKUP(B96,Árak!$A$2:$B$101,2,1)</f>
        <v>215</v>
      </c>
      <c r="H96">
        <f t="shared" si="7"/>
        <v>78690</v>
      </c>
    </row>
    <row r="97" spans="1:8" x14ac:dyDescent="0.25">
      <c r="A97" s="2" t="s">
        <v>145</v>
      </c>
      <c r="B97" s="2" t="s">
        <v>77</v>
      </c>
      <c r="C97" s="2">
        <v>73</v>
      </c>
      <c r="D97">
        <f t="shared" si="4"/>
        <v>9</v>
      </c>
      <c r="E97">
        <f t="shared" si="5"/>
        <v>39</v>
      </c>
      <c r="F97">
        <f t="shared" si="6"/>
        <v>3</v>
      </c>
      <c r="G97">
        <f>VLOOKUP(B97,Árak!$A$2:$B$101,2,1)</f>
        <v>101</v>
      </c>
      <c r="H97">
        <f t="shared" si="7"/>
        <v>7373</v>
      </c>
    </row>
    <row r="98" spans="1:8" x14ac:dyDescent="0.25">
      <c r="A98" s="2" t="s">
        <v>81</v>
      </c>
      <c r="B98" s="2" t="s">
        <v>146</v>
      </c>
      <c r="C98" s="2">
        <v>189</v>
      </c>
      <c r="D98">
        <f t="shared" si="4"/>
        <v>11</v>
      </c>
      <c r="E98">
        <f t="shared" si="5"/>
        <v>45</v>
      </c>
      <c r="F98">
        <f t="shared" si="6"/>
        <v>4</v>
      </c>
      <c r="G98">
        <f>VLOOKUP(B98,Árak!$A$2:$B$101,2,1)</f>
        <v>410</v>
      </c>
      <c r="H98">
        <f t="shared" si="7"/>
        <v>77490</v>
      </c>
    </row>
    <row r="99" spans="1:8" x14ac:dyDescent="0.25">
      <c r="A99" s="2" t="s">
        <v>147</v>
      </c>
      <c r="B99" s="2" t="s">
        <v>45</v>
      </c>
      <c r="C99" s="2">
        <v>105</v>
      </c>
      <c r="D99">
        <f t="shared" si="4"/>
        <v>8</v>
      </c>
      <c r="E99">
        <f t="shared" si="5"/>
        <v>35</v>
      </c>
      <c r="F99">
        <f t="shared" si="6"/>
        <v>3</v>
      </c>
      <c r="G99">
        <f>VLOOKUP(B99,Árak!$A$2:$B$101,2,1)</f>
        <v>534</v>
      </c>
      <c r="H99">
        <f t="shared" si="7"/>
        <v>56070</v>
      </c>
    </row>
    <row r="100" spans="1:8" x14ac:dyDescent="0.25">
      <c r="A100" s="2" t="s">
        <v>148</v>
      </c>
      <c r="B100" s="2" t="s">
        <v>149</v>
      </c>
      <c r="C100" s="2">
        <v>238</v>
      </c>
      <c r="D100">
        <f t="shared" si="4"/>
        <v>11</v>
      </c>
      <c r="E100">
        <f t="shared" si="5"/>
        <v>48</v>
      </c>
      <c r="F100">
        <f t="shared" si="6"/>
        <v>4</v>
      </c>
      <c r="G100">
        <f>VLOOKUP(B100,Árak!$A$2:$B$101,2,1)</f>
        <v>133</v>
      </c>
      <c r="H100">
        <f t="shared" si="7"/>
        <v>31654</v>
      </c>
    </row>
    <row r="101" spans="1:8" x14ac:dyDescent="0.25">
      <c r="A101" s="2" t="s">
        <v>78</v>
      </c>
      <c r="B101" s="2" t="s">
        <v>123</v>
      </c>
      <c r="C101" s="2">
        <v>121</v>
      </c>
      <c r="D101">
        <f t="shared" si="4"/>
        <v>12</v>
      </c>
      <c r="E101">
        <f t="shared" si="5"/>
        <v>49</v>
      </c>
      <c r="F101">
        <f t="shared" si="6"/>
        <v>4</v>
      </c>
      <c r="G101">
        <f>VLOOKUP(B101,Árak!$A$2:$B$101,2,1)</f>
        <v>114</v>
      </c>
      <c r="H101">
        <f t="shared" si="7"/>
        <v>13794</v>
      </c>
    </row>
    <row r="102" spans="1:8" x14ac:dyDescent="0.25">
      <c r="A102" s="2" t="s">
        <v>150</v>
      </c>
      <c r="B102" s="2" t="s">
        <v>143</v>
      </c>
      <c r="C102" s="2">
        <v>180</v>
      </c>
      <c r="D102">
        <f t="shared" si="4"/>
        <v>12</v>
      </c>
      <c r="E102">
        <f t="shared" si="5"/>
        <v>49</v>
      </c>
      <c r="F102">
        <f t="shared" si="6"/>
        <v>4</v>
      </c>
      <c r="G102">
        <f>VLOOKUP(B102,Árak!$A$2:$B$101,2,1)</f>
        <v>215</v>
      </c>
      <c r="H102">
        <f t="shared" si="7"/>
        <v>38700</v>
      </c>
    </row>
    <row r="103" spans="1:8" x14ac:dyDescent="0.25">
      <c r="A103" s="2" t="s">
        <v>151</v>
      </c>
      <c r="B103" s="2" t="s">
        <v>57</v>
      </c>
      <c r="C103" s="2">
        <v>239</v>
      </c>
      <c r="D103">
        <f t="shared" si="4"/>
        <v>5</v>
      </c>
      <c r="E103">
        <f t="shared" si="5"/>
        <v>22</v>
      </c>
      <c r="F103">
        <f t="shared" si="6"/>
        <v>2</v>
      </c>
      <c r="G103">
        <f>VLOOKUP(B103,Árak!$A$2:$B$101,2,1)</f>
        <v>106</v>
      </c>
      <c r="H103">
        <f t="shared" si="7"/>
        <v>25334</v>
      </c>
    </row>
    <row r="104" spans="1:8" x14ac:dyDescent="0.25">
      <c r="A104" s="2" t="s">
        <v>152</v>
      </c>
      <c r="B104" s="2" t="s">
        <v>66</v>
      </c>
      <c r="C104" s="2">
        <v>256</v>
      </c>
      <c r="D104">
        <f t="shared" si="4"/>
        <v>9</v>
      </c>
      <c r="E104">
        <f t="shared" si="5"/>
        <v>38</v>
      </c>
      <c r="F104">
        <f t="shared" si="6"/>
        <v>3</v>
      </c>
      <c r="G104">
        <f>VLOOKUP(B104,Árak!$A$2:$B$101,2,1)</f>
        <v>776</v>
      </c>
      <c r="H104">
        <f t="shared" si="7"/>
        <v>198656</v>
      </c>
    </row>
    <row r="105" spans="1:8" x14ac:dyDescent="0.25">
      <c r="A105" s="2" t="s">
        <v>35</v>
      </c>
      <c r="B105" s="2" t="s">
        <v>130</v>
      </c>
      <c r="C105" s="2">
        <v>232</v>
      </c>
      <c r="D105">
        <f t="shared" si="4"/>
        <v>2</v>
      </c>
      <c r="E105">
        <f t="shared" si="5"/>
        <v>8</v>
      </c>
      <c r="F105">
        <f t="shared" si="6"/>
        <v>1</v>
      </c>
      <c r="G105">
        <f>VLOOKUP(B105,Árak!$A$2:$B$101,2,1)</f>
        <v>175</v>
      </c>
      <c r="H105">
        <f t="shared" si="7"/>
        <v>40600</v>
      </c>
    </row>
    <row r="106" spans="1:8" x14ac:dyDescent="0.25">
      <c r="A106" s="2" t="s">
        <v>153</v>
      </c>
      <c r="B106" s="2" t="s">
        <v>154</v>
      </c>
      <c r="C106" s="2">
        <v>221</v>
      </c>
      <c r="D106">
        <f t="shared" si="4"/>
        <v>8</v>
      </c>
      <c r="E106">
        <f t="shared" si="5"/>
        <v>33</v>
      </c>
      <c r="F106">
        <f t="shared" si="6"/>
        <v>3</v>
      </c>
      <c r="G106">
        <f>VLOOKUP(B106,Árak!$A$2:$B$101,2,1)</f>
        <v>372</v>
      </c>
      <c r="H106">
        <f t="shared" si="7"/>
        <v>82212</v>
      </c>
    </row>
    <row r="107" spans="1:8" x14ac:dyDescent="0.25">
      <c r="A107" s="2" t="s">
        <v>155</v>
      </c>
      <c r="B107" s="2" t="s">
        <v>156</v>
      </c>
      <c r="C107" s="2">
        <v>251</v>
      </c>
      <c r="D107">
        <f t="shared" si="4"/>
        <v>4</v>
      </c>
      <c r="E107">
        <f t="shared" si="5"/>
        <v>14</v>
      </c>
      <c r="F107">
        <f t="shared" si="6"/>
        <v>2</v>
      </c>
      <c r="G107">
        <f>VLOOKUP(B107,Árak!$A$2:$B$101,2,1)</f>
        <v>871</v>
      </c>
      <c r="H107">
        <f t="shared" si="7"/>
        <v>218621</v>
      </c>
    </row>
    <row r="108" spans="1:8" x14ac:dyDescent="0.25">
      <c r="A108" s="2" t="s">
        <v>157</v>
      </c>
      <c r="B108" s="2" t="s">
        <v>14</v>
      </c>
      <c r="C108" s="2">
        <v>34</v>
      </c>
      <c r="D108">
        <f t="shared" si="4"/>
        <v>11</v>
      </c>
      <c r="E108">
        <f t="shared" si="5"/>
        <v>45</v>
      </c>
      <c r="F108">
        <f t="shared" si="6"/>
        <v>4</v>
      </c>
      <c r="G108">
        <f>VLOOKUP(B108,Árak!$A$2:$B$101,2,1)</f>
        <v>74</v>
      </c>
      <c r="H108">
        <f t="shared" si="7"/>
        <v>2516</v>
      </c>
    </row>
    <row r="109" spans="1:8" x14ac:dyDescent="0.25">
      <c r="A109" s="2" t="s">
        <v>116</v>
      </c>
      <c r="B109" s="2" t="s">
        <v>158</v>
      </c>
      <c r="C109" s="2">
        <v>441</v>
      </c>
      <c r="D109">
        <f t="shared" si="4"/>
        <v>3</v>
      </c>
      <c r="E109">
        <f t="shared" si="5"/>
        <v>12</v>
      </c>
      <c r="F109">
        <f t="shared" si="6"/>
        <v>1</v>
      </c>
      <c r="G109">
        <f>VLOOKUP(B109,Árak!$A$2:$B$101,2,1)</f>
        <v>683</v>
      </c>
      <c r="H109">
        <f t="shared" si="7"/>
        <v>301203</v>
      </c>
    </row>
    <row r="110" spans="1:8" x14ac:dyDescent="0.25">
      <c r="A110" s="2" t="s">
        <v>159</v>
      </c>
      <c r="B110" s="2" t="s">
        <v>12</v>
      </c>
      <c r="C110" s="2">
        <v>340</v>
      </c>
      <c r="D110">
        <f t="shared" si="4"/>
        <v>2</v>
      </c>
      <c r="E110">
        <f t="shared" si="5"/>
        <v>9</v>
      </c>
      <c r="F110">
        <f t="shared" si="6"/>
        <v>1</v>
      </c>
      <c r="G110">
        <f>VLOOKUP(B110,Árak!$A$2:$B$101,2,1)</f>
        <v>468</v>
      </c>
      <c r="H110">
        <f t="shared" si="7"/>
        <v>159120</v>
      </c>
    </row>
    <row r="111" spans="1:8" x14ac:dyDescent="0.25">
      <c r="A111" s="2" t="s">
        <v>160</v>
      </c>
      <c r="B111" s="2" t="s">
        <v>71</v>
      </c>
      <c r="C111" s="2">
        <v>79</v>
      </c>
      <c r="D111">
        <f t="shared" si="4"/>
        <v>8</v>
      </c>
      <c r="E111">
        <f t="shared" si="5"/>
        <v>35</v>
      </c>
      <c r="F111">
        <f t="shared" si="6"/>
        <v>3</v>
      </c>
      <c r="G111">
        <f>VLOOKUP(B111,Árak!$A$2:$B$101,2,1)</f>
        <v>557</v>
      </c>
      <c r="H111">
        <f t="shared" si="7"/>
        <v>44003</v>
      </c>
    </row>
    <row r="112" spans="1:8" x14ac:dyDescent="0.25">
      <c r="A112" s="2" t="s">
        <v>145</v>
      </c>
      <c r="B112" s="2" t="s">
        <v>10</v>
      </c>
      <c r="C112" s="2">
        <v>78</v>
      </c>
      <c r="D112">
        <f t="shared" si="4"/>
        <v>9</v>
      </c>
      <c r="E112">
        <f t="shared" si="5"/>
        <v>39</v>
      </c>
      <c r="F112">
        <f t="shared" si="6"/>
        <v>3</v>
      </c>
      <c r="G112">
        <f>VLOOKUP(B112,Árak!$A$2:$B$101,2,1)</f>
        <v>260</v>
      </c>
      <c r="H112">
        <f t="shared" si="7"/>
        <v>20280</v>
      </c>
    </row>
    <row r="113" spans="1:8" x14ac:dyDescent="0.25">
      <c r="A113" s="2" t="s">
        <v>161</v>
      </c>
      <c r="B113" s="2" t="s">
        <v>100</v>
      </c>
      <c r="C113" s="2">
        <v>408</v>
      </c>
      <c r="D113">
        <f t="shared" si="4"/>
        <v>9</v>
      </c>
      <c r="E113">
        <f t="shared" si="5"/>
        <v>39</v>
      </c>
      <c r="F113">
        <f t="shared" si="6"/>
        <v>3</v>
      </c>
      <c r="G113">
        <f>VLOOKUP(B113,Árak!$A$2:$B$101,2,1)</f>
        <v>562</v>
      </c>
      <c r="H113">
        <f t="shared" si="7"/>
        <v>229296</v>
      </c>
    </row>
    <row r="114" spans="1:8" x14ac:dyDescent="0.25">
      <c r="A114" s="2" t="s">
        <v>131</v>
      </c>
      <c r="B114" s="2" t="s">
        <v>162</v>
      </c>
      <c r="C114" s="2">
        <v>228</v>
      </c>
      <c r="D114">
        <f t="shared" si="4"/>
        <v>3</v>
      </c>
      <c r="E114">
        <f t="shared" si="5"/>
        <v>14</v>
      </c>
      <c r="F114">
        <f t="shared" si="6"/>
        <v>1</v>
      </c>
      <c r="G114">
        <f>VLOOKUP(B114,Árak!$A$2:$B$101,2,1)</f>
        <v>838</v>
      </c>
      <c r="H114">
        <f t="shared" si="7"/>
        <v>191064</v>
      </c>
    </row>
    <row r="115" spans="1:8" x14ac:dyDescent="0.25">
      <c r="A115" s="2" t="s">
        <v>163</v>
      </c>
      <c r="B115" s="2" t="s">
        <v>16</v>
      </c>
      <c r="C115" s="2">
        <v>252</v>
      </c>
      <c r="D115">
        <f t="shared" si="4"/>
        <v>12</v>
      </c>
      <c r="E115">
        <f t="shared" si="5"/>
        <v>51</v>
      </c>
      <c r="F115">
        <f t="shared" si="6"/>
        <v>4</v>
      </c>
      <c r="G115">
        <f>VLOOKUP(B115,Árak!$A$2:$B$101,2,1)</f>
        <v>782</v>
      </c>
      <c r="H115">
        <f t="shared" si="7"/>
        <v>197064</v>
      </c>
    </row>
    <row r="116" spans="1:8" x14ac:dyDescent="0.25">
      <c r="A116" s="2" t="s">
        <v>164</v>
      </c>
      <c r="B116" s="2" t="s">
        <v>165</v>
      </c>
      <c r="C116" s="2">
        <v>439</v>
      </c>
      <c r="D116">
        <f t="shared" si="4"/>
        <v>10</v>
      </c>
      <c r="E116">
        <f t="shared" si="5"/>
        <v>42</v>
      </c>
      <c r="F116">
        <f t="shared" si="6"/>
        <v>4</v>
      </c>
      <c r="G116">
        <f>VLOOKUP(B116,Árak!$A$2:$B$101,2,1)</f>
        <v>631</v>
      </c>
      <c r="H116">
        <f t="shared" si="7"/>
        <v>277009</v>
      </c>
    </row>
    <row r="117" spans="1:8" x14ac:dyDescent="0.25">
      <c r="A117" s="2" t="s">
        <v>166</v>
      </c>
      <c r="B117" s="2" t="s">
        <v>167</v>
      </c>
      <c r="C117" s="2">
        <v>286</v>
      </c>
      <c r="D117">
        <f t="shared" si="4"/>
        <v>12</v>
      </c>
      <c r="E117">
        <f t="shared" si="5"/>
        <v>50</v>
      </c>
      <c r="F117">
        <f t="shared" si="6"/>
        <v>4</v>
      </c>
      <c r="G117">
        <f>VLOOKUP(B117,Árak!$A$2:$B$101,2,1)</f>
        <v>484</v>
      </c>
      <c r="H117">
        <f t="shared" si="7"/>
        <v>138424</v>
      </c>
    </row>
    <row r="118" spans="1:8" x14ac:dyDescent="0.25">
      <c r="A118" s="2" t="s">
        <v>168</v>
      </c>
      <c r="B118" s="2" t="s">
        <v>45</v>
      </c>
      <c r="C118" s="2">
        <v>168</v>
      </c>
      <c r="D118">
        <f t="shared" si="4"/>
        <v>6</v>
      </c>
      <c r="E118">
        <f t="shared" si="5"/>
        <v>24</v>
      </c>
      <c r="F118">
        <f t="shared" si="6"/>
        <v>2</v>
      </c>
      <c r="G118">
        <f>VLOOKUP(B118,Árak!$A$2:$B$101,2,1)</f>
        <v>534</v>
      </c>
      <c r="H118">
        <f t="shared" si="7"/>
        <v>89712</v>
      </c>
    </row>
    <row r="119" spans="1:8" x14ac:dyDescent="0.25">
      <c r="A119" s="2" t="s">
        <v>169</v>
      </c>
      <c r="B119" s="2" t="s">
        <v>130</v>
      </c>
      <c r="C119" s="2">
        <v>293</v>
      </c>
      <c r="D119">
        <f t="shared" si="4"/>
        <v>5</v>
      </c>
      <c r="E119">
        <f t="shared" si="5"/>
        <v>22</v>
      </c>
      <c r="F119">
        <f t="shared" si="6"/>
        <v>2</v>
      </c>
      <c r="G119">
        <f>VLOOKUP(B119,Árak!$A$2:$B$101,2,1)</f>
        <v>175</v>
      </c>
      <c r="H119">
        <f t="shared" si="7"/>
        <v>51275</v>
      </c>
    </row>
    <row r="120" spans="1:8" x14ac:dyDescent="0.25">
      <c r="A120" s="2" t="s">
        <v>170</v>
      </c>
      <c r="B120" s="2" t="s">
        <v>135</v>
      </c>
      <c r="C120" s="2">
        <v>425</v>
      </c>
      <c r="D120">
        <f t="shared" si="4"/>
        <v>5</v>
      </c>
      <c r="E120">
        <f t="shared" si="5"/>
        <v>21</v>
      </c>
      <c r="F120">
        <f t="shared" si="6"/>
        <v>2</v>
      </c>
      <c r="G120">
        <f>VLOOKUP(B120,Árak!$A$2:$B$101,2,1)</f>
        <v>536</v>
      </c>
      <c r="H120">
        <f t="shared" si="7"/>
        <v>227800</v>
      </c>
    </row>
    <row r="121" spans="1:8" x14ac:dyDescent="0.25">
      <c r="A121" s="2" t="s">
        <v>171</v>
      </c>
      <c r="B121" s="2" t="s">
        <v>23</v>
      </c>
      <c r="C121" s="2">
        <v>489</v>
      </c>
      <c r="D121">
        <f t="shared" si="4"/>
        <v>7</v>
      </c>
      <c r="E121">
        <f t="shared" si="5"/>
        <v>28</v>
      </c>
      <c r="F121">
        <f t="shared" si="6"/>
        <v>3</v>
      </c>
      <c r="G121">
        <f>VLOOKUP(B121,Árak!$A$2:$B$101,2,1)</f>
        <v>478</v>
      </c>
      <c r="H121">
        <f t="shared" si="7"/>
        <v>233742</v>
      </c>
    </row>
    <row r="122" spans="1:8" x14ac:dyDescent="0.25">
      <c r="A122" s="2" t="s">
        <v>172</v>
      </c>
      <c r="B122" s="2" t="s">
        <v>66</v>
      </c>
      <c r="C122" s="2">
        <v>260</v>
      </c>
      <c r="D122">
        <f t="shared" si="4"/>
        <v>4</v>
      </c>
      <c r="E122">
        <f t="shared" si="5"/>
        <v>17</v>
      </c>
      <c r="F122">
        <f t="shared" si="6"/>
        <v>2</v>
      </c>
      <c r="G122">
        <f>VLOOKUP(B122,Árak!$A$2:$B$101,2,1)</f>
        <v>776</v>
      </c>
      <c r="H122">
        <f t="shared" si="7"/>
        <v>201760</v>
      </c>
    </row>
    <row r="123" spans="1:8" x14ac:dyDescent="0.25">
      <c r="A123" s="2" t="s">
        <v>173</v>
      </c>
      <c r="B123" s="2" t="s">
        <v>154</v>
      </c>
      <c r="C123" s="2">
        <v>244</v>
      </c>
      <c r="D123">
        <f t="shared" si="4"/>
        <v>11</v>
      </c>
      <c r="E123">
        <f t="shared" si="5"/>
        <v>46</v>
      </c>
      <c r="F123">
        <f t="shared" si="6"/>
        <v>4</v>
      </c>
      <c r="G123">
        <f>VLOOKUP(B123,Árak!$A$2:$B$101,2,1)</f>
        <v>372</v>
      </c>
      <c r="H123">
        <f t="shared" si="7"/>
        <v>90768</v>
      </c>
    </row>
    <row r="124" spans="1:8" x14ac:dyDescent="0.25">
      <c r="A124" s="2" t="s">
        <v>174</v>
      </c>
      <c r="B124" s="2" t="s">
        <v>105</v>
      </c>
      <c r="C124" s="2">
        <v>182</v>
      </c>
      <c r="D124">
        <f t="shared" si="4"/>
        <v>7</v>
      </c>
      <c r="E124">
        <f t="shared" si="5"/>
        <v>28</v>
      </c>
      <c r="F124">
        <f t="shared" si="6"/>
        <v>3</v>
      </c>
      <c r="G124">
        <f>VLOOKUP(B124,Árak!$A$2:$B$101,2,1)</f>
        <v>421</v>
      </c>
      <c r="H124">
        <f t="shared" si="7"/>
        <v>76622</v>
      </c>
    </row>
    <row r="125" spans="1:8" x14ac:dyDescent="0.25">
      <c r="A125" s="2" t="s">
        <v>175</v>
      </c>
      <c r="B125" s="2" t="s">
        <v>95</v>
      </c>
      <c r="C125" s="2">
        <v>342</v>
      </c>
      <c r="D125">
        <f t="shared" si="4"/>
        <v>2</v>
      </c>
      <c r="E125">
        <f t="shared" si="5"/>
        <v>10</v>
      </c>
      <c r="F125">
        <f t="shared" si="6"/>
        <v>1</v>
      </c>
      <c r="G125">
        <f>VLOOKUP(B125,Árak!$A$2:$B$101,2,1)</f>
        <v>558</v>
      </c>
      <c r="H125">
        <f t="shared" si="7"/>
        <v>190836</v>
      </c>
    </row>
    <row r="126" spans="1:8" x14ac:dyDescent="0.25">
      <c r="A126" s="2" t="s">
        <v>176</v>
      </c>
      <c r="B126" s="2" t="s">
        <v>63</v>
      </c>
      <c r="C126" s="2">
        <v>229</v>
      </c>
      <c r="D126">
        <f t="shared" si="4"/>
        <v>4</v>
      </c>
      <c r="E126">
        <f t="shared" si="5"/>
        <v>16</v>
      </c>
      <c r="F126">
        <f t="shared" si="6"/>
        <v>2</v>
      </c>
      <c r="G126">
        <f>VLOOKUP(B126,Árak!$A$2:$B$101,2,1)</f>
        <v>716</v>
      </c>
      <c r="H126">
        <f t="shared" si="7"/>
        <v>163964</v>
      </c>
    </row>
    <row r="127" spans="1:8" x14ac:dyDescent="0.25">
      <c r="A127" s="2" t="s">
        <v>177</v>
      </c>
      <c r="B127" s="2" t="s">
        <v>178</v>
      </c>
      <c r="C127" s="2">
        <v>231</v>
      </c>
      <c r="D127">
        <f t="shared" si="4"/>
        <v>6</v>
      </c>
      <c r="E127">
        <f t="shared" si="5"/>
        <v>26</v>
      </c>
      <c r="F127">
        <f t="shared" si="6"/>
        <v>2</v>
      </c>
      <c r="G127">
        <f>VLOOKUP(B127,Árak!$A$2:$B$101,2,1)</f>
        <v>966</v>
      </c>
      <c r="H127">
        <f t="shared" si="7"/>
        <v>223146</v>
      </c>
    </row>
    <row r="128" spans="1:8" x14ac:dyDescent="0.25">
      <c r="A128" s="2" t="s">
        <v>110</v>
      </c>
      <c r="B128" s="2" t="s">
        <v>111</v>
      </c>
      <c r="C128" s="2">
        <v>285</v>
      </c>
      <c r="D128">
        <f t="shared" si="4"/>
        <v>4</v>
      </c>
      <c r="E128">
        <f t="shared" si="5"/>
        <v>17</v>
      </c>
      <c r="F128">
        <f t="shared" si="6"/>
        <v>2</v>
      </c>
      <c r="G128">
        <f>VLOOKUP(B128,Árak!$A$2:$B$101,2,1)</f>
        <v>650</v>
      </c>
      <c r="H128">
        <f t="shared" si="7"/>
        <v>185250</v>
      </c>
    </row>
    <row r="129" spans="1:8" x14ac:dyDescent="0.25">
      <c r="A129" s="2" t="s">
        <v>179</v>
      </c>
      <c r="B129" s="2" t="s">
        <v>167</v>
      </c>
      <c r="C129" s="2">
        <v>284</v>
      </c>
      <c r="D129">
        <f t="shared" si="4"/>
        <v>3</v>
      </c>
      <c r="E129">
        <f t="shared" si="5"/>
        <v>11</v>
      </c>
      <c r="F129">
        <f t="shared" si="6"/>
        <v>1</v>
      </c>
      <c r="G129">
        <f>VLOOKUP(B129,Árak!$A$2:$B$101,2,1)</f>
        <v>484</v>
      </c>
      <c r="H129">
        <f t="shared" si="7"/>
        <v>137456</v>
      </c>
    </row>
    <row r="130" spans="1:8" x14ac:dyDescent="0.25">
      <c r="A130" s="2" t="s">
        <v>170</v>
      </c>
      <c r="B130" s="2" t="s">
        <v>40</v>
      </c>
      <c r="C130" s="2">
        <v>405</v>
      </c>
      <c r="D130">
        <f t="shared" si="4"/>
        <v>5</v>
      </c>
      <c r="E130">
        <f t="shared" si="5"/>
        <v>21</v>
      </c>
      <c r="F130">
        <f t="shared" si="6"/>
        <v>2</v>
      </c>
      <c r="G130">
        <f>VLOOKUP(B130,Árak!$A$2:$B$101,2,1)</f>
        <v>302</v>
      </c>
      <c r="H130">
        <f t="shared" si="7"/>
        <v>122310</v>
      </c>
    </row>
    <row r="131" spans="1:8" x14ac:dyDescent="0.25">
      <c r="A131" s="2" t="s">
        <v>180</v>
      </c>
      <c r="B131" s="2" t="s">
        <v>54</v>
      </c>
      <c r="C131" s="2">
        <v>303</v>
      </c>
      <c r="D131">
        <f t="shared" ref="D131:D194" si="8">MONTH(A131)</f>
        <v>10</v>
      </c>
      <c r="E131">
        <f t="shared" ref="E131:E194" si="9">WEEKNUM(A131)</f>
        <v>41</v>
      </c>
      <c r="F131">
        <f t="shared" ref="F131:F194" si="10">VLOOKUP(D131,$K$2:$M$5,3,1)</f>
        <v>4</v>
      </c>
      <c r="G131">
        <f>VLOOKUP(B131,Árak!$A$2:$B$101,2,1)</f>
        <v>138</v>
      </c>
      <c r="H131">
        <f t="shared" ref="H131:H194" si="11">C131*G131</f>
        <v>41814</v>
      </c>
    </row>
    <row r="132" spans="1:8" x14ac:dyDescent="0.25">
      <c r="A132" s="2" t="s">
        <v>181</v>
      </c>
      <c r="B132" s="2" t="s">
        <v>154</v>
      </c>
      <c r="C132" s="2">
        <v>355</v>
      </c>
      <c r="D132">
        <f t="shared" si="8"/>
        <v>7</v>
      </c>
      <c r="E132">
        <f t="shared" si="9"/>
        <v>30</v>
      </c>
      <c r="F132">
        <f t="shared" si="10"/>
        <v>3</v>
      </c>
      <c r="G132">
        <f>VLOOKUP(B132,Árak!$A$2:$B$101,2,1)</f>
        <v>372</v>
      </c>
      <c r="H132">
        <f t="shared" si="11"/>
        <v>132060</v>
      </c>
    </row>
    <row r="133" spans="1:8" x14ac:dyDescent="0.25">
      <c r="A133" s="2" t="s">
        <v>182</v>
      </c>
      <c r="B133" s="2" t="s">
        <v>183</v>
      </c>
      <c r="C133" s="2">
        <v>221</v>
      </c>
      <c r="D133">
        <f t="shared" si="8"/>
        <v>1</v>
      </c>
      <c r="E133">
        <f t="shared" si="9"/>
        <v>4</v>
      </c>
      <c r="F133">
        <f t="shared" si="10"/>
        <v>1</v>
      </c>
      <c r="G133">
        <f>VLOOKUP(B133,Árak!$A$2:$B$101,2,1)</f>
        <v>478</v>
      </c>
      <c r="H133">
        <f t="shared" si="11"/>
        <v>105638</v>
      </c>
    </row>
    <row r="134" spans="1:8" x14ac:dyDescent="0.25">
      <c r="A134" s="2" t="s">
        <v>184</v>
      </c>
      <c r="B134" s="2" t="s">
        <v>146</v>
      </c>
      <c r="C134" s="2">
        <v>87</v>
      </c>
      <c r="D134">
        <f t="shared" si="8"/>
        <v>7</v>
      </c>
      <c r="E134">
        <f t="shared" si="9"/>
        <v>31</v>
      </c>
      <c r="F134">
        <f t="shared" si="10"/>
        <v>3</v>
      </c>
      <c r="G134">
        <f>VLOOKUP(B134,Árak!$A$2:$B$101,2,1)</f>
        <v>410</v>
      </c>
      <c r="H134">
        <f t="shared" si="11"/>
        <v>35670</v>
      </c>
    </row>
    <row r="135" spans="1:8" x14ac:dyDescent="0.25">
      <c r="A135" s="2" t="s">
        <v>185</v>
      </c>
      <c r="B135" s="2" t="s">
        <v>138</v>
      </c>
      <c r="C135" s="2">
        <v>257</v>
      </c>
      <c r="D135">
        <f t="shared" si="8"/>
        <v>9</v>
      </c>
      <c r="E135">
        <f t="shared" si="9"/>
        <v>37</v>
      </c>
      <c r="F135">
        <f t="shared" si="10"/>
        <v>3</v>
      </c>
      <c r="G135">
        <f>VLOOKUP(B135,Árak!$A$2:$B$101,2,1)</f>
        <v>453</v>
      </c>
      <c r="H135">
        <f t="shared" si="11"/>
        <v>116421</v>
      </c>
    </row>
    <row r="136" spans="1:8" x14ac:dyDescent="0.25">
      <c r="A136" s="2" t="s">
        <v>186</v>
      </c>
      <c r="B136" s="2" t="s">
        <v>130</v>
      </c>
      <c r="C136" s="2">
        <v>261</v>
      </c>
      <c r="D136">
        <f t="shared" si="8"/>
        <v>9</v>
      </c>
      <c r="E136">
        <f t="shared" si="9"/>
        <v>38</v>
      </c>
      <c r="F136">
        <f t="shared" si="10"/>
        <v>3</v>
      </c>
      <c r="G136">
        <f>VLOOKUP(B136,Árak!$A$2:$B$101,2,1)</f>
        <v>175</v>
      </c>
      <c r="H136">
        <f t="shared" si="11"/>
        <v>45675</v>
      </c>
    </row>
    <row r="137" spans="1:8" x14ac:dyDescent="0.25">
      <c r="A137" s="2" t="s">
        <v>187</v>
      </c>
      <c r="B137" s="2" t="s">
        <v>188</v>
      </c>
      <c r="C137" s="2">
        <v>179</v>
      </c>
      <c r="D137">
        <f t="shared" si="8"/>
        <v>2</v>
      </c>
      <c r="E137">
        <f t="shared" si="9"/>
        <v>8</v>
      </c>
      <c r="F137">
        <f t="shared" si="10"/>
        <v>1</v>
      </c>
      <c r="G137">
        <f>VLOOKUP(B137,Árak!$A$2:$B$101,2,1)</f>
        <v>270</v>
      </c>
      <c r="H137">
        <f t="shared" si="11"/>
        <v>48330</v>
      </c>
    </row>
    <row r="138" spans="1:8" x14ac:dyDescent="0.25">
      <c r="A138" s="2" t="s">
        <v>189</v>
      </c>
      <c r="B138" s="2" t="s">
        <v>68</v>
      </c>
      <c r="C138" s="2">
        <v>237</v>
      </c>
      <c r="D138">
        <f t="shared" si="8"/>
        <v>5</v>
      </c>
      <c r="E138">
        <f t="shared" si="9"/>
        <v>20</v>
      </c>
      <c r="F138">
        <f t="shared" si="10"/>
        <v>2</v>
      </c>
      <c r="G138">
        <f>VLOOKUP(B138,Árak!$A$2:$B$101,2,1)</f>
        <v>720</v>
      </c>
      <c r="H138">
        <f t="shared" si="11"/>
        <v>170640</v>
      </c>
    </row>
    <row r="139" spans="1:8" x14ac:dyDescent="0.25">
      <c r="A139" s="2" t="s">
        <v>190</v>
      </c>
      <c r="B139" s="2" t="s">
        <v>191</v>
      </c>
      <c r="C139" s="2">
        <v>327</v>
      </c>
      <c r="D139">
        <f t="shared" si="8"/>
        <v>8</v>
      </c>
      <c r="E139">
        <f t="shared" si="9"/>
        <v>33</v>
      </c>
      <c r="F139">
        <f t="shared" si="10"/>
        <v>3</v>
      </c>
      <c r="G139">
        <f>VLOOKUP(B139,Árak!$A$2:$B$101,2,1)</f>
        <v>312</v>
      </c>
      <c r="H139">
        <f t="shared" si="11"/>
        <v>102024</v>
      </c>
    </row>
    <row r="140" spans="1:8" x14ac:dyDescent="0.25">
      <c r="A140" s="2" t="s">
        <v>192</v>
      </c>
      <c r="B140" s="2" t="s">
        <v>18</v>
      </c>
      <c r="C140" s="2">
        <v>94</v>
      </c>
      <c r="D140">
        <f t="shared" si="8"/>
        <v>12</v>
      </c>
      <c r="E140">
        <f t="shared" si="9"/>
        <v>53</v>
      </c>
      <c r="F140">
        <f t="shared" si="10"/>
        <v>4</v>
      </c>
      <c r="G140">
        <f>VLOOKUP(B140,Árak!$A$2:$B$101,2,1)</f>
        <v>900</v>
      </c>
      <c r="H140">
        <f t="shared" si="11"/>
        <v>84600</v>
      </c>
    </row>
    <row r="141" spans="1:8" x14ac:dyDescent="0.25">
      <c r="A141" s="2" t="s">
        <v>193</v>
      </c>
      <c r="B141" s="2" t="s">
        <v>10</v>
      </c>
      <c r="C141" s="2">
        <v>303</v>
      </c>
      <c r="D141">
        <f t="shared" si="8"/>
        <v>11</v>
      </c>
      <c r="E141">
        <f t="shared" si="9"/>
        <v>47</v>
      </c>
      <c r="F141">
        <f t="shared" si="10"/>
        <v>4</v>
      </c>
      <c r="G141">
        <f>VLOOKUP(B141,Árak!$A$2:$B$101,2,1)</f>
        <v>260</v>
      </c>
      <c r="H141">
        <f t="shared" si="11"/>
        <v>78780</v>
      </c>
    </row>
    <row r="142" spans="1:8" x14ac:dyDescent="0.25">
      <c r="A142" s="2" t="s">
        <v>86</v>
      </c>
      <c r="B142" s="2" t="s">
        <v>47</v>
      </c>
      <c r="C142" s="2">
        <v>49</v>
      </c>
      <c r="D142">
        <f t="shared" si="8"/>
        <v>7</v>
      </c>
      <c r="E142">
        <f t="shared" si="9"/>
        <v>31</v>
      </c>
      <c r="F142">
        <f t="shared" si="10"/>
        <v>3</v>
      </c>
      <c r="G142">
        <f>VLOOKUP(B142,Árak!$A$2:$B$101,2,1)</f>
        <v>647</v>
      </c>
      <c r="H142">
        <f t="shared" si="11"/>
        <v>31703</v>
      </c>
    </row>
    <row r="143" spans="1:8" x14ac:dyDescent="0.25">
      <c r="A143" s="2" t="s">
        <v>194</v>
      </c>
      <c r="B143" s="2" t="s">
        <v>195</v>
      </c>
      <c r="C143" s="2">
        <v>111</v>
      </c>
      <c r="D143">
        <f t="shared" si="8"/>
        <v>6</v>
      </c>
      <c r="E143">
        <f t="shared" si="9"/>
        <v>26</v>
      </c>
      <c r="F143">
        <f t="shared" si="10"/>
        <v>2</v>
      </c>
      <c r="G143">
        <f>VLOOKUP(B143,Árak!$A$2:$B$101,2,1)</f>
        <v>261</v>
      </c>
      <c r="H143">
        <f t="shared" si="11"/>
        <v>28971</v>
      </c>
    </row>
    <row r="144" spans="1:8" x14ac:dyDescent="0.25">
      <c r="A144" s="2" t="s">
        <v>196</v>
      </c>
      <c r="B144" s="2" t="s">
        <v>197</v>
      </c>
      <c r="C144" s="2">
        <v>438</v>
      </c>
      <c r="D144">
        <f t="shared" si="8"/>
        <v>3</v>
      </c>
      <c r="E144">
        <f t="shared" si="9"/>
        <v>10</v>
      </c>
      <c r="F144">
        <f t="shared" si="10"/>
        <v>1</v>
      </c>
      <c r="G144">
        <f>VLOOKUP(B144,Árak!$A$2:$B$101,2,1)</f>
        <v>995</v>
      </c>
      <c r="H144">
        <f t="shared" si="11"/>
        <v>435810</v>
      </c>
    </row>
    <row r="145" spans="1:8" x14ac:dyDescent="0.25">
      <c r="A145" s="2" t="s">
        <v>155</v>
      </c>
      <c r="B145" s="2" t="s">
        <v>75</v>
      </c>
      <c r="C145" s="2">
        <v>391</v>
      </c>
      <c r="D145">
        <f t="shared" si="8"/>
        <v>4</v>
      </c>
      <c r="E145">
        <f t="shared" si="9"/>
        <v>14</v>
      </c>
      <c r="F145">
        <f t="shared" si="10"/>
        <v>2</v>
      </c>
      <c r="G145">
        <f>VLOOKUP(B145,Árak!$A$2:$B$101,2,1)</f>
        <v>615</v>
      </c>
      <c r="H145">
        <f t="shared" si="11"/>
        <v>240465</v>
      </c>
    </row>
    <row r="146" spans="1:8" x14ac:dyDescent="0.25">
      <c r="A146" s="2" t="s">
        <v>198</v>
      </c>
      <c r="B146" s="2" t="s">
        <v>10</v>
      </c>
      <c r="C146" s="2">
        <v>345</v>
      </c>
      <c r="D146">
        <f t="shared" si="8"/>
        <v>10</v>
      </c>
      <c r="E146">
        <f t="shared" si="9"/>
        <v>44</v>
      </c>
      <c r="F146">
        <f t="shared" si="10"/>
        <v>4</v>
      </c>
      <c r="G146">
        <f>VLOOKUP(B146,Árak!$A$2:$B$101,2,1)</f>
        <v>260</v>
      </c>
      <c r="H146">
        <f t="shared" si="11"/>
        <v>89700</v>
      </c>
    </row>
    <row r="147" spans="1:8" x14ac:dyDescent="0.25">
      <c r="A147" s="2" t="s">
        <v>147</v>
      </c>
      <c r="B147" s="2" t="s">
        <v>111</v>
      </c>
      <c r="C147" s="2">
        <v>391</v>
      </c>
      <c r="D147">
        <f t="shared" si="8"/>
        <v>8</v>
      </c>
      <c r="E147">
        <f t="shared" si="9"/>
        <v>35</v>
      </c>
      <c r="F147">
        <f t="shared" si="10"/>
        <v>3</v>
      </c>
      <c r="G147">
        <f>VLOOKUP(B147,Árak!$A$2:$B$101,2,1)</f>
        <v>650</v>
      </c>
      <c r="H147">
        <f t="shared" si="11"/>
        <v>254150</v>
      </c>
    </row>
    <row r="148" spans="1:8" x14ac:dyDescent="0.25">
      <c r="A148" s="2" t="s">
        <v>199</v>
      </c>
      <c r="B148" s="2" t="s">
        <v>45</v>
      </c>
      <c r="C148" s="2">
        <v>423</v>
      </c>
      <c r="D148">
        <f t="shared" si="8"/>
        <v>2</v>
      </c>
      <c r="E148">
        <f t="shared" si="9"/>
        <v>8</v>
      </c>
      <c r="F148">
        <f t="shared" si="10"/>
        <v>1</v>
      </c>
      <c r="G148">
        <f>VLOOKUP(B148,Árak!$A$2:$B$101,2,1)</f>
        <v>534</v>
      </c>
      <c r="H148">
        <f t="shared" si="11"/>
        <v>225882</v>
      </c>
    </row>
    <row r="149" spans="1:8" x14ac:dyDescent="0.25">
      <c r="A149" s="2" t="s">
        <v>121</v>
      </c>
      <c r="B149" s="2" t="s">
        <v>93</v>
      </c>
      <c r="C149" s="2">
        <v>211</v>
      </c>
      <c r="D149">
        <f t="shared" si="8"/>
        <v>5</v>
      </c>
      <c r="E149">
        <f t="shared" si="9"/>
        <v>20</v>
      </c>
      <c r="F149">
        <f t="shared" si="10"/>
        <v>2</v>
      </c>
      <c r="G149">
        <f>VLOOKUP(B149,Árak!$A$2:$B$101,2,1)</f>
        <v>152</v>
      </c>
      <c r="H149">
        <f t="shared" si="11"/>
        <v>32072</v>
      </c>
    </row>
    <row r="150" spans="1:8" x14ac:dyDescent="0.25">
      <c r="A150" s="2" t="s">
        <v>200</v>
      </c>
      <c r="B150" s="2" t="s">
        <v>195</v>
      </c>
      <c r="C150" s="2">
        <v>246</v>
      </c>
      <c r="D150">
        <f t="shared" si="8"/>
        <v>10</v>
      </c>
      <c r="E150">
        <f t="shared" si="9"/>
        <v>42</v>
      </c>
      <c r="F150">
        <f t="shared" si="10"/>
        <v>4</v>
      </c>
      <c r="G150">
        <f>VLOOKUP(B150,Árak!$A$2:$B$101,2,1)</f>
        <v>261</v>
      </c>
      <c r="H150">
        <f t="shared" si="11"/>
        <v>64206</v>
      </c>
    </row>
    <row r="151" spans="1:8" x14ac:dyDescent="0.25">
      <c r="A151" s="2" t="s">
        <v>201</v>
      </c>
      <c r="B151" s="2" t="s">
        <v>79</v>
      </c>
      <c r="C151" s="2">
        <v>263</v>
      </c>
      <c r="D151">
        <f t="shared" si="8"/>
        <v>2</v>
      </c>
      <c r="E151">
        <f t="shared" si="9"/>
        <v>6</v>
      </c>
      <c r="F151">
        <f t="shared" si="10"/>
        <v>1</v>
      </c>
      <c r="G151">
        <f>VLOOKUP(B151,Árak!$A$2:$B$101,2,1)</f>
        <v>1027</v>
      </c>
      <c r="H151">
        <f t="shared" si="11"/>
        <v>270101</v>
      </c>
    </row>
    <row r="152" spans="1:8" x14ac:dyDescent="0.25">
      <c r="A152" s="2" t="s">
        <v>202</v>
      </c>
      <c r="B152" s="2" t="s">
        <v>156</v>
      </c>
      <c r="C152" s="2">
        <v>63</v>
      </c>
      <c r="D152">
        <f t="shared" si="8"/>
        <v>10</v>
      </c>
      <c r="E152">
        <f t="shared" si="9"/>
        <v>43</v>
      </c>
      <c r="F152">
        <f t="shared" si="10"/>
        <v>4</v>
      </c>
      <c r="G152">
        <f>VLOOKUP(B152,Árak!$A$2:$B$101,2,1)</f>
        <v>871</v>
      </c>
      <c r="H152">
        <f t="shared" si="11"/>
        <v>54873</v>
      </c>
    </row>
    <row r="153" spans="1:8" x14ac:dyDescent="0.25">
      <c r="A153" s="2" t="s">
        <v>203</v>
      </c>
      <c r="B153" s="2" t="s">
        <v>32</v>
      </c>
      <c r="C153" s="2">
        <v>344</v>
      </c>
      <c r="D153">
        <f t="shared" si="8"/>
        <v>4</v>
      </c>
      <c r="E153">
        <f t="shared" si="9"/>
        <v>18</v>
      </c>
      <c r="F153">
        <f t="shared" si="10"/>
        <v>2</v>
      </c>
      <c r="G153">
        <f>VLOOKUP(B153,Árak!$A$2:$B$101,2,1)</f>
        <v>453</v>
      </c>
      <c r="H153">
        <f t="shared" si="11"/>
        <v>155832</v>
      </c>
    </row>
    <row r="154" spans="1:8" x14ac:dyDescent="0.25">
      <c r="A154" s="2" t="s">
        <v>58</v>
      </c>
      <c r="B154" s="2" t="s">
        <v>123</v>
      </c>
      <c r="C154" s="2">
        <v>20</v>
      </c>
      <c r="D154">
        <f t="shared" si="8"/>
        <v>7</v>
      </c>
      <c r="E154">
        <f t="shared" si="9"/>
        <v>28</v>
      </c>
      <c r="F154">
        <f t="shared" si="10"/>
        <v>3</v>
      </c>
      <c r="G154">
        <f>VLOOKUP(B154,Árak!$A$2:$B$101,2,1)</f>
        <v>114</v>
      </c>
      <c r="H154">
        <f t="shared" si="11"/>
        <v>2280</v>
      </c>
    </row>
    <row r="155" spans="1:8" x14ac:dyDescent="0.25">
      <c r="A155" s="2" t="s">
        <v>59</v>
      </c>
      <c r="B155" s="2" t="s">
        <v>146</v>
      </c>
      <c r="C155" s="2">
        <v>147</v>
      </c>
      <c r="D155">
        <f t="shared" si="8"/>
        <v>1</v>
      </c>
      <c r="E155">
        <f t="shared" si="9"/>
        <v>3</v>
      </c>
      <c r="F155">
        <f t="shared" si="10"/>
        <v>1</v>
      </c>
      <c r="G155">
        <f>VLOOKUP(B155,Árak!$A$2:$B$101,2,1)</f>
        <v>410</v>
      </c>
      <c r="H155">
        <f t="shared" si="11"/>
        <v>60270</v>
      </c>
    </row>
    <row r="156" spans="1:8" x14ac:dyDescent="0.25">
      <c r="A156" s="2" t="s">
        <v>204</v>
      </c>
      <c r="B156" s="2" t="s">
        <v>14</v>
      </c>
      <c r="C156" s="2">
        <v>204</v>
      </c>
      <c r="D156">
        <f t="shared" si="8"/>
        <v>1</v>
      </c>
      <c r="E156">
        <f t="shared" si="9"/>
        <v>4</v>
      </c>
      <c r="F156">
        <f t="shared" si="10"/>
        <v>1</v>
      </c>
      <c r="G156">
        <f>VLOOKUP(B156,Árak!$A$2:$B$101,2,1)</f>
        <v>74</v>
      </c>
      <c r="H156">
        <f t="shared" si="11"/>
        <v>15096</v>
      </c>
    </row>
    <row r="157" spans="1:8" x14ac:dyDescent="0.25">
      <c r="A157" s="2" t="s">
        <v>5</v>
      </c>
      <c r="B157" s="2" t="s">
        <v>111</v>
      </c>
      <c r="C157" s="2">
        <v>263</v>
      </c>
      <c r="D157">
        <f t="shared" si="8"/>
        <v>8</v>
      </c>
      <c r="E157">
        <f t="shared" si="9"/>
        <v>33</v>
      </c>
      <c r="F157">
        <f t="shared" si="10"/>
        <v>3</v>
      </c>
      <c r="G157">
        <f>VLOOKUP(B157,Árak!$A$2:$B$101,2,1)</f>
        <v>650</v>
      </c>
      <c r="H157">
        <f t="shared" si="11"/>
        <v>170950</v>
      </c>
    </row>
    <row r="158" spans="1:8" x14ac:dyDescent="0.25">
      <c r="A158" s="2" t="s">
        <v>205</v>
      </c>
      <c r="B158" s="2" t="s">
        <v>20</v>
      </c>
      <c r="C158" s="2">
        <v>120</v>
      </c>
      <c r="D158">
        <f t="shared" si="8"/>
        <v>4</v>
      </c>
      <c r="E158">
        <f t="shared" si="9"/>
        <v>15</v>
      </c>
      <c r="F158">
        <f t="shared" si="10"/>
        <v>2</v>
      </c>
      <c r="G158">
        <f>VLOOKUP(B158,Árak!$A$2:$B$101,2,1)</f>
        <v>718</v>
      </c>
      <c r="H158">
        <f t="shared" si="11"/>
        <v>86160</v>
      </c>
    </row>
    <row r="159" spans="1:8" x14ac:dyDescent="0.25">
      <c r="A159" s="2" t="s">
        <v>206</v>
      </c>
      <c r="B159" s="2" t="s">
        <v>162</v>
      </c>
      <c r="C159" s="2">
        <v>227</v>
      </c>
      <c r="D159">
        <f t="shared" si="8"/>
        <v>11</v>
      </c>
      <c r="E159">
        <f t="shared" si="9"/>
        <v>46</v>
      </c>
      <c r="F159">
        <f t="shared" si="10"/>
        <v>4</v>
      </c>
      <c r="G159">
        <f>VLOOKUP(B159,Árak!$A$2:$B$101,2,1)</f>
        <v>838</v>
      </c>
      <c r="H159">
        <f t="shared" si="11"/>
        <v>190226</v>
      </c>
    </row>
    <row r="160" spans="1:8" x14ac:dyDescent="0.25">
      <c r="A160" s="2" t="s">
        <v>7</v>
      </c>
      <c r="B160" s="2" t="s">
        <v>156</v>
      </c>
      <c r="C160" s="2">
        <v>298</v>
      </c>
      <c r="D160">
        <f t="shared" si="8"/>
        <v>10</v>
      </c>
      <c r="E160">
        <f t="shared" si="9"/>
        <v>41</v>
      </c>
      <c r="F160">
        <f t="shared" si="10"/>
        <v>4</v>
      </c>
      <c r="G160">
        <f>VLOOKUP(B160,Árak!$A$2:$B$101,2,1)</f>
        <v>871</v>
      </c>
      <c r="H160">
        <f t="shared" si="11"/>
        <v>259558</v>
      </c>
    </row>
    <row r="161" spans="1:8" x14ac:dyDescent="0.25">
      <c r="A161" s="2" t="s">
        <v>207</v>
      </c>
      <c r="B161" s="2" t="s">
        <v>208</v>
      </c>
      <c r="C161" s="2">
        <v>248</v>
      </c>
      <c r="D161">
        <f t="shared" si="8"/>
        <v>10</v>
      </c>
      <c r="E161">
        <f t="shared" si="9"/>
        <v>44</v>
      </c>
      <c r="F161">
        <f t="shared" si="10"/>
        <v>4</v>
      </c>
      <c r="G161">
        <f>VLOOKUP(B161,Árak!$A$2:$B$101,2,1)</f>
        <v>921</v>
      </c>
      <c r="H161">
        <f t="shared" si="11"/>
        <v>228408</v>
      </c>
    </row>
    <row r="162" spans="1:8" x14ac:dyDescent="0.25">
      <c r="A162" s="2" t="s">
        <v>203</v>
      </c>
      <c r="B162" s="2" t="s">
        <v>54</v>
      </c>
      <c r="C162" s="2">
        <v>374</v>
      </c>
      <c r="D162">
        <f t="shared" si="8"/>
        <v>4</v>
      </c>
      <c r="E162">
        <f t="shared" si="9"/>
        <v>18</v>
      </c>
      <c r="F162">
        <f t="shared" si="10"/>
        <v>2</v>
      </c>
      <c r="G162">
        <f>VLOOKUP(B162,Árak!$A$2:$B$101,2,1)</f>
        <v>138</v>
      </c>
      <c r="H162">
        <f t="shared" si="11"/>
        <v>51612</v>
      </c>
    </row>
    <row r="163" spans="1:8" x14ac:dyDescent="0.25">
      <c r="A163" s="2" t="s">
        <v>190</v>
      </c>
      <c r="B163" s="2" t="s">
        <v>158</v>
      </c>
      <c r="C163" s="2">
        <v>176</v>
      </c>
      <c r="D163">
        <f t="shared" si="8"/>
        <v>8</v>
      </c>
      <c r="E163">
        <f t="shared" si="9"/>
        <v>33</v>
      </c>
      <c r="F163">
        <f t="shared" si="10"/>
        <v>3</v>
      </c>
      <c r="G163">
        <f>VLOOKUP(B163,Árak!$A$2:$B$101,2,1)</f>
        <v>683</v>
      </c>
      <c r="H163">
        <f t="shared" si="11"/>
        <v>120208</v>
      </c>
    </row>
    <row r="164" spans="1:8" x14ac:dyDescent="0.25">
      <c r="A164" s="2" t="s">
        <v>209</v>
      </c>
      <c r="B164" s="2" t="s">
        <v>210</v>
      </c>
      <c r="C164" s="2">
        <v>181</v>
      </c>
      <c r="D164">
        <f t="shared" si="8"/>
        <v>5</v>
      </c>
      <c r="E164">
        <f t="shared" si="9"/>
        <v>21</v>
      </c>
      <c r="F164">
        <f t="shared" si="10"/>
        <v>2</v>
      </c>
      <c r="G164">
        <f>VLOOKUP(B164,Árak!$A$2:$B$101,2,1)</f>
        <v>270</v>
      </c>
      <c r="H164">
        <f t="shared" si="11"/>
        <v>48870</v>
      </c>
    </row>
    <row r="165" spans="1:8" x14ac:dyDescent="0.25">
      <c r="A165" s="2" t="s">
        <v>211</v>
      </c>
      <c r="B165" s="2" t="s">
        <v>43</v>
      </c>
      <c r="C165" s="2">
        <v>242</v>
      </c>
      <c r="D165">
        <f t="shared" si="8"/>
        <v>4</v>
      </c>
      <c r="E165">
        <f t="shared" si="9"/>
        <v>16</v>
      </c>
      <c r="F165">
        <f t="shared" si="10"/>
        <v>2</v>
      </c>
      <c r="G165">
        <f>VLOOKUP(B165,Árak!$A$2:$B$101,2,1)</f>
        <v>876</v>
      </c>
      <c r="H165">
        <f t="shared" si="11"/>
        <v>211992</v>
      </c>
    </row>
    <row r="166" spans="1:8" x14ac:dyDescent="0.25">
      <c r="A166" s="2" t="s">
        <v>181</v>
      </c>
      <c r="B166" s="2" t="s">
        <v>123</v>
      </c>
      <c r="C166" s="2">
        <v>424</v>
      </c>
      <c r="D166">
        <f t="shared" si="8"/>
        <v>7</v>
      </c>
      <c r="E166">
        <f t="shared" si="9"/>
        <v>30</v>
      </c>
      <c r="F166">
        <f t="shared" si="10"/>
        <v>3</v>
      </c>
      <c r="G166">
        <f>VLOOKUP(B166,Árak!$A$2:$B$101,2,1)</f>
        <v>114</v>
      </c>
      <c r="H166">
        <f t="shared" si="11"/>
        <v>48336</v>
      </c>
    </row>
    <row r="167" spans="1:8" x14ac:dyDescent="0.25">
      <c r="A167" s="2" t="s">
        <v>212</v>
      </c>
      <c r="B167" s="2" t="s">
        <v>195</v>
      </c>
      <c r="C167" s="2">
        <v>299</v>
      </c>
      <c r="D167">
        <f t="shared" si="8"/>
        <v>12</v>
      </c>
      <c r="E167">
        <f t="shared" si="9"/>
        <v>52</v>
      </c>
      <c r="F167">
        <f t="shared" si="10"/>
        <v>4</v>
      </c>
      <c r="G167">
        <f>VLOOKUP(B167,Árak!$A$2:$B$101,2,1)</f>
        <v>261</v>
      </c>
      <c r="H167">
        <f t="shared" si="11"/>
        <v>78039</v>
      </c>
    </row>
    <row r="168" spans="1:8" x14ac:dyDescent="0.25">
      <c r="A168" s="2" t="s">
        <v>147</v>
      </c>
      <c r="B168" s="2" t="s">
        <v>213</v>
      </c>
      <c r="C168" s="2">
        <v>239</v>
      </c>
      <c r="D168">
        <f t="shared" si="8"/>
        <v>8</v>
      </c>
      <c r="E168">
        <f t="shared" si="9"/>
        <v>35</v>
      </c>
      <c r="F168">
        <f t="shared" si="10"/>
        <v>3</v>
      </c>
      <c r="G168">
        <f>VLOOKUP(B168,Árak!$A$2:$B$101,2,1)</f>
        <v>858</v>
      </c>
      <c r="H168">
        <f t="shared" si="11"/>
        <v>205062</v>
      </c>
    </row>
    <row r="169" spans="1:8" x14ac:dyDescent="0.25">
      <c r="A169" s="2" t="s">
        <v>214</v>
      </c>
      <c r="B169" s="2" t="s">
        <v>23</v>
      </c>
      <c r="C169" s="2">
        <v>382</v>
      </c>
      <c r="D169">
        <f t="shared" si="8"/>
        <v>12</v>
      </c>
      <c r="E169">
        <f t="shared" si="9"/>
        <v>51</v>
      </c>
      <c r="F169">
        <f t="shared" si="10"/>
        <v>4</v>
      </c>
      <c r="G169">
        <f>VLOOKUP(B169,Árak!$A$2:$B$101,2,1)</f>
        <v>478</v>
      </c>
      <c r="H169">
        <f t="shared" si="11"/>
        <v>182596</v>
      </c>
    </row>
    <row r="170" spans="1:8" x14ac:dyDescent="0.25">
      <c r="A170" s="2" t="s">
        <v>215</v>
      </c>
      <c r="B170" s="2" t="s">
        <v>216</v>
      </c>
      <c r="C170" s="2">
        <v>364</v>
      </c>
      <c r="D170">
        <f t="shared" si="8"/>
        <v>11</v>
      </c>
      <c r="E170">
        <f t="shared" si="9"/>
        <v>47</v>
      </c>
      <c r="F170">
        <f t="shared" si="10"/>
        <v>4</v>
      </c>
      <c r="G170">
        <f>VLOOKUP(B170,Árak!$A$2:$B$101,2,1)</f>
        <v>540</v>
      </c>
      <c r="H170">
        <f t="shared" si="11"/>
        <v>196560</v>
      </c>
    </row>
    <row r="171" spans="1:8" x14ac:dyDescent="0.25">
      <c r="A171" s="2" t="s">
        <v>104</v>
      </c>
      <c r="B171" s="2" t="s">
        <v>191</v>
      </c>
      <c r="C171" s="2">
        <v>315</v>
      </c>
      <c r="D171">
        <f t="shared" si="8"/>
        <v>7</v>
      </c>
      <c r="E171">
        <f t="shared" si="9"/>
        <v>28</v>
      </c>
      <c r="F171">
        <f t="shared" si="10"/>
        <v>3</v>
      </c>
      <c r="G171">
        <f>VLOOKUP(B171,Árak!$A$2:$B$101,2,1)</f>
        <v>312</v>
      </c>
      <c r="H171">
        <f t="shared" si="11"/>
        <v>98280</v>
      </c>
    </row>
    <row r="172" spans="1:8" x14ac:dyDescent="0.25">
      <c r="A172" s="2" t="s">
        <v>217</v>
      </c>
      <c r="B172" s="2" t="s">
        <v>26</v>
      </c>
      <c r="C172" s="2">
        <v>104</v>
      </c>
      <c r="D172">
        <f t="shared" si="8"/>
        <v>9</v>
      </c>
      <c r="E172">
        <f t="shared" si="9"/>
        <v>37</v>
      </c>
      <c r="F172">
        <f t="shared" si="10"/>
        <v>3</v>
      </c>
      <c r="G172">
        <f>VLOOKUP(B172,Árak!$A$2:$B$101,2,1)</f>
        <v>550</v>
      </c>
      <c r="H172">
        <f t="shared" si="11"/>
        <v>57200</v>
      </c>
    </row>
    <row r="173" spans="1:8" x14ac:dyDescent="0.25">
      <c r="A173" s="2" t="s">
        <v>218</v>
      </c>
      <c r="B173" s="2" t="s">
        <v>132</v>
      </c>
      <c r="C173" s="2">
        <v>270</v>
      </c>
      <c r="D173">
        <f t="shared" si="8"/>
        <v>5</v>
      </c>
      <c r="E173">
        <f t="shared" si="9"/>
        <v>19</v>
      </c>
      <c r="F173">
        <f t="shared" si="10"/>
        <v>2</v>
      </c>
      <c r="G173">
        <f>VLOOKUP(B173,Árak!$A$2:$B$101,2,1)</f>
        <v>74</v>
      </c>
      <c r="H173">
        <f t="shared" si="11"/>
        <v>19980</v>
      </c>
    </row>
    <row r="174" spans="1:8" x14ac:dyDescent="0.25">
      <c r="A174" s="2" t="s">
        <v>219</v>
      </c>
      <c r="B174" s="2" t="s">
        <v>32</v>
      </c>
      <c r="C174" s="2">
        <v>266</v>
      </c>
      <c r="D174">
        <f t="shared" si="8"/>
        <v>12</v>
      </c>
      <c r="E174">
        <f t="shared" si="9"/>
        <v>52</v>
      </c>
      <c r="F174">
        <f t="shared" si="10"/>
        <v>4</v>
      </c>
      <c r="G174">
        <f>VLOOKUP(B174,Árak!$A$2:$B$101,2,1)</f>
        <v>453</v>
      </c>
      <c r="H174">
        <f t="shared" si="11"/>
        <v>120498</v>
      </c>
    </row>
    <row r="175" spans="1:8" x14ac:dyDescent="0.25">
      <c r="A175" s="2" t="s">
        <v>220</v>
      </c>
      <c r="B175" s="2" t="s">
        <v>51</v>
      </c>
      <c r="C175" s="2">
        <v>254</v>
      </c>
      <c r="D175">
        <f t="shared" si="8"/>
        <v>11</v>
      </c>
      <c r="E175">
        <f t="shared" si="9"/>
        <v>45</v>
      </c>
      <c r="F175">
        <f t="shared" si="10"/>
        <v>4</v>
      </c>
      <c r="G175">
        <f>VLOOKUP(B175,Árak!$A$2:$B$101,2,1)</f>
        <v>283</v>
      </c>
      <c r="H175">
        <f t="shared" si="11"/>
        <v>71882</v>
      </c>
    </row>
    <row r="176" spans="1:8" x14ac:dyDescent="0.25">
      <c r="A176" s="2" t="s">
        <v>221</v>
      </c>
      <c r="B176" s="2" t="s">
        <v>12</v>
      </c>
      <c r="C176" s="2">
        <v>246</v>
      </c>
      <c r="D176">
        <f t="shared" si="8"/>
        <v>2</v>
      </c>
      <c r="E176">
        <f t="shared" si="9"/>
        <v>9</v>
      </c>
      <c r="F176">
        <f t="shared" si="10"/>
        <v>1</v>
      </c>
      <c r="G176">
        <f>VLOOKUP(B176,Árak!$A$2:$B$101,2,1)</f>
        <v>468</v>
      </c>
      <c r="H176">
        <f t="shared" si="11"/>
        <v>115128</v>
      </c>
    </row>
    <row r="177" spans="1:8" x14ac:dyDescent="0.25">
      <c r="A177" s="2" t="s">
        <v>222</v>
      </c>
      <c r="B177" s="2" t="s">
        <v>208</v>
      </c>
      <c r="C177" s="2">
        <v>227</v>
      </c>
      <c r="D177">
        <f t="shared" si="8"/>
        <v>1</v>
      </c>
      <c r="E177">
        <f t="shared" si="9"/>
        <v>4</v>
      </c>
      <c r="F177">
        <f t="shared" si="10"/>
        <v>1</v>
      </c>
      <c r="G177">
        <f>VLOOKUP(B177,Árak!$A$2:$B$101,2,1)</f>
        <v>921</v>
      </c>
      <c r="H177">
        <f t="shared" si="11"/>
        <v>209067</v>
      </c>
    </row>
    <row r="178" spans="1:8" x14ac:dyDescent="0.25">
      <c r="A178" s="2" t="s">
        <v>223</v>
      </c>
      <c r="B178" s="2" t="s">
        <v>101</v>
      </c>
      <c r="C178" s="2">
        <v>327</v>
      </c>
      <c r="D178">
        <f t="shared" si="8"/>
        <v>9</v>
      </c>
      <c r="E178">
        <f t="shared" si="9"/>
        <v>37</v>
      </c>
      <c r="F178">
        <f t="shared" si="10"/>
        <v>3</v>
      </c>
      <c r="G178">
        <f>VLOOKUP(B178,Árak!$A$2:$B$101,2,1)</f>
        <v>809</v>
      </c>
      <c r="H178">
        <f t="shared" si="11"/>
        <v>264543</v>
      </c>
    </row>
    <row r="179" spans="1:8" x14ac:dyDescent="0.25">
      <c r="A179" s="2" t="s">
        <v>41</v>
      </c>
      <c r="B179" s="2" t="s">
        <v>224</v>
      </c>
      <c r="C179" s="2">
        <v>101</v>
      </c>
      <c r="D179">
        <f t="shared" si="8"/>
        <v>7</v>
      </c>
      <c r="E179">
        <f t="shared" si="9"/>
        <v>30</v>
      </c>
      <c r="F179">
        <f t="shared" si="10"/>
        <v>3</v>
      </c>
      <c r="G179">
        <f>VLOOKUP(B179,Árak!$A$2:$B$101,2,1)</f>
        <v>453</v>
      </c>
      <c r="H179">
        <f t="shared" si="11"/>
        <v>45753</v>
      </c>
    </row>
    <row r="180" spans="1:8" x14ac:dyDescent="0.25">
      <c r="A180" s="2" t="s">
        <v>225</v>
      </c>
      <c r="B180" s="2" t="s">
        <v>178</v>
      </c>
      <c r="C180" s="2">
        <v>213</v>
      </c>
      <c r="D180">
        <f t="shared" si="8"/>
        <v>1</v>
      </c>
      <c r="E180">
        <f t="shared" si="9"/>
        <v>2</v>
      </c>
      <c r="F180">
        <f t="shared" si="10"/>
        <v>1</v>
      </c>
      <c r="G180">
        <f>VLOOKUP(B180,Árak!$A$2:$B$101,2,1)</f>
        <v>966</v>
      </c>
      <c r="H180">
        <f t="shared" si="11"/>
        <v>205758</v>
      </c>
    </row>
    <row r="181" spans="1:8" x14ac:dyDescent="0.25">
      <c r="A181" s="2" t="s">
        <v>226</v>
      </c>
      <c r="B181" s="2" t="s">
        <v>123</v>
      </c>
      <c r="C181" s="2">
        <v>210</v>
      </c>
      <c r="D181">
        <f t="shared" si="8"/>
        <v>9</v>
      </c>
      <c r="E181">
        <f t="shared" si="9"/>
        <v>40</v>
      </c>
      <c r="F181">
        <f t="shared" si="10"/>
        <v>3</v>
      </c>
      <c r="G181">
        <f>VLOOKUP(B181,Árak!$A$2:$B$101,2,1)</f>
        <v>114</v>
      </c>
      <c r="H181">
        <f t="shared" si="11"/>
        <v>23940</v>
      </c>
    </row>
    <row r="182" spans="1:8" x14ac:dyDescent="0.25">
      <c r="A182" s="2" t="s">
        <v>227</v>
      </c>
      <c r="B182" s="2" t="s">
        <v>61</v>
      </c>
      <c r="C182" s="2">
        <v>326</v>
      </c>
      <c r="D182">
        <f t="shared" si="8"/>
        <v>8</v>
      </c>
      <c r="E182">
        <f t="shared" si="9"/>
        <v>32</v>
      </c>
      <c r="F182">
        <f t="shared" si="10"/>
        <v>3</v>
      </c>
      <c r="G182">
        <f>VLOOKUP(B182,Árak!$A$2:$B$101,2,1)</f>
        <v>88</v>
      </c>
      <c r="H182">
        <f t="shared" si="11"/>
        <v>28688</v>
      </c>
    </row>
    <row r="183" spans="1:8" x14ac:dyDescent="0.25">
      <c r="A183" s="2" t="s">
        <v>228</v>
      </c>
      <c r="B183" s="2" t="s">
        <v>85</v>
      </c>
      <c r="C183" s="2">
        <v>144</v>
      </c>
      <c r="D183">
        <f t="shared" si="8"/>
        <v>10</v>
      </c>
      <c r="E183">
        <f t="shared" si="9"/>
        <v>43</v>
      </c>
      <c r="F183">
        <f t="shared" si="10"/>
        <v>4</v>
      </c>
      <c r="G183">
        <f>VLOOKUP(B183,Árak!$A$2:$B$101,2,1)</f>
        <v>88</v>
      </c>
      <c r="H183">
        <f t="shared" si="11"/>
        <v>12672</v>
      </c>
    </row>
    <row r="184" spans="1:8" x14ac:dyDescent="0.25">
      <c r="A184" s="2" t="s">
        <v>144</v>
      </c>
      <c r="B184" s="2" t="s">
        <v>229</v>
      </c>
      <c r="C184" s="2">
        <v>321</v>
      </c>
      <c r="D184">
        <f t="shared" si="8"/>
        <v>7</v>
      </c>
      <c r="E184">
        <f t="shared" si="9"/>
        <v>28</v>
      </c>
      <c r="F184">
        <f t="shared" si="10"/>
        <v>3</v>
      </c>
      <c r="G184">
        <f>VLOOKUP(B184,Árak!$A$2:$B$101,2,1)</f>
        <v>526</v>
      </c>
      <c r="H184">
        <f t="shared" si="11"/>
        <v>168846</v>
      </c>
    </row>
    <row r="185" spans="1:8" x14ac:dyDescent="0.25">
      <c r="A185" s="2" t="s">
        <v>230</v>
      </c>
      <c r="B185" s="2" t="s">
        <v>34</v>
      </c>
      <c r="C185" s="2">
        <v>257</v>
      </c>
      <c r="D185">
        <f t="shared" si="8"/>
        <v>3</v>
      </c>
      <c r="E185">
        <f t="shared" si="9"/>
        <v>10</v>
      </c>
      <c r="F185">
        <f t="shared" si="10"/>
        <v>1</v>
      </c>
      <c r="G185">
        <f>VLOOKUP(B185,Árak!$A$2:$B$101,2,1)</f>
        <v>860</v>
      </c>
      <c r="H185">
        <f t="shared" si="11"/>
        <v>221020</v>
      </c>
    </row>
    <row r="186" spans="1:8" x14ac:dyDescent="0.25">
      <c r="A186" s="2" t="s">
        <v>231</v>
      </c>
      <c r="B186" s="2" t="s">
        <v>232</v>
      </c>
      <c r="C186" s="2">
        <v>327</v>
      </c>
      <c r="D186">
        <f t="shared" si="8"/>
        <v>6</v>
      </c>
      <c r="E186">
        <f t="shared" si="9"/>
        <v>24</v>
      </c>
      <c r="F186">
        <f t="shared" si="10"/>
        <v>2</v>
      </c>
      <c r="G186">
        <f>VLOOKUP(B186,Árak!$A$2:$B$101,2,1)</f>
        <v>729</v>
      </c>
      <c r="H186">
        <f t="shared" si="11"/>
        <v>238383</v>
      </c>
    </row>
    <row r="187" spans="1:8" x14ac:dyDescent="0.25">
      <c r="A187" s="2" t="s">
        <v>233</v>
      </c>
      <c r="B187" s="2" t="s">
        <v>213</v>
      </c>
      <c r="C187" s="2">
        <v>133</v>
      </c>
      <c r="D187">
        <f t="shared" si="8"/>
        <v>1</v>
      </c>
      <c r="E187">
        <f t="shared" si="9"/>
        <v>3</v>
      </c>
      <c r="F187">
        <f t="shared" si="10"/>
        <v>1</v>
      </c>
      <c r="G187">
        <f>VLOOKUP(B187,Árak!$A$2:$B$101,2,1)</f>
        <v>858</v>
      </c>
      <c r="H187">
        <f t="shared" si="11"/>
        <v>114114</v>
      </c>
    </row>
    <row r="188" spans="1:8" x14ac:dyDescent="0.25">
      <c r="A188" s="2" t="s">
        <v>234</v>
      </c>
      <c r="B188" s="2" t="s">
        <v>91</v>
      </c>
      <c r="C188" s="2">
        <v>177</v>
      </c>
      <c r="D188">
        <f t="shared" si="8"/>
        <v>9</v>
      </c>
      <c r="E188">
        <f t="shared" si="9"/>
        <v>37</v>
      </c>
      <c r="F188">
        <f t="shared" si="10"/>
        <v>3</v>
      </c>
      <c r="G188">
        <f>VLOOKUP(B188,Árak!$A$2:$B$101,2,1)</f>
        <v>924</v>
      </c>
      <c r="H188">
        <f t="shared" si="11"/>
        <v>163548</v>
      </c>
    </row>
    <row r="189" spans="1:8" x14ac:dyDescent="0.25">
      <c r="A189" s="2" t="s">
        <v>235</v>
      </c>
      <c r="B189" s="2" t="s">
        <v>138</v>
      </c>
      <c r="C189" s="2">
        <v>112</v>
      </c>
      <c r="D189">
        <f t="shared" si="8"/>
        <v>4</v>
      </c>
      <c r="E189">
        <f t="shared" si="9"/>
        <v>15</v>
      </c>
      <c r="F189">
        <f t="shared" si="10"/>
        <v>2</v>
      </c>
      <c r="G189">
        <f>VLOOKUP(B189,Árak!$A$2:$B$101,2,1)</f>
        <v>453</v>
      </c>
      <c r="H189">
        <f t="shared" si="11"/>
        <v>50736</v>
      </c>
    </row>
    <row r="190" spans="1:8" x14ac:dyDescent="0.25">
      <c r="A190" s="2" t="s">
        <v>64</v>
      </c>
      <c r="B190" s="2" t="s">
        <v>77</v>
      </c>
      <c r="C190" s="2">
        <v>309</v>
      </c>
      <c r="D190">
        <f t="shared" si="8"/>
        <v>1</v>
      </c>
      <c r="E190">
        <f t="shared" si="9"/>
        <v>4</v>
      </c>
      <c r="F190">
        <f t="shared" si="10"/>
        <v>1</v>
      </c>
      <c r="G190">
        <f>VLOOKUP(B190,Árak!$A$2:$B$101,2,1)</f>
        <v>101</v>
      </c>
      <c r="H190">
        <f t="shared" si="11"/>
        <v>31209</v>
      </c>
    </row>
    <row r="191" spans="1:8" x14ac:dyDescent="0.25">
      <c r="A191" s="2" t="s">
        <v>236</v>
      </c>
      <c r="B191" s="2" t="s">
        <v>43</v>
      </c>
      <c r="C191" s="2">
        <v>175</v>
      </c>
      <c r="D191">
        <f t="shared" si="8"/>
        <v>9</v>
      </c>
      <c r="E191">
        <f t="shared" si="9"/>
        <v>38</v>
      </c>
      <c r="F191">
        <f t="shared" si="10"/>
        <v>3</v>
      </c>
      <c r="G191">
        <f>VLOOKUP(B191,Árak!$A$2:$B$101,2,1)</f>
        <v>876</v>
      </c>
      <c r="H191">
        <f t="shared" si="11"/>
        <v>153300</v>
      </c>
    </row>
    <row r="192" spans="1:8" x14ac:dyDescent="0.25">
      <c r="A192" s="2" t="s">
        <v>64</v>
      </c>
      <c r="B192" s="2" t="s">
        <v>237</v>
      </c>
      <c r="C192" s="2">
        <v>350</v>
      </c>
      <c r="D192">
        <f t="shared" si="8"/>
        <v>1</v>
      </c>
      <c r="E192">
        <f t="shared" si="9"/>
        <v>4</v>
      </c>
      <c r="F192">
        <f t="shared" si="10"/>
        <v>1</v>
      </c>
      <c r="G192">
        <f>VLOOKUP(B192,Árak!$A$2:$B$101,2,1)</f>
        <v>713</v>
      </c>
      <c r="H192">
        <f t="shared" si="11"/>
        <v>249550</v>
      </c>
    </row>
    <row r="193" spans="1:8" x14ac:dyDescent="0.25">
      <c r="A193" s="2" t="s">
        <v>116</v>
      </c>
      <c r="B193" s="2" t="s">
        <v>26</v>
      </c>
      <c r="C193" s="2">
        <v>261</v>
      </c>
      <c r="D193">
        <f t="shared" si="8"/>
        <v>3</v>
      </c>
      <c r="E193">
        <f t="shared" si="9"/>
        <v>12</v>
      </c>
      <c r="F193">
        <f t="shared" si="10"/>
        <v>1</v>
      </c>
      <c r="G193">
        <f>VLOOKUP(B193,Árak!$A$2:$B$101,2,1)</f>
        <v>550</v>
      </c>
      <c r="H193">
        <f t="shared" si="11"/>
        <v>143550</v>
      </c>
    </row>
    <row r="194" spans="1:8" x14ac:dyDescent="0.25">
      <c r="A194" s="2" t="s">
        <v>113</v>
      </c>
      <c r="B194" s="2" t="s">
        <v>213</v>
      </c>
      <c r="C194" s="2">
        <v>440</v>
      </c>
      <c r="D194">
        <f t="shared" si="8"/>
        <v>1</v>
      </c>
      <c r="E194">
        <f t="shared" si="9"/>
        <v>2</v>
      </c>
      <c r="F194">
        <f t="shared" si="10"/>
        <v>1</v>
      </c>
      <c r="G194">
        <f>VLOOKUP(B194,Árak!$A$2:$B$101,2,1)</f>
        <v>858</v>
      </c>
      <c r="H194">
        <f t="shared" si="11"/>
        <v>377520</v>
      </c>
    </row>
    <row r="195" spans="1:8" x14ac:dyDescent="0.25">
      <c r="A195" s="2" t="s">
        <v>152</v>
      </c>
      <c r="B195" s="2" t="s">
        <v>45</v>
      </c>
      <c r="C195" s="2">
        <v>226</v>
      </c>
      <c r="D195">
        <f t="shared" ref="D195:D258" si="12">MONTH(A195)</f>
        <v>9</v>
      </c>
      <c r="E195">
        <f t="shared" ref="E195:E258" si="13">WEEKNUM(A195)</f>
        <v>38</v>
      </c>
      <c r="F195">
        <f t="shared" ref="F195:F258" si="14">VLOOKUP(D195,$K$2:$M$5,3,1)</f>
        <v>3</v>
      </c>
      <c r="G195">
        <f>VLOOKUP(B195,Árak!$A$2:$B$101,2,1)</f>
        <v>534</v>
      </c>
      <c r="H195">
        <f t="shared" ref="H195:H258" si="15">C195*G195</f>
        <v>120684</v>
      </c>
    </row>
    <row r="196" spans="1:8" x14ac:dyDescent="0.25">
      <c r="A196" s="2" t="s">
        <v>238</v>
      </c>
      <c r="B196" s="2" t="s">
        <v>45</v>
      </c>
      <c r="C196" s="2">
        <v>356</v>
      </c>
      <c r="D196">
        <f t="shared" si="12"/>
        <v>12</v>
      </c>
      <c r="E196">
        <f t="shared" si="13"/>
        <v>50</v>
      </c>
      <c r="F196">
        <f t="shared" si="14"/>
        <v>4</v>
      </c>
      <c r="G196">
        <f>VLOOKUP(B196,Árak!$A$2:$B$101,2,1)</f>
        <v>534</v>
      </c>
      <c r="H196">
        <f t="shared" si="15"/>
        <v>190104</v>
      </c>
    </row>
    <row r="197" spans="1:8" x14ac:dyDescent="0.25">
      <c r="A197" s="2" t="s">
        <v>42</v>
      </c>
      <c r="B197" s="2" t="s">
        <v>101</v>
      </c>
      <c r="C197" s="2">
        <v>314</v>
      </c>
      <c r="D197">
        <f t="shared" si="12"/>
        <v>4</v>
      </c>
      <c r="E197">
        <f t="shared" si="13"/>
        <v>16</v>
      </c>
      <c r="F197">
        <f t="shared" si="14"/>
        <v>2</v>
      </c>
      <c r="G197">
        <f>VLOOKUP(B197,Árak!$A$2:$B$101,2,1)</f>
        <v>809</v>
      </c>
      <c r="H197">
        <f t="shared" si="15"/>
        <v>254026</v>
      </c>
    </row>
    <row r="198" spans="1:8" x14ac:dyDescent="0.25">
      <c r="A198" s="2" t="s">
        <v>239</v>
      </c>
      <c r="B198" s="2" t="s">
        <v>240</v>
      </c>
      <c r="C198" s="2">
        <v>137</v>
      </c>
      <c r="D198">
        <f t="shared" si="12"/>
        <v>4</v>
      </c>
      <c r="E198">
        <f t="shared" si="13"/>
        <v>18</v>
      </c>
      <c r="F198">
        <f t="shared" si="14"/>
        <v>2</v>
      </c>
      <c r="G198">
        <f>VLOOKUP(B198,Árak!$A$2:$B$101,2,1)</f>
        <v>1047</v>
      </c>
      <c r="H198">
        <f t="shared" si="15"/>
        <v>143439</v>
      </c>
    </row>
    <row r="199" spans="1:8" x14ac:dyDescent="0.25">
      <c r="A199" s="2" t="s">
        <v>205</v>
      </c>
      <c r="B199" s="2" t="s">
        <v>130</v>
      </c>
      <c r="C199" s="2">
        <v>239</v>
      </c>
      <c r="D199">
        <f t="shared" si="12"/>
        <v>4</v>
      </c>
      <c r="E199">
        <f t="shared" si="13"/>
        <v>15</v>
      </c>
      <c r="F199">
        <f t="shared" si="14"/>
        <v>2</v>
      </c>
      <c r="G199">
        <f>VLOOKUP(B199,Árak!$A$2:$B$101,2,1)</f>
        <v>175</v>
      </c>
      <c r="H199">
        <f t="shared" si="15"/>
        <v>41825</v>
      </c>
    </row>
    <row r="200" spans="1:8" x14ac:dyDescent="0.25">
      <c r="A200" s="2" t="s">
        <v>241</v>
      </c>
      <c r="B200" s="2" t="s">
        <v>111</v>
      </c>
      <c r="C200" s="2">
        <v>251</v>
      </c>
      <c r="D200">
        <f t="shared" si="12"/>
        <v>11</v>
      </c>
      <c r="E200">
        <f t="shared" si="13"/>
        <v>45</v>
      </c>
      <c r="F200">
        <f t="shared" si="14"/>
        <v>4</v>
      </c>
      <c r="G200">
        <f>VLOOKUP(B200,Árak!$A$2:$B$101,2,1)</f>
        <v>650</v>
      </c>
      <c r="H200">
        <f t="shared" si="15"/>
        <v>163150</v>
      </c>
    </row>
    <row r="201" spans="1:8" x14ac:dyDescent="0.25">
      <c r="A201" s="2" t="s">
        <v>242</v>
      </c>
      <c r="B201" s="2" t="s">
        <v>140</v>
      </c>
      <c r="C201" s="2">
        <v>122</v>
      </c>
      <c r="D201">
        <f t="shared" si="12"/>
        <v>1</v>
      </c>
      <c r="E201">
        <f t="shared" si="13"/>
        <v>2</v>
      </c>
      <c r="F201">
        <f t="shared" si="14"/>
        <v>1</v>
      </c>
      <c r="G201">
        <f>VLOOKUP(B201,Árak!$A$2:$B$101,2,1)</f>
        <v>579</v>
      </c>
      <c r="H201">
        <f t="shared" si="15"/>
        <v>70638</v>
      </c>
    </row>
    <row r="202" spans="1:8" x14ac:dyDescent="0.25">
      <c r="A202" s="2" t="s">
        <v>243</v>
      </c>
      <c r="B202" s="2" t="s">
        <v>115</v>
      </c>
      <c r="C202" s="2">
        <v>212</v>
      </c>
      <c r="D202">
        <f t="shared" si="12"/>
        <v>12</v>
      </c>
      <c r="E202">
        <f t="shared" si="13"/>
        <v>52</v>
      </c>
      <c r="F202">
        <f t="shared" si="14"/>
        <v>4</v>
      </c>
      <c r="G202">
        <f>VLOOKUP(B202,Árak!$A$2:$B$101,2,1)</f>
        <v>564</v>
      </c>
      <c r="H202">
        <f t="shared" si="15"/>
        <v>119568</v>
      </c>
    </row>
    <row r="203" spans="1:8" x14ac:dyDescent="0.25">
      <c r="A203" s="2" t="s">
        <v>244</v>
      </c>
      <c r="B203" s="2" t="s">
        <v>245</v>
      </c>
      <c r="C203" s="2">
        <v>260</v>
      </c>
      <c r="D203">
        <f t="shared" si="12"/>
        <v>3</v>
      </c>
      <c r="E203">
        <f t="shared" si="13"/>
        <v>10</v>
      </c>
      <c r="F203">
        <f t="shared" si="14"/>
        <v>1</v>
      </c>
      <c r="G203">
        <f>VLOOKUP(B203,Árak!$A$2:$B$101,2,1)</f>
        <v>782</v>
      </c>
      <c r="H203">
        <f t="shared" si="15"/>
        <v>203320</v>
      </c>
    </row>
    <row r="204" spans="1:8" x14ac:dyDescent="0.25">
      <c r="A204" s="2" t="s">
        <v>25</v>
      </c>
      <c r="B204" s="2" t="s">
        <v>61</v>
      </c>
      <c r="C204" s="2">
        <v>204</v>
      </c>
      <c r="D204">
        <f t="shared" si="12"/>
        <v>9</v>
      </c>
      <c r="E204">
        <f t="shared" si="13"/>
        <v>37</v>
      </c>
      <c r="F204">
        <f t="shared" si="14"/>
        <v>3</v>
      </c>
      <c r="G204">
        <f>VLOOKUP(B204,Árak!$A$2:$B$101,2,1)</f>
        <v>88</v>
      </c>
      <c r="H204">
        <f t="shared" si="15"/>
        <v>17952</v>
      </c>
    </row>
    <row r="205" spans="1:8" x14ac:dyDescent="0.25">
      <c r="A205" s="2" t="s">
        <v>246</v>
      </c>
      <c r="B205" s="2" t="s">
        <v>229</v>
      </c>
      <c r="C205" s="2">
        <v>329</v>
      </c>
      <c r="D205">
        <f t="shared" si="12"/>
        <v>12</v>
      </c>
      <c r="E205">
        <f t="shared" si="13"/>
        <v>50</v>
      </c>
      <c r="F205">
        <f t="shared" si="14"/>
        <v>4</v>
      </c>
      <c r="G205">
        <f>VLOOKUP(B205,Árak!$A$2:$B$101,2,1)</f>
        <v>526</v>
      </c>
      <c r="H205">
        <f t="shared" si="15"/>
        <v>173054</v>
      </c>
    </row>
    <row r="206" spans="1:8" x14ac:dyDescent="0.25">
      <c r="A206" s="2" t="s">
        <v>241</v>
      </c>
      <c r="B206" s="2" t="s">
        <v>28</v>
      </c>
      <c r="C206" s="2">
        <v>232</v>
      </c>
      <c r="D206">
        <f t="shared" si="12"/>
        <v>11</v>
      </c>
      <c r="E206">
        <f t="shared" si="13"/>
        <v>45</v>
      </c>
      <c r="F206">
        <f t="shared" si="14"/>
        <v>4</v>
      </c>
      <c r="G206">
        <f>VLOOKUP(B206,Árak!$A$2:$B$101,2,1)</f>
        <v>597</v>
      </c>
      <c r="H206">
        <f t="shared" si="15"/>
        <v>138504</v>
      </c>
    </row>
    <row r="207" spans="1:8" x14ac:dyDescent="0.25">
      <c r="A207" s="2" t="s">
        <v>247</v>
      </c>
      <c r="B207" s="2" t="s">
        <v>34</v>
      </c>
      <c r="C207" s="2">
        <v>190</v>
      </c>
      <c r="D207">
        <f t="shared" si="12"/>
        <v>9</v>
      </c>
      <c r="E207">
        <f t="shared" si="13"/>
        <v>37</v>
      </c>
      <c r="F207">
        <f t="shared" si="14"/>
        <v>3</v>
      </c>
      <c r="G207">
        <f>VLOOKUP(B207,Árak!$A$2:$B$101,2,1)</f>
        <v>860</v>
      </c>
      <c r="H207">
        <f t="shared" si="15"/>
        <v>163400</v>
      </c>
    </row>
    <row r="208" spans="1:8" x14ac:dyDescent="0.25">
      <c r="A208" s="2" t="s">
        <v>248</v>
      </c>
      <c r="B208" s="2" t="s">
        <v>49</v>
      </c>
      <c r="C208" s="2">
        <v>375</v>
      </c>
      <c r="D208">
        <f t="shared" si="12"/>
        <v>1</v>
      </c>
      <c r="E208">
        <f t="shared" si="13"/>
        <v>2</v>
      </c>
      <c r="F208">
        <f t="shared" si="14"/>
        <v>1</v>
      </c>
      <c r="G208">
        <f>VLOOKUP(B208,Árak!$A$2:$B$101,2,1)</f>
        <v>549</v>
      </c>
      <c r="H208">
        <f t="shared" si="15"/>
        <v>205875</v>
      </c>
    </row>
    <row r="209" spans="1:8" x14ac:dyDescent="0.25">
      <c r="A209" s="2" t="s">
        <v>234</v>
      </c>
      <c r="B209" s="2" t="s">
        <v>57</v>
      </c>
      <c r="C209" s="2">
        <v>90</v>
      </c>
      <c r="D209">
        <f t="shared" si="12"/>
        <v>9</v>
      </c>
      <c r="E209">
        <f t="shared" si="13"/>
        <v>37</v>
      </c>
      <c r="F209">
        <f t="shared" si="14"/>
        <v>3</v>
      </c>
      <c r="G209">
        <f>VLOOKUP(B209,Árak!$A$2:$B$101,2,1)</f>
        <v>106</v>
      </c>
      <c r="H209">
        <f t="shared" si="15"/>
        <v>9540</v>
      </c>
    </row>
    <row r="210" spans="1:8" x14ac:dyDescent="0.25">
      <c r="A210" s="2" t="s">
        <v>249</v>
      </c>
      <c r="B210" s="2" t="s">
        <v>165</v>
      </c>
      <c r="C210" s="2">
        <v>482</v>
      </c>
      <c r="D210">
        <f t="shared" si="12"/>
        <v>1</v>
      </c>
      <c r="E210">
        <f t="shared" si="13"/>
        <v>3</v>
      </c>
      <c r="F210">
        <f t="shared" si="14"/>
        <v>1</v>
      </c>
      <c r="G210">
        <f>VLOOKUP(B210,Árak!$A$2:$B$101,2,1)</f>
        <v>631</v>
      </c>
      <c r="H210">
        <f t="shared" si="15"/>
        <v>304142</v>
      </c>
    </row>
    <row r="211" spans="1:8" x14ac:dyDescent="0.25">
      <c r="A211" s="2" t="s">
        <v>250</v>
      </c>
      <c r="B211" s="2" t="s">
        <v>251</v>
      </c>
      <c r="C211" s="2">
        <v>270</v>
      </c>
      <c r="D211">
        <f t="shared" si="12"/>
        <v>10</v>
      </c>
      <c r="E211">
        <f t="shared" si="13"/>
        <v>43</v>
      </c>
      <c r="F211">
        <f t="shared" si="14"/>
        <v>4</v>
      </c>
      <c r="G211">
        <f>VLOOKUP(B211,Árak!$A$2:$B$101,2,1)</f>
        <v>261</v>
      </c>
      <c r="H211">
        <f t="shared" si="15"/>
        <v>70470</v>
      </c>
    </row>
    <row r="212" spans="1:8" x14ac:dyDescent="0.25">
      <c r="A212" s="2" t="s">
        <v>252</v>
      </c>
      <c r="B212" s="2" t="s">
        <v>229</v>
      </c>
      <c r="C212" s="2">
        <v>347</v>
      </c>
      <c r="D212">
        <f t="shared" si="12"/>
        <v>2</v>
      </c>
      <c r="E212">
        <f t="shared" si="13"/>
        <v>7</v>
      </c>
      <c r="F212">
        <f t="shared" si="14"/>
        <v>1</v>
      </c>
      <c r="G212">
        <f>VLOOKUP(B212,Árak!$A$2:$B$101,2,1)</f>
        <v>526</v>
      </c>
      <c r="H212">
        <f t="shared" si="15"/>
        <v>182522</v>
      </c>
    </row>
    <row r="213" spans="1:8" x14ac:dyDescent="0.25">
      <c r="A213" s="2" t="s">
        <v>22</v>
      </c>
      <c r="B213" s="2" t="s">
        <v>253</v>
      </c>
      <c r="C213" s="2">
        <v>315</v>
      </c>
      <c r="D213">
        <f t="shared" si="12"/>
        <v>6</v>
      </c>
      <c r="E213">
        <f t="shared" si="13"/>
        <v>25</v>
      </c>
      <c r="F213">
        <f t="shared" si="14"/>
        <v>2</v>
      </c>
      <c r="G213">
        <f>VLOOKUP(B213,Árak!$A$2:$B$101,2,1)</f>
        <v>130</v>
      </c>
      <c r="H213">
        <f t="shared" si="15"/>
        <v>40950</v>
      </c>
    </row>
    <row r="214" spans="1:8" x14ac:dyDescent="0.25">
      <c r="A214" s="2" t="s">
        <v>254</v>
      </c>
      <c r="B214" s="2" t="s">
        <v>188</v>
      </c>
      <c r="C214" s="2">
        <v>183</v>
      </c>
      <c r="D214">
        <f t="shared" si="12"/>
        <v>12</v>
      </c>
      <c r="E214">
        <f t="shared" si="13"/>
        <v>52</v>
      </c>
      <c r="F214">
        <f t="shared" si="14"/>
        <v>4</v>
      </c>
      <c r="G214">
        <f>VLOOKUP(B214,Árak!$A$2:$B$101,2,1)</f>
        <v>270</v>
      </c>
      <c r="H214">
        <f t="shared" si="15"/>
        <v>49410</v>
      </c>
    </row>
    <row r="215" spans="1:8" x14ac:dyDescent="0.25">
      <c r="A215" s="2" t="s">
        <v>255</v>
      </c>
      <c r="B215" s="2" t="s">
        <v>28</v>
      </c>
      <c r="C215" s="2">
        <v>125</v>
      </c>
      <c r="D215">
        <f t="shared" si="12"/>
        <v>1</v>
      </c>
      <c r="E215">
        <f t="shared" si="13"/>
        <v>2</v>
      </c>
      <c r="F215">
        <f t="shared" si="14"/>
        <v>1</v>
      </c>
      <c r="G215">
        <f>VLOOKUP(B215,Árak!$A$2:$B$101,2,1)</f>
        <v>597</v>
      </c>
      <c r="H215">
        <f t="shared" si="15"/>
        <v>74625</v>
      </c>
    </row>
    <row r="216" spans="1:8" x14ac:dyDescent="0.25">
      <c r="A216" s="2" t="s">
        <v>90</v>
      </c>
      <c r="B216" s="2" t="s">
        <v>123</v>
      </c>
      <c r="C216" s="2">
        <v>450</v>
      </c>
      <c r="D216">
        <f t="shared" si="12"/>
        <v>10</v>
      </c>
      <c r="E216">
        <f t="shared" si="13"/>
        <v>44</v>
      </c>
      <c r="F216">
        <f t="shared" si="14"/>
        <v>4</v>
      </c>
      <c r="G216">
        <f>VLOOKUP(B216,Árak!$A$2:$B$101,2,1)</f>
        <v>114</v>
      </c>
      <c r="H216">
        <f t="shared" si="15"/>
        <v>51300</v>
      </c>
    </row>
    <row r="217" spans="1:8" x14ac:dyDescent="0.25">
      <c r="A217" s="2" t="s">
        <v>50</v>
      </c>
      <c r="B217" s="2" t="s">
        <v>40</v>
      </c>
      <c r="C217" s="2">
        <v>272</v>
      </c>
      <c r="D217">
        <f t="shared" si="12"/>
        <v>6</v>
      </c>
      <c r="E217">
        <f t="shared" si="13"/>
        <v>24</v>
      </c>
      <c r="F217">
        <f t="shared" si="14"/>
        <v>2</v>
      </c>
      <c r="G217">
        <f>VLOOKUP(B217,Árak!$A$2:$B$101,2,1)</f>
        <v>302</v>
      </c>
      <c r="H217">
        <f t="shared" si="15"/>
        <v>82144</v>
      </c>
    </row>
    <row r="218" spans="1:8" x14ac:dyDescent="0.25">
      <c r="A218" s="2" t="s">
        <v>179</v>
      </c>
      <c r="B218" s="2" t="s">
        <v>256</v>
      </c>
      <c r="C218" s="2">
        <v>299</v>
      </c>
      <c r="D218">
        <f t="shared" si="12"/>
        <v>3</v>
      </c>
      <c r="E218">
        <f t="shared" si="13"/>
        <v>11</v>
      </c>
      <c r="F218">
        <f t="shared" si="14"/>
        <v>1</v>
      </c>
      <c r="G218">
        <f>VLOOKUP(B218,Árak!$A$2:$B$101,2,1)</f>
        <v>858</v>
      </c>
      <c r="H218">
        <f t="shared" si="15"/>
        <v>256542</v>
      </c>
    </row>
    <row r="219" spans="1:8" x14ac:dyDescent="0.25">
      <c r="A219" s="2" t="s">
        <v>222</v>
      </c>
      <c r="B219" s="2" t="s">
        <v>32</v>
      </c>
      <c r="C219" s="2">
        <v>333</v>
      </c>
      <c r="D219">
        <f t="shared" si="12"/>
        <v>1</v>
      </c>
      <c r="E219">
        <f t="shared" si="13"/>
        <v>4</v>
      </c>
      <c r="F219">
        <f t="shared" si="14"/>
        <v>1</v>
      </c>
      <c r="G219">
        <f>VLOOKUP(B219,Árak!$A$2:$B$101,2,1)</f>
        <v>453</v>
      </c>
      <c r="H219">
        <f t="shared" si="15"/>
        <v>150849</v>
      </c>
    </row>
    <row r="220" spans="1:8" x14ac:dyDescent="0.25">
      <c r="A220" s="2" t="s">
        <v>235</v>
      </c>
      <c r="B220" s="2" t="s">
        <v>18</v>
      </c>
      <c r="C220" s="2">
        <v>106</v>
      </c>
      <c r="D220">
        <f t="shared" si="12"/>
        <v>4</v>
      </c>
      <c r="E220">
        <f t="shared" si="13"/>
        <v>15</v>
      </c>
      <c r="F220">
        <f t="shared" si="14"/>
        <v>2</v>
      </c>
      <c r="G220">
        <f>VLOOKUP(B220,Árak!$A$2:$B$101,2,1)</f>
        <v>900</v>
      </c>
      <c r="H220">
        <f t="shared" si="15"/>
        <v>95400</v>
      </c>
    </row>
    <row r="221" spans="1:8" x14ac:dyDescent="0.25">
      <c r="A221" s="2" t="s">
        <v>5</v>
      </c>
      <c r="B221" s="2" t="s">
        <v>232</v>
      </c>
      <c r="C221" s="2">
        <v>312</v>
      </c>
      <c r="D221">
        <f t="shared" si="12"/>
        <v>8</v>
      </c>
      <c r="E221">
        <f t="shared" si="13"/>
        <v>33</v>
      </c>
      <c r="F221">
        <f t="shared" si="14"/>
        <v>3</v>
      </c>
      <c r="G221">
        <f>VLOOKUP(B221,Árak!$A$2:$B$101,2,1)</f>
        <v>729</v>
      </c>
      <c r="H221">
        <f t="shared" si="15"/>
        <v>227448</v>
      </c>
    </row>
    <row r="222" spans="1:8" x14ac:dyDescent="0.25">
      <c r="A222" s="2" t="s">
        <v>257</v>
      </c>
      <c r="B222" s="2" t="s">
        <v>258</v>
      </c>
      <c r="C222" s="2">
        <v>96</v>
      </c>
      <c r="D222">
        <f t="shared" si="12"/>
        <v>12</v>
      </c>
      <c r="E222">
        <f t="shared" si="13"/>
        <v>49</v>
      </c>
      <c r="F222">
        <f t="shared" si="14"/>
        <v>4</v>
      </c>
      <c r="G222">
        <f>VLOOKUP(B222,Árak!$A$2:$B$101,2,1)</f>
        <v>607</v>
      </c>
      <c r="H222">
        <f t="shared" si="15"/>
        <v>58272</v>
      </c>
    </row>
    <row r="223" spans="1:8" x14ac:dyDescent="0.25">
      <c r="A223" s="2" t="s">
        <v>180</v>
      </c>
      <c r="B223" s="2" t="s">
        <v>105</v>
      </c>
      <c r="C223" s="2">
        <v>193</v>
      </c>
      <c r="D223">
        <f t="shared" si="12"/>
        <v>10</v>
      </c>
      <c r="E223">
        <f t="shared" si="13"/>
        <v>41</v>
      </c>
      <c r="F223">
        <f t="shared" si="14"/>
        <v>4</v>
      </c>
      <c r="G223">
        <f>VLOOKUP(B223,Árak!$A$2:$B$101,2,1)</f>
        <v>421</v>
      </c>
      <c r="H223">
        <f t="shared" si="15"/>
        <v>81253</v>
      </c>
    </row>
    <row r="224" spans="1:8" x14ac:dyDescent="0.25">
      <c r="A224" s="2" t="s">
        <v>249</v>
      </c>
      <c r="B224" s="2" t="s">
        <v>85</v>
      </c>
      <c r="C224" s="2">
        <v>388</v>
      </c>
      <c r="D224">
        <f t="shared" si="12"/>
        <v>1</v>
      </c>
      <c r="E224">
        <f t="shared" si="13"/>
        <v>3</v>
      </c>
      <c r="F224">
        <f t="shared" si="14"/>
        <v>1</v>
      </c>
      <c r="G224">
        <f>VLOOKUP(B224,Árak!$A$2:$B$101,2,1)</f>
        <v>88</v>
      </c>
      <c r="H224">
        <f t="shared" si="15"/>
        <v>34144</v>
      </c>
    </row>
    <row r="225" spans="1:8" x14ac:dyDescent="0.25">
      <c r="A225" s="2" t="s">
        <v>259</v>
      </c>
      <c r="B225" s="2" t="s">
        <v>79</v>
      </c>
      <c r="C225" s="2">
        <v>378</v>
      </c>
      <c r="D225">
        <f t="shared" si="12"/>
        <v>8</v>
      </c>
      <c r="E225">
        <f t="shared" si="13"/>
        <v>33</v>
      </c>
      <c r="F225">
        <f t="shared" si="14"/>
        <v>3</v>
      </c>
      <c r="G225">
        <f>VLOOKUP(B225,Árak!$A$2:$B$101,2,1)</f>
        <v>1027</v>
      </c>
      <c r="H225">
        <f t="shared" si="15"/>
        <v>388206</v>
      </c>
    </row>
    <row r="226" spans="1:8" x14ac:dyDescent="0.25">
      <c r="A226" s="2" t="s">
        <v>260</v>
      </c>
      <c r="B226" s="2" t="s">
        <v>89</v>
      </c>
      <c r="C226" s="2">
        <v>379</v>
      </c>
      <c r="D226">
        <f t="shared" si="12"/>
        <v>4</v>
      </c>
      <c r="E226">
        <f t="shared" si="13"/>
        <v>14</v>
      </c>
      <c r="F226">
        <f t="shared" si="14"/>
        <v>2</v>
      </c>
      <c r="G226">
        <f>VLOOKUP(B226,Árak!$A$2:$B$101,2,1)</f>
        <v>539</v>
      </c>
      <c r="H226">
        <f t="shared" si="15"/>
        <v>204281</v>
      </c>
    </row>
    <row r="227" spans="1:8" x14ac:dyDescent="0.25">
      <c r="A227" s="2" t="s">
        <v>261</v>
      </c>
      <c r="B227" s="2" t="s">
        <v>36</v>
      </c>
      <c r="C227" s="2">
        <v>468</v>
      </c>
      <c r="D227">
        <f t="shared" si="12"/>
        <v>6</v>
      </c>
      <c r="E227">
        <f t="shared" si="13"/>
        <v>24</v>
      </c>
      <c r="F227">
        <f t="shared" si="14"/>
        <v>2</v>
      </c>
      <c r="G227">
        <f>VLOOKUP(B227,Árak!$A$2:$B$101,2,1)</f>
        <v>1017</v>
      </c>
      <c r="H227">
        <f t="shared" si="15"/>
        <v>475956</v>
      </c>
    </row>
    <row r="228" spans="1:8" x14ac:dyDescent="0.25">
      <c r="A228" s="2" t="s">
        <v>242</v>
      </c>
      <c r="B228" s="2" t="s">
        <v>111</v>
      </c>
      <c r="C228" s="2">
        <v>249</v>
      </c>
      <c r="D228">
        <f t="shared" si="12"/>
        <v>1</v>
      </c>
      <c r="E228">
        <f t="shared" si="13"/>
        <v>2</v>
      </c>
      <c r="F228">
        <f t="shared" si="14"/>
        <v>1</v>
      </c>
      <c r="G228">
        <f>VLOOKUP(B228,Árak!$A$2:$B$101,2,1)</f>
        <v>650</v>
      </c>
      <c r="H228">
        <f t="shared" si="15"/>
        <v>161850</v>
      </c>
    </row>
    <row r="229" spans="1:8" x14ac:dyDescent="0.25">
      <c r="A229" s="2" t="s">
        <v>41</v>
      </c>
      <c r="B229" s="2" t="s">
        <v>216</v>
      </c>
      <c r="C229" s="2">
        <v>361</v>
      </c>
      <c r="D229">
        <f t="shared" si="12"/>
        <v>7</v>
      </c>
      <c r="E229">
        <f t="shared" si="13"/>
        <v>30</v>
      </c>
      <c r="F229">
        <f t="shared" si="14"/>
        <v>3</v>
      </c>
      <c r="G229">
        <f>VLOOKUP(B229,Árak!$A$2:$B$101,2,1)</f>
        <v>540</v>
      </c>
      <c r="H229">
        <f t="shared" si="15"/>
        <v>194940</v>
      </c>
    </row>
    <row r="230" spans="1:8" x14ac:dyDescent="0.25">
      <c r="A230" s="2" t="s">
        <v>82</v>
      </c>
      <c r="B230" s="2" t="s">
        <v>26</v>
      </c>
      <c r="C230" s="2">
        <v>357</v>
      </c>
      <c r="D230">
        <f t="shared" si="12"/>
        <v>12</v>
      </c>
      <c r="E230">
        <f t="shared" si="13"/>
        <v>53</v>
      </c>
      <c r="F230">
        <f t="shared" si="14"/>
        <v>4</v>
      </c>
      <c r="G230">
        <f>VLOOKUP(B230,Árak!$A$2:$B$101,2,1)</f>
        <v>550</v>
      </c>
      <c r="H230">
        <f t="shared" si="15"/>
        <v>196350</v>
      </c>
    </row>
    <row r="231" spans="1:8" x14ac:dyDescent="0.25">
      <c r="A231" s="2" t="s">
        <v>252</v>
      </c>
      <c r="B231" s="2" t="s">
        <v>188</v>
      </c>
      <c r="C231" s="2">
        <v>324</v>
      </c>
      <c r="D231">
        <f t="shared" si="12"/>
        <v>2</v>
      </c>
      <c r="E231">
        <f t="shared" si="13"/>
        <v>7</v>
      </c>
      <c r="F231">
        <f t="shared" si="14"/>
        <v>1</v>
      </c>
      <c r="G231">
        <f>VLOOKUP(B231,Árak!$A$2:$B$101,2,1)</f>
        <v>270</v>
      </c>
      <c r="H231">
        <f t="shared" si="15"/>
        <v>87480</v>
      </c>
    </row>
    <row r="232" spans="1:8" x14ac:dyDescent="0.25">
      <c r="A232" s="2" t="s">
        <v>262</v>
      </c>
      <c r="B232" s="2" t="s">
        <v>26</v>
      </c>
      <c r="C232" s="2">
        <v>225</v>
      </c>
      <c r="D232">
        <f t="shared" si="12"/>
        <v>8</v>
      </c>
      <c r="E232">
        <f t="shared" si="13"/>
        <v>34</v>
      </c>
      <c r="F232">
        <f t="shared" si="14"/>
        <v>3</v>
      </c>
      <c r="G232">
        <f>VLOOKUP(B232,Árak!$A$2:$B$101,2,1)</f>
        <v>550</v>
      </c>
      <c r="H232">
        <f t="shared" si="15"/>
        <v>123750</v>
      </c>
    </row>
    <row r="233" spans="1:8" x14ac:dyDescent="0.25">
      <c r="A233" s="2" t="s">
        <v>103</v>
      </c>
      <c r="B233" s="2" t="s">
        <v>263</v>
      </c>
      <c r="C233" s="2">
        <v>369</v>
      </c>
      <c r="D233">
        <f t="shared" si="12"/>
        <v>8</v>
      </c>
      <c r="E233">
        <f t="shared" si="13"/>
        <v>34</v>
      </c>
      <c r="F233">
        <f t="shared" si="14"/>
        <v>3</v>
      </c>
      <c r="G233">
        <f>VLOOKUP(B233,Árak!$A$2:$B$101,2,1)</f>
        <v>321</v>
      </c>
      <c r="H233">
        <f t="shared" si="15"/>
        <v>118449</v>
      </c>
    </row>
    <row r="234" spans="1:8" x14ac:dyDescent="0.25">
      <c r="A234" s="2" t="s">
        <v>170</v>
      </c>
      <c r="B234" s="2" t="s">
        <v>146</v>
      </c>
      <c r="C234" s="2">
        <v>216</v>
      </c>
      <c r="D234">
        <f t="shared" si="12"/>
        <v>5</v>
      </c>
      <c r="E234">
        <f t="shared" si="13"/>
        <v>21</v>
      </c>
      <c r="F234">
        <f t="shared" si="14"/>
        <v>2</v>
      </c>
      <c r="G234">
        <f>VLOOKUP(B234,Árak!$A$2:$B$101,2,1)</f>
        <v>410</v>
      </c>
      <c r="H234">
        <f t="shared" si="15"/>
        <v>88560</v>
      </c>
    </row>
    <row r="235" spans="1:8" x14ac:dyDescent="0.25">
      <c r="A235" s="2" t="s">
        <v>264</v>
      </c>
      <c r="B235" s="2" t="s">
        <v>26</v>
      </c>
      <c r="C235" s="2">
        <v>152</v>
      </c>
      <c r="D235">
        <f t="shared" si="12"/>
        <v>4</v>
      </c>
      <c r="E235">
        <f t="shared" si="13"/>
        <v>17</v>
      </c>
      <c r="F235">
        <f t="shared" si="14"/>
        <v>2</v>
      </c>
      <c r="G235">
        <f>VLOOKUP(B235,Árak!$A$2:$B$101,2,1)</f>
        <v>550</v>
      </c>
      <c r="H235">
        <f t="shared" si="15"/>
        <v>83600</v>
      </c>
    </row>
    <row r="236" spans="1:8" x14ac:dyDescent="0.25">
      <c r="A236" s="2" t="s">
        <v>265</v>
      </c>
      <c r="B236" s="2" t="s">
        <v>49</v>
      </c>
      <c r="C236" s="2">
        <v>296</v>
      </c>
      <c r="D236">
        <f t="shared" si="12"/>
        <v>8</v>
      </c>
      <c r="E236">
        <f t="shared" si="13"/>
        <v>35</v>
      </c>
      <c r="F236">
        <f t="shared" si="14"/>
        <v>3</v>
      </c>
      <c r="G236">
        <f>VLOOKUP(B236,Árak!$A$2:$B$101,2,1)</f>
        <v>549</v>
      </c>
      <c r="H236">
        <f t="shared" si="15"/>
        <v>162504</v>
      </c>
    </row>
    <row r="237" spans="1:8" x14ac:dyDescent="0.25">
      <c r="A237" s="2" t="s">
        <v>249</v>
      </c>
      <c r="B237" s="2" t="s">
        <v>210</v>
      </c>
      <c r="C237" s="2">
        <v>396</v>
      </c>
      <c r="D237">
        <f t="shared" si="12"/>
        <v>1</v>
      </c>
      <c r="E237">
        <f t="shared" si="13"/>
        <v>3</v>
      </c>
      <c r="F237">
        <f t="shared" si="14"/>
        <v>1</v>
      </c>
      <c r="G237">
        <f>VLOOKUP(B237,Árak!$A$2:$B$101,2,1)</f>
        <v>270</v>
      </c>
      <c r="H237">
        <f t="shared" si="15"/>
        <v>106920</v>
      </c>
    </row>
    <row r="238" spans="1:8" x14ac:dyDescent="0.25">
      <c r="A238" s="2" t="s">
        <v>189</v>
      </c>
      <c r="B238" s="2" t="s">
        <v>256</v>
      </c>
      <c r="C238" s="2">
        <v>124</v>
      </c>
      <c r="D238">
        <f t="shared" si="12"/>
        <v>5</v>
      </c>
      <c r="E238">
        <f t="shared" si="13"/>
        <v>20</v>
      </c>
      <c r="F238">
        <f t="shared" si="14"/>
        <v>2</v>
      </c>
      <c r="G238">
        <f>VLOOKUP(B238,Árak!$A$2:$B$101,2,1)</f>
        <v>858</v>
      </c>
      <c r="H238">
        <f t="shared" si="15"/>
        <v>106392</v>
      </c>
    </row>
    <row r="239" spans="1:8" x14ac:dyDescent="0.25">
      <c r="A239" s="2" t="s">
        <v>42</v>
      </c>
      <c r="B239" s="2" t="s">
        <v>266</v>
      </c>
      <c r="C239" s="2">
        <v>341</v>
      </c>
      <c r="D239">
        <f t="shared" si="12"/>
        <v>4</v>
      </c>
      <c r="E239">
        <f t="shared" si="13"/>
        <v>16</v>
      </c>
      <c r="F239">
        <f t="shared" si="14"/>
        <v>2</v>
      </c>
      <c r="G239">
        <f>VLOOKUP(B239,Árak!$A$2:$B$101,2,1)</f>
        <v>74</v>
      </c>
      <c r="H239">
        <f t="shared" si="15"/>
        <v>25234</v>
      </c>
    </row>
    <row r="240" spans="1:8" x14ac:dyDescent="0.25">
      <c r="A240" s="2" t="s">
        <v>249</v>
      </c>
      <c r="B240" s="2" t="s">
        <v>210</v>
      </c>
      <c r="C240" s="2">
        <v>300</v>
      </c>
      <c r="D240">
        <f t="shared" si="12"/>
        <v>1</v>
      </c>
      <c r="E240">
        <f t="shared" si="13"/>
        <v>3</v>
      </c>
      <c r="F240">
        <f t="shared" si="14"/>
        <v>1</v>
      </c>
      <c r="G240">
        <f>VLOOKUP(B240,Árak!$A$2:$B$101,2,1)</f>
        <v>270</v>
      </c>
      <c r="H240">
        <f t="shared" si="15"/>
        <v>81000</v>
      </c>
    </row>
    <row r="241" spans="1:8" x14ac:dyDescent="0.25">
      <c r="A241" s="2" t="s">
        <v>41</v>
      </c>
      <c r="B241" s="2" t="s">
        <v>66</v>
      </c>
      <c r="C241" s="2">
        <v>299</v>
      </c>
      <c r="D241">
        <f t="shared" si="12"/>
        <v>7</v>
      </c>
      <c r="E241">
        <f t="shared" si="13"/>
        <v>30</v>
      </c>
      <c r="F241">
        <f t="shared" si="14"/>
        <v>3</v>
      </c>
      <c r="G241">
        <f>VLOOKUP(B241,Árak!$A$2:$B$101,2,1)</f>
        <v>776</v>
      </c>
      <c r="H241">
        <f t="shared" si="15"/>
        <v>232024</v>
      </c>
    </row>
    <row r="242" spans="1:8" x14ac:dyDescent="0.25">
      <c r="A242" s="2" t="s">
        <v>171</v>
      </c>
      <c r="B242" s="2" t="s">
        <v>210</v>
      </c>
      <c r="C242" s="2">
        <v>346</v>
      </c>
      <c r="D242">
        <f t="shared" si="12"/>
        <v>7</v>
      </c>
      <c r="E242">
        <f t="shared" si="13"/>
        <v>28</v>
      </c>
      <c r="F242">
        <f t="shared" si="14"/>
        <v>3</v>
      </c>
      <c r="G242">
        <f>VLOOKUP(B242,Árak!$A$2:$B$101,2,1)</f>
        <v>270</v>
      </c>
      <c r="H242">
        <f t="shared" si="15"/>
        <v>93420</v>
      </c>
    </row>
    <row r="243" spans="1:8" x14ac:dyDescent="0.25">
      <c r="A243" s="2" t="s">
        <v>267</v>
      </c>
      <c r="B243" s="2" t="s">
        <v>43</v>
      </c>
      <c r="C243" s="2">
        <v>275</v>
      </c>
      <c r="D243">
        <f t="shared" si="12"/>
        <v>3</v>
      </c>
      <c r="E243">
        <f t="shared" si="13"/>
        <v>13</v>
      </c>
      <c r="F243">
        <f t="shared" si="14"/>
        <v>1</v>
      </c>
      <c r="G243">
        <f>VLOOKUP(B243,Árak!$A$2:$B$101,2,1)</f>
        <v>876</v>
      </c>
      <c r="H243">
        <f t="shared" si="15"/>
        <v>240900</v>
      </c>
    </row>
    <row r="244" spans="1:8" x14ac:dyDescent="0.25">
      <c r="A244" s="2" t="s">
        <v>268</v>
      </c>
      <c r="B244" s="2" t="s">
        <v>6</v>
      </c>
      <c r="C244" s="2">
        <v>335</v>
      </c>
      <c r="D244">
        <f t="shared" si="12"/>
        <v>1</v>
      </c>
      <c r="E244">
        <f t="shared" si="13"/>
        <v>5</v>
      </c>
      <c r="F244">
        <f t="shared" si="14"/>
        <v>1</v>
      </c>
      <c r="G244">
        <f>VLOOKUP(B244,Árak!$A$2:$B$101,2,1)</f>
        <v>436</v>
      </c>
      <c r="H244">
        <f t="shared" si="15"/>
        <v>146060</v>
      </c>
    </row>
    <row r="245" spans="1:8" x14ac:dyDescent="0.25">
      <c r="A245" s="2" t="s">
        <v>205</v>
      </c>
      <c r="B245" s="2" t="s">
        <v>167</v>
      </c>
      <c r="C245" s="2">
        <v>40</v>
      </c>
      <c r="D245">
        <f t="shared" si="12"/>
        <v>4</v>
      </c>
      <c r="E245">
        <f t="shared" si="13"/>
        <v>15</v>
      </c>
      <c r="F245">
        <f t="shared" si="14"/>
        <v>2</v>
      </c>
      <c r="G245">
        <f>VLOOKUP(B245,Árak!$A$2:$B$101,2,1)</f>
        <v>484</v>
      </c>
      <c r="H245">
        <f t="shared" si="15"/>
        <v>19360</v>
      </c>
    </row>
    <row r="246" spans="1:8" x14ac:dyDescent="0.25">
      <c r="A246" s="2" t="s">
        <v>269</v>
      </c>
      <c r="B246" s="2" t="s">
        <v>197</v>
      </c>
      <c r="C246" s="2">
        <v>358</v>
      </c>
      <c r="D246">
        <f t="shared" si="12"/>
        <v>8</v>
      </c>
      <c r="E246">
        <f t="shared" si="13"/>
        <v>32</v>
      </c>
      <c r="F246">
        <f t="shared" si="14"/>
        <v>3</v>
      </c>
      <c r="G246">
        <f>VLOOKUP(B246,Árak!$A$2:$B$101,2,1)</f>
        <v>995</v>
      </c>
      <c r="H246">
        <f t="shared" si="15"/>
        <v>356210</v>
      </c>
    </row>
    <row r="247" spans="1:8" x14ac:dyDescent="0.25">
      <c r="A247" s="2" t="s">
        <v>270</v>
      </c>
      <c r="B247" s="2" t="s">
        <v>146</v>
      </c>
      <c r="C247" s="2">
        <v>191</v>
      </c>
      <c r="D247">
        <f t="shared" si="12"/>
        <v>9</v>
      </c>
      <c r="E247">
        <f t="shared" si="13"/>
        <v>40</v>
      </c>
      <c r="F247">
        <f t="shared" si="14"/>
        <v>3</v>
      </c>
      <c r="G247">
        <f>VLOOKUP(B247,Árak!$A$2:$B$101,2,1)</f>
        <v>410</v>
      </c>
      <c r="H247">
        <f t="shared" si="15"/>
        <v>78310</v>
      </c>
    </row>
    <row r="248" spans="1:8" x14ac:dyDescent="0.25">
      <c r="A248" s="2" t="s">
        <v>120</v>
      </c>
      <c r="B248" s="2" t="s">
        <v>32</v>
      </c>
      <c r="C248" s="2">
        <v>165</v>
      </c>
      <c r="D248">
        <f t="shared" si="12"/>
        <v>12</v>
      </c>
      <c r="E248">
        <f t="shared" si="13"/>
        <v>50</v>
      </c>
      <c r="F248">
        <f t="shared" si="14"/>
        <v>4</v>
      </c>
      <c r="G248">
        <f>VLOOKUP(B248,Árak!$A$2:$B$101,2,1)</f>
        <v>453</v>
      </c>
      <c r="H248">
        <f t="shared" si="15"/>
        <v>74745</v>
      </c>
    </row>
    <row r="249" spans="1:8" x14ac:dyDescent="0.25">
      <c r="A249" s="2" t="s">
        <v>271</v>
      </c>
      <c r="B249" s="2" t="s">
        <v>272</v>
      </c>
      <c r="C249" s="2">
        <v>387</v>
      </c>
      <c r="D249">
        <f t="shared" si="12"/>
        <v>6</v>
      </c>
      <c r="E249">
        <f t="shared" si="13"/>
        <v>27</v>
      </c>
      <c r="F249">
        <f t="shared" si="14"/>
        <v>2</v>
      </c>
      <c r="G249">
        <f>VLOOKUP(B249,Árak!$A$2:$B$101,2,1)</f>
        <v>954</v>
      </c>
      <c r="H249">
        <f t="shared" si="15"/>
        <v>369198</v>
      </c>
    </row>
    <row r="250" spans="1:8" x14ac:dyDescent="0.25">
      <c r="A250" s="2" t="s">
        <v>133</v>
      </c>
      <c r="B250" s="2" t="s">
        <v>45</v>
      </c>
      <c r="C250" s="2">
        <v>255</v>
      </c>
      <c r="D250">
        <f t="shared" si="12"/>
        <v>5</v>
      </c>
      <c r="E250">
        <f t="shared" si="13"/>
        <v>20</v>
      </c>
      <c r="F250">
        <f t="shared" si="14"/>
        <v>2</v>
      </c>
      <c r="G250">
        <f>VLOOKUP(B250,Árak!$A$2:$B$101,2,1)</f>
        <v>534</v>
      </c>
      <c r="H250">
        <f t="shared" si="15"/>
        <v>136170</v>
      </c>
    </row>
    <row r="251" spans="1:8" x14ac:dyDescent="0.25">
      <c r="A251" s="2" t="s">
        <v>190</v>
      </c>
      <c r="B251" s="2" t="s">
        <v>216</v>
      </c>
      <c r="C251" s="2">
        <v>296</v>
      </c>
      <c r="D251">
        <f t="shared" si="12"/>
        <v>8</v>
      </c>
      <c r="E251">
        <f t="shared" si="13"/>
        <v>33</v>
      </c>
      <c r="F251">
        <f t="shared" si="14"/>
        <v>3</v>
      </c>
      <c r="G251">
        <f>VLOOKUP(B251,Árak!$A$2:$B$101,2,1)</f>
        <v>540</v>
      </c>
      <c r="H251">
        <f t="shared" si="15"/>
        <v>159840</v>
      </c>
    </row>
    <row r="252" spans="1:8" x14ac:dyDescent="0.25">
      <c r="A252" s="2" t="s">
        <v>273</v>
      </c>
      <c r="B252" s="2" t="s">
        <v>253</v>
      </c>
      <c r="C252" s="2">
        <v>265</v>
      </c>
      <c r="D252">
        <f t="shared" si="12"/>
        <v>4</v>
      </c>
      <c r="E252">
        <f t="shared" si="13"/>
        <v>15</v>
      </c>
      <c r="F252">
        <f t="shared" si="14"/>
        <v>2</v>
      </c>
      <c r="G252">
        <f>VLOOKUP(B252,Árak!$A$2:$B$101,2,1)</f>
        <v>130</v>
      </c>
      <c r="H252">
        <f t="shared" si="15"/>
        <v>34450</v>
      </c>
    </row>
    <row r="253" spans="1:8" x14ac:dyDescent="0.25">
      <c r="A253" s="2" t="s">
        <v>274</v>
      </c>
      <c r="B253" s="2" t="s">
        <v>28</v>
      </c>
      <c r="C253" s="2">
        <v>217</v>
      </c>
      <c r="D253">
        <f t="shared" si="12"/>
        <v>7</v>
      </c>
      <c r="E253">
        <f t="shared" si="13"/>
        <v>28</v>
      </c>
      <c r="F253">
        <f t="shared" si="14"/>
        <v>3</v>
      </c>
      <c r="G253">
        <f>VLOOKUP(B253,Árak!$A$2:$B$101,2,1)</f>
        <v>597</v>
      </c>
      <c r="H253">
        <f t="shared" si="15"/>
        <v>129549</v>
      </c>
    </row>
    <row r="254" spans="1:8" x14ac:dyDescent="0.25">
      <c r="A254" s="2" t="s">
        <v>169</v>
      </c>
      <c r="B254" s="2" t="s">
        <v>275</v>
      </c>
      <c r="C254" s="2">
        <v>280</v>
      </c>
      <c r="D254">
        <f t="shared" si="12"/>
        <v>5</v>
      </c>
      <c r="E254">
        <f t="shared" si="13"/>
        <v>22</v>
      </c>
      <c r="F254">
        <f t="shared" si="14"/>
        <v>2</v>
      </c>
      <c r="G254">
        <f>VLOOKUP(B254,Árak!$A$2:$B$101,2,1)</f>
        <v>722</v>
      </c>
      <c r="H254">
        <f t="shared" si="15"/>
        <v>202160</v>
      </c>
    </row>
    <row r="255" spans="1:8" x14ac:dyDescent="0.25">
      <c r="A255" s="2" t="s">
        <v>228</v>
      </c>
      <c r="B255" s="2" t="s">
        <v>47</v>
      </c>
      <c r="C255" s="2">
        <v>238</v>
      </c>
      <c r="D255">
        <f t="shared" si="12"/>
        <v>10</v>
      </c>
      <c r="E255">
        <f t="shared" si="13"/>
        <v>43</v>
      </c>
      <c r="F255">
        <f t="shared" si="14"/>
        <v>4</v>
      </c>
      <c r="G255">
        <f>VLOOKUP(B255,Árak!$A$2:$B$101,2,1)</f>
        <v>647</v>
      </c>
      <c r="H255">
        <f t="shared" si="15"/>
        <v>153986</v>
      </c>
    </row>
    <row r="256" spans="1:8" x14ac:dyDescent="0.25">
      <c r="A256" s="2" t="s">
        <v>276</v>
      </c>
      <c r="B256" s="2" t="s">
        <v>77</v>
      </c>
      <c r="C256" s="2">
        <v>410</v>
      </c>
      <c r="D256">
        <f t="shared" si="12"/>
        <v>3</v>
      </c>
      <c r="E256">
        <f t="shared" si="13"/>
        <v>13</v>
      </c>
      <c r="F256">
        <f t="shared" si="14"/>
        <v>1</v>
      </c>
      <c r="G256">
        <f>VLOOKUP(B256,Árak!$A$2:$B$101,2,1)</f>
        <v>101</v>
      </c>
      <c r="H256">
        <f t="shared" si="15"/>
        <v>41410</v>
      </c>
    </row>
    <row r="257" spans="1:8" x14ac:dyDescent="0.25">
      <c r="A257" s="2" t="s">
        <v>163</v>
      </c>
      <c r="B257" s="2" t="s">
        <v>117</v>
      </c>
      <c r="C257" s="2">
        <v>266</v>
      </c>
      <c r="D257">
        <f t="shared" si="12"/>
        <v>12</v>
      </c>
      <c r="E257">
        <f t="shared" si="13"/>
        <v>51</v>
      </c>
      <c r="F257">
        <f t="shared" si="14"/>
        <v>4</v>
      </c>
      <c r="G257">
        <f>VLOOKUP(B257,Árak!$A$2:$B$101,2,1)</f>
        <v>557</v>
      </c>
      <c r="H257">
        <f t="shared" si="15"/>
        <v>148162</v>
      </c>
    </row>
    <row r="258" spans="1:8" x14ac:dyDescent="0.25">
      <c r="A258" s="2" t="s">
        <v>277</v>
      </c>
      <c r="B258" s="2" t="s">
        <v>28</v>
      </c>
      <c r="C258" s="2">
        <v>330</v>
      </c>
      <c r="D258">
        <f t="shared" si="12"/>
        <v>6</v>
      </c>
      <c r="E258">
        <f t="shared" si="13"/>
        <v>23</v>
      </c>
      <c r="F258">
        <f t="shared" si="14"/>
        <v>2</v>
      </c>
      <c r="G258">
        <f>VLOOKUP(B258,Árak!$A$2:$B$101,2,1)</f>
        <v>597</v>
      </c>
      <c r="H258">
        <f t="shared" si="15"/>
        <v>197010</v>
      </c>
    </row>
    <row r="259" spans="1:8" x14ac:dyDescent="0.25">
      <c r="A259" s="2" t="s">
        <v>39</v>
      </c>
      <c r="B259" s="2" t="s">
        <v>123</v>
      </c>
      <c r="C259" s="2">
        <v>235</v>
      </c>
      <c r="D259">
        <f t="shared" ref="D259:D322" si="16">MONTH(A259)</f>
        <v>4</v>
      </c>
      <c r="E259">
        <f t="shared" ref="E259:E322" si="17">WEEKNUM(A259)</f>
        <v>16</v>
      </c>
      <c r="F259">
        <f t="shared" ref="F259:F322" si="18">VLOOKUP(D259,$K$2:$M$5,3,1)</f>
        <v>2</v>
      </c>
      <c r="G259">
        <f>VLOOKUP(B259,Árak!$A$2:$B$101,2,1)</f>
        <v>114</v>
      </c>
      <c r="H259">
        <f t="shared" ref="H259:H322" si="19">C259*G259</f>
        <v>26790</v>
      </c>
    </row>
    <row r="260" spans="1:8" x14ac:dyDescent="0.25">
      <c r="A260" s="2" t="s">
        <v>278</v>
      </c>
      <c r="B260" s="2" t="s">
        <v>154</v>
      </c>
      <c r="C260" s="2">
        <v>192</v>
      </c>
      <c r="D260">
        <f t="shared" si="16"/>
        <v>5</v>
      </c>
      <c r="E260">
        <f t="shared" si="17"/>
        <v>21</v>
      </c>
      <c r="F260">
        <f t="shared" si="18"/>
        <v>2</v>
      </c>
      <c r="G260">
        <f>VLOOKUP(B260,Árak!$A$2:$B$101,2,1)</f>
        <v>372</v>
      </c>
      <c r="H260">
        <f t="shared" si="19"/>
        <v>71424</v>
      </c>
    </row>
    <row r="261" spans="1:8" x14ac:dyDescent="0.25">
      <c r="A261" s="2" t="s">
        <v>279</v>
      </c>
      <c r="B261" s="2" t="s">
        <v>280</v>
      </c>
      <c r="C261" s="2">
        <v>193</v>
      </c>
      <c r="D261">
        <f t="shared" si="16"/>
        <v>6</v>
      </c>
      <c r="E261">
        <f t="shared" si="17"/>
        <v>23</v>
      </c>
      <c r="F261">
        <f t="shared" si="18"/>
        <v>2</v>
      </c>
      <c r="G261">
        <f>VLOOKUP(B261,Árak!$A$2:$B$101,2,1)</f>
        <v>682</v>
      </c>
      <c r="H261">
        <f t="shared" si="19"/>
        <v>131626</v>
      </c>
    </row>
    <row r="262" spans="1:8" x14ac:dyDescent="0.25">
      <c r="A262" s="2" t="s">
        <v>3</v>
      </c>
      <c r="B262" s="2" t="s">
        <v>167</v>
      </c>
      <c r="C262" s="2">
        <v>221</v>
      </c>
      <c r="D262">
        <f t="shared" si="16"/>
        <v>3</v>
      </c>
      <c r="E262">
        <f t="shared" si="17"/>
        <v>13</v>
      </c>
      <c r="F262">
        <f t="shared" si="18"/>
        <v>1</v>
      </c>
      <c r="G262">
        <f>VLOOKUP(B262,Árak!$A$2:$B$101,2,1)</f>
        <v>484</v>
      </c>
      <c r="H262">
        <f t="shared" si="19"/>
        <v>106964</v>
      </c>
    </row>
    <row r="263" spans="1:8" x14ac:dyDescent="0.25">
      <c r="A263" s="2" t="s">
        <v>281</v>
      </c>
      <c r="B263" s="2" t="s">
        <v>10</v>
      </c>
      <c r="C263" s="2">
        <v>346</v>
      </c>
      <c r="D263">
        <f t="shared" si="16"/>
        <v>2</v>
      </c>
      <c r="E263">
        <f t="shared" si="17"/>
        <v>7</v>
      </c>
      <c r="F263">
        <f t="shared" si="18"/>
        <v>1</v>
      </c>
      <c r="G263">
        <f>VLOOKUP(B263,Árak!$A$2:$B$101,2,1)</f>
        <v>260</v>
      </c>
      <c r="H263">
        <f t="shared" si="19"/>
        <v>89960</v>
      </c>
    </row>
    <row r="264" spans="1:8" x14ac:dyDescent="0.25">
      <c r="A264" s="2" t="s">
        <v>15</v>
      </c>
      <c r="B264" s="2" t="s">
        <v>117</v>
      </c>
      <c r="C264" s="2">
        <v>289</v>
      </c>
      <c r="D264">
        <f t="shared" si="16"/>
        <v>2</v>
      </c>
      <c r="E264">
        <f t="shared" si="17"/>
        <v>7</v>
      </c>
      <c r="F264">
        <f t="shared" si="18"/>
        <v>1</v>
      </c>
      <c r="G264">
        <f>VLOOKUP(B264,Árak!$A$2:$B$101,2,1)</f>
        <v>557</v>
      </c>
      <c r="H264">
        <f t="shared" si="19"/>
        <v>160973</v>
      </c>
    </row>
    <row r="265" spans="1:8" x14ac:dyDescent="0.25">
      <c r="A265" s="2" t="s">
        <v>282</v>
      </c>
      <c r="B265" s="2" t="s">
        <v>101</v>
      </c>
      <c r="C265" s="2">
        <v>421</v>
      </c>
      <c r="D265">
        <f t="shared" si="16"/>
        <v>10</v>
      </c>
      <c r="E265">
        <f t="shared" si="17"/>
        <v>42</v>
      </c>
      <c r="F265">
        <f t="shared" si="18"/>
        <v>4</v>
      </c>
      <c r="G265">
        <f>VLOOKUP(B265,Árak!$A$2:$B$101,2,1)</f>
        <v>809</v>
      </c>
      <c r="H265">
        <f t="shared" si="19"/>
        <v>340589</v>
      </c>
    </row>
    <row r="266" spans="1:8" x14ac:dyDescent="0.25">
      <c r="A266" s="2" t="s">
        <v>264</v>
      </c>
      <c r="B266" s="2" t="s">
        <v>89</v>
      </c>
      <c r="C266" s="2">
        <v>266</v>
      </c>
      <c r="D266">
        <f t="shared" si="16"/>
        <v>4</v>
      </c>
      <c r="E266">
        <f t="shared" si="17"/>
        <v>17</v>
      </c>
      <c r="F266">
        <f t="shared" si="18"/>
        <v>2</v>
      </c>
      <c r="G266">
        <f>VLOOKUP(B266,Árak!$A$2:$B$101,2,1)</f>
        <v>539</v>
      </c>
      <c r="H266">
        <f t="shared" si="19"/>
        <v>143374</v>
      </c>
    </row>
    <row r="267" spans="1:8" x14ac:dyDescent="0.25">
      <c r="A267" s="2" t="s">
        <v>283</v>
      </c>
      <c r="B267" s="2" t="s">
        <v>8</v>
      </c>
      <c r="C267" s="2">
        <v>450</v>
      </c>
      <c r="D267">
        <f t="shared" si="16"/>
        <v>2</v>
      </c>
      <c r="E267">
        <f t="shared" si="17"/>
        <v>9</v>
      </c>
      <c r="F267">
        <f t="shared" si="18"/>
        <v>1</v>
      </c>
      <c r="G267">
        <f>VLOOKUP(B267,Árak!$A$2:$B$101,2,1)</f>
        <v>655</v>
      </c>
      <c r="H267">
        <f t="shared" si="19"/>
        <v>294750</v>
      </c>
    </row>
    <row r="268" spans="1:8" x14ac:dyDescent="0.25">
      <c r="A268" s="2" t="s">
        <v>184</v>
      </c>
      <c r="B268" s="2" t="s">
        <v>284</v>
      </c>
      <c r="C268" s="2">
        <v>213</v>
      </c>
      <c r="D268">
        <f t="shared" si="16"/>
        <v>7</v>
      </c>
      <c r="E268">
        <f t="shared" si="17"/>
        <v>31</v>
      </c>
      <c r="F268">
        <f t="shared" si="18"/>
        <v>3</v>
      </c>
      <c r="G268">
        <f>VLOOKUP(B268,Árak!$A$2:$B$101,2,1)</f>
        <v>1013</v>
      </c>
      <c r="H268">
        <f t="shared" si="19"/>
        <v>215769</v>
      </c>
    </row>
    <row r="269" spans="1:8" x14ac:dyDescent="0.25">
      <c r="A269" s="2" t="s">
        <v>198</v>
      </c>
      <c r="B269" s="2" t="s">
        <v>36</v>
      </c>
      <c r="C269" s="2">
        <v>356</v>
      </c>
      <c r="D269">
        <f t="shared" si="16"/>
        <v>10</v>
      </c>
      <c r="E269">
        <f t="shared" si="17"/>
        <v>44</v>
      </c>
      <c r="F269">
        <f t="shared" si="18"/>
        <v>4</v>
      </c>
      <c r="G269">
        <f>VLOOKUP(B269,Árak!$A$2:$B$101,2,1)</f>
        <v>1017</v>
      </c>
      <c r="H269">
        <f t="shared" si="19"/>
        <v>362052</v>
      </c>
    </row>
    <row r="270" spans="1:8" x14ac:dyDescent="0.25">
      <c r="A270" s="2" t="s">
        <v>37</v>
      </c>
      <c r="B270" s="2" t="s">
        <v>71</v>
      </c>
      <c r="C270" s="2">
        <v>198</v>
      </c>
      <c r="D270">
        <f t="shared" si="16"/>
        <v>10</v>
      </c>
      <c r="E270">
        <f t="shared" si="17"/>
        <v>41</v>
      </c>
      <c r="F270">
        <f t="shared" si="18"/>
        <v>4</v>
      </c>
      <c r="G270">
        <f>VLOOKUP(B270,Árak!$A$2:$B$101,2,1)</f>
        <v>557</v>
      </c>
      <c r="H270">
        <f t="shared" si="19"/>
        <v>110286</v>
      </c>
    </row>
    <row r="271" spans="1:8" x14ac:dyDescent="0.25">
      <c r="A271" s="2" t="s">
        <v>285</v>
      </c>
      <c r="B271" s="2" t="s">
        <v>66</v>
      </c>
      <c r="C271" s="2">
        <v>371</v>
      </c>
      <c r="D271">
        <f t="shared" si="16"/>
        <v>2</v>
      </c>
      <c r="E271">
        <f t="shared" si="17"/>
        <v>9</v>
      </c>
      <c r="F271">
        <f t="shared" si="18"/>
        <v>1</v>
      </c>
      <c r="G271">
        <f>VLOOKUP(B271,Árak!$A$2:$B$101,2,1)</f>
        <v>776</v>
      </c>
      <c r="H271">
        <f t="shared" si="19"/>
        <v>287896</v>
      </c>
    </row>
    <row r="272" spans="1:8" x14ac:dyDescent="0.25">
      <c r="A272" s="2" t="s">
        <v>286</v>
      </c>
      <c r="B272" s="2" t="s">
        <v>123</v>
      </c>
      <c r="C272" s="2">
        <v>53</v>
      </c>
      <c r="D272">
        <f t="shared" si="16"/>
        <v>7</v>
      </c>
      <c r="E272">
        <f t="shared" si="17"/>
        <v>29</v>
      </c>
      <c r="F272">
        <f t="shared" si="18"/>
        <v>3</v>
      </c>
      <c r="G272">
        <f>VLOOKUP(B272,Árak!$A$2:$B$101,2,1)</f>
        <v>114</v>
      </c>
      <c r="H272">
        <f t="shared" si="19"/>
        <v>6042</v>
      </c>
    </row>
    <row r="273" spans="1:8" x14ac:dyDescent="0.25">
      <c r="A273" s="2" t="s">
        <v>287</v>
      </c>
      <c r="B273" s="2" t="s">
        <v>213</v>
      </c>
      <c r="C273" s="2">
        <v>263</v>
      </c>
      <c r="D273">
        <f t="shared" si="16"/>
        <v>2</v>
      </c>
      <c r="E273">
        <f t="shared" si="17"/>
        <v>6</v>
      </c>
      <c r="F273">
        <f t="shared" si="18"/>
        <v>1</v>
      </c>
      <c r="G273">
        <f>VLOOKUP(B273,Árak!$A$2:$B$101,2,1)</f>
        <v>858</v>
      </c>
      <c r="H273">
        <f t="shared" si="19"/>
        <v>225654</v>
      </c>
    </row>
    <row r="274" spans="1:8" x14ac:dyDescent="0.25">
      <c r="A274" s="2" t="s">
        <v>48</v>
      </c>
      <c r="B274" s="2" t="s">
        <v>71</v>
      </c>
      <c r="C274" s="2">
        <v>170</v>
      </c>
      <c r="D274">
        <f t="shared" si="16"/>
        <v>1</v>
      </c>
      <c r="E274">
        <f t="shared" si="17"/>
        <v>5</v>
      </c>
      <c r="F274">
        <f t="shared" si="18"/>
        <v>1</v>
      </c>
      <c r="G274">
        <f>VLOOKUP(B274,Árak!$A$2:$B$101,2,1)</f>
        <v>557</v>
      </c>
      <c r="H274">
        <f t="shared" si="19"/>
        <v>94690</v>
      </c>
    </row>
    <row r="275" spans="1:8" x14ac:dyDescent="0.25">
      <c r="A275" s="2" t="s">
        <v>11</v>
      </c>
      <c r="B275" s="2" t="s">
        <v>115</v>
      </c>
      <c r="C275" s="2">
        <v>211</v>
      </c>
      <c r="D275">
        <f t="shared" si="16"/>
        <v>7</v>
      </c>
      <c r="E275">
        <f t="shared" si="17"/>
        <v>29</v>
      </c>
      <c r="F275">
        <f t="shared" si="18"/>
        <v>3</v>
      </c>
      <c r="G275">
        <f>VLOOKUP(B275,Árak!$A$2:$B$101,2,1)</f>
        <v>564</v>
      </c>
      <c r="H275">
        <f t="shared" si="19"/>
        <v>119004</v>
      </c>
    </row>
    <row r="276" spans="1:8" x14ac:dyDescent="0.25">
      <c r="A276" s="2" t="s">
        <v>205</v>
      </c>
      <c r="B276" s="2" t="s">
        <v>213</v>
      </c>
      <c r="C276" s="2">
        <v>355</v>
      </c>
      <c r="D276">
        <f t="shared" si="16"/>
        <v>4</v>
      </c>
      <c r="E276">
        <f t="shared" si="17"/>
        <v>15</v>
      </c>
      <c r="F276">
        <f t="shared" si="18"/>
        <v>2</v>
      </c>
      <c r="G276">
        <f>VLOOKUP(B276,Árak!$A$2:$B$101,2,1)</f>
        <v>858</v>
      </c>
      <c r="H276">
        <f t="shared" si="19"/>
        <v>304590</v>
      </c>
    </row>
    <row r="277" spans="1:8" x14ac:dyDescent="0.25">
      <c r="A277" s="2" t="s">
        <v>142</v>
      </c>
      <c r="B277" s="2" t="s">
        <v>288</v>
      </c>
      <c r="C277" s="2">
        <v>253</v>
      </c>
      <c r="D277">
        <f t="shared" si="16"/>
        <v>11</v>
      </c>
      <c r="E277">
        <f t="shared" si="17"/>
        <v>47</v>
      </c>
      <c r="F277">
        <f t="shared" si="18"/>
        <v>4</v>
      </c>
      <c r="G277">
        <f>VLOOKUP(B277,Árak!$A$2:$B$101,2,1)</f>
        <v>782</v>
      </c>
      <c r="H277">
        <f t="shared" si="19"/>
        <v>197846</v>
      </c>
    </row>
    <row r="278" spans="1:8" x14ac:dyDescent="0.25">
      <c r="A278" s="2" t="s">
        <v>289</v>
      </c>
      <c r="B278" s="2" t="s">
        <v>73</v>
      </c>
      <c r="C278" s="2">
        <v>256</v>
      </c>
      <c r="D278">
        <f t="shared" si="16"/>
        <v>3</v>
      </c>
      <c r="E278">
        <f t="shared" si="17"/>
        <v>12</v>
      </c>
      <c r="F278">
        <f t="shared" si="18"/>
        <v>1</v>
      </c>
      <c r="G278">
        <f>VLOOKUP(B278,Árak!$A$2:$B$101,2,1)</f>
        <v>829</v>
      </c>
      <c r="H278">
        <f t="shared" si="19"/>
        <v>212224</v>
      </c>
    </row>
    <row r="279" spans="1:8" x14ac:dyDescent="0.25">
      <c r="A279" s="2" t="s">
        <v>169</v>
      </c>
      <c r="B279" s="2" t="s">
        <v>12</v>
      </c>
      <c r="C279" s="2">
        <v>301</v>
      </c>
      <c r="D279">
        <f t="shared" si="16"/>
        <v>5</v>
      </c>
      <c r="E279">
        <f t="shared" si="17"/>
        <v>22</v>
      </c>
      <c r="F279">
        <f t="shared" si="18"/>
        <v>2</v>
      </c>
      <c r="G279">
        <f>VLOOKUP(B279,Árak!$A$2:$B$101,2,1)</f>
        <v>468</v>
      </c>
      <c r="H279">
        <f t="shared" si="19"/>
        <v>140868</v>
      </c>
    </row>
    <row r="280" spans="1:8" x14ac:dyDescent="0.25">
      <c r="A280" s="2" t="s">
        <v>290</v>
      </c>
      <c r="B280" s="2" t="s">
        <v>258</v>
      </c>
      <c r="C280" s="2">
        <v>277</v>
      </c>
      <c r="D280">
        <f t="shared" si="16"/>
        <v>3</v>
      </c>
      <c r="E280">
        <f t="shared" si="17"/>
        <v>13</v>
      </c>
      <c r="F280">
        <f t="shared" si="18"/>
        <v>1</v>
      </c>
      <c r="G280">
        <f>VLOOKUP(B280,Árak!$A$2:$B$101,2,1)</f>
        <v>607</v>
      </c>
      <c r="H280">
        <f t="shared" si="19"/>
        <v>168139</v>
      </c>
    </row>
    <row r="281" spans="1:8" x14ac:dyDescent="0.25">
      <c r="A281" s="2" t="s">
        <v>291</v>
      </c>
      <c r="B281" s="2" t="s">
        <v>284</v>
      </c>
      <c r="C281" s="2">
        <v>227</v>
      </c>
      <c r="D281">
        <f t="shared" si="16"/>
        <v>4</v>
      </c>
      <c r="E281">
        <f t="shared" si="17"/>
        <v>18</v>
      </c>
      <c r="F281">
        <f t="shared" si="18"/>
        <v>2</v>
      </c>
      <c r="G281">
        <f>VLOOKUP(B281,Árak!$A$2:$B$101,2,1)</f>
        <v>1013</v>
      </c>
      <c r="H281">
        <f t="shared" si="19"/>
        <v>229951</v>
      </c>
    </row>
    <row r="282" spans="1:8" x14ac:dyDescent="0.25">
      <c r="A282" s="2" t="s">
        <v>198</v>
      </c>
      <c r="B282" s="2" t="s">
        <v>30</v>
      </c>
      <c r="C282" s="2">
        <v>309</v>
      </c>
      <c r="D282">
        <f t="shared" si="16"/>
        <v>10</v>
      </c>
      <c r="E282">
        <f t="shared" si="17"/>
        <v>44</v>
      </c>
      <c r="F282">
        <f t="shared" si="18"/>
        <v>4</v>
      </c>
      <c r="G282">
        <f>VLOOKUP(B282,Árak!$A$2:$B$101,2,1)</f>
        <v>234</v>
      </c>
      <c r="H282">
        <f t="shared" si="19"/>
        <v>72306</v>
      </c>
    </row>
    <row r="283" spans="1:8" x14ac:dyDescent="0.25">
      <c r="A283" s="2" t="s">
        <v>292</v>
      </c>
      <c r="B283" s="2" t="s">
        <v>57</v>
      </c>
      <c r="C283" s="2">
        <v>217</v>
      </c>
      <c r="D283">
        <f t="shared" si="16"/>
        <v>7</v>
      </c>
      <c r="E283">
        <f t="shared" si="17"/>
        <v>28</v>
      </c>
      <c r="F283">
        <f t="shared" si="18"/>
        <v>3</v>
      </c>
      <c r="G283">
        <f>VLOOKUP(B283,Árak!$A$2:$B$101,2,1)</f>
        <v>106</v>
      </c>
      <c r="H283">
        <f t="shared" si="19"/>
        <v>23002</v>
      </c>
    </row>
    <row r="284" spans="1:8" x14ac:dyDescent="0.25">
      <c r="A284" s="2" t="s">
        <v>46</v>
      </c>
      <c r="B284" s="2" t="s">
        <v>208</v>
      </c>
      <c r="C284" s="2">
        <v>21</v>
      </c>
      <c r="D284">
        <f t="shared" si="16"/>
        <v>9</v>
      </c>
      <c r="E284">
        <f t="shared" si="17"/>
        <v>38</v>
      </c>
      <c r="F284">
        <f t="shared" si="18"/>
        <v>3</v>
      </c>
      <c r="G284">
        <f>VLOOKUP(B284,Árak!$A$2:$B$101,2,1)</f>
        <v>921</v>
      </c>
      <c r="H284">
        <f t="shared" si="19"/>
        <v>19341</v>
      </c>
    </row>
    <row r="285" spans="1:8" x14ac:dyDescent="0.25">
      <c r="A285" s="2" t="s">
        <v>293</v>
      </c>
      <c r="B285" s="2" t="s">
        <v>12</v>
      </c>
      <c r="C285" s="2">
        <v>264</v>
      </c>
      <c r="D285">
        <f t="shared" si="16"/>
        <v>12</v>
      </c>
      <c r="E285">
        <f t="shared" si="17"/>
        <v>51</v>
      </c>
      <c r="F285">
        <f t="shared" si="18"/>
        <v>4</v>
      </c>
      <c r="G285">
        <f>VLOOKUP(B285,Árak!$A$2:$B$101,2,1)</f>
        <v>468</v>
      </c>
      <c r="H285">
        <f t="shared" si="19"/>
        <v>123552</v>
      </c>
    </row>
    <row r="286" spans="1:8" x14ac:dyDescent="0.25">
      <c r="A286" s="2" t="s">
        <v>112</v>
      </c>
      <c r="B286" s="2" t="s">
        <v>23</v>
      </c>
      <c r="C286" s="2">
        <v>261</v>
      </c>
      <c r="D286">
        <f t="shared" si="16"/>
        <v>4</v>
      </c>
      <c r="E286">
        <f t="shared" si="17"/>
        <v>16</v>
      </c>
      <c r="F286">
        <f t="shared" si="18"/>
        <v>2</v>
      </c>
      <c r="G286">
        <f>VLOOKUP(B286,Árak!$A$2:$B$101,2,1)</f>
        <v>478</v>
      </c>
      <c r="H286">
        <f t="shared" si="19"/>
        <v>124758</v>
      </c>
    </row>
    <row r="287" spans="1:8" x14ac:dyDescent="0.25">
      <c r="A287" s="2" t="s">
        <v>290</v>
      </c>
      <c r="B287" s="2" t="s">
        <v>10</v>
      </c>
      <c r="C287" s="2">
        <v>135</v>
      </c>
      <c r="D287">
        <f t="shared" si="16"/>
        <v>3</v>
      </c>
      <c r="E287">
        <f t="shared" si="17"/>
        <v>13</v>
      </c>
      <c r="F287">
        <f t="shared" si="18"/>
        <v>1</v>
      </c>
      <c r="G287">
        <f>VLOOKUP(B287,Árak!$A$2:$B$101,2,1)</f>
        <v>260</v>
      </c>
      <c r="H287">
        <f t="shared" si="19"/>
        <v>35100</v>
      </c>
    </row>
    <row r="288" spans="1:8" x14ac:dyDescent="0.25">
      <c r="A288" s="2" t="s">
        <v>169</v>
      </c>
      <c r="B288" s="2" t="s">
        <v>294</v>
      </c>
      <c r="C288" s="2">
        <v>171</v>
      </c>
      <c r="D288">
        <f t="shared" si="16"/>
        <v>5</v>
      </c>
      <c r="E288">
        <f t="shared" si="17"/>
        <v>22</v>
      </c>
      <c r="F288">
        <f t="shared" si="18"/>
        <v>2</v>
      </c>
      <c r="G288">
        <f>VLOOKUP(B288,Árak!$A$2:$B$101,2,1)</f>
        <v>259</v>
      </c>
      <c r="H288">
        <f t="shared" si="19"/>
        <v>44289</v>
      </c>
    </row>
    <row r="289" spans="1:8" x14ac:dyDescent="0.25">
      <c r="A289" s="2" t="s">
        <v>295</v>
      </c>
      <c r="B289" s="2" t="s">
        <v>266</v>
      </c>
      <c r="C289" s="2">
        <v>173</v>
      </c>
      <c r="D289">
        <f t="shared" si="16"/>
        <v>11</v>
      </c>
      <c r="E289">
        <f t="shared" si="17"/>
        <v>47</v>
      </c>
      <c r="F289">
        <f t="shared" si="18"/>
        <v>4</v>
      </c>
      <c r="G289">
        <f>VLOOKUP(B289,Árak!$A$2:$B$101,2,1)</f>
        <v>74</v>
      </c>
      <c r="H289">
        <f t="shared" si="19"/>
        <v>12802</v>
      </c>
    </row>
    <row r="290" spans="1:8" x14ac:dyDescent="0.25">
      <c r="A290" s="2" t="s">
        <v>296</v>
      </c>
      <c r="B290" s="2" t="s">
        <v>43</v>
      </c>
      <c r="C290" s="2">
        <v>112</v>
      </c>
      <c r="D290">
        <f t="shared" si="16"/>
        <v>2</v>
      </c>
      <c r="E290">
        <f t="shared" si="17"/>
        <v>7</v>
      </c>
      <c r="F290">
        <f t="shared" si="18"/>
        <v>1</v>
      </c>
      <c r="G290">
        <f>VLOOKUP(B290,Árak!$A$2:$B$101,2,1)</f>
        <v>876</v>
      </c>
      <c r="H290">
        <f t="shared" si="19"/>
        <v>98112</v>
      </c>
    </row>
    <row r="291" spans="1:8" x14ac:dyDescent="0.25">
      <c r="A291" s="2" t="s">
        <v>180</v>
      </c>
      <c r="B291" s="2" t="s">
        <v>6</v>
      </c>
      <c r="C291" s="2">
        <v>352</v>
      </c>
      <c r="D291">
        <f t="shared" si="16"/>
        <v>10</v>
      </c>
      <c r="E291">
        <f t="shared" si="17"/>
        <v>41</v>
      </c>
      <c r="F291">
        <f t="shared" si="18"/>
        <v>4</v>
      </c>
      <c r="G291">
        <f>VLOOKUP(B291,Árak!$A$2:$B$101,2,1)</f>
        <v>436</v>
      </c>
      <c r="H291">
        <f t="shared" si="19"/>
        <v>153472</v>
      </c>
    </row>
    <row r="292" spans="1:8" x14ac:dyDescent="0.25">
      <c r="A292" s="2" t="s">
        <v>227</v>
      </c>
      <c r="B292" s="2" t="s">
        <v>119</v>
      </c>
      <c r="C292" s="2">
        <v>187</v>
      </c>
      <c r="D292">
        <f t="shared" si="16"/>
        <v>8</v>
      </c>
      <c r="E292">
        <f t="shared" si="17"/>
        <v>32</v>
      </c>
      <c r="F292">
        <f t="shared" si="18"/>
        <v>3</v>
      </c>
      <c r="G292">
        <f>VLOOKUP(B292,Árak!$A$2:$B$101,2,1)</f>
        <v>133</v>
      </c>
      <c r="H292">
        <f t="shared" si="19"/>
        <v>24871</v>
      </c>
    </row>
    <row r="293" spans="1:8" x14ac:dyDescent="0.25">
      <c r="A293" s="2" t="s">
        <v>297</v>
      </c>
      <c r="B293" s="2" t="s">
        <v>240</v>
      </c>
      <c r="C293" s="2">
        <v>366</v>
      </c>
      <c r="D293">
        <f t="shared" si="16"/>
        <v>8</v>
      </c>
      <c r="E293">
        <f t="shared" si="17"/>
        <v>34</v>
      </c>
      <c r="F293">
        <f t="shared" si="18"/>
        <v>3</v>
      </c>
      <c r="G293">
        <f>VLOOKUP(B293,Árak!$A$2:$B$101,2,1)</f>
        <v>1047</v>
      </c>
      <c r="H293">
        <f t="shared" si="19"/>
        <v>383202</v>
      </c>
    </row>
    <row r="294" spans="1:8" x14ac:dyDescent="0.25">
      <c r="A294" s="2" t="s">
        <v>298</v>
      </c>
      <c r="B294" s="2" t="s">
        <v>299</v>
      </c>
      <c r="C294" s="2">
        <v>100</v>
      </c>
      <c r="D294">
        <f t="shared" si="16"/>
        <v>11</v>
      </c>
      <c r="E294">
        <f t="shared" si="17"/>
        <v>48</v>
      </c>
      <c r="F294">
        <f t="shared" si="18"/>
        <v>4</v>
      </c>
      <c r="G294">
        <f>VLOOKUP(B294,Árak!$A$2:$B$101,2,1)</f>
        <v>776</v>
      </c>
      <c r="H294">
        <f t="shared" si="19"/>
        <v>77600</v>
      </c>
    </row>
    <row r="295" spans="1:8" x14ac:dyDescent="0.25">
      <c r="A295" s="2" t="s">
        <v>300</v>
      </c>
      <c r="B295" s="2" t="s">
        <v>301</v>
      </c>
      <c r="C295" s="2">
        <v>324</v>
      </c>
      <c r="D295">
        <f t="shared" si="16"/>
        <v>1</v>
      </c>
      <c r="E295">
        <f t="shared" si="17"/>
        <v>4</v>
      </c>
      <c r="F295">
        <f t="shared" si="18"/>
        <v>1</v>
      </c>
      <c r="G295">
        <f>VLOOKUP(B295,Árak!$A$2:$B$101,2,1)</f>
        <v>194</v>
      </c>
      <c r="H295">
        <f t="shared" si="19"/>
        <v>62856</v>
      </c>
    </row>
    <row r="296" spans="1:8" x14ac:dyDescent="0.25">
      <c r="A296" s="2" t="s">
        <v>302</v>
      </c>
      <c r="B296" s="2" t="s">
        <v>167</v>
      </c>
      <c r="C296" s="2">
        <v>171</v>
      </c>
      <c r="D296">
        <f t="shared" si="16"/>
        <v>6</v>
      </c>
      <c r="E296">
        <f t="shared" si="17"/>
        <v>25</v>
      </c>
      <c r="F296">
        <f t="shared" si="18"/>
        <v>2</v>
      </c>
      <c r="G296">
        <f>VLOOKUP(B296,Árak!$A$2:$B$101,2,1)</f>
        <v>484</v>
      </c>
      <c r="H296">
        <f t="shared" si="19"/>
        <v>82764</v>
      </c>
    </row>
    <row r="297" spans="1:8" x14ac:dyDescent="0.25">
      <c r="A297" s="2" t="s">
        <v>24</v>
      </c>
      <c r="B297" s="2" t="s">
        <v>232</v>
      </c>
      <c r="C297" s="2">
        <v>337</v>
      </c>
      <c r="D297">
        <f t="shared" si="16"/>
        <v>7</v>
      </c>
      <c r="E297">
        <f t="shared" si="17"/>
        <v>31</v>
      </c>
      <c r="F297">
        <f t="shared" si="18"/>
        <v>3</v>
      </c>
      <c r="G297">
        <f>VLOOKUP(B297,Árak!$A$2:$B$101,2,1)</f>
        <v>729</v>
      </c>
      <c r="H297">
        <f t="shared" si="19"/>
        <v>245673</v>
      </c>
    </row>
    <row r="298" spans="1:8" x14ac:dyDescent="0.25">
      <c r="A298" s="2" t="s">
        <v>281</v>
      </c>
      <c r="B298" s="2" t="s">
        <v>188</v>
      </c>
      <c r="C298" s="2">
        <v>68</v>
      </c>
      <c r="D298">
        <f t="shared" si="16"/>
        <v>2</v>
      </c>
      <c r="E298">
        <f t="shared" si="17"/>
        <v>7</v>
      </c>
      <c r="F298">
        <f t="shared" si="18"/>
        <v>1</v>
      </c>
      <c r="G298">
        <f>VLOOKUP(B298,Árak!$A$2:$B$101,2,1)</f>
        <v>270</v>
      </c>
      <c r="H298">
        <f t="shared" si="19"/>
        <v>18360</v>
      </c>
    </row>
    <row r="299" spans="1:8" x14ac:dyDescent="0.25">
      <c r="A299" s="2" t="s">
        <v>303</v>
      </c>
      <c r="B299" s="2" t="s">
        <v>79</v>
      </c>
      <c r="C299" s="2">
        <v>345</v>
      </c>
      <c r="D299">
        <f t="shared" si="16"/>
        <v>7</v>
      </c>
      <c r="E299">
        <f t="shared" si="17"/>
        <v>30</v>
      </c>
      <c r="F299">
        <f t="shared" si="18"/>
        <v>3</v>
      </c>
      <c r="G299">
        <f>VLOOKUP(B299,Árak!$A$2:$B$101,2,1)</f>
        <v>1027</v>
      </c>
      <c r="H299">
        <f t="shared" si="19"/>
        <v>354315</v>
      </c>
    </row>
    <row r="300" spans="1:8" x14ac:dyDescent="0.25">
      <c r="A300" s="2" t="s">
        <v>163</v>
      </c>
      <c r="B300" s="2" t="s">
        <v>40</v>
      </c>
      <c r="C300" s="2">
        <v>432</v>
      </c>
      <c r="D300">
        <f t="shared" si="16"/>
        <v>12</v>
      </c>
      <c r="E300">
        <f t="shared" si="17"/>
        <v>51</v>
      </c>
      <c r="F300">
        <f t="shared" si="18"/>
        <v>4</v>
      </c>
      <c r="G300">
        <f>VLOOKUP(B300,Árak!$A$2:$B$101,2,1)</f>
        <v>302</v>
      </c>
      <c r="H300">
        <f t="shared" si="19"/>
        <v>130464</v>
      </c>
    </row>
    <row r="301" spans="1:8" x14ac:dyDescent="0.25">
      <c r="A301" s="2" t="s">
        <v>304</v>
      </c>
      <c r="B301" s="2" t="s">
        <v>140</v>
      </c>
      <c r="C301" s="2">
        <v>72</v>
      </c>
      <c r="D301">
        <f t="shared" si="16"/>
        <v>4</v>
      </c>
      <c r="E301">
        <f t="shared" si="17"/>
        <v>17</v>
      </c>
      <c r="F301">
        <f t="shared" si="18"/>
        <v>2</v>
      </c>
      <c r="G301">
        <f>VLOOKUP(B301,Árak!$A$2:$B$101,2,1)</f>
        <v>579</v>
      </c>
      <c r="H301">
        <f t="shared" si="19"/>
        <v>41688</v>
      </c>
    </row>
    <row r="302" spans="1:8" x14ac:dyDescent="0.25">
      <c r="A302" s="2" t="s">
        <v>305</v>
      </c>
      <c r="B302" s="2" t="s">
        <v>135</v>
      </c>
      <c r="C302" s="2">
        <v>272</v>
      </c>
      <c r="D302">
        <f t="shared" si="16"/>
        <v>5</v>
      </c>
      <c r="E302">
        <f t="shared" si="17"/>
        <v>20</v>
      </c>
      <c r="F302">
        <f t="shared" si="18"/>
        <v>2</v>
      </c>
      <c r="G302">
        <f>VLOOKUP(B302,Árak!$A$2:$B$101,2,1)</f>
        <v>536</v>
      </c>
      <c r="H302">
        <f t="shared" si="19"/>
        <v>145792</v>
      </c>
    </row>
    <row r="303" spans="1:8" x14ac:dyDescent="0.25">
      <c r="A303" s="2" t="s">
        <v>306</v>
      </c>
      <c r="B303" s="2" t="s">
        <v>54</v>
      </c>
      <c r="C303" s="2">
        <v>345</v>
      </c>
      <c r="D303">
        <f t="shared" si="16"/>
        <v>5</v>
      </c>
      <c r="E303">
        <f t="shared" si="17"/>
        <v>18</v>
      </c>
      <c r="F303">
        <f t="shared" si="18"/>
        <v>2</v>
      </c>
      <c r="G303">
        <f>VLOOKUP(B303,Árak!$A$2:$B$101,2,1)</f>
        <v>138</v>
      </c>
      <c r="H303">
        <f t="shared" si="19"/>
        <v>47610</v>
      </c>
    </row>
    <row r="304" spans="1:8" x14ac:dyDescent="0.25">
      <c r="A304" s="2" t="s">
        <v>104</v>
      </c>
      <c r="B304" s="2" t="s">
        <v>132</v>
      </c>
      <c r="C304" s="2">
        <v>103</v>
      </c>
      <c r="D304">
        <f t="shared" si="16"/>
        <v>7</v>
      </c>
      <c r="E304">
        <f t="shared" si="17"/>
        <v>28</v>
      </c>
      <c r="F304">
        <f t="shared" si="18"/>
        <v>3</v>
      </c>
      <c r="G304">
        <f>VLOOKUP(B304,Árak!$A$2:$B$101,2,1)</f>
        <v>74</v>
      </c>
      <c r="H304">
        <f t="shared" si="19"/>
        <v>7622</v>
      </c>
    </row>
    <row r="305" spans="1:8" x14ac:dyDescent="0.25">
      <c r="A305" s="2" t="s">
        <v>109</v>
      </c>
      <c r="B305" s="2" t="s">
        <v>43</v>
      </c>
      <c r="C305" s="2">
        <v>388</v>
      </c>
      <c r="D305">
        <f t="shared" si="16"/>
        <v>11</v>
      </c>
      <c r="E305">
        <f t="shared" si="17"/>
        <v>45</v>
      </c>
      <c r="F305">
        <f t="shared" si="18"/>
        <v>4</v>
      </c>
      <c r="G305">
        <f>VLOOKUP(B305,Árak!$A$2:$B$101,2,1)</f>
        <v>876</v>
      </c>
      <c r="H305">
        <f t="shared" si="19"/>
        <v>339888</v>
      </c>
    </row>
    <row r="306" spans="1:8" x14ac:dyDescent="0.25">
      <c r="A306" s="2" t="s">
        <v>276</v>
      </c>
      <c r="B306" s="2" t="s">
        <v>36</v>
      </c>
      <c r="C306" s="2">
        <v>288</v>
      </c>
      <c r="D306">
        <f t="shared" si="16"/>
        <v>3</v>
      </c>
      <c r="E306">
        <f t="shared" si="17"/>
        <v>13</v>
      </c>
      <c r="F306">
        <f t="shared" si="18"/>
        <v>1</v>
      </c>
      <c r="G306">
        <f>VLOOKUP(B306,Árak!$A$2:$B$101,2,1)</f>
        <v>1017</v>
      </c>
      <c r="H306">
        <f t="shared" si="19"/>
        <v>292896</v>
      </c>
    </row>
    <row r="307" spans="1:8" x14ac:dyDescent="0.25">
      <c r="A307" s="2" t="s">
        <v>147</v>
      </c>
      <c r="B307" s="2" t="s">
        <v>54</v>
      </c>
      <c r="C307" s="2">
        <v>159</v>
      </c>
      <c r="D307">
        <f t="shared" si="16"/>
        <v>8</v>
      </c>
      <c r="E307">
        <f t="shared" si="17"/>
        <v>35</v>
      </c>
      <c r="F307">
        <f t="shared" si="18"/>
        <v>3</v>
      </c>
      <c r="G307">
        <f>VLOOKUP(B307,Árak!$A$2:$B$101,2,1)</f>
        <v>138</v>
      </c>
      <c r="H307">
        <f t="shared" si="19"/>
        <v>21942</v>
      </c>
    </row>
    <row r="308" spans="1:8" x14ac:dyDescent="0.25">
      <c r="A308" s="2" t="s">
        <v>200</v>
      </c>
      <c r="B308" s="2" t="s">
        <v>210</v>
      </c>
      <c r="C308" s="2">
        <v>363</v>
      </c>
      <c r="D308">
        <f t="shared" si="16"/>
        <v>10</v>
      </c>
      <c r="E308">
        <f t="shared" si="17"/>
        <v>42</v>
      </c>
      <c r="F308">
        <f t="shared" si="18"/>
        <v>4</v>
      </c>
      <c r="G308">
        <f>VLOOKUP(B308,Árak!$A$2:$B$101,2,1)</f>
        <v>270</v>
      </c>
      <c r="H308">
        <f t="shared" si="19"/>
        <v>98010</v>
      </c>
    </row>
    <row r="309" spans="1:8" x14ac:dyDescent="0.25">
      <c r="A309" s="2" t="s">
        <v>307</v>
      </c>
      <c r="B309" s="2" t="s">
        <v>87</v>
      </c>
      <c r="C309" s="2">
        <v>215</v>
      </c>
      <c r="D309">
        <f t="shared" si="16"/>
        <v>5</v>
      </c>
      <c r="E309">
        <f t="shared" si="17"/>
        <v>19</v>
      </c>
      <c r="F309">
        <f t="shared" si="18"/>
        <v>2</v>
      </c>
      <c r="G309">
        <f>VLOOKUP(B309,Árak!$A$2:$B$101,2,1)</f>
        <v>543</v>
      </c>
      <c r="H309">
        <f t="shared" si="19"/>
        <v>116745</v>
      </c>
    </row>
    <row r="310" spans="1:8" x14ac:dyDescent="0.25">
      <c r="A310" s="2" t="s">
        <v>204</v>
      </c>
      <c r="B310" s="2" t="s">
        <v>4</v>
      </c>
      <c r="C310" s="2">
        <v>470</v>
      </c>
      <c r="D310">
        <f t="shared" si="16"/>
        <v>1</v>
      </c>
      <c r="E310">
        <f t="shared" si="17"/>
        <v>4</v>
      </c>
      <c r="F310">
        <f t="shared" si="18"/>
        <v>1</v>
      </c>
      <c r="G310">
        <f>VLOOKUP(B310,Árak!$A$2:$B$101,2,1)</f>
        <v>318</v>
      </c>
      <c r="H310">
        <f t="shared" si="19"/>
        <v>149460</v>
      </c>
    </row>
    <row r="311" spans="1:8" x14ac:dyDescent="0.25">
      <c r="A311" s="2" t="s">
        <v>160</v>
      </c>
      <c r="B311" s="2" t="s">
        <v>6</v>
      </c>
      <c r="C311" s="2">
        <v>91</v>
      </c>
      <c r="D311">
        <f t="shared" si="16"/>
        <v>8</v>
      </c>
      <c r="E311">
        <f t="shared" si="17"/>
        <v>35</v>
      </c>
      <c r="F311">
        <f t="shared" si="18"/>
        <v>3</v>
      </c>
      <c r="G311">
        <f>VLOOKUP(B311,Árak!$A$2:$B$101,2,1)</f>
        <v>436</v>
      </c>
      <c r="H311">
        <f t="shared" si="19"/>
        <v>39676</v>
      </c>
    </row>
    <row r="312" spans="1:8" x14ac:dyDescent="0.25">
      <c r="A312" s="2" t="s">
        <v>262</v>
      </c>
      <c r="B312" s="2" t="s">
        <v>143</v>
      </c>
      <c r="C312" s="2">
        <v>336</v>
      </c>
      <c r="D312">
        <f t="shared" si="16"/>
        <v>8</v>
      </c>
      <c r="E312">
        <f t="shared" si="17"/>
        <v>34</v>
      </c>
      <c r="F312">
        <f t="shared" si="18"/>
        <v>3</v>
      </c>
      <c r="G312">
        <f>VLOOKUP(B312,Árak!$A$2:$B$101,2,1)</f>
        <v>215</v>
      </c>
      <c r="H312">
        <f t="shared" si="19"/>
        <v>72240</v>
      </c>
    </row>
    <row r="313" spans="1:8" x14ac:dyDescent="0.25">
      <c r="A313" s="2" t="s">
        <v>50</v>
      </c>
      <c r="B313" s="2" t="s">
        <v>132</v>
      </c>
      <c r="C313" s="2">
        <v>244</v>
      </c>
      <c r="D313">
        <f t="shared" si="16"/>
        <v>6</v>
      </c>
      <c r="E313">
        <f t="shared" si="17"/>
        <v>24</v>
      </c>
      <c r="F313">
        <f t="shared" si="18"/>
        <v>2</v>
      </c>
      <c r="G313">
        <f>VLOOKUP(B313,Árak!$A$2:$B$101,2,1)</f>
        <v>74</v>
      </c>
      <c r="H313">
        <f t="shared" si="19"/>
        <v>18056</v>
      </c>
    </row>
    <row r="314" spans="1:8" x14ac:dyDescent="0.25">
      <c r="A314" s="2" t="s">
        <v>185</v>
      </c>
      <c r="B314" s="2" t="s">
        <v>208</v>
      </c>
      <c r="C314" s="2">
        <v>94</v>
      </c>
      <c r="D314">
        <f t="shared" si="16"/>
        <v>9</v>
      </c>
      <c r="E314">
        <f t="shared" si="17"/>
        <v>37</v>
      </c>
      <c r="F314">
        <f t="shared" si="18"/>
        <v>3</v>
      </c>
      <c r="G314">
        <f>VLOOKUP(B314,Árak!$A$2:$B$101,2,1)</f>
        <v>921</v>
      </c>
      <c r="H314">
        <f t="shared" si="19"/>
        <v>86574</v>
      </c>
    </row>
    <row r="315" spans="1:8" x14ac:dyDescent="0.25">
      <c r="A315" s="2" t="s">
        <v>193</v>
      </c>
      <c r="B315" s="2" t="s">
        <v>8</v>
      </c>
      <c r="C315" s="2">
        <v>136</v>
      </c>
      <c r="D315">
        <f t="shared" si="16"/>
        <v>11</v>
      </c>
      <c r="E315">
        <f t="shared" si="17"/>
        <v>47</v>
      </c>
      <c r="F315">
        <f t="shared" si="18"/>
        <v>4</v>
      </c>
      <c r="G315">
        <f>VLOOKUP(B315,Árak!$A$2:$B$101,2,1)</f>
        <v>655</v>
      </c>
      <c r="H315">
        <f t="shared" si="19"/>
        <v>89080</v>
      </c>
    </row>
    <row r="316" spans="1:8" x14ac:dyDescent="0.25">
      <c r="A316" s="2" t="s">
        <v>308</v>
      </c>
      <c r="B316" s="2" t="s">
        <v>38</v>
      </c>
      <c r="C316" s="2">
        <v>334</v>
      </c>
      <c r="D316">
        <f t="shared" si="16"/>
        <v>1</v>
      </c>
      <c r="E316">
        <f t="shared" si="17"/>
        <v>1</v>
      </c>
      <c r="F316">
        <f t="shared" si="18"/>
        <v>1</v>
      </c>
      <c r="G316">
        <f>VLOOKUP(B316,Árak!$A$2:$B$101,2,1)</f>
        <v>645</v>
      </c>
      <c r="H316">
        <f t="shared" si="19"/>
        <v>215430</v>
      </c>
    </row>
    <row r="317" spans="1:8" x14ac:dyDescent="0.25">
      <c r="A317" s="2" t="s">
        <v>309</v>
      </c>
      <c r="B317" s="2" t="s">
        <v>16</v>
      </c>
      <c r="C317" s="2">
        <v>234</v>
      </c>
      <c r="D317">
        <f t="shared" si="16"/>
        <v>6</v>
      </c>
      <c r="E317">
        <f t="shared" si="17"/>
        <v>26</v>
      </c>
      <c r="F317">
        <f t="shared" si="18"/>
        <v>2</v>
      </c>
      <c r="G317">
        <f>VLOOKUP(B317,Árak!$A$2:$B$101,2,1)</f>
        <v>782</v>
      </c>
      <c r="H317">
        <f t="shared" si="19"/>
        <v>182988</v>
      </c>
    </row>
    <row r="318" spans="1:8" x14ac:dyDescent="0.25">
      <c r="A318" s="2" t="s">
        <v>310</v>
      </c>
      <c r="B318" s="2" t="s">
        <v>311</v>
      </c>
      <c r="C318" s="2">
        <v>263</v>
      </c>
      <c r="D318">
        <f t="shared" si="16"/>
        <v>9</v>
      </c>
      <c r="E318">
        <f t="shared" si="17"/>
        <v>38</v>
      </c>
      <c r="F318">
        <f t="shared" si="18"/>
        <v>3</v>
      </c>
      <c r="G318">
        <f>VLOOKUP(B318,Árak!$A$2:$B$101,2,1)</f>
        <v>480</v>
      </c>
      <c r="H318">
        <f t="shared" si="19"/>
        <v>126240</v>
      </c>
    </row>
    <row r="319" spans="1:8" x14ac:dyDescent="0.25">
      <c r="A319" s="2" t="s">
        <v>296</v>
      </c>
      <c r="B319" s="2" t="s">
        <v>8</v>
      </c>
      <c r="C319" s="2">
        <v>254</v>
      </c>
      <c r="D319">
        <f t="shared" si="16"/>
        <v>2</v>
      </c>
      <c r="E319">
        <f t="shared" si="17"/>
        <v>7</v>
      </c>
      <c r="F319">
        <f t="shared" si="18"/>
        <v>1</v>
      </c>
      <c r="G319">
        <f>VLOOKUP(B319,Árak!$A$2:$B$101,2,1)</f>
        <v>655</v>
      </c>
      <c r="H319">
        <f t="shared" si="19"/>
        <v>166370</v>
      </c>
    </row>
    <row r="320" spans="1:8" x14ac:dyDescent="0.25">
      <c r="A320" s="2" t="s">
        <v>312</v>
      </c>
      <c r="B320" s="2" t="s">
        <v>158</v>
      </c>
      <c r="C320" s="2">
        <v>236</v>
      </c>
      <c r="D320">
        <f t="shared" si="16"/>
        <v>5</v>
      </c>
      <c r="E320">
        <f t="shared" si="17"/>
        <v>19</v>
      </c>
      <c r="F320">
        <f t="shared" si="18"/>
        <v>2</v>
      </c>
      <c r="G320">
        <f>VLOOKUP(B320,Árak!$A$2:$B$101,2,1)</f>
        <v>683</v>
      </c>
      <c r="H320">
        <f t="shared" si="19"/>
        <v>161188</v>
      </c>
    </row>
    <row r="321" spans="1:8" x14ac:dyDescent="0.25">
      <c r="A321" s="2" t="s">
        <v>313</v>
      </c>
      <c r="B321" s="2" t="s">
        <v>188</v>
      </c>
      <c r="C321" s="2">
        <v>231</v>
      </c>
      <c r="D321">
        <f t="shared" si="16"/>
        <v>8</v>
      </c>
      <c r="E321">
        <f t="shared" si="17"/>
        <v>32</v>
      </c>
      <c r="F321">
        <f t="shared" si="18"/>
        <v>3</v>
      </c>
      <c r="G321">
        <f>VLOOKUP(B321,Árak!$A$2:$B$101,2,1)</f>
        <v>270</v>
      </c>
      <c r="H321">
        <f t="shared" si="19"/>
        <v>62370</v>
      </c>
    </row>
    <row r="322" spans="1:8" x14ac:dyDescent="0.25">
      <c r="A322" s="2" t="s">
        <v>283</v>
      </c>
      <c r="B322" s="2" t="s">
        <v>34</v>
      </c>
      <c r="C322" s="2">
        <v>364</v>
      </c>
      <c r="D322">
        <f t="shared" si="16"/>
        <v>2</v>
      </c>
      <c r="E322">
        <f t="shared" si="17"/>
        <v>9</v>
      </c>
      <c r="F322">
        <f t="shared" si="18"/>
        <v>1</v>
      </c>
      <c r="G322">
        <f>VLOOKUP(B322,Árak!$A$2:$B$101,2,1)</f>
        <v>860</v>
      </c>
      <c r="H322">
        <f t="shared" si="19"/>
        <v>313040</v>
      </c>
    </row>
    <row r="323" spans="1:8" x14ac:dyDescent="0.25">
      <c r="A323" s="2" t="s">
        <v>15</v>
      </c>
      <c r="B323" s="2" t="s">
        <v>275</v>
      </c>
      <c r="C323" s="2">
        <v>63</v>
      </c>
      <c r="D323">
        <f t="shared" ref="D323:D386" si="20">MONTH(A323)</f>
        <v>2</v>
      </c>
      <c r="E323">
        <f t="shared" ref="E323:E386" si="21">WEEKNUM(A323)</f>
        <v>7</v>
      </c>
      <c r="F323">
        <f t="shared" ref="F323:F386" si="22">VLOOKUP(D323,$K$2:$M$5,3,1)</f>
        <v>1</v>
      </c>
      <c r="G323">
        <f>VLOOKUP(B323,Árak!$A$2:$B$101,2,1)</f>
        <v>722</v>
      </c>
      <c r="H323">
        <f t="shared" ref="H323:H386" si="23">C323*G323</f>
        <v>45486</v>
      </c>
    </row>
    <row r="324" spans="1:8" x14ac:dyDescent="0.25">
      <c r="A324" s="2" t="s">
        <v>314</v>
      </c>
      <c r="B324" s="2" t="s">
        <v>32</v>
      </c>
      <c r="C324" s="2">
        <v>196</v>
      </c>
      <c r="D324">
        <f t="shared" si="20"/>
        <v>10</v>
      </c>
      <c r="E324">
        <f t="shared" si="21"/>
        <v>42</v>
      </c>
      <c r="F324">
        <f t="shared" si="22"/>
        <v>4</v>
      </c>
      <c r="G324">
        <f>VLOOKUP(B324,Árak!$A$2:$B$101,2,1)</f>
        <v>453</v>
      </c>
      <c r="H324">
        <f t="shared" si="23"/>
        <v>88788</v>
      </c>
    </row>
    <row r="325" spans="1:8" x14ac:dyDescent="0.25">
      <c r="A325" s="2" t="s">
        <v>151</v>
      </c>
      <c r="B325" s="2" t="s">
        <v>8</v>
      </c>
      <c r="C325" s="2">
        <v>135</v>
      </c>
      <c r="D325">
        <f t="shared" si="20"/>
        <v>5</v>
      </c>
      <c r="E325">
        <f t="shared" si="21"/>
        <v>22</v>
      </c>
      <c r="F325">
        <f t="shared" si="22"/>
        <v>2</v>
      </c>
      <c r="G325">
        <f>VLOOKUP(B325,Árak!$A$2:$B$101,2,1)</f>
        <v>655</v>
      </c>
      <c r="H325">
        <f t="shared" si="23"/>
        <v>88425</v>
      </c>
    </row>
    <row r="326" spans="1:8" x14ac:dyDescent="0.25">
      <c r="A326" s="2" t="s">
        <v>315</v>
      </c>
      <c r="B326" s="2" t="s">
        <v>140</v>
      </c>
      <c r="C326" s="2">
        <v>299</v>
      </c>
      <c r="D326">
        <f t="shared" si="20"/>
        <v>5</v>
      </c>
      <c r="E326">
        <f t="shared" si="21"/>
        <v>20</v>
      </c>
      <c r="F326">
        <f t="shared" si="22"/>
        <v>2</v>
      </c>
      <c r="G326">
        <f>VLOOKUP(B326,Árak!$A$2:$B$101,2,1)</f>
        <v>579</v>
      </c>
      <c r="H326">
        <f t="shared" si="23"/>
        <v>173121</v>
      </c>
    </row>
    <row r="327" spans="1:8" x14ac:dyDescent="0.25">
      <c r="A327" s="2" t="s">
        <v>302</v>
      </c>
      <c r="B327" s="2" t="s">
        <v>156</v>
      </c>
      <c r="C327" s="2">
        <v>121</v>
      </c>
      <c r="D327">
        <f t="shared" si="20"/>
        <v>6</v>
      </c>
      <c r="E327">
        <f t="shared" si="21"/>
        <v>25</v>
      </c>
      <c r="F327">
        <f t="shared" si="22"/>
        <v>2</v>
      </c>
      <c r="G327">
        <f>VLOOKUP(B327,Árak!$A$2:$B$101,2,1)</f>
        <v>871</v>
      </c>
      <c r="H327">
        <f t="shared" si="23"/>
        <v>105391</v>
      </c>
    </row>
    <row r="328" spans="1:8" x14ac:dyDescent="0.25">
      <c r="A328" s="2" t="s">
        <v>86</v>
      </c>
      <c r="B328" s="2" t="s">
        <v>32</v>
      </c>
      <c r="C328" s="2">
        <v>243</v>
      </c>
      <c r="D328">
        <f t="shared" si="20"/>
        <v>7</v>
      </c>
      <c r="E328">
        <f t="shared" si="21"/>
        <v>31</v>
      </c>
      <c r="F328">
        <f t="shared" si="22"/>
        <v>3</v>
      </c>
      <c r="G328">
        <f>VLOOKUP(B328,Árak!$A$2:$B$101,2,1)</f>
        <v>453</v>
      </c>
      <c r="H328">
        <f t="shared" si="23"/>
        <v>110079</v>
      </c>
    </row>
    <row r="329" spans="1:8" x14ac:dyDescent="0.25">
      <c r="A329" s="2" t="s">
        <v>196</v>
      </c>
      <c r="B329" s="2" t="s">
        <v>245</v>
      </c>
      <c r="C329" s="2">
        <v>376</v>
      </c>
      <c r="D329">
        <f t="shared" si="20"/>
        <v>3</v>
      </c>
      <c r="E329">
        <f t="shared" si="21"/>
        <v>10</v>
      </c>
      <c r="F329">
        <f t="shared" si="22"/>
        <v>1</v>
      </c>
      <c r="G329">
        <f>VLOOKUP(B329,Árak!$A$2:$B$101,2,1)</f>
        <v>782</v>
      </c>
      <c r="H329">
        <f t="shared" si="23"/>
        <v>294032</v>
      </c>
    </row>
    <row r="330" spans="1:8" x14ac:dyDescent="0.25">
      <c r="A330" s="2" t="s">
        <v>316</v>
      </c>
      <c r="B330" s="2" t="s">
        <v>188</v>
      </c>
      <c r="C330" s="2">
        <v>144</v>
      </c>
      <c r="D330">
        <f t="shared" si="20"/>
        <v>9</v>
      </c>
      <c r="E330">
        <f t="shared" si="21"/>
        <v>36</v>
      </c>
      <c r="F330">
        <f t="shared" si="22"/>
        <v>3</v>
      </c>
      <c r="G330">
        <f>VLOOKUP(B330,Árak!$A$2:$B$101,2,1)</f>
        <v>270</v>
      </c>
      <c r="H330">
        <f t="shared" si="23"/>
        <v>38880</v>
      </c>
    </row>
    <row r="331" spans="1:8" x14ac:dyDescent="0.25">
      <c r="A331" s="2" t="s">
        <v>207</v>
      </c>
      <c r="B331" s="2" t="s">
        <v>34</v>
      </c>
      <c r="C331" s="2">
        <v>320</v>
      </c>
      <c r="D331">
        <f t="shared" si="20"/>
        <v>10</v>
      </c>
      <c r="E331">
        <f t="shared" si="21"/>
        <v>44</v>
      </c>
      <c r="F331">
        <f t="shared" si="22"/>
        <v>4</v>
      </c>
      <c r="G331">
        <f>VLOOKUP(B331,Árak!$A$2:$B$101,2,1)</f>
        <v>860</v>
      </c>
      <c r="H331">
        <f t="shared" si="23"/>
        <v>275200</v>
      </c>
    </row>
    <row r="332" spans="1:8" x14ac:dyDescent="0.25">
      <c r="A332" s="2" t="s">
        <v>317</v>
      </c>
      <c r="B332" s="2" t="s">
        <v>191</v>
      </c>
      <c r="C332" s="2">
        <v>236</v>
      </c>
      <c r="D332">
        <f t="shared" si="20"/>
        <v>1</v>
      </c>
      <c r="E332">
        <f t="shared" si="21"/>
        <v>3</v>
      </c>
      <c r="F332">
        <f t="shared" si="22"/>
        <v>1</v>
      </c>
      <c r="G332">
        <f>VLOOKUP(B332,Árak!$A$2:$B$101,2,1)</f>
        <v>312</v>
      </c>
      <c r="H332">
        <f t="shared" si="23"/>
        <v>73632</v>
      </c>
    </row>
    <row r="333" spans="1:8" x14ac:dyDescent="0.25">
      <c r="A333" s="2" t="s">
        <v>175</v>
      </c>
      <c r="B333" s="2" t="s">
        <v>23</v>
      </c>
      <c r="C333" s="2">
        <v>405</v>
      </c>
      <c r="D333">
        <f t="shared" si="20"/>
        <v>2</v>
      </c>
      <c r="E333">
        <f t="shared" si="21"/>
        <v>10</v>
      </c>
      <c r="F333">
        <f t="shared" si="22"/>
        <v>1</v>
      </c>
      <c r="G333">
        <f>VLOOKUP(B333,Árak!$A$2:$B$101,2,1)</f>
        <v>478</v>
      </c>
      <c r="H333">
        <f t="shared" si="23"/>
        <v>193590</v>
      </c>
    </row>
    <row r="334" spans="1:8" x14ac:dyDescent="0.25">
      <c r="A334" s="2" t="s">
        <v>318</v>
      </c>
      <c r="B334" s="2" t="s">
        <v>130</v>
      </c>
      <c r="C334" s="2">
        <v>57</v>
      </c>
      <c r="D334">
        <f t="shared" si="20"/>
        <v>1</v>
      </c>
      <c r="E334">
        <f t="shared" si="21"/>
        <v>5</v>
      </c>
      <c r="F334">
        <f t="shared" si="22"/>
        <v>1</v>
      </c>
      <c r="G334">
        <f>VLOOKUP(B334,Árak!$A$2:$B$101,2,1)</f>
        <v>175</v>
      </c>
      <c r="H334">
        <f t="shared" si="23"/>
        <v>9975</v>
      </c>
    </row>
    <row r="335" spans="1:8" x14ac:dyDescent="0.25">
      <c r="A335" s="2" t="s">
        <v>3</v>
      </c>
      <c r="B335" s="2" t="s">
        <v>30</v>
      </c>
      <c r="C335" s="2">
        <v>336</v>
      </c>
      <c r="D335">
        <f t="shared" si="20"/>
        <v>3</v>
      </c>
      <c r="E335">
        <f t="shared" si="21"/>
        <v>13</v>
      </c>
      <c r="F335">
        <f t="shared" si="22"/>
        <v>1</v>
      </c>
      <c r="G335">
        <f>VLOOKUP(B335,Árak!$A$2:$B$101,2,1)</f>
        <v>234</v>
      </c>
      <c r="H335">
        <f t="shared" si="23"/>
        <v>78624</v>
      </c>
    </row>
    <row r="336" spans="1:8" x14ac:dyDescent="0.25">
      <c r="A336" s="2" t="s">
        <v>319</v>
      </c>
      <c r="B336" s="2" t="s">
        <v>55</v>
      </c>
      <c r="C336" s="2">
        <v>342</v>
      </c>
      <c r="D336">
        <f t="shared" si="20"/>
        <v>8</v>
      </c>
      <c r="E336">
        <f t="shared" si="21"/>
        <v>33</v>
      </c>
      <c r="F336">
        <f t="shared" si="22"/>
        <v>3</v>
      </c>
      <c r="G336">
        <f>VLOOKUP(B336,Árak!$A$2:$B$101,2,1)</f>
        <v>737</v>
      </c>
      <c r="H336">
        <f t="shared" si="23"/>
        <v>252054</v>
      </c>
    </row>
    <row r="337" spans="1:8" x14ac:dyDescent="0.25">
      <c r="A337" s="2" t="s">
        <v>128</v>
      </c>
      <c r="B337" s="2" t="s">
        <v>61</v>
      </c>
      <c r="C337" s="2">
        <v>357</v>
      </c>
      <c r="D337">
        <f t="shared" si="20"/>
        <v>4</v>
      </c>
      <c r="E337">
        <f t="shared" si="21"/>
        <v>16</v>
      </c>
      <c r="F337">
        <f t="shared" si="22"/>
        <v>2</v>
      </c>
      <c r="G337">
        <f>VLOOKUP(B337,Árak!$A$2:$B$101,2,1)</f>
        <v>88</v>
      </c>
      <c r="H337">
        <f t="shared" si="23"/>
        <v>31416</v>
      </c>
    </row>
    <row r="338" spans="1:8" x14ac:dyDescent="0.25">
      <c r="A338" s="2" t="s">
        <v>187</v>
      </c>
      <c r="B338" s="2" t="s">
        <v>280</v>
      </c>
      <c r="C338" s="2">
        <v>349</v>
      </c>
      <c r="D338">
        <f t="shared" si="20"/>
        <v>2</v>
      </c>
      <c r="E338">
        <f t="shared" si="21"/>
        <v>8</v>
      </c>
      <c r="F338">
        <f t="shared" si="22"/>
        <v>1</v>
      </c>
      <c r="G338">
        <f>VLOOKUP(B338,Árak!$A$2:$B$101,2,1)</f>
        <v>682</v>
      </c>
      <c r="H338">
        <f t="shared" si="23"/>
        <v>238018</v>
      </c>
    </row>
    <row r="339" spans="1:8" x14ac:dyDescent="0.25">
      <c r="A339" s="2" t="s">
        <v>62</v>
      </c>
      <c r="B339" s="2" t="s">
        <v>188</v>
      </c>
      <c r="C339" s="2">
        <v>191</v>
      </c>
      <c r="D339">
        <f t="shared" si="20"/>
        <v>8</v>
      </c>
      <c r="E339">
        <f t="shared" si="21"/>
        <v>32</v>
      </c>
      <c r="F339">
        <f t="shared" si="22"/>
        <v>3</v>
      </c>
      <c r="G339">
        <f>VLOOKUP(B339,Árak!$A$2:$B$101,2,1)</f>
        <v>270</v>
      </c>
      <c r="H339">
        <f t="shared" si="23"/>
        <v>51570</v>
      </c>
    </row>
    <row r="340" spans="1:8" x14ac:dyDescent="0.25">
      <c r="A340" s="2" t="s">
        <v>108</v>
      </c>
      <c r="B340" s="2" t="s">
        <v>253</v>
      </c>
      <c r="C340" s="2">
        <v>282</v>
      </c>
      <c r="D340">
        <f t="shared" si="20"/>
        <v>5</v>
      </c>
      <c r="E340">
        <f t="shared" si="21"/>
        <v>19</v>
      </c>
      <c r="F340">
        <f t="shared" si="22"/>
        <v>2</v>
      </c>
      <c r="G340">
        <f>VLOOKUP(B340,Árak!$A$2:$B$101,2,1)</f>
        <v>130</v>
      </c>
      <c r="H340">
        <f t="shared" si="23"/>
        <v>36660</v>
      </c>
    </row>
    <row r="341" spans="1:8" x14ac:dyDescent="0.25">
      <c r="A341" s="2" t="s">
        <v>231</v>
      </c>
      <c r="B341" s="2" t="s">
        <v>123</v>
      </c>
      <c r="C341" s="2">
        <v>261</v>
      </c>
      <c r="D341">
        <f t="shared" si="20"/>
        <v>6</v>
      </c>
      <c r="E341">
        <f t="shared" si="21"/>
        <v>24</v>
      </c>
      <c r="F341">
        <f t="shared" si="22"/>
        <v>2</v>
      </c>
      <c r="G341">
        <f>VLOOKUP(B341,Árak!$A$2:$B$101,2,1)</f>
        <v>114</v>
      </c>
      <c r="H341">
        <f t="shared" si="23"/>
        <v>29754</v>
      </c>
    </row>
    <row r="342" spans="1:8" x14ac:dyDescent="0.25">
      <c r="A342" s="2" t="s">
        <v>196</v>
      </c>
      <c r="B342" s="2" t="s">
        <v>61</v>
      </c>
      <c r="C342" s="2">
        <v>210</v>
      </c>
      <c r="D342">
        <f t="shared" si="20"/>
        <v>3</v>
      </c>
      <c r="E342">
        <f t="shared" si="21"/>
        <v>10</v>
      </c>
      <c r="F342">
        <f t="shared" si="22"/>
        <v>1</v>
      </c>
      <c r="G342">
        <f>VLOOKUP(B342,Árak!$A$2:$B$101,2,1)</f>
        <v>88</v>
      </c>
      <c r="H342">
        <f t="shared" si="23"/>
        <v>18480</v>
      </c>
    </row>
    <row r="343" spans="1:8" x14ac:dyDescent="0.25">
      <c r="A343" s="2" t="s">
        <v>70</v>
      </c>
      <c r="B343" s="2" t="s">
        <v>240</v>
      </c>
      <c r="C343" s="2">
        <v>137</v>
      </c>
      <c r="D343">
        <f t="shared" si="20"/>
        <v>1</v>
      </c>
      <c r="E343">
        <f t="shared" si="21"/>
        <v>3</v>
      </c>
      <c r="F343">
        <f t="shared" si="22"/>
        <v>1</v>
      </c>
      <c r="G343">
        <f>VLOOKUP(B343,Árak!$A$2:$B$101,2,1)</f>
        <v>1047</v>
      </c>
      <c r="H343">
        <f t="shared" si="23"/>
        <v>143439</v>
      </c>
    </row>
    <row r="344" spans="1:8" x14ac:dyDescent="0.25">
      <c r="A344" s="2" t="s">
        <v>320</v>
      </c>
      <c r="B344" s="2" t="s">
        <v>93</v>
      </c>
      <c r="C344" s="2">
        <v>312</v>
      </c>
      <c r="D344">
        <f t="shared" si="20"/>
        <v>8</v>
      </c>
      <c r="E344">
        <f t="shared" si="21"/>
        <v>34</v>
      </c>
      <c r="F344">
        <f t="shared" si="22"/>
        <v>3</v>
      </c>
      <c r="G344">
        <f>VLOOKUP(B344,Árak!$A$2:$B$101,2,1)</f>
        <v>152</v>
      </c>
      <c r="H344">
        <f t="shared" si="23"/>
        <v>47424</v>
      </c>
    </row>
    <row r="345" spans="1:8" x14ac:dyDescent="0.25">
      <c r="A345" s="2" t="s">
        <v>69</v>
      </c>
      <c r="B345" s="2" t="s">
        <v>85</v>
      </c>
      <c r="C345" s="2">
        <v>274</v>
      </c>
      <c r="D345">
        <f t="shared" si="20"/>
        <v>12</v>
      </c>
      <c r="E345">
        <f t="shared" si="21"/>
        <v>52</v>
      </c>
      <c r="F345">
        <f t="shared" si="22"/>
        <v>4</v>
      </c>
      <c r="G345">
        <f>VLOOKUP(B345,Árak!$A$2:$B$101,2,1)</f>
        <v>88</v>
      </c>
      <c r="H345">
        <f t="shared" si="23"/>
        <v>24112</v>
      </c>
    </row>
    <row r="346" spans="1:8" x14ac:dyDescent="0.25">
      <c r="A346" s="2" t="s">
        <v>180</v>
      </c>
      <c r="B346" s="2" t="s">
        <v>30</v>
      </c>
      <c r="C346" s="2">
        <v>214</v>
      </c>
      <c r="D346">
        <f t="shared" si="20"/>
        <v>10</v>
      </c>
      <c r="E346">
        <f t="shared" si="21"/>
        <v>41</v>
      </c>
      <c r="F346">
        <f t="shared" si="22"/>
        <v>4</v>
      </c>
      <c r="G346">
        <f>VLOOKUP(B346,Árak!$A$2:$B$101,2,1)</f>
        <v>234</v>
      </c>
      <c r="H346">
        <f t="shared" si="23"/>
        <v>50076</v>
      </c>
    </row>
    <row r="347" spans="1:8" x14ac:dyDescent="0.25">
      <c r="A347" s="2" t="s">
        <v>321</v>
      </c>
      <c r="B347" s="2" t="s">
        <v>12</v>
      </c>
      <c r="C347" s="2">
        <v>412</v>
      </c>
      <c r="D347">
        <f t="shared" si="20"/>
        <v>8</v>
      </c>
      <c r="E347">
        <f t="shared" si="21"/>
        <v>32</v>
      </c>
      <c r="F347">
        <f t="shared" si="22"/>
        <v>3</v>
      </c>
      <c r="G347">
        <f>VLOOKUP(B347,Árak!$A$2:$B$101,2,1)</f>
        <v>468</v>
      </c>
      <c r="H347">
        <f t="shared" si="23"/>
        <v>192816</v>
      </c>
    </row>
    <row r="348" spans="1:8" x14ac:dyDescent="0.25">
      <c r="A348" s="2" t="s">
        <v>199</v>
      </c>
      <c r="B348" s="2" t="s">
        <v>43</v>
      </c>
      <c r="C348" s="2">
        <v>385</v>
      </c>
      <c r="D348">
        <f t="shared" si="20"/>
        <v>2</v>
      </c>
      <c r="E348">
        <f t="shared" si="21"/>
        <v>8</v>
      </c>
      <c r="F348">
        <f t="shared" si="22"/>
        <v>1</v>
      </c>
      <c r="G348">
        <f>VLOOKUP(B348,Árak!$A$2:$B$101,2,1)</f>
        <v>876</v>
      </c>
      <c r="H348">
        <f t="shared" si="23"/>
        <v>337260</v>
      </c>
    </row>
    <row r="349" spans="1:8" x14ac:dyDescent="0.25">
      <c r="A349" s="2" t="s">
        <v>322</v>
      </c>
      <c r="B349" s="2" t="s">
        <v>32</v>
      </c>
      <c r="C349" s="2">
        <v>180</v>
      </c>
      <c r="D349">
        <f t="shared" si="20"/>
        <v>11</v>
      </c>
      <c r="E349">
        <f t="shared" si="21"/>
        <v>46</v>
      </c>
      <c r="F349">
        <f t="shared" si="22"/>
        <v>4</v>
      </c>
      <c r="G349">
        <f>VLOOKUP(B349,Árak!$A$2:$B$101,2,1)</f>
        <v>453</v>
      </c>
      <c r="H349">
        <f t="shared" si="23"/>
        <v>81540</v>
      </c>
    </row>
    <row r="350" spans="1:8" x14ac:dyDescent="0.25">
      <c r="A350" s="2" t="s">
        <v>323</v>
      </c>
      <c r="B350" s="2" t="s">
        <v>54</v>
      </c>
      <c r="C350" s="2">
        <v>214</v>
      </c>
      <c r="D350">
        <f t="shared" si="20"/>
        <v>1</v>
      </c>
      <c r="E350">
        <f t="shared" si="21"/>
        <v>4</v>
      </c>
      <c r="F350">
        <f t="shared" si="22"/>
        <v>1</v>
      </c>
      <c r="G350">
        <f>VLOOKUP(B350,Árak!$A$2:$B$101,2,1)</f>
        <v>138</v>
      </c>
      <c r="H350">
        <f t="shared" si="23"/>
        <v>29532</v>
      </c>
    </row>
    <row r="351" spans="1:8" x14ac:dyDescent="0.25">
      <c r="A351" s="2" t="s">
        <v>324</v>
      </c>
      <c r="B351" s="2" t="s">
        <v>123</v>
      </c>
      <c r="C351" s="2">
        <v>336</v>
      </c>
      <c r="D351">
        <f t="shared" si="20"/>
        <v>10</v>
      </c>
      <c r="E351">
        <f t="shared" si="21"/>
        <v>44</v>
      </c>
      <c r="F351">
        <f t="shared" si="22"/>
        <v>4</v>
      </c>
      <c r="G351">
        <f>VLOOKUP(B351,Árak!$A$2:$B$101,2,1)</f>
        <v>114</v>
      </c>
      <c r="H351">
        <f t="shared" si="23"/>
        <v>38304</v>
      </c>
    </row>
    <row r="352" spans="1:8" x14ac:dyDescent="0.25">
      <c r="A352" s="2" t="s">
        <v>325</v>
      </c>
      <c r="B352" s="2" t="s">
        <v>266</v>
      </c>
      <c r="C352" s="2">
        <v>184</v>
      </c>
      <c r="D352">
        <f t="shared" si="20"/>
        <v>4</v>
      </c>
      <c r="E352">
        <f t="shared" si="21"/>
        <v>16</v>
      </c>
      <c r="F352">
        <f t="shared" si="22"/>
        <v>2</v>
      </c>
      <c r="G352">
        <f>VLOOKUP(B352,Árak!$A$2:$B$101,2,1)</f>
        <v>74</v>
      </c>
      <c r="H352">
        <f t="shared" si="23"/>
        <v>13616</v>
      </c>
    </row>
    <row r="353" spans="1:8" x14ac:dyDescent="0.25">
      <c r="A353" s="2" t="s">
        <v>74</v>
      </c>
      <c r="B353" s="2" t="s">
        <v>135</v>
      </c>
      <c r="C353" s="2">
        <v>318</v>
      </c>
      <c r="D353">
        <f t="shared" si="20"/>
        <v>2</v>
      </c>
      <c r="E353">
        <f t="shared" si="21"/>
        <v>7</v>
      </c>
      <c r="F353">
        <f t="shared" si="22"/>
        <v>1</v>
      </c>
      <c r="G353">
        <f>VLOOKUP(B353,Árak!$A$2:$B$101,2,1)</f>
        <v>536</v>
      </c>
      <c r="H353">
        <f t="shared" si="23"/>
        <v>170448</v>
      </c>
    </row>
    <row r="354" spans="1:8" x14ac:dyDescent="0.25">
      <c r="A354" s="2" t="s">
        <v>139</v>
      </c>
      <c r="B354" s="2" t="s">
        <v>89</v>
      </c>
      <c r="C354" s="2">
        <v>132</v>
      </c>
      <c r="D354">
        <f t="shared" si="20"/>
        <v>10</v>
      </c>
      <c r="E354">
        <f t="shared" si="21"/>
        <v>42</v>
      </c>
      <c r="F354">
        <f t="shared" si="22"/>
        <v>4</v>
      </c>
      <c r="G354">
        <f>VLOOKUP(B354,Árak!$A$2:$B$101,2,1)</f>
        <v>539</v>
      </c>
      <c r="H354">
        <f t="shared" si="23"/>
        <v>71148</v>
      </c>
    </row>
    <row r="355" spans="1:8" x14ac:dyDescent="0.25">
      <c r="A355" s="2" t="s">
        <v>326</v>
      </c>
      <c r="B355" s="2" t="s">
        <v>51</v>
      </c>
      <c r="C355" s="2">
        <v>402</v>
      </c>
      <c r="D355">
        <f t="shared" si="20"/>
        <v>12</v>
      </c>
      <c r="E355">
        <f t="shared" si="21"/>
        <v>49</v>
      </c>
      <c r="F355">
        <f t="shared" si="22"/>
        <v>4</v>
      </c>
      <c r="G355">
        <f>VLOOKUP(B355,Árak!$A$2:$B$101,2,1)</f>
        <v>283</v>
      </c>
      <c r="H355">
        <f t="shared" si="23"/>
        <v>113766</v>
      </c>
    </row>
    <row r="356" spans="1:8" x14ac:dyDescent="0.25">
      <c r="A356" s="2" t="s">
        <v>327</v>
      </c>
      <c r="B356" s="2" t="s">
        <v>79</v>
      </c>
      <c r="C356" s="2">
        <v>420</v>
      </c>
      <c r="D356">
        <f t="shared" si="20"/>
        <v>10</v>
      </c>
      <c r="E356">
        <f t="shared" si="21"/>
        <v>41</v>
      </c>
      <c r="F356">
        <f t="shared" si="22"/>
        <v>4</v>
      </c>
      <c r="G356">
        <f>VLOOKUP(B356,Árak!$A$2:$B$101,2,1)</f>
        <v>1027</v>
      </c>
      <c r="H356">
        <f t="shared" si="23"/>
        <v>431340</v>
      </c>
    </row>
    <row r="357" spans="1:8" x14ac:dyDescent="0.25">
      <c r="A357" s="2" t="s">
        <v>271</v>
      </c>
      <c r="B357" s="2" t="s">
        <v>143</v>
      </c>
      <c r="C357" s="2">
        <v>344</v>
      </c>
      <c r="D357">
        <f t="shared" si="20"/>
        <v>6</v>
      </c>
      <c r="E357">
        <f t="shared" si="21"/>
        <v>27</v>
      </c>
      <c r="F357">
        <f t="shared" si="22"/>
        <v>2</v>
      </c>
      <c r="G357">
        <f>VLOOKUP(B357,Árak!$A$2:$B$101,2,1)</f>
        <v>215</v>
      </c>
      <c r="H357">
        <f t="shared" si="23"/>
        <v>73960</v>
      </c>
    </row>
    <row r="358" spans="1:8" x14ac:dyDescent="0.25">
      <c r="A358" s="2" t="s">
        <v>193</v>
      </c>
      <c r="B358" s="2" t="s">
        <v>26</v>
      </c>
      <c r="C358" s="2">
        <v>312</v>
      </c>
      <c r="D358">
        <f t="shared" si="20"/>
        <v>11</v>
      </c>
      <c r="E358">
        <f t="shared" si="21"/>
        <v>47</v>
      </c>
      <c r="F358">
        <f t="shared" si="22"/>
        <v>4</v>
      </c>
      <c r="G358">
        <f>VLOOKUP(B358,Árak!$A$2:$B$101,2,1)</f>
        <v>550</v>
      </c>
      <c r="H358">
        <f t="shared" si="23"/>
        <v>171600</v>
      </c>
    </row>
    <row r="359" spans="1:8" x14ac:dyDescent="0.25">
      <c r="A359" s="2" t="s">
        <v>291</v>
      </c>
      <c r="B359" s="2" t="s">
        <v>40</v>
      </c>
      <c r="C359" s="2">
        <v>186</v>
      </c>
      <c r="D359">
        <f t="shared" si="20"/>
        <v>4</v>
      </c>
      <c r="E359">
        <f t="shared" si="21"/>
        <v>18</v>
      </c>
      <c r="F359">
        <f t="shared" si="22"/>
        <v>2</v>
      </c>
      <c r="G359">
        <f>VLOOKUP(B359,Árak!$A$2:$B$101,2,1)</f>
        <v>302</v>
      </c>
      <c r="H359">
        <f t="shared" si="23"/>
        <v>56172</v>
      </c>
    </row>
    <row r="360" spans="1:8" x14ac:dyDescent="0.25">
      <c r="A360" s="2" t="s">
        <v>328</v>
      </c>
      <c r="B360" s="2" t="s">
        <v>229</v>
      </c>
      <c r="C360" s="2">
        <v>221</v>
      </c>
      <c r="D360">
        <f t="shared" si="20"/>
        <v>2</v>
      </c>
      <c r="E360">
        <f t="shared" si="21"/>
        <v>6</v>
      </c>
      <c r="F360">
        <f t="shared" si="22"/>
        <v>1</v>
      </c>
      <c r="G360">
        <f>VLOOKUP(B360,Árak!$A$2:$B$101,2,1)</f>
        <v>526</v>
      </c>
      <c r="H360">
        <f t="shared" si="23"/>
        <v>116246</v>
      </c>
    </row>
    <row r="361" spans="1:8" x14ac:dyDescent="0.25">
      <c r="A361" s="2" t="s">
        <v>212</v>
      </c>
      <c r="B361" s="2" t="s">
        <v>132</v>
      </c>
      <c r="C361" s="2">
        <v>312</v>
      </c>
      <c r="D361">
        <f t="shared" si="20"/>
        <v>12</v>
      </c>
      <c r="E361">
        <f t="shared" si="21"/>
        <v>52</v>
      </c>
      <c r="F361">
        <f t="shared" si="22"/>
        <v>4</v>
      </c>
      <c r="G361">
        <f>VLOOKUP(B361,Árak!$A$2:$B$101,2,1)</f>
        <v>74</v>
      </c>
      <c r="H361">
        <f t="shared" si="23"/>
        <v>23088</v>
      </c>
    </row>
    <row r="362" spans="1:8" x14ac:dyDescent="0.25">
      <c r="A362" s="2" t="s">
        <v>329</v>
      </c>
      <c r="B362" s="2" t="s">
        <v>330</v>
      </c>
      <c r="C362" s="2">
        <v>198</v>
      </c>
      <c r="D362">
        <f t="shared" si="20"/>
        <v>12</v>
      </c>
      <c r="E362">
        <f t="shared" si="21"/>
        <v>52</v>
      </c>
      <c r="F362">
        <f t="shared" si="22"/>
        <v>4</v>
      </c>
      <c r="G362">
        <f>VLOOKUP(B362,Árak!$A$2:$B$101,2,1)</f>
        <v>637</v>
      </c>
      <c r="H362">
        <f t="shared" si="23"/>
        <v>126126</v>
      </c>
    </row>
    <row r="363" spans="1:8" x14ac:dyDescent="0.25">
      <c r="A363" s="2" t="s">
        <v>186</v>
      </c>
      <c r="B363" s="2" t="s">
        <v>10</v>
      </c>
      <c r="C363" s="2">
        <v>91</v>
      </c>
      <c r="D363">
        <f t="shared" si="20"/>
        <v>9</v>
      </c>
      <c r="E363">
        <f t="shared" si="21"/>
        <v>38</v>
      </c>
      <c r="F363">
        <f t="shared" si="22"/>
        <v>3</v>
      </c>
      <c r="G363">
        <f>VLOOKUP(B363,Árak!$A$2:$B$101,2,1)</f>
        <v>260</v>
      </c>
      <c r="H363">
        <f t="shared" si="23"/>
        <v>23660</v>
      </c>
    </row>
    <row r="364" spans="1:8" x14ac:dyDescent="0.25">
      <c r="A364" s="2" t="s">
        <v>331</v>
      </c>
      <c r="B364" s="2" t="s">
        <v>224</v>
      </c>
      <c r="C364" s="2">
        <v>201</v>
      </c>
      <c r="D364">
        <f t="shared" si="20"/>
        <v>9</v>
      </c>
      <c r="E364">
        <f t="shared" si="21"/>
        <v>39</v>
      </c>
      <c r="F364">
        <f t="shared" si="22"/>
        <v>3</v>
      </c>
      <c r="G364">
        <f>VLOOKUP(B364,Árak!$A$2:$B$101,2,1)</f>
        <v>453</v>
      </c>
      <c r="H364">
        <f t="shared" si="23"/>
        <v>91053</v>
      </c>
    </row>
    <row r="365" spans="1:8" x14ac:dyDescent="0.25">
      <c r="A365" s="2" t="s">
        <v>332</v>
      </c>
      <c r="B365" s="2" t="s">
        <v>256</v>
      </c>
      <c r="C365" s="2">
        <v>307</v>
      </c>
      <c r="D365">
        <f t="shared" si="20"/>
        <v>11</v>
      </c>
      <c r="E365">
        <f t="shared" si="21"/>
        <v>48</v>
      </c>
      <c r="F365">
        <f t="shared" si="22"/>
        <v>4</v>
      </c>
      <c r="G365">
        <f>VLOOKUP(B365,Árak!$A$2:$B$101,2,1)</f>
        <v>858</v>
      </c>
      <c r="H365">
        <f t="shared" si="23"/>
        <v>263406</v>
      </c>
    </row>
    <row r="366" spans="1:8" x14ac:dyDescent="0.25">
      <c r="A366" s="2" t="s">
        <v>155</v>
      </c>
      <c r="B366" s="2" t="s">
        <v>73</v>
      </c>
      <c r="C366" s="2">
        <v>199</v>
      </c>
      <c r="D366">
        <f t="shared" si="20"/>
        <v>4</v>
      </c>
      <c r="E366">
        <f t="shared" si="21"/>
        <v>14</v>
      </c>
      <c r="F366">
        <f t="shared" si="22"/>
        <v>2</v>
      </c>
      <c r="G366">
        <f>VLOOKUP(B366,Árak!$A$2:$B$101,2,1)</f>
        <v>829</v>
      </c>
      <c r="H366">
        <f t="shared" si="23"/>
        <v>164971</v>
      </c>
    </row>
    <row r="367" spans="1:8" x14ac:dyDescent="0.25">
      <c r="A367" s="2" t="s">
        <v>333</v>
      </c>
      <c r="B367" s="2" t="s">
        <v>280</v>
      </c>
      <c r="C367" s="2">
        <v>94</v>
      </c>
      <c r="D367">
        <f t="shared" si="20"/>
        <v>3</v>
      </c>
      <c r="E367">
        <f t="shared" si="21"/>
        <v>12</v>
      </c>
      <c r="F367">
        <f t="shared" si="22"/>
        <v>1</v>
      </c>
      <c r="G367">
        <f>VLOOKUP(B367,Árak!$A$2:$B$101,2,1)</f>
        <v>682</v>
      </c>
      <c r="H367">
        <f t="shared" si="23"/>
        <v>64108</v>
      </c>
    </row>
    <row r="368" spans="1:8" x14ac:dyDescent="0.25">
      <c r="A368" s="2" t="s">
        <v>310</v>
      </c>
      <c r="B368" s="2" t="s">
        <v>95</v>
      </c>
      <c r="C368" s="2">
        <v>281</v>
      </c>
      <c r="D368">
        <f t="shared" si="20"/>
        <v>9</v>
      </c>
      <c r="E368">
        <f t="shared" si="21"/>
        <v>38</v>
      </c>
      <c r="F368">
        <f t="shared" si="22"/>
        <v>3</v>
      </c>
      <c r="G368">
        <f>VLOOKUP(B368,Árak!$A$2:$B$101,2,1)</f>
        <v>558</v>
      </c>
      <c r="H368">
        <f t="shared" si="23"/>
        <v>156798</v>
      </c>
    </row>
    <row r="369" spans="1:8" x14ac:dyDescent="0.25">
      <c r="A369" s="2" t="s">
        <v>176</v>
      </c>
      <c r="B369" s="2" t="s">
        <v>183</v>
      </c>
      <c r="C369" s="2">
        <v>402</v>
      </c>
      <c r="D369">
        <f t="shared" si="20"/>
        <v>4</v>
      </c>
      <c r="E369">
        <f t="shared" si="21"/>
        <v>16</v>
      </c>
      <c r="F369">
        <f t="shared" si="22"/>
        <v>2</v>
      </c>
      <c r="G369">
        <f>VLOOKUP(B369,Árak!$A$2:$B$101,2,1)</f>
        <v>478</v>
      </c>
      <c r="H369">
        <f t="shared" si="23"/>
        <v>192156</v>
      </c>
    </row>
    <row r="370" spans="1:8" x14ac:dyDescent="0.25">
      <c r="A370" s="2" t="s">
        <v>70</v>
      </c>
      <c r="B370" s="2" t="s">
        <v>117</v>
      </c>
      <c r="C370" s="2">
        <v>250</v>
      </c>
      <c r="D370">
        <f t="shared" si="20"/>
        <v>1</v>
      </c>
      <c r="E370">
        <f t="shared" si="21"/>
        <v>3</v>
      </c>
      <c r="F370">
        <f t="shared" si="22"/>
        <v>1</v>
      </c>
      <c r="G370">
        <f>VLOOKUP(B370,Árak!$A$2:$B$101,2,1)</f>
        <v>557</v>
      </c>
      <c r="H370">
        <f t="shared" si="23"/>
        <v>139250</v>
      </c>
    </row>
    <row r="371" spans="1:8" x14ac:dyDescent="0.25">
      <c r="A371" s="2" t="s">
        <v>334</v>
      </c>
      <c r="B371" s="2" t="s">
        <v>6</v>
      </c>
      <c r="C371" s="2">
        <v>229</v>
      </c>
      <c r="D371">
        <f t="shared" si="20"/>
        <v>5</v>
      </c>
      <c r="E371">
        <f t="shared" si="21"/>
        <v>22</v>
      </c>
      <c r="F371">
        <f t="shared" si="22"/>
        <v>2</v>
      </c>
      <c r="G371">
        <f>VLOOKUP(B371,Árak!$A$2:$B$101,2,1)</f>
        <v>436</v>
      </c>
      <c r="H371">
        <f t="shared" si="23"/>
        <v>99844</v>
      </c>
    </row>
    <row r="372" spans="1:8" x14ac:dyDescent="0.25">
      <c r="A372" s="2" t="s">
        <v>335</v>
      </c>
      <c r="B372" s="2" t="s">
        <v>237</v>
      </c>
      <c r="C372" s="2">
        <v>83</v>
      </c>
      <c r="D372">
        <f t="shared" si="20"/>
        <v>4</v>
      </c>
      <c r="E372">
        <f t="shared" si="21"/>
        <v>15</v>
      </c>
      <c r="F372">
        <f t="shared" si="22"/>
        <v>2</v>
      </c>
      <c r="G372">
        <f>VLOOKUP(B372,Árak!$A$2:$B$101,2,1)</f>
        <v>713</v>
      </c>
      <c r="H372">
        <f t="shared" si="23"/>
        <v>59179</v>
      </c>
    </row>
    <row r="373" spans="1:8" x14ac:dyDescent="0.25">
      <c r="A373" s="2" t="s">
        <v>186</v>
      </c>
      <c r="B373" s="2" t="s">
        <v>165</v>
      </c>
      <c r="C373" s="2">
        <v>479</v>
      </c>
      <c r="D373">
        <f t="shared" si="20"/>
        <v>9</v>
      </c>
      <c r="E373">
        <f t="shared" si="21"/>
        <v>38</v>
      </c>
      <c r="F373">
        <f t="shared" si="22"/>
        <v>3</v>
      </c>
      <c r="G373">
        <f>VLOOKUP(B373,Árak!$A$2:$B$101,2,1)</f>
        <v>631</v>
      </c>
      <c r="H373">
        <f t="shared" si="23"/>
        <v>302249</v>
      </c>
    </row>
    <row r="374" spans="1:8" x14ac:dyDescent="0.25">
      <c r="A374" s="2" t="s">
        <v>211</v>
      </c>
      <c r="B374" s="2" t="s">
        <v>275</v>
      </c>
      <c r="C374" s="2">
        <v>338</v>
      </c>
      <c r="D374">
        <f t="shared" si="20"/>
        <v>4</v>
      </c>
      <c r="E374">
        <f t="shared" si="21"/>
        <v>16</v>
      </c>
      <c r="F374">
        <f t="shared" si="22"/>
        <v>2</v>
      </c>
      <c r="G374">
        <f>VLOOKUP(B374,Árak!$A$2:$B$101,2,1)</f>
        <v>722</v>
      </c>
      <c r="H374">
        <f t="shared" si="23"/>
        <v>244036</v>
      </c>
    </row>
    <row r="375" spans="1:8" x14ac:dyDescent="0.25">
      <c r="A375" s="2" t="s">
        <v>261</v>
      </c>
      <c r="B375" s="2" t="s">
        <v>95</v>
      </c>
      <c r="C375" s="2">
        <v>481</v>
      </c>
      <c r="D375">
        <f t="shared" si="20"/>
        <v>6</v>
      </c>
      <c r="E375">
        <f t="shared" si="21"/>
        <v>24</v>
      </c>
      <c r="F375">
        <f t="shared" si="22"/>
        <v>2</v>
      </c>
      <c r="G375">
        <f>VLOOKUP(B375,Árak!$A$2:$B$101,2,1)</f>
        <v>558</v>
      </c>
      <c r="H375">
        <f t="shared" si="23"/>
        <v>268398</v>
      </c>
    </row>
    <row r="376" spans="1:8" x14ac:dyDescent="0.25">
      <c r="A376" s="2" t="s">
        <v>186</v>
      </c>
      <c r="B376" s="2" t="s">
        <v>140</v>
      </c>
      <c r="C376" s="2">
        <v>267</v>
      </c>
      <c r="D376">
        <f t="shared" si="20"/>
        <v>9</v>
      </c>
      <c r="E376">
        <f t="shared" si="21"/>
        <v>38</v>
      </c>
      <c r="F376">
        <f t="shared" si="22"/>
        <v>3</v>
      </c>
      <c r="G376">
        <f>VLOOKUP(B376,Árak!$A$2:$B$101,2,1)</f>
        <v>579</v>
      </c>
      <c r="H376">
        <f t="shared" si="23"/>
        <v>154593</v>
      </c>
    </row>
    <row r="377" spans="1:8" x14ac:dyDescent="0.25">
      <c r="A377" s="2" t="s">
        <v>17</v>
      </c>
      <c r="B377" s="2" t="s">
        <v>256</v>
      </c>
      <c r="C377" s="2">
        <v>248</v>
      </c>
      <c r="D377">
        <f t="shared" si="20"/>
        <v>4</v>
      </c>
      <c r="E377">
        <f t="shared" si="21"/>
        <v>14</v>
      </c>
      <c r="F377">
        <f t="shared" si="22"/>
        <v>2</v>
      </c>
      <c r="G377">
        <f>VLOOKUP(B377,Árak!$A$2:$B$101,2,1)</f>
        <v>858</v>
      </c>
      <c r="H377">
        <f t="shared" si="23"/>
        <v>212784</v>
      </c>
    </row>
    <row r="378" spans="1:8" x14ac:dyDescent="0.25">
      <c r="A378" s="2" t="s">
        <v>336</v>
      </c>
      <c r="B378" s="2" t="s">
        <v>63</v>
      </c>
      <c r="C378" s="2">
        <v>255</v>
      </c>
      <c r="D378">
        <f t="shared" si="20"/>
        <v>6</v>
      </c>
      <c r="E378">
        <f t="shared" si="21"/>
        <v>27</v>
      </c>
      <c r="F378">
        <f t="shared" si="22"/>
        <v>2</v>
      </c>
      <c r="G378">
        <f>VLOOKUP(B378,Árak!$A$2:$B$101,2,1)</f>
        <v>716</v>
      </c>
      <c r="H378">
        <f t="shared" si="23"/>
        <v>182580</v>
      </c>
    </row>
    <row r="379" spans="1:8" x14ac:dyDescent="0.25">
      <c r="A379" s="2" t="s">
        <v>337</v>
      </c>
      <c r="B379" s="2" t="s">
        <v>57</v>
      </c>
      <c r="C379" s="2">
        <v>284</v>
      </c>
      <c r="D379">
        <f t="shared" si="20"/>
        <v>1</v>
      </c>
      <c r="E379">
        <f t="shared" si="21"/>
        <v>5</v>
      </c>
      <c r="F379">
        <f t="shared" si="22"/>
        <v>1</v>
      </c>
      <c r="G379">
        <f>VLOOKUP(B379,Árak!$A$2:$B$101,2,1)</f>
        <v>106</v>
      </c>
      <c r="H379">
        <f t="shared" si="23"/>
        <v>30104</v>
      </c>
    </row>
    <row r="380" spans="1:8" x14ac:dyDescent="0.25">
      <c r="A380" s="2" t="s">
        <v>322</v>
      </c>
      <c r="B380" s="2" t="s">
        <v>75</v>
      </c>
      <c r="C380" s="2">
        <v>355</v>
      </c>
      <c r="D380">
        <f t="shared" si="20"/>
        <v>11</v>
      </c>
      <c r="E380">
        <f t="shared" si="21"/>
        <v>46</v>
      </c>
      <c r="F380">
        <f t="shared" si="22"/>
        <v>4</v>
      </c>
      <c r="G380">
        <f>VLOOKUP(B380,Árak!$A$2:$B$101,2,1)</f>
        <v>615</v>
      </c>
      <c r="H380">
        <f t="shared" si="23"/>
        <v>218325</v>
      </c>
    </row>
    <row r="381" spans="1:8" x14ac:dyDescent="0.25">
      <c r="A381" s="2" t="s">
        <v>321</v>
      </c>
      <c r="B381" s="2" t="s">
        <v>4</v>
      </c>
      <c r="C381" s="2">
        <v>361</v>
      </c>
      <c r="D381">
        <f t="shared" si="20"/>
        <v>8</v>
      </c>
      <c r="E381">
        <f t="shared" si="21"/>
        <v>32</v>
      </c>
      <c r="F381">
        <f t="shared" si="22"/>
        <v>3</v>
      </c>
      <c r="G381">
        <f>VLOOKUP(B381,Árak!$A$2:$B$101,2,1)</f>
        <v>318</v>
      </c>
      <c r="H381">
        <f t="shared" si="23"/>
        <v>114798</v>
      </c>
    </row>
    <row r="382" spans="1:8" x14ac:dyDescent="0.25">
      <c r="A382" s="2" t="s">
        <v>338</v>
      </c>
      <c r="B382" s="2" t="s">
        <v>129</v>
      </c>
      <c r="C382" s="2">
        <v>171</v>
      </c>
      <c r="D382">
        <f t="shared" si="20"/>
        <v>7</v>
      </c>
      <c r="E382">
        <f t="shared" si="21"/>
        <v>30</v>
      </c>
      <c r="F382">
        <f t="shared" si="22"/>
        <v>3</v>
      </c>
      <c r="G382">
        <f>VLOOKUP(B382,Árak!$A$2:$B$101,2,1)</f>
        <v>637</v>
      </c>
      <c r="H382">
        <f t="shared" si="23"/>
        <v>108927</v>
      </c>
    </row>
    <row r="383" spans="1:8" x14ac:dyDescent="0.25">
      <c r="A383" s="2" t="s">
        <v>122</v>
      </c>
      <c r="B383" s="2" t="s">
        <v>75</v>
      </c>
      <c r="C383" s="2">
        <v>288</v>
      </c>
      <c r="D383">
        <f t="shared" si="20"/>
        <v>11</v>
      </c>
      <c r="E383">
        <f t="shared" si="21"/>
        <v>45</v>
      </c>
      <c r="F383">
        <f t="shared" si="22"/>
        <v>4</v>
      </c>
      <c r="G383">
        <f>VLOOKUP(B383,Árak!$A$2:$B$101,2,1)</f>
        <v>615</v>
      </c>
      <c r="H383">
        <f t="shared" si="23"/>
        <v>177120</v>
      </c>
    </row>
    <row r="384" spans="1:8" x14ac:dyDescent="0.25">
      <c r="A384" s="2" t="s">
        <v>339</v>
      </c>
      <c r="B384" s="2" t="s">
        <v>129</v>
      </c>
      <c r="C384" s="2">
        <v>123</v>
      </c>
      <c r="D384">
        <f t="shared" si="20"/>
        <v>7</v>
      </c>
      <c r="E384">
        <f t="shared" si="21"/>
        <v>30</v>
      </c>
      <c r="F384">
        <f t="shared" si="22"/>
        <v>3</v>
      </c>
      <c r="G384">
        <f>VLOOKUP(B384,Árak!$A$2:$B$101,2,1)</f>
        <v>637</v>
      </c>
      <c r="H384">
        <f t="shared" si="23"/>
        <v>78351</v>
      </c>
    </row>
    <row r="385" spans="1:8" x14ac:dyDescent="0.25">
      <c r="A385" s="2" t="s">
        <v>340</v>
      </c>
      <c r="B385" s="2" t="s">
        <v>18</v>
      </c>
      <c r="C385" s="2">
        <v>377</v>
      </c>
      <c r="D385">
        <f t="shared" si="20"/>
        <v>6</v>
      </c>
      <c r="E385">
        <f t="shared" si="21"/>
        <v>23</v>
      </c>
      <c r="F385">
        <f t="shared" si="22"/>
        <v>2</v>
      </c>
      <c r="G385">
        <f>VLOOKUP(B385,Árak!$A$2:$B$101,2,1)</f>
        <v>900</v>
      </c>
      <c r="H385">
        <f t="shared" si="23"/>
        <v>339300</v>
      </c>
    </row>
    <row r="386" spans="1:8" x14ac:dyDescent="0.25">
      <c r="A386" s="2" t="s">
        <v>324</v>
      </c>
      <c r="B386" s="2" t="s">
        <v>95</v>
      </c>
      <c r="C386" s="2">
        <v>236</v>
      </c>
      <c r="D386">
        <f t="shared" si="20"/>
        <v>10</v>
      </c>
      <c r="E386">
        <f t="shared" si="21"/>
        <v>44</v>
      </c>
      <c r="F386">
        <f t="shared" si="22"/>
        <v>4</v>
      </c>
      <c r="G386">
        <f>VLOOKUP(B386,Árak!$A$2:$B$101,2,1)</f>
        <v>558</v>
      </c>
      <c r="H386">
        <f t="shared" si="23"/>
        <v>131688</v>
      </c>
    </row>
    <row r="387" spans="1:8" x14ac:dyDescent="0.25">
      <c r="A387" s="2" t="s">
        <v>204</v>
      </c>
      <c r="B387" s="2" t="s">
        <v>130</v>
      </c>
      <c r="C387" s="2">
        <v>396</v>
      </c>
      <c r="D387">
        <f t="shared" ref="D387:D450" si="24">MONTH(A387)</f>
        <v>1</v>
      </c>
      <c r="E387">
        <f t="shared" ref="E387:E450" si="25">WEEKNUM(A387)</f>
        <v>4</v>
      </c>
      <c r="F387">
        <f t="shared" ref="F387:F450" si="26">VLOOKUP(D387,$K$2:$M$5,3,1)</f>
        <v>1</v>
      </c>
      <c r="G387">
        <f>VLOOKUP(B387,Árak!$A$2:$B$101,2,1)</f>
        <v>175</v>
      </c>
      <c r="H387">
        <f t="shared" ref="H387:H450" si="27">C387*G387</f>
        <v>69300</v>
      </c>
    </row>
    <row r="388" spans="1:8" x14ac:dyDescent="0.25">
      <c r="A388" s="2" t="s">
        <v>33</v>
      </c>
      <c r="B388" s="2" t="s">
        <v>12</v>
      </c>
      <c r="C388" s="2">
        <v>34</v>
      </c>
      <c r="D388">
        <f t="shared" si="24"/>
        <v>10</v>
      </c>
      <c r="E388">
        <f t="shared" si="25"/>
        <v>40</v>
      </c>
      <c r="F388">
        <f t="shared" si="26"/>
        <v>4</v>
      </c>
      <c r="G388">
        <f>VLOOKUP(B388,Árak!$A$2:$B$101,2,1)</f>
        <v>468</v>
      </c>
      <c r="H388">
        <f t="shared" si="27"/>
        <v>15912</v>
      </c>
    </row>
    <row r="389" spans="1:8" x14ac:dyDescent="0.25">
      <c r="A389" s="2" t="s">
        <v>268</v>
      </c>
      <c r="B389" s="2" t="s">
        <v>294</v>
      </c>
      <c r="C389" s="2">
        <v>230</v>
      </c>
      <c r="D389">
        <f t="shared" si="24"/>
        <v>1</v>
      </c>
      <c r="E389">
        <f t="shared" si="25"/>
        <v>5</v>
      </c>
      <c r="F389">
        <f t="shared" si="26"/>
        <v>1</v>
      </c>
      <c r="G389">
        <f>VLOOKUP(B389,Árak!$A$2:$B$101,2,1)</f>
        <v>259</v>
      </c>
      <c r="H389">
        <f t="shared" si="27"/>
        <v>59570</v>
      </c>
    </row>
    <row r="390" spans="1:8" x14ac:dyDescent="0.25">
      <c r="A390" s="2" t="s">
        <v>249</v>
      </c>
      <c r="B390" s="2" t="s">
        <v>165</v>
      </c>
      <c r="C390" s="2">
        <v>199</v>
      </c>
      <c r="D390">
        <f t="shared" si="24"/>
        <v>1</v>
      </c>
      <c r="E390">
        <f t="shared" si="25"/>
        <v>3</v>
      </c>
      <c r="F390">
        <f t="shared" si="26"/>
        <v>1</v>
      </c>
      <c r="G390">
        <f>VLOOKUP(B390,Árak!$A$2:$B$101,2,1)</f>
        <v>631</v>
      </c>
      <c r="H390">
        <f t="shared" si="27"/>
        <v>125569</v>
      </c>
    </row>
    <row r="391" spans="1:8" x14ac:dyDescent="0.25">
      <c r="A391" s="2" t="s">
        <v>333</v>
      </c>
      <c r="B391" s="2" t="s">
        <v>240</v>
      </c>
      <c r="C391" s="2">
        <v>142</v>
      </c>
      <c r="D391">
        <f t="shared" si="24"/>
        <v>3</v>
      </c>
      <c r="E391">
        <f t="shared" si="25"/>
        <v>12</v>
      </c>
      <c r="F391">
        <f t="shared" si="26"/>
        <v>1</v>
      </c>
      <c r="G391">
        <f>VLOOKUP(B391,Árak!$A$2:$B$101,2,1)</f>
        <v>1047</v>
      </c>
      <c r="H391">
        <f t="shared" si="27"/>
        <v>148674</v>
      </c>
    </row>
    <row r="392" spans="1:8" x14ac:dyDescent="0.25">
      <c r="A392" s="2" t="s">
        <v>339</v>
      </c>
      <c r="B392" s="2" t="s">
        <v>14</v>
      </c>
      <c r="C392" s="2">
        <v>276</v>
      </c>
      <c r="D392">
        <f t="shared" si="24"/>
        <v>7</v>
      </c>
      <c r="E392">
        <f t="shared" si="25"/>
        <v>30</v>
      </c>
      <c r="F392">
        <f t="shared" si="26"/>
        <v>3</v>
      </c>
      <c r="G392">
        <f>VLOOKUP(B392,Árak!$A$2:$B$101,2,1)</f>
        <v>74</v>
      </c>
      <c r="H392">
        <f t="shared" si="27"/>
        <v>20424</v>
      </c>
    </row>
    <row r="393" spans="1:8" x14ac:dyDescent="0.25">
      <c r="A393" s="2" t="s">
        <v>90</v>
      </c>
      <c r="B393" s="2" t="s">
        <v>341</v>
      </c>
      <c r="C393" s="2">
        <v>319</v>
      </c>
      <c r="D393">
        <f t="shared" si="24"/>
        <v>10</v>
      </c>
      <c r="E393">
        <f t="shared" si="25"/>
        <v>44</v>
      </c>
      <c r="F393">
        <f t="shared" si="26"/>
        <v>4</v>
      </c>
      <c r="G393">
        <f>VLOOKUP(B393,Árak!$A$2:$B$101,2,1)</f>
        <v>75</v>
      </c>
      <c r="H393">
        <f t="shared" si="27"/>
        <v>23925</v>
      </c>
    </row>
    <row r="394" spans="1:8" x14ac:dyDescent="0.25">
      <c r="A394" s="2" t="s">
        <v>35</v>
      </c>
      <c r="B394" s="2" t="s">
        <v>138</v>
      </c>
      <c r="C394" s="2">
        <v>287</v>
      </c>
      <c r="D394">
        <f t="shared" si="24"/>
        <v>2</v>
      </c>
      <c r="E394">
        <f t="shared" si="25"/>
        <v>8</v>
      </c>
      <c r="F394">
        <f t="shared" si="26"/>
        <v>1</v>
      </c>
      <c r="G394">
        <f>VLOOKUP(B394,Árak!$A$2:$B$101,2,1)</f>
        <v>453</v>
      </c>
      <c r="H394">
        <f t="shared" si="27"/>
        <v>130011</v>
      </c>
    </row>
    <row r="395" spans="1:8" x14ac:dyDescent="0.25">
      <c r="A395" s="2" t="s">
        <v>70</v>
      </c>
      <c r="B395" s="2" t="s">
        <v>288</v>
      </c>
      <c r="C395" s="2">
        <v>142</v>
      </c>
      <c r="D395">
        <f t="shared" si="24"/>
        <v>1</v>
      </c>
      <c r="E395">
        <f t="shared" si="25"/>
        <v>3</v>
      </c>
      <c r="F395">
        <f t="shared" si="26"/>
        <v>1</v>
      </c>
      <c r="G395">
        <f>VLOOKUP(B395,Árak!$A$2:$B$101,2,1)</f>
        <v>782</v>
      </c>
      <c r="H395">
        <f t="shared" si="27"/>
        <v>111044</v>
      </c>
    </row>
    <row r="396" spans="1:8" x14ac:dyDescent="0.25">
      <c r="A396" s="2" t="s">
        <v>3</v>
      </c>
      <c r="B396" s="2" t="s">
        <v>165</v>
      </c>
      <c r="C396" s="2">
        <v>192</v>
      </c>
      <c r="D396">
        <f t="shared" si="24"/>
        <v>3</v>
      </c>
      <c r="E396">
        <f t="shared" si="25"/>
        <v>13</v>
      </c>
      <c r="F396">
        <f t="shared" si="26"/>
        <v>1</v>
      </c>
      <c r="G396">
        <f>VLOOKUP(B396,Árak!$A$2:$B$101,2,1)</f>
        <v>631</v>
      </c>
      <c r="H396">
        <f t="shared" si="27"/>
        <v>121152</v>
      </c>
    </row>
    <row r="397" spans="1:8" x14ac:dyDescent="0.25">
      <c r="A397" s="2" t="s">
        <v>302</v>
      </c>
      <c r="B397" s="2" t="s">
        <v>224</v>
      </c>
      <c r="C397" s="2">
        <v>100</v>
      </c>
      <c r="D397">
        <f t="shared" si="24"/>
        <v>6</v>
      </c>
      <c r="E397">
        <f t="shared" si="25"/>
        <v>25</v>
      </c>
      <c r="F397">
        <f t="shared" si="26"/>
        <v>2</v>
      </c>
      <c r="G397">
        <f>VLOOKUP(B397,Árak!$A$2:$B$101,2,1)</f>
        <v>453</v>
      </c>
      <c r="H397">
        <f t="shared" si="27"/>
        <v>45300</v>
      </c>
    </row>
    <row r="398" spans="1:8" x14ac:dyDescent="0.25">
      <c r="A398" s="2" t="s">
        <v>127</v>
      </c>
      <c r="B398" s="2" t="s">
        <v>45</v>
      </c>
      <c r="C398" s="2">
        <v>63</v>
      </c>
      <c r="D398">
        <f t="shared" si="24"/>
        <v>5</v>
      </c>
      <c r="E398">
        <f t="shared" si="25"/>
        <v>21</v>
      </c>
      <c r="F398">
        <f t="shared" si="26"/>
        <v>2</v>
      </c>
      <c r="G398">
        <f>VLOOKUP(B398,Árak!$A$2:$B$101,2,1)</f>
        <v>534</v>
      </c>
      <c r="H398">
        <f t="shared" si="27"/>
        <v>33642</v>
      </c>
    </row>
    <row r="399" spans="1:8" x14ac:dyDescent="0.25">
      <c r="A399" s="2" t="s">
        <v>342</v>
      </c>
      <c r="B399" s="2" t="s">
        <v>73</v>
      </c>
      <c r="C399" s="2">
        <v>371</v>
      </c>
      <c r="D399">
        <f t="shared" si="24"/>
        <v>3</v>
      </c>
      <c r="E399">
        <f t="shared" si="25"/>
        <v>11</v>
      </c>
      <c r="F399">
        <f t="shared" si="26"/>
        <v>1</v>
      </c>
      <c r="G399">
        <f>VLOOKUP(B399,Árak!$A$2:$B$101,2,1)</f>
        <v>829</v>
      </c>
      <c r="H399">
        <f t="shared" si="27"/>
        <v>307559</v>
      </c>
    </row>
    <row r="400" spans="1:8" x14ac:dyDescent="0.25">
      <c r="A400" s="2" t="s">
        <v>270</v>
      </c>
      <c r="B400" s="2" t="s">
        <v>253</v>
      </c>
      <c r="C400" s="2">
        <v>332</v>
      </c>
      <c r="D400">
        <f t="shared" si="24"/>
        <v>9</v>
      </c>
      <c r="E400">
        <f t="shared" si="25"/>
        <v>40</v>
      </c>
      <c r="F400">
        <f t="shared" si="26"/>
        <v>3</v>
      </c>
      <c r="G400">
        <f>VLOOKUP(B400,Árak!$A$2:$B$101,2,1)</f>
        <v>130</v>
      </c>
      <c r="H400">
        <f t="shared" si="27"/>
        <v>43160</v>
      </c>
    </row>
    <row r="401" spans="1:8" x14ac:dyDescent="0.25">
      <c r="A401" s="2" t="s">
        <v>321</v>
      </c>
      <c r="B401" s="2" t="s">
        <v>66</v>
      </c>
      <c r="C401" s="2">
        <v>276</v>
      </c>
      <c r="D401">
        <f t="shared" si="24"/>
        <v>8</v>
      </c>
      <c r="E401">
        <f t="shared" si="25"/>
        <v>32</v>
      </c>
      <c r="F401">
        <f t="shared" si="26"/>
        <v>3</v>
      </c>
      <c r="G401">
        <f>VLOOKUP(B401,Árak!$A$2:$B$101,2,1)</f>
        <v>776</v>
      </c>
      <c r="H401">
        <f t="shared" si="27"/>
        <v>214176</v>
      </c>
    </row>
    <row r="402" spans="1:8" x14ac:dyDescent="0.25">
      <c r="A402" s="2" t="s">
        <v>316</v>
      </c>
      <c r="B402" s="2" t="s">
        <v>343</v>
      </c>
      <c r="C402" s="2">
        <v>268</v>
      </c>
      <c r="D402">
        <f t="shared" si="24"/>
        <v>9</v>
      </c>
      <c r="E402">
        <f t="shared" si="25"/>
        <v>36</v>
      </c>
      <c r="F402">
        <f t="shared" si="26"/>
        <v>3</v>
      </c>
      <c r="G402">
        <f>VLOOKUP(B402,Árak!$A$2:$B$101,2,1)</f>
        <v>982</v>
      </c>
      <c r="H402">
        <f t="shared" si="27"/>
        <v>263176</v>
      </c>
    </row>
    <row r="403" spans="1:8" x14ac:dyDescent="0.25">
      <c r="A403" s="2" t="s">
        <v>344</v>
      </c>
      <c r="B403" s="2" t="s">
        <v>71</v>
      </c>
      <c r="C403" s="2">
        <v>171</v>
      </c>
      <c r="D403">
        <f t="shared" si="24"/>
        <v>2</v>
      </c>
      <c r="E403">
        <f t="shared" si="25"/>
        <v>7</v>
      </c>
      <c r="F403">
        <f t="shared" si="26"/>
        <v>1</v>
      </c>
      <c r="G403">
        <f>VLOOKUP(B403,Árak!$A$2:$B$101,2,1)</f>
        <v>557</v>
      </c>
      <c r="H403">
        <f t="shared" si="27"/>
        <v>95247</v>
      </c>
    </row>
    <row r="404" spans="1:8" x14ac:dyDescent="0.25">
      <c r="A404" s="2" t="s">
        <v>345</v>
      </c>
      <c r="B404" s="2" t="s">
        <v>55</v>
      </c>
      <c r="C404" s="2">
        <v>403</v>
      </c>
      <c r="D404">
        <f t="shared" si="24"/>
        <v>4</v>
      </c>
      <c r="E404">
        <f t="shared" si="25"/>
        <v>15</v>
      </c>
      <c r="F404">
        <f t="shared" si="26"/>
        <v>2</v>
      </c>
      <c r="G404">
        <f>VLOOKUP(B404,Árak!$A$2:$B$101,2,1)</f>
        <v>737</v>
      </c>
      <c r="H404">
        <f t="shared" si="27"/>
        <v>297011</v>
      </c>
    </row>
    <row r="405" spans="1:8" x14ac:dyDescent="0.25">
      <c r="A405" s="2" t="s">
        <v>317</v>
      </c>
      <c r="B405" s="2" t="s">
        <v>54</v>
      </c>
      <c r="C405" s="2">
        <v>321</v>
      </c>
      <c r="D405">
        <f t="shared" si="24"/>
        <v>1</v>
      </c>
      <c r="E405">
        <f t="shared" si="25"/>
        <v>3</v>
      </c>
      <c r="F405">
        <f t="shared" si="26"/>
        <v>1</v>
      </c>
      <c r="G405">
        <f>VLOOKUP(B405,Árak!$A$2:$B$101,2,1)</f>
        <v>138</v>
      </c>
      <c r="H405">
        <f t="shared" si="27"/>
        <v>44298</v>
      </c>
    </row>
    <row r="406" spans="1:8" x14ac:dyDescent="0.25">
      <c r="A406" s="2" t="s">
        <v>174</v>
      </c>
      <c r="B406" s="2" t="s">
        <v>216</v>
      </c>
      <c r="C406" s="2">
        <v>228</v>
      </c>
      <c r="D406">
        <f t="shared" si="24"/>
        <v>7</v>
      </c>
      <c r="E406">
        <f t="shared" si="25"/>
        <v>28</v>
      </c>
      <c r="F406">
        <f t="shared" si="26"/>
        <v>3</v>
      </c>
      <c r="G406">
        <f>VLOOKUP(B406,Árak!$A$2:$B$101,2,1)</f>
        <v>540</v>
      </c>
      <c r="H406">
        <f t="shared" si="27"/>
        <v>123120</v>
      </c>
    </row>
    <row r="407" spans="1:8" x14ac:dyDescent="0.25">
      <c r="A407" s="2" t="s">
        <v>346</v>
      </c>
      <c r="B407" s="2" t="s">
        <v>57</v>
      </c>
      <c r="C407" s="2">
        <v>481</v>
      </c>
      <c r="D407">
        <f t="shared" si="24"/>
        <v>8</v>
      </c>
      <c r="E407">
        <f t="shared" si="25"/>
        <v>34</v>
      </c>
      <c r="F407">
        <f t="shared" si="26"/>
        <v>3</v>
      </c>
      <c r="G407">
        <f>VLOOKUP(B407,Árak!$A$2:$B$101,2,1)</f>
        <v>106</v>
      </c>
      <c r="H407">
        <f t="shared" si="27"/>
        <v>50986</v>
      </c>
    </row>
    <row r="408" spans="1:8" x14ac:dyDescent="0.25">
      <c r="A408" s="2" t="s">
        <v>347</v>
      </c>
      <c r="B408" s="2" t="s">
        <v>253</v>
      </c>
      <c r="C408" s="2">
        <v>347</v>
      </c>
      <c r="D408">
        <f t="shared" si="24"/>
        <v>9</v>
      </c>
      <c r="E408">
        <f t="shared" si="25"/>
        <v>37</v>
      </c>
      <c r="F408">
        <f t="shared" si="26"/>
        <v>3</v>
      </c>
      <c r="G408">
        <f>VLOOKUP(B408,Árak!$A$2:$B$101,2,1)</f>
        <v>130</v>
      </c>
      <c r="H408">
        <f t="shared" si="27"/>
        <v>45110</v>
      </c>
    </row>
    <row r="409" spans="1:8" x14ac:dyDescent="0.25">
      <c r="A409" s="2" t="s">
        <v>189</v>
      </c>
      <c r="B409" s="2" t="s">
        <v>36</v>
      </c>
      <c r="C409" s="2">
        <v>400</v>
      </c>
      <c r="D409">
        <f t="shared" si="24"/>
        <v>5</v>
      </c>
      <c r="E409">
        <f t="shared" si="25"/>
        <v>20</v>
      </c>
      <c r="F409">
        <f t="shared" si="26"/>
        <v>2</v>
      </c>
      <c r="G409">
        <f>VLOOKUP(B409,Árak!$A$2:$B$101,2,1)</f>
        <v>1017</v>
      </c>
      <c r="H409">
        <f t="shared" si="27"/>
        <v>406800</v>
      </c>
    </row>
    <row r="410" spans="1:8" x14ac:dyDescent="0.25">
      <c r="A410" s="2" t="s">
        <v>348</v>
      </c>
      <c r="B410" s="2" t="s">
        <v>75</v>
      </c>
      <c r="C410" s="2">
        <v>29</v>
      </c>
      <c r="D410">
        <f t="shared" si="24"/>
        <v>3</v>
      </c>
      <c r="E410">
        <f t="shared" si="25"/>
        <v>10</v>
      </c>
      <c r="F410">
        <f t="shared" si="26"/>
        <v>1</v>
      </c>
      <c r="G410">
        <f>VLOOKUP(B410,Árak!$A$2:$B$101,2,1)</f>
        <v>615</v>
      </c>
      <c r="H410">
        <f t="shared" si="27"/>
        <v>17835</v>
      </c>
    </row>
    <row r="411" spans="1:8" x14ac:dyDescent="0.25">
      <c r="A411" s="2" t="s">
        <v>349</v>
      </c>
      <c r="B411" s="2" t="s">
        <v>258</v>
      </c>
      <c r="C411" s="2">
        <v>171</v>
      </c>
      <c r="D411">
        <f t="shared" si="24"/>
        <v>10</v>
      </c>
      <c r="E411">
        <f t="shared" si="25"/>
        <v>43</v>
      </c>
      <c r="F411">
        <f t="shared" si="26"/>
        <v>4</v>
      </c>
      <c r="G411">
        <f>VLOOKUP(B411,Árak!$A$2:$B$101,2,1)</f>
        <v>607</v>
      </c>
      <c r="H411">
        <f t="shared" si="27"/>
        <v>103797</v>
      </c>
    </row>
    <row r="412" spans="1:8" x14ac:dyDescent="0.25">
      <c r="A412" s="2" t="s">
        <v>350</v>
      </c>
      <c r="B412" s="2" t="s">
        <v>49</v>
      </c>
      <c r="C412" s="2">
        <v>377</v>
      </c>
      <c r="D412">
        <f t="shared" si="24"/>
        <v>6</v>
      </c>
      <c r="E412">
        <f t="shared" si="25"/>
        <v>25</v>
      </c>
      <c r="F412">
        <f t="shared" si="26"/>
        <v>2</v>
      </c>
      <c r="G412">
        <f>VLOOKUP(B412,Árak!$A$2:$B$101,2,1)</f>
        <v>549</v>
      </c>
      <c r="H412">
        <f t="shared" si="27"/>
        <v>206973</v>
      </c>
    </row>
    <row r="413" spans="1:8" x14ac:dyDescent="0.25">
      <c r="A413" s="2" t="s">
        <v>300</v>
      </c>
      <c r="B413" s="2" t="s">
        <v>301</v>
      </c>
      <c r="C413" s="2">
        <v>201</v>
      </c>
      <c r="D413">
        <f t="shared" si="24"/>
        <v>1</v>
      </c>
      <c r="E413">
        <f t="shared" si="25"/>
        <v>4</v>
      </c>
      <c r="F413">
        <f t="shared" si="26"/>
        <v>1</v>
      </c>
      <c r="G413">
        <f>VLOOKUP(B413,Árak!$A$2:$B$101,2,1)</f>
        <v>194</v>
      </c>
      <c r="H413">
        <f t="shared" si="27"/>
        <v>38994</v>
      </c>
    </row>
    <row r="414" spans="1:8" x14ac:dyDescent="0.25">
      <c r="A414" s="2" t="s">
        <v>332</v>
      </c>
      <c r="B414" s="2" t="s">
        <v>4</v>
      </c>
      <c r="C414" s="2">
        <v>298</v>
      </c>
      <c r="D414">
        <f t="shared" si="24"/>
        <v>11</v>
      </c>
      <c r="E414">
        <f t="shared" si="25"/>
        <v>48</v>
      </c>
      <c r="F414">
        <f t="shared" si="26"/>
        <v>4</v>
      </c>
      <c r="G414">
        <f>VLOOKUP(B414,Árak!$A$2:$B$101,2,1)</f>
        <v>318</v>
      </c>
      <c r="H414">
        <f t="shared" si="27"/>
        <v>94764</v>
      </c>
    </row>
    <row r="415" spans="1:8" x14ac:dyDescent="0.25">
      <c r="A415" s="2" t="s">
        <v>351</v>
      </c>
      <c r="B415" s="2" t="s">
        <v>115</v>
      </c>
      <c r="C415" s="2">
        <v>340</v>
      </c>
      <c r="D415">
        <f t="shared" si="24"/>
        <v>4</v>
      </c>
      <c r="E415">
        <f t="shared" si="25"/>
        <v>18</v>
      </c>
      <c r="F415">
        <f t="shared" si="26"/>
        <v>2</v>
      </c>
      <c r="G415">
        <f>VLOOKUP(B415,Árak!$A$2:$B$101,2,1)</f>
        <v>564</v>
      </c>
      <c r="H415">
        <f t="shared" si="27"/>
        <v>191760</v>
      </c>
    </row>
    <row r="416" spans="1:8" x14ac:dyDescent="0.25">
      <c r="A416" s="2" t="s">
        <v>349</v>
      </c>
      <c r="B416" s="2" t="s">
        <v>149</v>
      </c>
      <c r="C416" s="2">
        <v>119</v>
      </c>
      <c r="D416">
        <f t="shared" si="24"/>
        <v>10</v>
      </c>
      <c r="E416">
        <f t="shared" si="25"/>
        <v>43</v>
      </c>
      <c r="F416">
        <f t="shared" si="26"/>
        <v>4</v>
      </c>
      <c r="G416">
        <f>VLOOKUP(B416,Árak!$A$2:$B$101,2,1)</f>
        <v>133</v>
      </c>
      <c r="H416">
        <f t="shared" si="27"/>
        <v>15827</v>
      </c>
    </row>
    <row r="417" spans="1:8" x14ac:dyDescent="0.25">
      <c r="A417" s="2" t="s">
        <v>255</v>
      </c>
      <c r="B417" s="2" t="s">
        <v>162</v>
      </c>
      <c r="C417" s="2">
        <v>81</v>
      </c>
      <c r="D417">
        <f t="shared" si="24"/>
        <v>1</v>
      </c>
      <c r="E417">
        <f t="shared" si="25"/>
        <v>2</v>
      </c>
      <c r="F417">
        <f t="shared" si="26"/>
        <v>1</v>
      </c>
      <c r="G417">
        <f>VLOOKUP(B417,Árak!$A$2:$B$101,2,1)</f>
        <v>838</v>
      </c>
      <c r="H417">
        <f t="shared" si="27"/>
        <v>67878</v>
      </c>
    </row>
    <row r="418" spans="1:8" x14ac:dyDescent="0.25">
      <c r="A418" s="2" t="s">
        <v>352</v>
      </c>
      <c r="B418" s="2" t="s">
        <v>135</v>
      </c>
      <c r="C418" s="2">
        <v>242</v>
      </c>
      <c r="D418">
        <f t="shared" si="24"/>
        <v>9</v>
      </c>
      <c r="E418">
        <f t="shared" si="25"/>
        <v>38</v>
      </c>
      <c r="F418">
        <f t="shared" si="26"/>
        <v>3</v>
      </c>
      <c r="G418">
        <f>VLOOKUP(B418,Árak!$A$2:$B$101,2,1)</f>
        <v>536</v>
      </c>
      <c r="H418">
        <f t="shared" si="27"/>
        <v>129712</v>
      </c>
    </row>
    <row r="419" spans="1:8" x14ac:dyDescent="0.25">
      <c r="A419" s="2" t="s">
        <v>353</v>
      </c>
      <c r="B419" s="2" t="s">
        <v>311</v>
      </c>
      <c r="C419" s="2">
        <v>215</v>
      </c>
      <c r="D419">
        <f t="shared" si="24"/>
        <v>6</v>
      </c>
      <c r="E419">
        <f t="shared" si="25"/>
        <v>26</v>
      </c>
      <c r="F419">
        <f t="shared" si="26"/>
        <v>2</v>
      </c>
      <c r="G419">
        <f>VLOOKUP(B419,Árak!$A$2:$B$101,2,1)</f>
        <v>480</v>
      </c>
      <c r="H419">
        <f t="shared" si="27"/>
        <v>103200</v>
      </c>
    </row>
    <row r="420" spans="1:8" x14ac:dyDescent="0.25">
      <c r="A420" s="2" t="s">
        <v>354</v>
      </c>
      <c r="B420" s="2" t="s">
        <v>288</v>
      </c>
      <c r="C420" s="2">
        <v>189</v>
      </c>
      <c r="D420">
        <f t="shared" si="24"/>
        <v>4</v>
      </c>
      <c r="E420">
        <f t="shared" si="25"/>
        <v>17</v>
      </c>
      <c r="F420">
        <f t="shared" si="26"/>
        <v>2</v>
      </c>
      <c r="G420">
        <f>VLOOKUP(B420,Árak!$A$2:$B$101,2,1)</f>
        <v>782</v>
      </c>
      <c r="H420">
        <f t="shared" si="27"/>
        <v>147798</v>
      </c>
    </row>
    <row r="421" spans="1:8" x14ac:dyDescent="0.25">
      <c r="A421" s="2" t="s">
        <v>168</v>
      </c>
      <c r="B421" s="2" t="s">
        <v>28</v>
      </c>
      <c r="C421" s="2">
        <v>176</v>
      </c>
      <c r="D421">
        <f t="shared" si="24"/>
        <v>6</v>
      </c>
      <c r="E421">
        <f t="shared" si="25"/>
        <v>24</v>
      </c>
      <c r="F421">
        <f t="shared" si="26"/>
        <v>2</v>
      </c>
      <c r="G421">
        <f>VLOOKUP(B421,Árak!$A$2:$B$101,2,1)</f>
        <v>597</v>
      </c>
      <c r="H421">
        <f t="shared" si="27"/>
        <v>105072</v>
      </c>
    </row>
    <row r="422" spans="1:8" x14ac:dyDescent="0.25">
      <c r="A422" s="2" t="s">
        <v>42</v>
      </c>
      <c r="B422" s="2" t="s">
        <v>117</v>
      </c>
      <c r="C422" s="2">
        <v>277</v>
      </c>
      <c r="D422">
        <f t="shared" si="24"/>
        <v>4</v>
      </c>
      <c r="E422">
        <f t="shared" si="25"/>
        <v>16</v>
      </c>
      <c r="F422">
        <f t="shared" si="26"/>
        <v>2</v>
      </c>
      <c r="G422">
        <f>VLOOKUP(B422,Árak!$A$2:$B$101,2,1)</f>
        <v>557</v>
      </c>
      <c r="H422">
        <f t="shared" si="27"/>
        <v>154289</v>
      </c>
    </row>
    <row r="423" spans="1:8" x14ac:dyDescent="0.25">
      <c r="A423" s="2" t="s">
        <v>107</v>
      </c>
      <c r="B423" s="2" t="s">
        <v>18</v>
      </c>
      <c r="C423" s="2">
        <v>79</v>
      </c>
      <c r="D423">
        <f t="shared" si="24"/>
        <v>5</v>
      </c>
      <c r="E423">
        <f t="shared" si="25"/>
        <v>21</v>
      </c>
      <c r="F423">
        <f t="shared" si="26"/>
        <v>2</v>
      </c>
      <c r="G423">
        <f>VLOOKUP(B423,Árak!$A$2:$B$101,2,1)</f>
        <v>900</v>
      </c>
      <c r="H423">
        <f t="shared" si="27"/>
        <v>71100</v>
      </c>
    </row>
    <row r="424" spans="1:8" x14ac:dyDescent="0.25">
      <c r="A424" s="2" t="s">
        <v>27</v>
      </c>
      <c r="B424" s="2" t="s">
        <v>135</v>
      </c>
      <c r="C424" s="2">
        <v>313</v>
      </c>
      <c r="D424">
        <f t="shared" si="24"/>
        <v>8</v>
      </c>
      <c r="E424">
        <f t="shared" si="25"/>
        <v>33</v>
      </c>
      <c r="F424">
        <f t="shared" si="26"/>
        <v>3</v>
      </c>
      <c r="G424">
        <f>VLOOKUP(B424,Árak!$A$2:$B$101,2,1)</f>
        <v>536</v>
      </c>
      <c r="H424">
        <f t="shared" si="27"/>
        <v>167768</v>
      </c>
    </row>
    <row r="425" spans="1:8" x14ac:dyDescent="0.25">
      <c r="A425" s="2" t="s">
        <v>355</v>
      </c>
      <c r="B425" s="2" t="s">
        <v>66</v>
      </c>
      <c r="C425" s="2">
        <v>278</v>
      </c>
      <c r="D425">
        <f t="shared" si="24"/>
        <v>11</v>
      </c>
      <c r="E425">
        <f t="shared" si="25"/>
        <v>48</v>
      </c>
      <c r="F425">
        <f t="shared" si="26"/>
        <v>4</v>
      </c>
      <c r="G425">
        <f>VLOOKUP(B425,Árak!$A$2:$B$101,2,1)</f>
        <v>776</v>
      </c>
      <c r="H425">
        <f t="shared" si="27"/>
        <v>215728</v>
      </c>
    </row>
    <row r="426" spans="1:8" x14ac:dyDescent="0.25">
      <c r="A426" s="2" t="s">
        <v>267</v>
      </c>
      <c r="B426" s="2" t="s">
        <v>55</v>
      </c>
      <c r="C426" s="2">
        <v>83</v>
      </c>
      <c r="D426">
        <f t="shared" si="24"/>
        <v>3</v>
      </c>
      <c r="E426">
        <f t="shared" si="25"/>
        <v>13</v>
      </c>
      <c r="F426">
        <f t="shared" si="26"/>
        <v>1</v>
      </c>
      <c r="G426">
        <f>VLOOKUP(B426,Árak!$A$2:$B$101,2,1)</f>
        <v>737</v>
      </c>
      <c r="H426">
        <f t="shared" si="27"/>
        <v>61171</v>
      </c>
    </row>
    <row r="427" spans="1:8" x14ac:dyDescent="0.25">
      <c r="A427" s="2" t="s">
        <v>356</v>
      </c>
      <c r="B427" s="2" t="s">
        <v>341</v>
      </c>
      <c r="C427" s="2">
        <v>377</v>
      </c>
      <c r="D427">
        <f t="shared" si="24"/>
        <v>8</v>
      </c>
      <c r="E427">
        <f t="shared" si="25"/>
        <v>34</v>
      </c>
      <c r="F427">
        <f t="shared" si="26"/>
        <v>3</v>
      </c>
      <c r="G427">
        <f>VLOOKUP(B427,Árak!$A$2:$B$101,2,1)</f>
        <v>75</v>
      </c>
      <c r="H427">
        <f t="shared" si="27"/>
        <v>28275</v>
      </c>
    </row>
    <row r="428" spans="1:8" x14ac:dyDescent="0.25">
      <c r="A428" s="2" t="s">
        <v>333</v>
      </c>
      <c r="B428" s="2" t="s">
        <v>245</v>
      </c>
      <c r="C428" s="2">
        <v>361</v>
      </c>
      <c r="D428">
        <f t="shared" si="24"/>
        <v>3</v>
      </c>
      <c r="E428">
        <f t="shared" si="25"/>
        <v>12</v>
      </c>
      <c r="F428">
        <f t="shared" si="26"/>
        <v>1</v>
      </c>
      <c r="G428">
        <f>VLOOKUP(B428,Árak!$A$2:$B$101,2,1)</f>
        <v>782</v>
      </c>
      <c r="H428">
        <f t="shared" si="27"/>
        <v>282302</v>
      </c>
    </row>
    <row r="429" spans="1:8" x14ac:dyDescent="0.25">
      <c r="A429" s="2" t="s">
        <v>302</v>
      </c>
      <c r="B429" s="2" t="s">
        <v>258</v>
      </c>
      <c r="C429" s="2">
        <v>380</v>
      </c>
      <c r="D429">
        <f t="shared" si="24"/>
        <v>6</v>
      </c>
      <c r="E429">
        <f t="shared" si="25"/>
        <v>25</v>
      </c>
      <c r="F429">
        <f t="shared" si="26"/>
        <v>2</v>
      </c>
      <c r="G429">
        <f>VLOOKUP(B429,Árak!$A$2:$B$101,2,1)</f>
        <v>607</v>
      </c>
      <c r="H429">
        <f t="shared" si="27"/>
        <v>230660</v>
      </c>
    </row>
    <row r="430" spans="1:8" x14ac:dyDescent="0.25">
      <c r="A430" s="2" t="s">
        <v>357</v>
      </c>
      <c r="B430" s="2" t="s">
        <v>197</v>
      </c>
      <c r="C430" s="2">
        <v>315</v>
      </c>
      <c r="D430">
        <f t="shared" si="24"/>
        <v>5</v>
      </c>
      <c r="E430">
        <f t="shared" si="25"/>
        <v>22</v>
      </c>
      <c r="F430">
        <f t="shared" si="26"/>
        <v>2</v>
      </c>
      <c r="G430">
        <f>VLOOKUP(B430,Árak!$A$2:$B$101,2,1)</f>
        <v>995</v>
      </c>
      <c r="H430">
        <f t="shared" si="27"/>
        <v>313425</v>
      </c>
    </row>
    <row r="431" spans="1:8" x14ac:dyDescent="0.25">
      <c r="A431" s="2" t="s">
        <v>358</v>
      </c>
      <c r="B431" s="2" t="s">
        <v>6</v>
      </c>
      <c r="C431" s="2">
        <v>316</v>
      </c>
      <c r="D431">
        <f t="shared" si="24"/>
        <v>11</v>
      </c>
      <c r="E431">
        <f t="shared" si="25"/>
        <v>47</v>
      </c>
      <c r="F431">
        <f t="shared" si="26"/>
        <v>4</v>
      </c>
      <c r="G431">
        <f>VLOOKUP(B431,Árak!$A$2:$B$101,2,1)</f>
        <v>436</v>
      </c>
      <c r="H431">
        <f t="shared" si="27"/>
        <v>137776</v>
      </c>
    </row>
    <row r="432" spans="1:8" x14ac:dyDescent="0.25">
      <c r="A432" s="2" t="s">
        <v>352</v>
      </c>
      <c r="B432" s="2" t="s">
        <v>213</v>
      </c>
      <c r="C432" s="2">
        <v>194</v>
      </c>
      <c r="D432">
        <f t="shared" si="24"/>
        <v>9</v>
      </c>
      <c r="E432">
        <f t="shared" si="25"/>
        <v>38</v>
      </c>
      <c r="F432">
        <f t="shared" si="26"/>
        <v>3</v>
      </c>
      <c r="G432">
        <f>VLOOKUP(B432,Árak!$A$2:$B$101,2,1)</f>
        <v>858</v>
      </c>
      <c r="H432">
        <f t="shared" si="27"/>
        <v>166452</v>
      </c>
    </row>
    <row r="433" spans="1:8" x14ac:dyDescent="0.25">
      <c r="A433" s="2" t="s">
        <v>118</v>
      </c>
      <c r="B433" s="2" t="s">
        <v>83</v>
      </c>
      <c r="C433" s="2">
        <v>162</v>
      </c>
      <c r="D433">
        <f t="shared" si="24"/>
        <v>10</v>
      </c>
      <c r="E433">
        <f t="shared" si="25"/>
        <v>42</v>
      </c>
      <c r="F433">
        <f t="shared" si="26"/>
        <v>4</v>
      </c>
      <c r="G433">
        <f>VLOOKUP(B433,Árak!$A$2:$B$101,2,1)</f>
        <v>782</v>
      </c>
      <c r="H433">
        <f t="shared" si="27"/>
        <v>126684</v>
      </c>
    </row>
    <row r="434" spans="1:8" x14ac:dyDescent="0.25">
      <c r="A434" s="2" t="s">
        <v>359</v>
      </c>
      <c r="B434" s="2" t="s">
        <v>12</v>
      </c>
      <c r="C434" s="2">
        <v>313</v>
      </c>
      <c r="D434">
        <f t="shared" si="24"/>
        <v>12</v>
      </c>
      <c r="E434">
        <f t="shared" si="25"/>
        <v>52</v>
      </c>
      <c r="F434">
        <f t="shared" si="26"/>
        <v>4</v>
      </c>
      <c r="G434">
        <f>VLOOKUP(B434,Árak!$A$2:$B$101,2,1)</f>
        <v>468</v>
      </c>
      <c r="H434">
        <f t="shared" si="27"/>
        <v>146484</v>
      </c>
    </row>
    <row r="435" spans="1:8" x14ac:dyDescent="0.25">
      <c r="A435" s="2" t="s">
        <v>360</v>
      </c>
      <c r="B435" s="2" t="s">
        <v>156</v>
      </c>
      <c r="C435" s="2">
        <v>465</v>
      </c>
      <c r="D435">
        <f t="shared" si="24"/>
        <v>7</v>
      </c>
      <c r="E435">
        <f t="shared" si="25"/>
        <v>29</v>
      </c>
      <c r="F435">
        <f t="shared" si="26"/>
        <v>3</v>
      </c>
      <c r="G435">
        <f>VLOOKUP(B435,Árak!$A$2:$B$101,2,1)</f>
        <v>871</v>
      </c>
      <c r="H435">
        <f t="shared" si="27"/>
        <v>405015</v>
      </c>
    </row>
    <row r="436" spans="1:8" x14ac:dyDescent="0.25">
      <c r="A436" s="2" t="s">
        <v>9</v>
      </c>
      <c r="B436" s="2" t="s">
        <v>16</v>
      </c>
      <c r="C436" s="2">
        <v>398</v>
      </c>
      <c r="D436">
        <f t="shared" si="24"/>
        <v>1</v>
      </c>
      <c r="E436">
        <f t="shared" si="25"/>
        <v>2</v>
      </c>
      <c r="F436">
        <f t="shared" si="26"/>
        <v>1</v>
      </c>
      <c r="G436">
        <f>VLOOKUP(B436,Árak!$A$2:$B$101,2,1)</f>
        <v>782</v>
      </c>
      <c r="H436">
        <f t="shared" si="27"/>
        <v>311236</v>
      </c>
    </row>
    <row r="437" spans="1:8" x14ac:dyDescent="0.25">
      <c r="A437" s="2" t="s">
        <v>350</v>
      </c>
      <c r="B437" s="2" t="s">
        <v>210</v>
      </c>
      <c r="C437" s="2">
        <v>250</v>
      </c>
      <c r="D437">
        <f t="shared" si="24"/>
        <v>6</v>
      </c>
      <c r="E437">
        <f t="shared" si="25"/>
        <v>25</v>
      </c>
      <c r="F437">
        <f t="shared" si="26"/>
        <v>2</v>
      </c>
      <c r="G437">
        <f>VLOOKUP(B437,Árak!$A$2:$B$101,2,1)</f>
        <v>270</v>
      </c>
      <c r="H437">
        <f t="shared" si="27"/>
        <v>67500</v>
      </c>
    </row>
    <row r="438" spans="1:8" x14ac:dyDescent="0.25">
      <c r="A438" s="2" t="s">
        <v>22</v>
      </c>
      <c r="B438" s="2" t="s">
        <v>66</v>
      </c>
      <c r="C438" s="2">
        <v>349</v>
      </c>
      <c r="D438">
        <f t="shared" si="24"/>
        <v>6</v>
      </c>
      <c r="E438">
        <f t="shared" si="25"/>
        <v>25</v>
      </c>
      <c r="F438">
        <f t="shared" si="26"/>
        <v>2</v>
      </c>
      <c r="G438">
        <f>VLOOKUP(B438,Árak!$A$2:$B$101,2,1)</f>
        <v>776</v>
      </c>
      <c r="H438">
        <f t="shared" si="27"/>
        <v>270824</v>
      </c>
    </row>
    <row r="439" spans="1:8" x14ac:dyDescent="0.25">
      <c r="A439" s="2" t="s">
        <v>361</v>
      </c>
      <c r="B439" s="2" t="s">
        <v>51</v>
      </c>
      <c r="C439" s="2">
        <v>148</v>
      </c>
      <c r="D439">
        <f t="shared" si="24"/>
        <v>7</v>
      </c>
      <c r="E439">
        <f t="shared" si="25"/>
        <v>30</v>
      </c>
      <c r="F439">
        <f t="shared" si="26"/>
        <v>3</v>
      </c>
      <c r="G439">
        <f>VLOOKUP(B439,Árak!$A$2:$B$101,2,1)</f>
        <v>283</v>
      </c>
      <c r="H439">
        <f t="shared" si="27"/>
        <v>41884</v>
      </c>
    </row>
    <row r="440" spans="1:8" x14ac:dyDescent="0.25">
      <c r="A440" s="2" t="s">
        <v>116</v>
      </c>
      <c r="B440" s="2" t="s">
        <v>126</v>
      </c>
      <c r="C440" s="2">
        <v>235</v>
      </c>
      <c r="D440">
        <f t="shared" si="24"/>
        <v>3</v>
      </c>
      <c r="E440">
        <f t="shared" si="25"/>
        <v>12</v>
      </c>
      <c r="F440">
        <f t="shared" si="26"/>
        <v>1</v>
      </c>
      <c r="G440">
        <f>VLOOKUP(B440,Árak!$A$2:$B$101,2,1)</f>
        <v>302</v>
      </c>
      <c r="H440">
        <f t="shared" si="27"/>
        <v>70970</v>
      </c>
    </row>
    <row r="441" spans="1:8" x14ac:dyDescent="0.25">
      <c r="A441" s="2" t="s">
        <v>313</v>
      </c>
      <c r="B441" s="2" t="s">
        <v>30</v>
      </c>
      <c r="C441" s="2">
        <v>97</v>
      </c>
      <c r="D441">
        <f t="shared" si="24"/>
        <v>8</v>
      </c>
      <c r="E441">
        <f t="shared" si="25"/>
        <v>32</v>
      </c>
      <c r="F441">
        <f t="shared" si="26"/>
        <v>3</v>
      </c>
      <c r="G441">
        <f>VLOOKUP(B441,Árak!$A$2:$B$101,2,1)</f>
        <v>234</v>
      </c>
      <c r="H441">
        <f t="shared" si="27"/>
        <v>22698</v>
      </c>
    </row>
    <row r="442" spans="1:8" x14ac:dyDescent="0.25">
      <c r="A442" s="2" t="s">
        <v>362</v>
      </c>
      <c r="B442" s="2" t="s">
        <v>83</v>
      </c>
      <c r="C442" s="2">
        <v>417</v>
      </c>
      <c r="D442">
        <f t="shared" si="24"/>
        <v>11</v>
      </c>
      <c r="E442">
        <f t="shared" si="25"/>
        <v>46</v>
      </c>
      <c r="F442">
        <f t="shared" si="26"/>
        <v>4</v>
      </c>
      <c r="G442">
        <f>VLOOKUP(B442,Árak!$A$2:$B$101,2,1)</f>
        <v>782</v>
      </c>
      <c r="H442">
        <f t="shared" si="27"/>
        <v>326094</v>
      </c>
    </row>
    <row r="443" spans="1:8" x14ac:dyDescent="0.25">
      <c r="A443" s="2" t="s">
        <v>363</v>
      </c>
      <c r="B443" s="2" t="s">
        <v>253</v>
      </c>
      <c r="C443" s="2">
        <v>380</v>
      </c>
      <c r="D443">
        <f t="shared" si="24"/>
        <v>5</v>
      </c>
      <c r="E443">
        <f t="shared" si="25"/>
        <v>19</v>
      </c>
      <c r="F443">
        <f t="shared" si="26"/>
        <v>2</v>
      </c>
      <c r="G443">
        <f>VLOOKUP(B443,Árak!$A$2:$B$101,2,1)</f>
        <v>130</v>
      </c>
      <c r="H443">
        <f t="shared" si="27"/>
        <v>49400</v>
      </c>
    </row>
    <row r="444" spans="1:8" x14ac:dyDescent="0.25">
      <c r="A444" s="2" t="s">
        <v>215</v>
      </c>
      <c r="B444" s="2" t="s">
        <v>288</v>
      </c>
      <c r="C444" s="2">
        <v>354</v>
      </c>
      <c r="D444">
        <f t="shared" si="24"/>
        <v>11</v>
      </c>
      <c r="E444">
        <f t="shared" si="25"/>
        <v>47</v>
      </c>
      <c r="F444">
        <f t="shared" si="26"/>
        <v>4</v>
      </c>
      <c r="G444">
        <f>VLOOKUP(B444,Árak!$A$2:$B$101,2,1)</f>
        <v>782</v>
      </c>
      <c r="H444">
        <f t="shared" si="27"/>
        <v>276828</v>
      </c>
    </row>
    <row r="445" spans="1:8" x14ac:dyDescent="0.25">
      <c r="A445" s="2" t="s">
        <v>364</v>
      </c>
      <c r="B445" s="2" t="s">
        <v>167</v>
      </c>
      <c r="C445" s="2">
        <v>194</v>
      </c>
      <c r="D445">
        <f t="shared" si="24"/>
        <v>10</v>
      </c>
      <c r="E445">
        <f t="shared" si="25"/>
        <v>40</v>
      </c>
      <c r="F445">
        <f t="shared" si="26"/>
        <v>4</v>
      </c>
      <c r="G445">
        <f>VLOOKUP(B445,Árak!$A$2:$B$101,2,1)</f>
        <v>484</v>
      </c>
      <c r="H445">
        <f t="shared" si="27"/>
        <v>93896</v>
      </c>
    </row>
    <row r="446" spans="1:8" x14ac:dyDescent="0.25">
      <c r="A446" s="2" t="s">
        <v>69</v>
      </c>
      <c r="B446" s="2" t="s">
        <v>299</v>
      </c>
      <c r="C446" s="2">
        <v>259</v>
      </c>
      <c r="D446">
        <f t="shared" si="24"/>
        <v>12</v>
      </c>
      <c r="E446">
        <f t="shared" si="25"/>
        <v>52</v>
      </c>
      <c r="F446">
        <f t="shared" si="26"/>
        <v>4</v>
      </c>
      <c r="G446">
        <f>VLOOKUP(B446,Árak!$A$2:$B$101,2,1)</f>
        <v>776</v>
      </c>
      <c r="H446">
        <f t="shared" si="27"/>
        <v>200984</v>
      </c>
    </row>
    <row r="447" spans="1:8" x14ac:dyDescent="0.25">
      <c r="A447" s="2" t="s">
        <v>313</v>
      </c>
      <c r="B447" s="2" t="s">
        <v>299</v>
      </c>
      <c r="C447" s="2">
        <v>252</v>
      </c>
      <c r="D447">
        <f t="shared" si="24"/>
        <v>8</v>
      </c>
      <c r="E447">
        <f t="shared" si="25"/>
        <v>32</v>
      </c>
      <c r="F447">
        <f t="shared" si="26"/>
        <v>3</v>
      </c>
      <c r="G447">
        <f>VLOOKUP(B447,Árak!$A$2:$B$101,2,1)</f>
        <v>776</v>
      </c>
      <c r="H447">
        <f t="shared" si="27"/>
        <v>195552</v>
      </c>
    </row>
    <row r="448" spans="1:8" x14ac:dyDescent="0.25">
      <c r="A448" s="2" t="s">
        <v>306</v>
      </c>
      <c r="B448" s="2" t="s">
        <v>12</v>
      </c>
      <c r="C448" s="2">
        <v>350</v>
      </c>
      <c r="D448">
        <f t="shared" si="24"/>
        <v>5</v>
      </c>
      <c r="E448">
        <f t="shared" si="25"/>
        <v>18</v>
      </c>
      <c r="F448">
        <f t="shared" si="26"/>
        <v>2</v>
      </c>
      <c r="G448">
        <f>VLOOKUP(B448,Árak!$A$2:$B$101,2,1)</f>
        <v>468</v>
      </c>
      <c r="H448">
        <f t="shared" si="27"/>
        <v>163800</v>
      </c>
    </row>
    <row r="449" spans="1:8" x14ac:dyDescent="0.25">
      <c r="A449" s="2" t="s">
        <v>65</v>
      </c>
      <c r="B449" s="2" t="s">
        <v>10</v>
      </c>
      <c r="C449" s="2">
        <v>343</v>
      </c>
      <c r="D449">
        <f t="shared" si="24"/>
        <v>11</v>
      </c>
      <c r="E449">
        <f t="shared" si="25"/>
        <v>46</v>
      </c>
      <c r="F449">
        <f t="shared" si="26"/>
        <v>4</v>
      </c>
      <c r="G449">
        <f>VLOOKUP(B449,Árak!$A$2:$B$101,2,1)</f>
        <v>260</v>
      </c>
      <c r="H449">
        <f t="shared" si="27"/>
        <v>89180</v>
      </c>
    </row>
    <row r="450" spans="1:8" x14ac:dyDescent="0.25">
      <c r="A450" s="2" t="s">
        <v>201</v>
      </c>
      <c r="B450" s="2" t="s">
        <v>55</v>
      </c>
      <c r="C450" s="2">
        <v>182</v>
      </c>
      <c r="D450">
        <f t="shared" si="24"/>
        <v>2</v>
      </c>
      <c r="E450">
        <f t="shared" si="25"/>
        <v>6</v>
      </c>
      <c r="F450">
        <f t="shared" si="26"/>
        <v>1</v>
      </c>
      <c r="G450">
        <f>VLOOKUP(B450,Árak!$A$2:$B$101,2,1)</f>
        <v>737</v>
      </c>
      <c r="H450">
        <f t="shared" si="27"/>
        <v>134134</v>
      </c>
    </row>
    <row r="451" spans="1:8" x14ac:dyDescent="0.25">
      <c r="A451" s="2" t="s">
        <v>333</v>
      </c>
      <c r="B451" s="2" t="s">
        <v>266</v>
      </c>
      <c r="C451" s="2">
        <v>178</v>
      </c>
      <c r="D451">
        <f t="shared" ref="D451:D514" si="28">MONTH(A451)</f>
        <v>3</v>
      </c>
      <c r="E451">
        <f t="shared" ref="E451:E514" si="29">WEEKNUM(A451)</f>
        <v>12</v>
      </c>
      <c r="F451">
        <f t="shared" ref="F451:F514" si="30">VLOOKUP(D451,$K$2:$M$5,3,1)</f>
        <v>1</v>
      </c>
      <c r="G451">
        <f>VLOOKUP(B451,Árak!$A$2:$B$101,2,1)</f>
        <v>74</v>
      </c>
      <c r="H451">
        <f t="shared" ref="H451:H514" si="31">C451*G451</f>
        <v>13172</v>
      </c>
    </row>
    <row r="452" spans="1:8" x14ac:dyDescent="0.25">
      <c r="A452" s="2" t="s">
        <v>357</v>
      </c>
      <c r="B452" s="2" t="s">
        <v>10</v>
      </c>
      <c r="C452" s="2">
        <v>420</v>
      </c>
      <c r="D452">
        <f t="shared" si="28"/>
        <v>5</v>
      </c>
      <c r="E452">
        <f t="shared" si="29"/>
        <v>22</v>
      </c>
      <c r="F452">
        <f t="shared" si="30"/>
        <v>2</v>
      </c>
      <c r="G452">
        <f>VLOOKUP(B452,Árak!$A$2:$B$101,2,1)</f>
        <v>260</v>
      </c>
      <c r="H452">
        <f t="shared" si="31"/>
        <v>109200</v>
      </c>
    </row>
    <row r="453" spans="1:8" x14ac:dyDescent="0.25">
      <c r="A453" s="2" t="s">
        <v>268</v>
      </c>
      <c r="B453" s="2" t="s">
        <v>132</v>
      </c>
      <c r="C453" s="2">
        <v>200</v>
      </c>
      <c r="D453">
        <f t="shared" si="28"/>
        <v>1</v>
      </c>
      <c r="E453">
        <f t="shared" si="29"/>
        <v>5</v>
      </c>
      <c r="F453">
        <f t="shared" si="30"/>
        <v>1</v>
      </c>
      <c r="G453">
        <f>VLOOKUP(B453,Árak!$A$2:$B$101,2,1)</f>
        <v>74</v>
      </c>
      <c r="H453">
        <f t="shared" si="31"/>
        <v>14800</v>
      </c>
    </row>
    <row r="454" spans="1:8" x14ac:dyDescent="0.25">
      <c r="A454" s="2" t="s">
        <v>225</v>
      </c>
      <c r="B454" s="2" t="s">
        <v>6</v>
      </c>
      <c r="C454" s="2">
        <v>329</v>
      </c>
      <c r="D454">
        <f t="shared" si="28"/>
        <v>1</v>
      </c>
      <c r="E454">
        <f t="shared" si="29"/>
        <v>2</v>
      </c>
      <c r="F454">
        <f t="shared" si="30"/>
        <v>1</v>
      </c>
      <c r="G454">
        <f>VLOOKUP(B454,Árak!$A$2:$B$101,2,1)</f>
        <v>436</v>
      </c>
      <c r="H454">
        <f t="shared" si="31"/>
        <v>143444</v>
      </c>
    </row>
    <row r="455" spans="1:8" x14ac:dyDescent="0.25">
      <c r="A455" s="2" t="s">
        <v>207</v>
      </c>
      <c r="B455" s="2" t="s">
        <v>51</v>
      </c>
      <c r="C455" s="2">
        <v>69</v>
      </c>
      <c r="D455">
        <f t="shared" si="28"/>
        <v>10</v>
      </c>
      <c r="E455">
        <f t="shared" si="29"/>
        <v>44</v>
      </c>
      <c r="F455">
        <f t="shared" si="30"/>
        <v>4</v>
      </c>
      <c r="G455">
        <f>VLOOKUP(B455,Árak!$A$2:$B$101,2,1)</f>
        <v>283</v>
      </c>
      <c r="H455">
        <f t="shared" si="31"/>
        <v>19527</v>
      </c>
    </row>
    <row r="456" spans="1:8" x14ac:dyDescent="0.25">
      <c r="A456" s="2" t="s">
        <v>320</v>
      </c>
      <c r="B456" s="2" t="s">
        <v>158</v>
      </c>
      <c r="C456" s="2">
        <v>358</v>
      </c>
      <c r="D456">
        <f t="shared" si="28"/>
        <v>8</v>
      </c>
      <c r="E456">
        <f t="shared" si="29"/>
        <v>34</v>
      </c>
      <c r="F456">
        <f t="shared" si="30"/>
        <v>3</v>
      </c>
      <c r="G456">
        <f>VLOOKUP(B456,Árak!$A$2:$B$101,2,1)</f>
        <v>683</v>
      </c>
      <c r="H456">
        <f t="shared" si="31"/>
        <v>244514</v>
      </c>
    </row>
    <row r="457" spans="1:8" x14ac:dyDescent="0.25">
      <c r="A457" s="2" t="s">
        <v>80</v>
      </c>
      <c r="B457" s="2" t="s">
        <v>93</v>
      </c>
      <c r="C457" s="2">
        <v>380</v>
      </c>
      <c r="D457">
        <f t="shared" si="28"/>
        <v>8</v>
      </c>
      <c r="E457">
        <f t="shared" si="29"/>
        <v>35</v>
      </c>
      <c r="F457">
        <f t="shared" si="30"/>
        <v>3</v>
      </c>
      <c r="G457">
        <f>VLOOKUP(B457,Árak!$A$2:$B$101,2,1)</f>
        <v>152</v>
      </c>
      <c r="H457">
        <f t="shared" si="31"/>
        <v>57760</v>
      </c>
    </row>
    <row r="458" spans="1:8" x14ac:dyDescent="0.25">
      <c r="A458" s="2" t="s">
        <v>356</v>
      </c>
      <c r="B458" s="2" t="s">
        <v>66</v>
      </c>
      <c r="C458" s="2">
        <v>97</v>
      </c>
      <c r="D458">
        <f t="shared" si="28"/>
        <v>8</v>
      </c>
      <c r="E458">
        <f t="shared" si="29"/>
        <v>34</v>
      </c>
      <c r="F458">
        <f t="shared" si="30"/>
        <v>3</v>
      </c>
      <c r="G458">
        <f>VLOOKUP(B458,Árak!$A$2:$B$101,2,1)</f>
        <v>776</v>
      </c>
      <c r="H458">
        <f t="shared" si="31"/>
        <v>75272</v>
      </c>
    </row>
    <row r="459" spans="1:8" x14ac:dyDescent="0.25">
      <c r="A459" s="2" t="s">
        <v>365</v>
      </c>
      <c r="B459" s="2" t="s">
        <v>256</v>
      </c>
      <c r="C459" s="2">
        <v>190</v>
      </c>
      <c r="D459">
        <f t="shared" si="28"/>
        <v>5</v>
      </c>
      <c r="E459">
        <f t="shared" si="29"/>
        <v>22</v>
      </c>
      <c r="F459">
        <f t="shared" si="30"/>
        <v>2</v>
      </c>
      <c r="G459">
        <f>VLOOKUP(B459,Árak!$A$2:$B$101,2,1)</f>
        <v>858</v>
      </c>
      <c r="H459">
        <f t="shared" si="31"/>
        <v>163020</v>
      </c>
    </row>
    <row r="460" spans="1:8" x14ac:dyDescent="0.25">
      <c r="A460" s="2" t="s">
        <v>204</v>
      </c>
      <c r="B460" s="2" t="s">
        <v>138</v>
      </c>
      <c r="C460" s="2">
        <v>248</v>
      </c>
      <c r="D460">
        <f t="shared" si="28"/>
        <v>1</v>
      </c>
      <c r="E460">
        <f t="shared" si="29"/>
        <v>4</v>
      </c>
      <c r="F460">
        <f t="shared" si="30"/>
        <v>1</v>
      </c>
      <c r="G460">
        <f>VLOOKUP(B460,Árak!$A$2:$B$101,2,1)</f>
        <v>453</v>
      </c>
      <c r="H460">
        <f t="shared" si="31"/>
        <v>112344</v>
      </c>
    </row>
    <row r="461" spans="1:8" x14ac:dyDescent="0.25">
      <c r="A461" s="2" t="s">
        <v>366</v>
      </c>
      <c r="B461" s="2" t="s">
        <v>117</v>
      </c>
      <c r="C461" s="2">
        <v>151</v>
      </c>
      <c r="D461">
        <f t="shared" si="28"/>
        <v>6</v>
      </c>
      <c r="E461">
        <f t="shared" si="29"/>
        <v>24</v>
      </c>
      <c r="F461">
        <f t="shared" si="30"/>
        <v>2</v>
      </c>
      <c r="G461">
        <f>VLOOKUP(B461,Árak!$A$2:$B$101,2,1)</f>
        <v>557</v>
      </c>
      <c r="H461">
        <f t="shared" si="31"/>
        <v>84107</v>
      </c>
    </row>
    <row r="462" spans="1:8" x14ac:dyDescent="0.25">
      <c r="A462" s="2" t="s">
        <v>50</v>
      </c>
      <c r="B462" s="2" t="s">
        <v>123</v>
      </c>
      <c r="C462" s="2">
        <v>158</v>
      </c>
      <c r="D462">
        <f t="shared" si="28"/>
        <v>6</v>
      </c>
      <c r="E462">
        <f t="shared" si="29"/>
        <v>24</v>
      </c>
      <c r="F462">
        <f t="shared" si="30"/>
        <v>2</v>
      </c>
      <c r="G462">
        <f>VLOOKUP(B462,Árak!$A$2:$B$101,2,1)</f>
        <v>114</v>
      </c>
      <c r="H462">
        <f t="shared" si="31"/>
        <v>18012</v>
      </c>
    </row>
    <row r="463" spans="1:8" x14ac:dyDescent="0.25">
      <c r="A463" s="2" t="s">
        <v>19</v>
      </c>
      <c r="B463" s="2" t="s">
        <v>197</v>
      </c>
      <c r="C463" s="2">
        <v>132</v>
      </c>
      <c r="D463">
        <f t="shared" si="28"/>
        <v>10</v>
      </c>
      <c r="E463">
        <f t="shared" si="29"/>
        <v>41</v>
      </c>
      <c r="F463">
        <f t="shared" si="30"/>
        <v>4</v>
      </c>
      <c r="G463">
        <f>VLOOKUP(B463,Árak!$A$2:$B$101,2,1)</f>
        <v>995</v>
      </c>
      <c r="H463">
        <f t="shared" si="31"/>
        <v>131340</v>
      </c>
    </row>
    <row r="464" spans="1:8" x14ac:dyDescent="0.25">
      <c r="A464" s="2" t="s">
        <v>262</v>
      </c>
      <c r="B464" s="2" t="s">
        <v>23</v>
      </c>
      <c r="C464" s="2">
        <v>241</v>
      </c>
      <c r="D464">
        <f t="shared" si="28"/>
        <v>8</v>
      </c>
      <c r="E464">
        <f t="shared" si="29"/>
        <v>34</v>
      </c>
      <c r="F464">
        <f t="shared" si="30"/>
        <v>3</v>
      </c>
      <c r="G464">
        <f>VLOOKUP(B464,Árak!$A$2:$B$101,2,1)</f>
        <v>478</v>
      </c>
      <c r="H464">
        <f t="shared" si="31"/>
        <v>115198</v>
      </c>
    </row>
    <row r="465" spans="1:8" x14ac:dyDescent="0.25">
      <c r="A465" s="2" t="s">
        <v>367</v>
      </c>
      <c r="B465" s="2" t="s">
        <v>83</v>
      </c>
      <c r="C465" s="2">
        <v>305</v>
      </c>
      <c r="D465">
        <f t="shared" si="28"/>
        <v>12</v>
      </c>
      <c r="E465">
        <f t="shared" si="29"/>
        <v>51</v>
      </c>
      <c r="F465">
        <f t="shared" si="30"/>
        <v>4</v>
      </c>
      <c r="G465">
        <f>VLOOKUP(B465,Árak!$A$2:$B$101,2,1)</f>
        <v>782</v>
      </c>
      <c r="H465">
        <f t="shared" si="31"/>
        <v>238510</v>
      </c>
    </row>
    <row r="466" spans="1:8" x14ac:dyDescent="0.25">
      <c r="A466" s="2" t="s">
        <v>230</v>
      </c>
      <c r="B466" s="2" t="s">
        <v>284</v>
      </c>
      <c r="C466" s="2">
        <v>140</v>
      </c>
      <c r="D466">
        <f t="shared" si="28"/>
        <v>3</v>
      </c>
      <c r="E466">
        <f t="shared" si="29"/>
        <v>10</v>
      </c>
      <c r="F466">
        <f t="shared" si="30"/>
        <v>1</v>
      </c>
      <c r="G466">
        <f>VLOOKUP(B466,Árak!$A$2:$B$101,2,1)</f>
        <v>1013</v>
      </c>
      <c r="H466">
        <f t="shared" si="31"/>
        <v>141820</v>
      </c>
    </row>
    <row r="467" spans="1:8" x14ac:dyDescent="0.25">
      <c r="A467" s="2" t="s">
        <v>360</v>
      </c>
      <c r="B467" s="2" t="s">
        <v>43</v>
      </c>
      <c r="C467" s="2">
        <v>264</v>
      </c>
      <c r="D467">
        <f t="shared" si="28"/>
        <v>7</v>
      </c>
      <c r="E467">
        <f t="shared" si="29"/>
        <v>29</v>
      </c>
      <c r="F467">
        <f t="shared" si="30"/>
        <v>3</v>
      </c>
      <c r="G467">
        <f>VLOOKUP(B467,Árak!$A$2:$B$101,2,1)</f>
        <v>876</v>
      </c>
      <c r="H467">
        <f t="shared" si="31"/>
        <v>231264</v>
      </c>
    </row>
    <row r="468" spans="1:8" x14ac:dyDescent="0.25">
      <c r="A468" s="2" t="s">
        <v>182</v>
      </c>
      <c r="B468" s="2" t="s">
        <v>8</v>
      </c>
      <c r="C468" s="2">
        <v>175</v>
      </c>
      <c r="D468">
        <f t="shared" si="28"/>
        <v>1</v>
      </c>
      <c r="E468">
        <f t="shared" si="29"/>
        <v>4</v>
      </c>
      <c r="F468">
        <f t="shared" si="30"/>
        <v>1</v>
      </c>
      <c r="G468">
        <f>VLOOKUP(B468,Árak!$A$2:$B$101,2,1)</f>
        <v>655</v>
      </c>
      <c r="H468">
        <f t="shared" si="31"/>
        <v>114625</v>
      </c>
    </row>
    <row r="469" spans="1:8" x14ac:dyDescent="0.25">
      <c r="A469" s="2" t="s">
        <v>250</v>
      </c>
      <c r="B469" s="2" t="s">
        <v>263</v>
      </c>
      <c r="C469" s="2">
        <v>162</v>
      </c>
      <c r="D469">
        <f t="shared" si="28"/>
        <v>10</v>
      </c>
      <c r="E469">
        <f t="shared" si="29"/>
        <v>43</v>
      </c>
      <c r="F469">
        <f t="shared" si="30"/>
        <v>4</v>
      </c>
      <c r="G469">
        <f>VLOOKUP(B469,Árak!$A$2:$B$101,2,1)</f>
        <v>321</v>
      </c>
      <c r="H469">
        <f t="shared" si="31"/>
        <v>52002</v>
      </c>
    </row>
    <row r="470" spans="1:8" x14ac:dyDescent="0.25">
      <c r="A470" s="2" t="s">
        <v>41</v>
      </c>
      <c r="B470" s="2" t="s">
        <v>178</v>
      </c>
      <c r="C470" s="2">
        <v>327</v>
      </c>
      <c r="D470">
        <f t="shared" si="28"/>
        <v>7</v>
      </c>
      <c r="E470">
        <f t="shared" si="29"/>
        <v>30</v>
      </c>
      <c r="F470">
        <f t="shared" si="30"/>
        <v>3</v>
      </c>
      <c r="G470">
        <f>VLOOKUP(B470,Árak!$A$2:$B$101,2,1)</f>
        <v>966</v>
      </c>
      <c r="H470">
        <f t="shared" si="31"/>
        <v>315882</v>
      </c>
    </row>
    <row r="471" spans="1:8" x14ac:dyDescent="0.25">
      <c r="A471" s="2" t="s">
        <v>46</v>
      </c>
      <c r="B471" s="2" t="s">
        <v>232</v>
      </c>
      <c r="C471" s="2">
        <v>361</v>
      </c>
      <c r="D471">
        <f t="shared" si="28"/>
        <v>9</v>
      </c>
      <c r="E471">
        <f t="shared" si="29"/>
        <v>38</v>
      </c>
      <c r="F471">
        <f t="shared" si="30"/>
        <v>3</v>
      </c>
      <c r="G471">
        <f>VLOOKUP(B471,Árak!$A$2:$B$101,2,1)</f>
        <v>729</v>
      </c>
      <c r="H471">
        <f t="shared" si="31"/>
        <v>263169</v>
      </c>
    </row>
    <row r="472" spans="1:8" x14ac:dyDescent="0.25">
      <c r="A472" s="2" t="s">
        <v>355</v>
      </c>
      <c r="B472" s="2" t="s">
        <v>14</v>
      </c>
      <c r="C472" s="2">
        <v>275</v>
      </c>
      <c r="D472">
        <f t="shared" si="28"/>
        <v>11</v>
      </c>
      <c r="E472">
        <f t="shared" si="29"/>
        <v>48</v>
      </c>
      <c r="F472">
        <f t="shared" si="30"/>
        <v>4</v>
      </c>
      <c r="G472">
        <f>VLOOKUP(B472,Árak!$A$2:$B$101,2,1)</f>
        <v>74</v>
      </c>
      <c r="H472">
        <f t="shared" si="31"/>
        <v>20350</v>
      </c>
    </row>
    <row r="473" spans="1:8" x14ac:dyDescent="0.25">
      <c r="A473" s="2" t="s">
        <v>345</v>
      </c>
      <c r="B473" s="2" t="s">
        <v>208</v>
      </c>
      <c r="C473" s="2">
        <v>142</v>
      </c>
      <c r="D473">
        <f t="shared" si="28"/>
        <v>4</v>
      </c>
      <c r="E473">
        <f t="shared" si="29"/>
        <v>15</v>
      </c>
      <c r="F473">
        <f t="shared" si="30"/>
        <v>2</v>
      </c>
      <c r="G473">
        <f>VLOOKUP(B473,Árak!$A$2:$B$101,2,1)</f>
        <v>921</v>
      </c>
      <c r="H473">
        <f t="shared" si="31"/>
        <v>130782</v>
      </c>
    </row>
    <row r="474" spans="1:8" x14ac:dyDescent="0.25">
      <c r="A474" s="2" t="s">
        <v>37</v>
      </c>
      <c r="B474" s="2" t="s">
        <v>299</v>
      </c>
      <c r="C474" s="2">
        <v>307</v>
      </c>
      <c r="D474">
        <f t="shared" si="28"/>
        <v>10</v>
      </c>
      <c r="E474">
        <f t="shared" si="29"/>
        <v>41</v>
      </c>
      <c r="F474">
        <f t="shared" si="30"/>
        <v>4</v>
      </c>
      <c r="G474">
        <f>VLOOKUP(B474,Árak!$A$2:$B$101,2,1)</f>
        <v>776</v>
      </c>
      <c r="H474">
        <f t="shared" si="31"/>
        <v>238232</v>
      </c>
    </row>
    <row r="475" spans="1:8" x14ac:dyDescent="0.25">
      <c r="A475" s="2" t="s">
        <v>368</v>
      </c>
      <c r="B475" s="2" t="s">
        <v>115</v>
      </c>
      <c r="C475" s="2">
        <v>418</v>
      </c>
      <c r="D475">
        <f t="shared" si="28"/>
        <v>10</v>
      </c>
      <c r="E475">
        <f t="shared" si="29"/>
        <v>42</v>
      </c>
      <c r="F475">
        <f t="shared" si="30"/>
        <v>4</v>
      </c>
      <c r="G475">
        <f>VLOOKUP(B475,Árak!$A$2:$B$101,2,1)</f>
        <v>564</v>
      </c>
      <c r="H475">
        <f t="shared" si="31"/>
        <v>235752</v>
      </c>
    </row>
    <row r="476" spans="1:8" x14ac:dyDescent="0.25">
      <c r="A476" s="2" t="s">
        <v>84</v>
      </c>
      <c r="B476" s="2" t="s">
        <v>4</v>
      </c>
      <c r="C476" s="2">
        <v>287</v>
      </c>
      <c r="D476">
        <f t="shared" si="28"/>
        <v>7</v>
      </c>
      <c r="E476">
        <f t="shared" si="29"/>
        <v>29</v>
      </c>
      <c r="F476">
        <f t="shared" si="30"/>
        <v>3</v>
      </c>
      <c r="G476">
        <f>VLOOKUP(B476,Árak!$A$2:$B$101,2,1)</f>
        <v>318</v>
      </c>
      <c r="H476">
        <f t="shared" si="31"/>
        <v>91266</v>
      </c>
    </row>
    <row r="477" spans="1:8" x14ac:dyDescent="0.25">
      <c r="A477" s="2" t="s">
        <v>243</v>
      </c>
      <c r="B477" s="2" t="s">
        <v>68</v>
      </c>
      <c r="C477" s="2">
        <v>271</v>
      </c>
      <c r="D477">
        <f t="shared" si="28"/>
        <v>12</v>
      </c>
      <c r="E477">
        <f t="shared" si="29"/>
        <v>52</v>
      </c>
      <c r="F477">
        <f t="shared" si="30"/>
        <v>4</v>
      </c>
      <c r="G477">
        <f>VLOOKUP(B477,Árak!$A$2:$B$101,2,1)</f>
        <v>720</v>
      </c>
      <c r="H477">
        <f t="shared" si="31"/>
        <v>195120</v>
      </c>
    </row>
    <row r="478" spans="1:8" x14ac:dyDescent="0.25">
      <c r="A478" s="2" t="s">
        <v>331</v>
      </c>
      <c r="B478" s="2" t="s">
        <v>330</v>
      </c>
      <c r="C478" s="2">
        <v>48</v>
      </c>
      <c r="D478">
        <f t="shared" si="28"/>
        <v>9</v>
      </c>
      <c r="E478">
        <f t="shared" si="29"/>
        <v>39</v>
      </c>
      <c r="F478">
        <f t="shared" si="30"/>
        <v>3</v>
      </c>
      <c r="G478">
        <f>VLOOKUP(B478,Árak!$A$2:$B$101,2,1)</f>
        <v>637</v>
      </c>
      <c r="H478">
        <f t="shared" si="31"/>
        <v>30576</v>
      </c>
    </row>
    <row r="479" spans="1:8" x14ac:dyDescent="0.25">
      <c r="A479" s="2" t="s">
        <v>369</v>
      </c>
      <c r="B479" s="2" t="s">
        <v>75</v>
      </c>
      <c r="C479" s="2">
        <v>145</v>
      </c>
      <c r="D479">
        <f t="shared" si="28"/>
        <v>2</v>
      </c>
      <c r="E479">
        <f t="shared" si="29"/>
        <v>9</v>
      </c>
      <c r="F479">
        <f t="shared" si="30"/>
        <v>1</v>
      </c>
      <c r="G479">
        <f>VLOOKUP(B479,Árak!$A$2:$B$101,2,1)</f>
        <v>615</v>
      </c>
      <c r="H479">
        <f t="shared" si="31"/>
        <v>89175</v>
      </c>
    </row>
    <row r="480" spans="1:8" x14ac:dyDescent="0.25">
      <c r="A480" s="2" t="s">
        <v>370</v>
      </c>
      <c r="B480" s="2" t="s">
        <v>197</v>
      </c>
      <c r="C480" s="2">
        <v>298</v>
      </c>
      <c r="D480">
        <f t="shared" si="28"/>
        <v>12</v>
      </c>
      <c r="E480">
        <f t="shared" si="29"/>
        <v>53</v>
      </c>
      <c r="F480">
        <f t="shared" si="30"/>
        <v>4</v>
      </c>
      <c r="G480">
        <f>VLOOKUP(B480,Árak!$A$2:$B$101,2,1)</f>
        <v>995</v>
      </c>
      <c r="H480">
        <f t="shared" si="31"/>
        <v>296510</v>
      </c>
    </row>
    <row r="481" spans="1:8" x14ac:dyDescent="0.25">
      <c r="A481" s="2" t="s">
        <v>371</v>
      </c>
      <c r="B481" s="2" t="s">
        <v>245</v>
      </c>
      <c r="C481" s="2">
        <v>245</v>
      </c>
      <c r="D481">
        <f t="shared" si="28"/>
        <v>3</v>
      </c>
      <c r="E481">
        <f t="shared" si="29"/>
        <v>11</v>
      </c>
      <c r="F481">
        <f t="shared" si="30"/>
        <v>1</v>
      </c>
      <c r="G481">
        <f>VLOOKUP(B481,Árak!$A$2:$B$101,2,1)</f>
        <v>782</v>
      </c>
      <c r="H481">
        <f t="shared" si="31"/>
        <v>191590</v>
      </c>
    </row>
    <row r="482" spans="1:8" x14ac:dyDescent="0.25">
      <c r="A482" s="2" t="s">
        <v>372</v>
      </c>
      <c r="B482" s="2" t="s">
        <v>208</v>
      </c>
      <c r="C482" s="2">
        <v>335</v>
      </c>
      <c r="D482">
        <f t="shared" si="28"/>
        <v>9</v>
      </c>
      <c r="E482">
        <f t="shared" si="29"/>
        <v>38</v>
      </c>
      <c r="F482">
        <f t="shared" si="30"/>
        <v>3</v>
      </c>
      <c r="G482">
        <f>VLOOKUP(B482,Árak!$A$2:$B$101,2,1)</f>
        <v>921</v>
      </c>
      <c r="H482">
        <f t="shared" si="31"/>
        <v>308535</v>
      </c>
    </row>
    <row r="483" spans="1:8" x14ac:dyDescent="0.25">
      <c r="A483" s="2" t="s">
        <v>106</v>
      </c>
      <c r="B483" s="2" t="s">
        <v>284</v>
      </c>
      <c r="C483" s="2">
        <v>307</v>
      </c>
      <c r="D483">
        <f t="shared" si="28"/>
        <v>10</v>
      </c>
      <c r="E483">
        <f t="shared" si="29"/>
        <v>44</v>
      </c>
      <c r="F483">
        <f t="shared" si="30"/>
        <v>4</v>
      </c>
      <c r="G483">
        <f>VLOOKUP(B483,Árak!$A$2:$B$101,2,1)</f>
        <v>1013</v>
      </c>
      <c r="H483">
        <f t="shared" si="31"/>
        <v>310991</v>
      </c>
    </row>
    <row r="484" spans="1:8" x14ac:dyDescent="0.25">
      <c r="A484" s="2" t="s">
        <v>136</v>
      </c>
      <c r="B484" s="2" t="s">
        <v>30</v>
      </c>
      <c r="C484" s="2">
        <v>358</v>
      </c>
      <c r="D484">
        <f t="shared" si="28"/>
        <v>5</v>
      </c>
      <c r="E484">
        <f t="shared" si="29"/>
        <v>19</v>
      </c>
      <c r="F484">
        <f t="shared" si="30"/>
        <v>2</v>
      </c>
      <c r="G484">
        <f>VLOOKUP(B484,Árak!$A$2:$B$101,2,1)</f>
        <v>234</v>
      </c>
      <c r="H484">
        <f t="shared" si="31"/>
        <v>83772</v>
      </c>
    </row>
    <row r="485" spans="1:8" x14ac:dyDescent="0.25">
      <c r="A485" s="2" t="s">
        <v>157</v>
      </c>
      <c r="B485" s="2" t="s">
        <v>183</v>
      </c>
      <c r="C485" s="2">
        <v>353</v>
      </c>
      <c r="D485">
        <f t="shared" si="28"/>
        <v>11</v>
      </c>
      <c r="E485">
        <f t="shared" si="29"/>
        <v>45</v>
      </c>
      <c r="F485">
        <f t="shared" si="30"/>
        <v>4</v>
      </c>
      <c r="G485">
        <f>VLOOKUP(B485,Árak!$A$2:$B$101,2,1)</f>
        <v>478</v>
      </c>
      <c r="H485">
        <f t="shared" si="31"/>
        <v>168734</v>
      </c>
    </row>
    <row r="486" spans="1:8" x14ac:dyDescent="0.25">
      <c r="A486" s="2" t="s">
        <v>104</v>
      </c>
      <c r="B486" s="2" t="s">
        <v>132</v>
      </c>
      <c r="C486" s="2">
        <v>93</v>
      </c>
      <c r="D486">
        <f t="shared" si="28"/>
        <v>7</v>
      </c>
      <c r="E486">
        <f t="shared" si="29"/>
        <v>28</v>
      </c>
      <c r="F486">
        <f t="shared" si="30"/>
        <v>3</v>
      </c>
      <c r="G486">
        <f>VLOOKUP(B486,Árak!$A$2:$B$101,2,1)</f>
        <v>74</v>
      </c>
      <c r="H486">
        <f t="shared" si="31"/>
        <v>6882</v>
      </c>
    </row>
    <row r="487" spans="1:8" x14ac:dyDescent="0.25">
      <c r="A487" s="2" t="s">
        <v>347</v>
      </c>
      <c r="B487" s="2" t="s">
        <v>61</v>
      </c>
      <c r="C487" s="2">
        <v>144</v>
      </c>
      <c r="D487">
        <f t="shared" si="28"/>
        <v>9</v>
      </c>
      <c r="E487">
        <f t="shared" si="29"/>
        <v>37</v>
      </c>
      <c r="F487">
        <f t="shared" si="30"/>
        <v>3</v>
      </c>
      <c r="G487">
        <f>VLOOKUP(B487,Árak!$A$2:$B$101,2,1)</f>
        <v>88</v>
      </c>
      <c r="H487">
        <f t="shared" si="31"/>
        <v>12672</v>
      </c>
    </row>
    <row r="488" spans="1:8" x14ac:dyDescent="0.25">
      <c r="A488" s="2" t="s">
        <v>230</v>
      </c>
      <c r="B488" s="2" t="s">
        <v>294</v>
      </c>
      <c r="C488" s="2">
        <v>303</v>
      </c>
      <c r="D488">
        <f t="shared" si="28"/>
        <v>3</v>
      </c>
      <c r="E488">
        <f t="shared" si="29"/>
        <v>10</v>
      </c>
      <c r="F488">
        <f t="shared" si="30"/>
        <v>1</v>
      </c>
      <c r="G488">
        <f>VLOOKUP(B488,Árak!$A$2:$B$101,2,1)</f>
        <v>259</v>
      </c>
      <c r="H488">
        <f t="shared" si="31"/>
        <v>78477</v>
      </c>
    </row>
    <row r="489" spans="1:8" x14ac:dyDescent="0.25">
      <c r="A489" s="2" t="s">
        <v>201</v>
      </c>
      <c r="B489" s="2" t="s">
        <v>280</v>
      </c>
      <c r="C489" s="2">
        <v>277</v>
      </c>
      <c r="D489">
        <f t="shared" si="28"/>
        <v>2</v>
      </c>
      <c r="E489">
        <f t="shared" si="29"/>
        <v>6</v>
      </c>
      <c r="F489">
        <f t="shared" si="30"/>
        <v>1</v>
      </c>
      <c r="G489">
        <f>VLOOKUP(B489,Árak!$A$2:$B$101,2,1)</f>
        <v>682</v>
      </c>
      <c r="H489">
        <f t="shared" si="31"/>
        <v>188914</v>
      </c>
    </row>
    <row r="490" spans="1:8" x14ac:dyDescent="0.25">
      <c r="A490" s="2" t="s">
        <v>234</v>
      </c>
      <c r="B490" s="2" t="s">
        <v>146</v>
      </c>
      <c r="C490" s="2">
        <v>177</v>
      </c>
      <c r="D490">
        <f t="shared" si="28"/>
        <v>9</v>
      </c>
      <c r="E490">
        <f t="shared" si="29"/>
        <v>37</v>
      </c>
      <c r="F490">
        <f t="shared" si="30"/>
        <v>3</v>
      </c>
      <c r="G490">
        <f>VLOOKUP(B490,Árak!$A$2:$B$101,2,1)</f>
        <v>410</v>
      </c>
      <c r="H490">
        <f t="shared" si="31"/>
        <v>72570</v>
      </c>
    </row>
    <row r="491" spans="1:8" x14ac:dyDescent="0.25">
      <c r="A491" s="2" t="s">
        <v>354</v>
      </c>
      <c r="B491" s="2" t="s">
        <v>66</v>
      </c>
      <c r="C491" s="2">
        <v>251</v>
      </c>
      <c r="D491">
        <f t="shared" si="28"/>
        <v>4</v>
      </c>
      <c r="E491">
        <f t="shared" si="29"/>
        <v>17</v>
      </c>
      <c r="F491">
        <f t="shared" si="30"/>
        <v>2</v>
      </c>
      <c r="G491">
        <f>VLOOKUP(B491,Árak!$A$2:$B$101,2,1)</f>
        <v>776</v>
      </c>
      <c r="H491">
        <f t="shared" si="31"/>
        <v>194776</v>
      </c>
    </row>
    <row r="492" spans="1:8" x14ac:dyDescent="0.25">
      <c r="A492" s="2" t="s">
        <v>320</v>
      </c>
      <c r="B492" s="2" t="s">
        <v>8</v>
      </c>
      <c r="C492" s="2">
        <v>224</v>
      </c>
      <c r="D492">
        <f t="shared" si="28"/>
        <v>8</v>
      </c>
      <c r="E492">
        <f t="shared" si="29"/>
        <v>34</v>
      </c>
      <c r="F492">
        <f t="shared" si="30"/>
        <v>3</v>
      </c>
      <c r="G492">
        <f>VLOOKUP(B492,Árak!$A$2:$B$101,2,1)</f>
        <v>655</v>
      </c>
      <c r="H492">
        <f t="shared" si="31"/>
        <v>146720</v>
      </c>
    </row>
    <row r="493" spans="1:8" x14ac:dyDescent="0.25">
      <c r="A493" s="2" t="s">
        <v>373</v>
      </c>
      <c r="B493" s="2" t="s">
        <v>129</v>
      </c>
      <c r="C493" s="2">
        <v>481</v>
      </c>
      <c r="D493">
        <f t="shared" si="28"/>
        <v>7</v>
      </c>
      <c r="E493">
        <f t="shared" si="29"/>
        <v>29</v>
      </c>
      <c r="F493">
        <f t="shared" si="30"/>
        <v>3</v>
      </c>
      <c r="G493">
        <f>VLOOKUP(B493,Árak!$A$2:$B$101,2,1)</f>
        <v>637</v>
      </c>
      <c r="H493">
        <f t="shared" si="31"/>
        <v>306397</v>
      </c>
    </row>
    <row r="494" spans="1:8" x14ac:dyDescent="0.25">
      <c r="A494" s="2" t="s">
        <v>7</v>
      </c>
      <c r="B494" s="2" t="s">
        <v>183</v>
      </c>
      <c r="C494" s="2">
        <v>258</v>
      </c>
      <c r="D494">
        <f t="shared" si="28"/>
        <v>10</v>
      </c>
      <c r="E494">
        <f t="shared" si="29"/>
        <v>41</v>
      </c>
      <c r="F494">
        <f t="shared" si="30"/>
        <v>4</v>
      </c>
      <c r="G494">
        <f>VLOOKUP(B494,Árak!$A$2:$B$101,2,1)</f>
        <v>478</v>
      </c>
      <c r="H494">
        <f t="shared" si="31"/>
        <v>123324</v>
      </c>
    </row>
    <row r="495" spans="1:8" x14ac:dyDescent="0.25">
      <c r="A495" s="2" t="s">
        <v>374</v>
      </c>
      <c r="B495" s="2" t="s">
        <v>245</v>
      </c>
      <c r="C495" s="2">
        <v>83</v>
      </c>
      <c r="D495">
        <f t="shared" si="28"/>
        <v>1</v>
      </c>
      <c r="E495">
        <f t="shared" si="29"/>
        <v>5</v>
      </c>
      <c r="F495">
        <f t="shared" si="30"/>
        <v>1</v>
      </c>
      <c r="G495">
        <f>VLOOKUP(B495,Árak!$A$2:$B$101,2,1)</f>
        <v>782</v>
      </c>
      <c r="H495">
        <f t="shared" si="31"/>
        <v>64906</v>
      </c>
    </row>
    <row r="496" spans="1:8" x14ac:dyDescent="0.25">
      <c r="A496" s="2" t="s">
        <v>375</v>
      </c>
      <c r="B496" s="2" t="s">
        <v>330</v>
      </c>
      <c r="C496" s="2">
        <v>170</v>
      </c>
      <c r="D496">
        <f t="shared" si="28"/>
        <v>3</v>
      </c>
      <c r="E496">
        <f t="shared" si="29"/>
        <v>11</v>
      </c>
      <c r="F496">
        <f t="shared" si="30"/>
        <v>1</v>
      </c>
      <c r="G496">
        <f>VLOOKUP(B496,Árak!$A$2:$B$101,2,1)</f>
        <v>637</v>
      </c>
      <c r="H496">
        <f t="shared" si="31"/>
        <v>108290</v>
      </c>
    </row>
    <row r="497" spans="1:8" x14ac:dyDescent="0.25">
      <c r="A497" s="2" t="s">
        <v>228</v>
      </c>
      <c r="B497" s="2" t="s">
        <v>138</v>
      </c>
      <c r="C497" s="2">
        <v>117</v>
      </c>
      <c r="D497">
        <f t="shared" si="28"/>
        <v>10</v>
      </c>
      <c r="E497">
        <f t="shared" si="29"/>
        <v>43</v>
      </c>
      <c r="F497">
        <f t="shared" si="30"/>
        <v>4</v>
      </c>
      <c r="G497">
        <f>VLOOKUP(B497,Árak!$A$2:$B$101,2,1)</f>
        <v>453</v>
      </c>
      <c r="H497">
        <f t="shared" si="31"/>
        <v>53001</v>
      </c>
    </row>
    <row r="498" spans="1:8" x14ac:dyDescent="0.25">
      <c r="A498" s="2" t="s">
        <v>340</v>
      </c>
      <c r="B498" s="2" t="s">
        <v>66</v>
      </c>
      <c r="C498" s="2">
        <v>302</v>
      </c>
      <c r="D498">
        <f t="shared" si="28"/>
        <v>6</v>
      </c>
      <c r="E498">
        <f t="shared" si="29"/>
        <v>23</v>
      </c>
      <c r="F498">
        <f t="shared" si="30"/>
        <v>2</v>
      </c>
      <c r="G498">
        <f>VLOOKUP(B498,Árak!$A$2:$B$101,2,1)</f>
        <v>776</v>
      </c>
      <c r="H498">
        <f t="shared" si="31"/>
        <v>234352</v>
      </c>
    </row>
    <row r="499" spans="1:8" x14ac:dyDescent="0.25">
      <c r="A499" s="2" t="s">
        <v>92</v>
      </c>
      <c r="B499" s="2" t="s">
        <v>162</v>
      </c>
      <c r="C499" s="2">
        <v>246</v>
      </c>
      <c r="D499">
        <f t="shared" si="28"/>
        <v>9</v>
      </c>
      <c r="E499">
        <f t="shared" si="29"/>
        <v>36</v>
      </c>
      <c r="F499">
        <f t="shared" si="30"/>
        <v>3</v>
      </c>
      <c r="G499">
        <f>VLOOKUP(B499,Árak!$A$2:$B$101,2,1)</f>
        <v>838</v>
      </c>
      <c r="H499">
        <f t="shared" si="31"/>
        <v>206148</v>
      </c>
    </row>
    <row r="500" spans="1:8" x14ac:dyDescent="0.25">
      <c r="A500" s="2" t="s">
        <v>375</v>
      </c>
      <c r="B500" s="2" t="s">
        <v>40</v>
      </c>
      <c r="C500" s="2">
        <v>369</v>
      </c>
      <c r="D500">
        <f t="shared" si="28"/>
        <v>3</v>
      </c>
      <c r="E500">
        <f t="shared" si="29"/>
        <v>11</v>
      </c>
      <c r="F500">
        <f t="shared" si="30"/>
        <v>1</v>
      </c>
      <c r="G500">
        <f>VLOOKUP(B500,Árak!$A$2:$B$101,2,1)</f>
        <v>302</v>
      </c>
      <c r="H500">
        <f t="shared" si="31"/>
        <v>111438</v>
      </c>
    </row>
    <row r="501" spans="1:8" x14ac:dyDescent="0.25">
      <c r="A501" s="2" t="s">
        <v>248</v>
      </c>
      <c r="B501" s="2" t="s">
        <v>87</v>
      </c>
      <c r="C501" s="2">
        <v>280</v>
      </c>
      <c r="D501">
        <f t="shared" si="28"/>
        <v>1</v>
      </c>
      <c r="E501">
        <f t="shared" si="29"/>
        <v>2</v>
      </c>
      <c r="F501">
        <f t="shared" si="30"/>
        <v>1</v>
      </c>
      <c r="G501">
        <f>VLOOKUP(B501,Árak!$A$2:$B$101,2,1)</f>
        <v>543</v>
      </c>
      <c r="H501">
        <f t="shared" si="31"/>
        <v>152040</v>
      </c>
    </row>
    <row r="502" spans="1:8" x14ac:dyDescent="0.25">
      <c r="A502" s="2" t="s">
        <v>124</v>
      </c>
      <c r="B502" s="2" t="s">
        <v>195</v>
      </c>
      <c r="C502" s="2">
        <v>329</v>
      </c>
      <c r="D502">
        <f t="shared" si="28"/>
        <v>1</v>
      </c>
      <c r="E502">
        <f t="shared" si="29"/>
        <v>3</v>
      </c>
      <c r="F502">
        <f t="shared" si="30"/>
        <v>1</v>
      </c>
      <c r="G502">
        <f>VLOOKUP(B502,Árak!$A$2:$B$101,2,1)</f>
        <v>261</v>
      </c>
      <c r="H502">
        <f t="shared" si="31"/>
        <v>85869</v>
      </c>
    </row>
    <row r="503" spans="1:8" x14ac:dyDescent="0.25">
      <c r="A503" s="2" t="s">
        <v>207</v>
      </c>
      <c r="B503" s="2" t="s">
        <v>132</v>
      </c>
      <c r="C503" s="2">
        <v>250</v>
      </c>
      <c r="D503">
        <f t="shared" si="28"/>
        <v>10</v>
      </c>
      <c r="E503">
        <f t="shared" si="29"/>
        <v>44</v>
      </c>
      <c r="F503">
        <f t="shared" si="30"/>
        <v>4</v>
      </c>
      <c r="G503">
        <f>VLOOKUP(B503,Árak!$A$2:$B$101,2,1)</f>
        <v>74</v>
      </c>
      <c r="H503">
        <f t="shared" si="31"/>
        <v>18500</v>
      </c>
    </row>
    <row r="504" spans="1:8" x14ac:dyDescent="0.25">
      <c r="A504" s="2" t="s">
        <v>271</v>
      </c>
      <c r="B504" s="2" t="s">
        <v>117</v>
      </c>
      <c r="C504" s="2">
        <v>93</v>
      </c>
      <c r="D504">
        <f t="shared" si="28"/>
        <v>6</v>
      </c>
      <c r="E504">
        <f t="shared" si="29"/>
        <v>27</v>
      </c>
      <c r="F504">
        <f t="shared" si="30"/>
        <v>2</v>
      </c>
      <c r="G504">
        <f>VLOOKUP(B504,Árak!$A$2:$B$101,2,1)</f>
        <v>557</v>
      </c>
      <c r="H504">
        <f t="shared" si="31"/>
        <v>51801</v>
      </c>
    </row>
    <row r="505" spans="1:8" x14ac:dyDescent="0.25">
      <c r="A505" s="2" t="s">
        <v>15</v>
      </c>
      <c r="B505" s="2" t="s">
        <v>68</v>
      </c>
      <c r="C505" s="2">
        <v>398</v>
      </c>
      <c r="D505">
        <f t="shared" si="28"/>
        <v>2</v>
      </c>
      <c r="E505">
        <f t="shared" si="29"/>
        <v>7</v>
      </c>
      <c r="F505">
        <f t="shared" si="30"/>
        <v>1</v>
      </c>
      <c r="G505">
        <f>VLOOKUP(B505,Árak!$A$2:$B$101,2,1)</f>
        <v>720</v>
      </c>
      <c r="H505">
        <f t="shared" si="31"/>
        <v>286560</v>
      </c>
    </row>
    <row r="506" spans="1:8" x14ac:dyDescent="0.25">
      <c r="A506" s="2" t="s">
        <v>78</v>
      </c>
      <c r="B506" s="2" t="s">
        <v>280</v>
      </c>
      <c r="C506" s="2">
        <v>221</v>
      </c>
      <c r="D506">
        <f t="shared" si="28"/>
        <v>12</v>
      </c>
      <c r="E506">
        <f t="shared" si="29"/>
        <v>49</v>
      </c>
      <c r="F506">
        <f t="shared" si="30"/>
        <v>4</v>
      </c>
      <c r="G506">
        <f>VLOOKUP(B506,Árak!$A$2:$B$101,2,1)</f>
        <v>682</v>
      </c>
      <c r="H506">
        <f t="shared" si="31"/>
        <v>150722</v>
      </c>
    </row>
    <row r="507" spans="1:8" x14ac:dyDescent="0.25">
      <c r="A507" s="2" t="s">
        <v>58</v>
      </c>
      <c r="B507" s="2" t="s">
        <v>183</v>
      </c>
      <c r="C507" s="2">
        <v>153</v>
      </c>
      <c r="D507">
        <f t="shared" si="28"/>
        <v>7</v>
      </c>
      <c r="E507">
        <f t="shared" si="29"/>
        <v>28</v>
      </c>
      <c r="F507">
        <f t="shared" si="30"/>
        <v>3</v>
      </c>
      <c r="G507">
        <f>VLOOKUP(B507,Árak!$A$2:$B$101,2,1)</f>
        <v>478</v>
      </c>
      <c r="H507">
        <f t="shared" si="31"/>
        <v>73134</v>
      </c>
    </row>
    <row r="508" spans="1:8" x14ac:dyDescent="0.25">
      <c r="A508" s="2" t="s">
        <v>376</v>
      </c>
      <c r="B508" s="2" t="s">
        <v>66</v>
      </c>
      <c r="C508" s="2">
        <v>188</v>
      </c>
      <c r="D508">
        <f t="shared" si="28"/>
        <v>7</v>
      </c>
      <c r="E508">
        <f t="shared" si="29"/>
        <v>27</v>
      </c>
      <c r="F508">
        <f t="shared" si="30"/>
        <v>3</v>
      </c>
      <c r="G508">
        <f>VLOOKUP(B508,Árak!$A$2:$B$101,2,1)</f>
        <v>776</v>
      </c>
      <c r="H508">
        <f t="shared" si="31"/>
        <v>145888</v>
      </c>
    </row>
    <row r="509" spans="1:8" x14ac:dyDescent="0.25">
      <c r="A509" s="2" t="s">
        <v>142</v>
      </c>
      <c r="B509" s="2" t="s">
        <v>61</v>
      </c>
      <c r="C509" s="2">
        <v>184</v>
      </c>
      <c r="D509">
        <f t="shared" si="28"/>
        <v>11</v>
      </c>
      <c r="E509">
        <f t="shared" si="29"/>
        <v>47</v>
      </c>
      <c r="F509">
        <f t="shared" si="30"/>
        <v>4</v>
      </c>
      <c r="G509">
        <f>VLOOKUP(B509,Árak!$A$2:$B$101,2,1)</f>
        <v>88</v>
      </c>
      <c r="H509">
        <f t="shared" si="31"/>
        <v>16192</v>
      </c>
    </row>
    <row r="510" spans="1:8" x14ac:dyDescent="0.25">
      <c r="A510" s="2" t="s">
        <v>127</v>
      </c>
      <c r="B510" s="2" t="s">
        <v>208</v>
      </c>
      <c r="C510" s="2">
        <v>32</v>
      </c>
      <c r="D510">
        <f t="shared" si="28"/>
        <v>5</v>
      </c>
      <c r="E510">
        <f t="shared" si="29"/>
        <v>21</v>
      </c>
      <c r="F510">
        <f t="shared" si="30"/>
        <v>2</v>
      </c>
      <c r="G510">
        <f>VLOOKUP(B510,Árak!$A$2:$B$101,2,1)</f>
        <v>921</v>
      </c>
      <c r="H510">
        <f t="shared" si="31"/>
        <v>29472</v>
      </c>
    </row>
    <row r="511" spans="1:8" x14ac:dyDescent="0.25">
      <c r="A511" s="2" t="s">
        <v>348</v>
      </c>
      <c r="B511" s="2" t="s">
        <v>266</v>
      </c>
      <c r="C511" s="2">
        <v>160</v>
      </c>
      <c r="D511">
        <f t="shared" si="28"/>
        <v>3</v>
      </c>
      <c r="E511">
        <f t="shared" si="29"/>
        <v>10</v>
      </c>
      <c r="F511">
        <f t="shared" si="30"/>
        <v>1</v>
      </c>
      <c r="G511">
        <f>VLOOKUP(B511,Árak!$A$2:$B$101,2,1)</f>
        <v>74</v>
      </c>
      <c r="H511">
        <f t="shared" si="31"/>
        <v>11840</v>
      </c>
    </row>
    <row r="512" spans="1:8" x14ac:dyDescent="0.25">
      <c r="A512" s="2" t="s">
        <v>180</v>
      </c>
      <c r="B512" s="2" t="s">
        <v>4</v>
      </c>
      <c r="C512" s="2">
        <v>354</v>
      </c>
      <c r="D512">
        <f t="shared" si="28"/>
        <v>10</v>
      </c>
      <c r="E512">
        <f t="shared" si="29"/>
        <v>41</v>
      </c>
      <c r="F512">
        <f t="shared" si="30"/>
        <v>4</v>
      </c>
      <c r="G512">
        <f>VLOOKUP(B512,Árak!$A$2:$B$101,2,1)</f>
        <v>318</v>
      </c>
      <c r="H512">
        <f t="shared" si="31"/>
        <v>112572</v>
      </c>
    </row>
    <row r="513" spans="1:8" x14ac:dyDescent="0.25">
      <c r="A513" s="2" t="s">
        <v>217</v>
      </c>
      <c r="B513" s="2" t="s">
        <v>28</v>
      </c>
      <c r="C513" s="2">
        <v>274</v>
      </c>
      <c r="D513">
        <f t="shared" si="28"/>
        <v>9</v>
      </c>
      <c r="E513">
        <f t="shared" si="29"/>
        <v>37</v>
      </c>
      <c r="F513">
        <f t="shared" si="30"/>
        <v>3</v>
      </c>
      <c r="G513">
        <f>VLOOKUP(B513,Árak!$A$2:$B$101,2,1)</f>
        <v>597</v>
      </c>
      <c r="H513">
        <f t="shared" si="31"/>
        <v>163578</v>
      </c>
    </row>
    <row r="514" spans="1:8" x14ac:dyDescent="0.25">
      <c r="A514" s="2" t="s">
        <v>239</v>
      </c>
      <c r="B514" s="2" t="s">
        <v>87</v>
      </c>
      <c r="C514" s="2">
        <v>32</v>
      </c>
      <c r="D514">
        <f t="shared" si="28"/>
        <v>4</v>
      </c>
      <c r="E514">
        <f t="shared" si="29"/>
        <v>18</v>
      </c>
      <c r="F514">
        <f t="shared" si="30"/>
        <v>2</v>
      </c>
      <c r="G514">
        <f>VLOOKUP(B514,Árak!$A$2:$B$101,2,1)</f>
        <v>543</v>
      </c>
      <c r="H514">
        <f t="shared" si="31"/>
        <v>17376</v>
      </c>
    </row>
    <row r="515" spans="1:8" x14ac:dyDescent="0.25">
      <c r="A515" s="2" t="s">
        <v>222</v>
      </c>
      <c r="B515" s="2" t="s">
        <v>8</v>
      </c>
      <c r="C515" s="2">
        <v>372</v>
      </c>
      <c r="D515">
        <f t="shared" ref="D515:D578" si="32">MONTH(A515)</f>
        <v>1</v>
      </c>
      <c r="E515">
        <f t="shared" ref="E515:E578" si="33">WEEKNUM(A515)</f>
        <v>4</v>
      </c>
      <c r="F515">
        <f t="shared" ref="F515:F578" si="34">VLOOKUP(D515,$K$2:$M$5,3,1)</f>
        <v>1</v>
      </c>
      <c r="G515">
        <f>VLOOKUP(B515,Árak!$A$2:$B$101,2,1)</f>
        <v>655</v>
      </c>
      <c r="H515">
        <f t="shared" ref="H515:H578" si="35">C515*G515</f>
        <v>243660</v>
      </c>
    </row>
    <row r="516" spans="1:8" x14ac:dyDescent="0.25">
      <c r="A516" s="2" t="s">
        <v>377</v>
      </c>
      <c r="B516" s="2" t="s">
        <v>280</v>
      </c>
      <c r="C516" s="2">
        <v>223</v>
      </c>
      <c r="D516">
        <f t="shared" si="32"/>
        <v>2</v>
      </c>
      <c r="E516">
        <f t="shared" si="33"/>
        <v>6</v>
      </c>
      <c r="F516">
        <f t="shared" si="34"/>
        <v>1</v>
      </c>
      <c r="G516">
        <f>VLOOKUP(B516,Árak!$A$2:$B$101,2,1)</f>
        <v>682</v>
      </c>
      <c r="H516">
        <f t="shared" si="35"/>
        <v>152086</v>
      </c>
    </row>
    <row r="517" spans="1:8" x14ac:dyDescent="0.25">
      <c r="A517" s="2" t="s">
        <v>283</v>
      </c>
      <c r="B517" s="2" t="s">
        <v>343</v>
      </c>
      <c r="C517" s="2">
        <v>397</v>
      </c>
      <c r="D517">
        <f t="shared" si="32"/>
        <v>2</v>
      </c>
      <c r="E517">
        <f t="shared" si="33"/>
        <v>9</v>
      </c>
      <c r="F517">
        <f t="shared" si="34"/>
        <v>1</v>
      </c>
      <c r="G517">
        <f>VLOOKUP(B517,Árak!$A$2:$B$101,2,1)</f>
        <v>982</v>
      </c>
      <c r="H517">
        <f t="shared" si="35"/>
        <v>389854</v>
      </c>
    </row>
    <row r="518" spans="1:8" x14ac:dyDescent="0.25">
      <c r="A518" s="2" t="s">
        <v>378</v>
      </c>
      <c r="B518" s="2" t="s">
        <v>51</v>
      </c>
      <c r="C518" s="2">
        <v>442</v>
      </c>
      <c r="D518">
        <f t="shared" si="32"/>
        <v>10</v>
      </c>
      <c r="E518">
        <f t="shared" si="33"/>
        <v>43</v>
      </c>
      <c r="F518">
        <f t="shared" si="34"/>
        <v>4</v>
      </c>
      <c r="G518">
        <f>VLOOKUP(B518,Árak!$A$2:$B$101,2,1)</f>
        <v>283</v>
      </c>
      <c r="H518">
        <f t="shared" si="35"/>
        <v>125086</v>
      </c>
    </row>
    <row r="519" spans="1:8" x14ac:dyDescent="0.25">
      <c r="A519" s="2" t="s">
        <v>76</v>
      </c>
      <c r="B519" s="2" t="s">
        <v>54</v>
      </c>
      <c r="C519" s="2">
        <v>192</v>
      </c>
      <c r="D519">
        <f t="shared" si="32"/>
        <v>4</v>
      </c>
      <c r="E519">
        <f t="shared" si="33"/>
        <v>17</v>
      </c>
      <c r="F519">
        <f t="shared" si="34"/>
        <v>2</v>
      </c>
      <c r="G519">
        <f>VLOOKUP(B519,Árak!$A$2:$B$101,2,1)</f>
        <v>138</v>
      </c>
      <c r="H519">
        <f t="shared" si="35"/>
        <v>26496</v>
      </c>
    </row>
    <row r="520" spans="1:8" x14ac:dyDescent="0.25">
      <c r="A520" s="2" t="s">
        <v>379</v>
      </c>
      <c r="B520" s="2" t="s">
        <v>66</v>
      </c>
      <c r="C520" s="2">
        <v>272</v>
      </c>
      <c r="D520">
        <f t="shared" si="32"/>
        <v>7</v>
      </c>
      <c r="E520">
        <f t="shared" si="33"/>
        <v>29</v>
      </c>
      <c r="F520">
        <f t="shared" si="34"/>
        <v>3</v>
      </c>
      <c r="G520">
        <f>VLOOKUP(B520,Árak!$A$2:$B$101,2,1)</f>
        <v>776</v>
      </c>
      <c r="H520">
        <f t="shared" si="35"/>
        <v>211072</v>
      </c>
    </row>
    <row r="521" spans="1:8" x14ac:dyDescent="0.25">
      <c r="A521" s="2" t="s">
        <v>99</v>
      </c>
      <c r="B521" s="2" t="s">
        <v>83</v>
      </c>
      <c r="C521" s="2">
        <v>43</v>
      </c>
      <c r="D521">
        <f t="shared" si="32"/>
        <v>5</v>
      </c>
      <c r="E521">
        <f t="shared" si="33"/>
        <v>22</v>
      </c>
      <c r="F521">
        <f t="shared" si="34"/>
        <v>2</v>
      </c>
      <c r="G521">
        <f>VLOOKUP(B521,Árak!$A$2:$B$101,2,1)</f>
        <v>782</v>
      </c>
      <c r="H521">
        <f t="shared" si="35"/>
        <v>33626</v>
      </c>
    </row>
    <row r="522" spans="1:8" x14ac:dyDescent="0.25">
      <c r="A522" s="2" t="s">
        <v>298</v>
      </c>
      <c r="B522" s="2" t="s">
        <v>66</v>
      </c>
      <c r="C522" s="2">
        <v>313</v>
      </c>
      <c r="D522">
        <f t="shared" si="32"/>
        <v>11</v>
      </c>
      <c r="E522">
        <f t="shared" si="33"/>
        <v>48</v>
      </c>
      <c r="F522">
        <f t="shared" si="34"/>
        <v>4</v>
      </c>
      <c r="G522">
        <f>VLOOKUP(B522,Árak!$A$2:$B$101,2,1)</f>
        <v>776</v>
      </c>
      <c r="H522">
        <f t="shared" si="35"/>
        <v>242888</v>
      </c>
    </row>
    <row r="523" spans="1:8" x14ac:dyDescent="0.25">
      <c r="A523" s="2" t="s">
        <v>303</v>
      </c>
      <c r="B523" s="2" t="s">
        <v>123</v>
      </c>
      <c r="C523" s="2">
        <v>232</v>
      </c>
      <c r="D523">
        <f t="shared" si="32"/>
        <v>7</v>
      </c>
      <c r="E523">
        <f t="shared" si="33"/>
        <v>30</v>
      </c>
      <c r="F523">
        <f t="shared" si="34"/>
        <v>3</v>
      </c>
      <c r="G523">
        <f>VLOOKUP(B523,Árak!$A$2:$B$101,2,1)</f>
        <v>114</v>
      </c>
      <c r="H523">
        <f t="shared" si="35"/>
        <v>26448</v>
      </c>
    </row>
    <row r="524" spans="1:8" x14ac:dyDescent="0.25">
      <c r="A524" s="2" t="s">
        <v>173</v>
      </c>
      <c r="B524" s="2" t="s">
        <v>95</v>
      </c>
      <c r="C524" s="2">
        <v>240</v>
      </c>
      <c r="D524">
        <f t="shared" si="32"/>
        <v>11</v>
      </c>
      <c r="E524">
        <f t="shared" si="33"/>
        <v>46</v>
      </c>
      <c r="F524">
        <f t="shared" si="34"/>
        <v>4</v>
      </c>
      <c r="G524">
        <f>VLOOKUP(B524,Árak!$A$2:$B$101,2,1)</f>
        <v>558</v>
      </c>
      <c r="H524">
        <f t="shared" si="35"/>
        <v>133920</v>
      </c>
    </row>
    <row r="525" spans="1:8" x14ac:dyDescent="0.25">
      <c r="A525" s="2" t="s">
        <v>103</v>
      </c>
      <c r="B525" s="2" t="s">
        <v>210</v>
      </c>
      <c r="C525" s="2">
        <v>113</v>
      </c>
      <c r="D525">
        <f t="shared" si="32"/>
        <v>8</v>
      </c>
      <c r="E525">
        <f t="shared" si="33"/>
        <v>34</v>
      </c>
      <c r="F525">
        <f t="shared" si="34"/>
        <v>3</v>
      </c>
      <c r="G525">
        <f>VLOOKUP(B525,Árak!$A$2:$B$101,2,1)</f>
        <v>270</v>
      </c>
      <c r="H525">
        <f t="shared" si="35"/>
        <v>30510</v>
      </c>
    </row>
    <row r="526" spans="1:8" x14ac:dyDescent="0.25">
      <c r="A526" s="2" t="s">
        <v>367</v>
      </c>
      <c r="B526" s="2" t="s">
        <v>43</v>
      </c>
      <c r="C526" s="2">
        <v>355</v>
      </c>
      <c r="D526">
        <f t="shared" si="32"/>
        <v>12</v>
      </c>
      <c r="E526">
        <f t="shared" si="33"/>
        <v>51</v>
      </c>
      <c r="F526">
        <f t="shared" si="34"/>
        <v>4</v>
      </c>
      <c r="G526">
        <f>VLOOKUP(B526,Árak!$A$2:$B$101,2,1)</f>
        <v>876</v>
      </c>
      <c r="H526">
        <f t="shared" si="35"/>
        <v>310980</v>
      </c>
    </row>
    <row r="527" spans="1:8" x14ac:dyDescent="0.25">
      <c r="A527" s="2" t="s">
        <v>380</v>
      </c>
      <c r="B527" s="2" t="s">
        <v>101</v>
      </c>
      <c r="C527" s="2">
        <v>273</v>
      </c>
      <c r="D527">
        <f t="shared" si="32"/>
        <v>3</v>
      </c>
      <c r="E527">
        <f t="shared" si="33"/>
        <v>10</v>
      </c>
      <c r="F527">
        <f t="shared" si="34"/>
        <v>1</v>
      </c>
      <c r="G527">
        <f>VLOOKUP(B527,Árak!$A$2:$B$101,2,1)</f>
        <v>809</v>
      </c>
      <c r="H527">
        <f t="shared" si="35"/>
        <v>220857</v>
      </c>
    </row>
    <row r="528" spans="1:8" x14ac:dyDescent="0.25">
      <c r="A528" s="2" t="s">
        <v>381</v>
      </c>
      <c r="B528" s="2" t="s">
        <v>123</v>
      </c>
      <c r="C528" s="2">
        <v>310</v>
      </c>
      <c r="D528">
        <f t="shared" si="32"/>
        <v>1</v>
      </c>
      <c r="E528">
        <f t="shared" si="33"/>
        <v>3</v>
      </c>
      <c r="F528">
        <f t="shared" si="34"/>
        <v>1</v>
      </c>
      <c r="G528">
        <f>VLOOKUP(B528,Árak!$A$2:$B$101,2,1)</f>
        <v>114</v>
      </c>
      <c r="H528">
        <f t="shared" si="35"/>
        <v>35340</v>
      </c>
    </row>
    <row r="529" spans="1:8" x14ac:dyDescent="0.25">
      <c r="A529" s="2" t="s">
        <v>209</v>
      </c>
      <c r="B529" s="2" t="s">
        <v>311</v>
      </c>
      <c r="C529" s="2">
        <v>166</v>
      </c>
      <c r="D529">
        <f t="shared" si="32"/>
        <v>5</v>
      </c>
      <c r="E529">
        <f t="shared" si="33"/>
        <v>21</v>
      </c>
      <c r="F529">
        <f t="shared" si="34"/>
        <v>2</v>
      </c>
      <c r="G529">
        <f>VLOOKUP(B529,Árak!$A$2:$B$101,2,1)</f>
        <v>480</v>
      </c>
      <c r="H529">
        <f t="shared" si="35"/>
        <v>79680</v>
      </c>
    </row>
    <row r="530" spans="1:8" x14ac:dyDescent="0.25">
      <c r="A530" s="2" t="s">
        <v>382</v>
      </c>
      <c r="B530" s="2" t="s">
        <v>111</v>
      </c>
      <c r="C530" s="2">
        <v>156</v>
      </c>
      <c r="D530">
        <f t="shared" si="32"/>
        <v>5</v>
      </c>
      <c r="E530">
        <f t="shared" si="33"/>
        <v>19</v>
      </c>
      <c r="F530">
        <f t="shared" si="34"/>
        <v>2</v>
      </c>
      <c r="G530">
        <f>VLOOKUP(B530,Árak!$A$2:$B$101,2,1)</f>
        <v>650</v>
      </c>
      <c r="H530">
        <f t="shared" si="35"/>
        <v>101400</v>
      </c>
    </row>
    <row r="531" spans="1:8" x14ac:dyDescent="0.25">
      <c r="A531" s="2" t="s">
        <v>7</v>
      </c>
      <c r="B531" s="2" t="s">
        <v>232</v>
      </c>
      <c r="C531" s="2">
        <v>270</v>
      </c>
      <c r="D531">
        <f t="shared" si="32"/>
        <v>10</v>
      </c>
      <c r="E531">
        <f t="shared" si="33"/>
        <v>41</v>
      </c>
      <c r="F531">
        <f t="shared" si="34"/>
        <v>4</v>
      </c>
      <c r="G531">
        <f>VLOOKUP(B531,Árak!$A$2:$B$101,2,1)</f>
        <v>729</v>
      </c>
      <c r="H531">
        <f t="shared" si="35"/>
        <v>196830</v>
      </c>
    </row>
    <row r="532" spans="1:8" x14ac:dyDescent="0.25">
      <c r="A532" s="2" t="s">
        <v>39</v>
      </c>
      <c r="B532" s="2" t="s">
        <v>245</v>
      </c>
      <c r="C532" s="2">
        <v>134</v>
      </c>
      <c r="D532">
        <f t="shared" si="32"/>
        <v>4</v>
      </c>
      <c r="E532">
        <f t="shared" si="33"/>
        <v>16</v>
      </c>
      <c r="F532">
        <f t="shared" si="34"/>
        <v>2</v>
      </c>
      <c r="G532">
        <f>VLOOKUP(B532,Árak!$A$2:$B$101,2,1)</f>
        <v>782</v>
      </c>
      <c r="H532">
        <f t="shared" si="35"/>
        <v>104788</v>
      </c>
    </row>
    <row r="533" spans="1:8" x14ac:dyDescent="0.25">
      <c r="A533" s="2" t="s">
        <v>103</v>
      </c>
      <c r="B533" s="2" t="s">
        <v>229</v>
      </c>
      <c r="C533" s="2">
        <v>97</v>
      </c>
      <c r="D533">
        <f t="shared" si="32"/>
        <v>8</v>
      </c>
      <c r="E533">
        <f t="shared" si="33"/>
        <v>34</v>
      </c>
      <c r="F533">
        <f t="shared" si="34"/>
        <v>3</v>
      </c>
      <c r="G533">
        <f>VLOOKUP(B533,Árak!$A$2:$B$101,2,1)</f>
        <v>526</v>
      </c>
      <c r="H533">
        <f t="shared" si="35"/>
        <v>51022</v>
      </c>
    </row>
    <row r="534" spans="1:8" x14ac:dyDescent="0.25">
      <c r="A534" s="2" t="s">
        <v>383</v>
      </c>
      <c r="B534" s="2" t="s">
        <v>87</v>
      </c>
      <c r="C534" s="2">
        <v>145</v>
      </c>
      <c r="D534">
        <f t="shared" si="32"/>
        <v>9</v>
      </c>
      <c r="E534">
        <f t="shared" si="33"/>
        <v>39</v>
      </c>
      <c r="F534">
        <f t="shared" si="34"/>
        <v>3</v>
      </c>
      <c r="G534">
        <f>VLOOKUP(B534,Árak!$A$2:$B$101,2,1)</f>
        <v>543</v>
      </c>
      <c r="H534">
        <f t="shared" si="35"/>
        <v>78735</v>
      </c>
    </row>
    <row r="535" spans="1:8" x14ac:dyDescent="0.25">
      <c r="A535" s="2" t="s">
        <v>369</v>
      </c>
      <c r="B535" s="2" t="s">
        <v>256</v>
      </c>
      <c r="C535" s="2">
        <v>144</v>
      </c>
      <c r="D535">
        <f t="shared" si="32"/>
        <v>2</v>
      </c>
      <c r="E535">
        <f t="shared" si="33"/>
        <v>9</v>
      </c>
      <c r="F535">
        <f t="shared" si="34"/>
        <v>1</v>
      </c>
      <c r="G535">
        <f>VLOOKUP(B535,Árak!$A$2:$B$101,2,1)</f>
        <v>858</v>
      </c>
      <c r="H535">
        <f t="shared" si="35"/>
        <v>123552</v>
      </c>
    </row>
    <row r="536" spans="1:8" x14ac:dyDescent="0.25">
      <c r="A536" s="2" t="s">
        <v>121</v>
      </c>
      <c r="B536" s="2" t="s">
        <v>284</v>
      </c>
      <c r="C536" s="2">
        <v>256</v>
      </c>
      <c r="D536">
        <f t="shared" si="32"/>
        <v>5</v>
      </c>
      <c r="E536">
        <f t="shared" si="33"/>
        <v>20</v>
      </c>
      <c r="F536">
        <f t="shared" si="34"/>
        <v>2</v>
      </c>
      <c r="G536">
        <f>VLOOKUP(B536,Árak!$A$2:$B$101,2,1)</f>
        <v>1013</v>
      </c>
      <c r="H536">
        <f t="shared" si="35"/>
        <v>259328</v>
      </c>
    </row>
    <row r="537" spans="1:8" x14ac:dyDescent="0.25">
      <c r="A537" s="2" t="s">
        <v>62</v>
      </c>
      <c r="B537" s="2" t="s">
        <v>138</v>
      </c>
      <c r="C537" s="2">
        <v>284</v>
      </c>
      <c r="D537">
        <f t="shared" si="32"/>
        <v>8</v>
      </c>
      <c r="E537">
        <f t="shared" si="33"/>
        <v>32</v>
      </c>
      <c r="F537">
        <f t="shared" si="34"/>
        <v>3</v>
      </c>
      <c r="G537">
        <f>VLOOKUP(B537,Árak!$A$2:$B$101,2,1)</f>
        <v>453</v>
      </c>
      <c r="H537">
        <f t="shared" si="35"/>
        <v>128652</v>
      </c>
    </row>
    <row r="538" spans="1:8" x14ac:dyDescent="0.25">
      <c r="A538" s="2" t="s">
        <v>384</v>
      </c>
      <c r="B538" s="2" t="s">
        <v>126</v>
      </c>
      <c r="C538" s="2">
        <v>409</v>
      </c>
      <c r="D538">
        <f t="shared" si="32"/>
        <v>6</v>
      </c>
      <c r="E538">
        <f t="shared" si="33"/>
        <v>25</v>
      </c>
      <c r="F538">
        <f t="shared" si="34"/>
        <v>2</v>
      </c>
      <c r="G538">
        <f>VLOOKUP(B538,Árak!$A$2:$B$101,2,1)</f>
        <v>302</v>
      </c>
      <c r="H538">
        <f t="shared" si="35"/>
        <v>123518</v>
      </c>
    </row>
    <row r="539" spans="1:8" x14ac:dyDescent="0.25">
      <c r="A539" s="2" t="s">
        <v>86</v>
      </c>
      <c r="B539" s="2" t="s">
        <v>20</v>
      </c>
      <c r="C539" s="2">
        <v>150</v>
      </c>
      <c r="D539">
        <f t="shared" si="32"/>
        <v>7</v>
      </c>
      <c r="E539">
        <f t="shared" si="33"/>
        <v>31</v>
      </c>
      <c r="F539">
        <f t="shared" si="34"/>
        <v>3</v>
      </c>
      <c r="G539">
        <f>VLOOKUP(B539,Árak!$A$2:$B$101,2,1)</f>
        <v>718</v>
      </c>
      <c r="H539">
        <f t="shared" si="35"/>
        <v>107700</v>
      </c>
    </row>
    <row r="540" spans="1:8" x14ac:dyDescent="0.25">
      <c r="A540" s="2" t="s">
        <v>273</v>
      </c>
      <c r="B540" s="2" t="s">
        <v>28</v>
      </c>
      <c r="C540" s="2">
        <v>125</v>
      </c>
      <c r="D540">
        <f t="shared" si="32"/>
        <v>4</v>
      </c>
      <c r="E540">
        <f t="shared" si="33"/>
        <v>15</v>
      </c>
      <c r="F540">
        <f t="shared" si="34"/>
        <v>2</v>
      </c>
      <c r="G540">
        <f>VLOOKUP(B540,Árak!$A$2:$B$101,2,1)</f>
        <v>597</v>
      </c>
      <c r="H540">
        <f t="shared" si="35"/>
        <v>74625</v>
      </c>
    </row>
    <row r="541" spans="1:8" x14ac:dyDescent="0.25">
      <c r="A541" s="2" t="s">
        <v>52</v>
      </c>
      <c r="B541" s="2" t="s">
        <v>210</v>
      </c>
      <c r="C541" s="2">
        <v>146</v>
      </c>
      <c r="D541">
        <f t="shared" si="32"/>
        <v>11</v>
      </c>
      <c r="E541">
        <f t="shared" si="33"/>
        <v>47</v>
      </c>
      <c r="F541">
        <f t="shared" si="34"/>
        <v>4</v>
      </c>
      <c r="G541">
        <f>VLOOKUP(B541,Árak!$A$2:$B$101,2,1)</f>
        <v>270</v>
      </c>
      <c r="H541">
        <f t="shared" si="35"/>
        <v>39420</v>
      </c>
    </row>
    <row r="542" spans="1:8" x14ac:dyDescent="0.25">
      <c r="A542" s="2" t="s">
        <v>385</v>
      </c>
      <c r="B542" s="2" t="s">
        <v>188</v>
      </c>
      <c r="C542" s="2">
        <v>190</v>
      </c>
      <c r="D542">
        <f t="shared" si="32"/>
        <v>6</v>
      </c>
      <c r="E542">
        <f t="shared" si="33"/>
        <v>23</v>
      </c>
      <c r="F542">
        <f t="shared" si="34"/>
        <v>2</v>
      </c>
      <c r="G542">
        <f>VLOOKUP(B542,Árak!$A$2:$B$101,2,1)</f>
        <v>270</v>
      </c>
      <c r="H542">
        <f t="shared" si="35"/>
        <v>51300</v>
      </c>
    </row>
    <row r="543" spans="1:8" x14ac:dyDescent="0.25">
      <c r="A543" s="2" t="s">
        <v>222</v>
      </c>
      <c r="B543" s="2" t="s">
        <v>341</v>
      </c>
      <c r="C543" s="2">
        <v>439</v>
      </c>
      <c r="D543">
        <f t="shared" si="32"/>
        <v>1</v>
      </c>
      <c r="E543">
        <f t="shared" si="33"/>
        <v>4</v>
      </c>
      <c r="F543">
        <f t="shared" si="34"/>
        <v>1</v>
      </c>
      <c r="G543">
        <f>VLOOKUP(B543,Árak!$A$2:$B$101,2,1)</f>
        <v>75</v>
      </c>
      <c r="H543">
        <f t="shared" si="35"/>
        <v>32925</v>
      </c>
    </row>
    <row r="544" spans="1:8" x14ac:dyDescent="0.25">
      <c r="A544" s="2" t="s">
        <v>271</v>
      </c>
      <c r="B544" s="2" t="s">
        <v>77</v>
      </c>
      <c r="C544" s="2">
        <v>328</v>
      </c>
      <c r="D544">
        <f t="shared" si="32"/>
        <v>6</v>
      </c>
      <c r="E544">
        <f t="shared" si="33"/>
        <v>27</v>
      </c>
      <c r="F544">
        <f t="shared" si="34"/>
        <v>2</v>
      </c>
      <c r="G544">
        <f>VLOOKUP(B544,Árak!$A$2:$B$101,2,1)</f>
        <v>101</v>
      </c>
      <c r="H544">
        <f t="shared" si="35"/>
        <v>33128</v>
      </c>
    </row>
    <row r="545" spans="1:8" x14ac:dyDescent="0.25">
      <c r="A545" s="2" t="s">
        <v>374</v>
      </c>
      <c r="B545" s="2" t="s">
        <v>126</v>
      </c>
      <c r="C545" s="2">
        <v>271</v>
      </c>
      <c r="D545">
        <f t="shared" si="32"/>
        <v>1</v>
      </c>
      <c r="E545">
        <f t="shared" si="33"/>
        <v>5</v>
      </c>
      <c r="F545">
        <f t="shared" si="34"/>
        <v>1</v>
      </c>
      <c r="G545">
        <f>VLOOKUP(B545,Árak!$A$2:$B$101,2,1)</f>
        <v>302</v>
      </c>
      <c r="H545">
        <f t="shared" si="35"/>
        <v>81842</v>
      </c>
    </row>
    <row r="546" spans="1:8" x14ac:dyDescent="0.25">
      <c r="A546" s="2" t="s">
        <v>292</v>
      </c>
      <c r="B546" s="2" t="s">
        <v>284</v>
      </c>
      <c r="C546" s="2">
        <v>86</v>
      </c>
      <c r="D546">
        <f t="shared" si="32"/>
        <v>7</v>
      </c>
      <c r="E546">
        <f t="shared" si="33"/>
        <v>28</v>
      </c>
      <c r="F546">
        <f t="shared" si="34"/>
        <v>3</v>
      </c>
      <c r="G546">
        <f>VLOOKUP(B546,Árak!$A$2:$B$101,2,1)</f>
        <v>1013</v>
      </c>
      <c r="H546">
        <f t="shared" si="35"/>
        <v>87118</v>
      </c>
    </row>
    <row r="547" spans="1:8" x14ac:dyDescent="0.25">
      <c r="A547" s="2" t="s">
        <v>386</v>
      </c>
      <c r="B547" s="2" t="s">
        <v>135</v>
      </c>
      <c r="C547" s="2">
        <v>167</v>
      </c>
      <c r="D547">
        <f t="shared" si="32"/>
        <v>7</v>
      </c>
      <c r="E547">
        <f t="shared" si="33"/>
        <v>27</v>
      </c>
      <c r="F547">
        <f t="shared" si="34"/>
        <v>3</v>
      </c>
      <c r="G547">
        <f>VLOOKUP(B547,Árak!$A$2:$B$101,2,1)</f>
        <v>536</v>
      </c>
      <c r="H547">
        <f t="shared" si="35"/>
        <v>89512</v>
      </c>
    </row>
    <row r="548" spans="1:8" x14ac:dyDescent="0.25">
      <c r="A548" s="2" t="s">
        <v>94</v>
      </c>
      <c r="B548" s="2" t="s">
        <v>79</v>
      </c>
      <c r="C548" s="2">
        <v>379</v>
      </c>
      <c r="D548">
        <f t="shared" si="32"/>
        <v>10</v>
      </c>
      <c r="E548">
        <f t="shared" si="33"/>
        <v>43</v>
      </c>
      <c r="F548">
        <f t="shared" si="34"/>
        <v>4</v>
      </c>
      <c r="G548">
        <f>VLOOKUP(B548,Árak!$A$2:$B$101,2,1)</f>
        <v>1027</v>
      </c>
      <c r="H548">
        <f t="shared" si="35"/>
        <v>389233</v>
      </c>
    </row>
    <row r="549" spans="1:8" x14ac:dyDescent="0.25">
      <c r="A549" s="2" t="s">
        <v>203</v>
      </c>
      <c r="B549" s="2" t="s">
        <v>129</v>
      </c>
      <c r="C549" s="2">
        <v>362</v>
      </c>
      <c r="D549">
        <f t="shared" si="32"/>
        <v>4</v>
      </c>
      <c r="E549">
        <f t="shared" si="33"/>
        <v>18</v>
      </c>
      <c r="F549">
        <f t="shared" si="34"/>
        <v>2</v>
      </c>
      <c r="G549">
        <f>VLOOKUP(B549,Árak!$A$2:$B$101,2,1)</f>
        <v>637</v>
      </c>
      <c r="H549">
        <f t="shared" si="35"/>
        <v>230594</v>
      </c>
    </row>
    <row r="550" spans="1:8" x14ac:dyDescent="0.25">
      <c r="A550" s="2" t="s">
        <v>41</v>
      </c>
      <c r="B550" s="2" t="s">
        <v>57</v>
      </c>
      <c r="C550" s="2">
        <v>280</v>
      </c>
      <c r="D550">
        <f t="shared" si="32"/>
        <v>7</v>
      </c>
      <c r="E550">
        <f t="shared" si="33"/>
        <v>30</v>
      </c>
      <c r="F550">
        <f t="shared" si="34"/>
        <v>3</v>
      </c>
      <c r="G550">
        <f>VLOOKUP(B550,Árak!$A$2:$B$101,2,1)</f>
        <v>106</v>
      </c>
      <c r="H550">
        <f t="shared" si="35"/>
        <v>29680</v>
      </c>
    </row>
    <row r="551" spans="1:8" x14ac:dyDescent="0.25">
      <c r="A551" s="2" t="s">
        <v>184</v>
      </c>
      <c r="B551" s="2" t="s">
        <v>115</v>
      </c>
      <c r="C551" s="2">
        <v>119</v>
      </c>
      <c r="D551">
        <f t="shared" si="32"/>
        <v>7</v>
      </c>
      <c r="E551">
        <f t="shared" si="33"/>
        <v>31</v>
      </c>
      <c r="F551">
        <f t="shared" si="34"/>
        <v>3</v>
      </c>
      <c r="G551">
        <f>VLOOKUP(B551,Árak!$A$2:$B$101,2,1)</f>
        <v>564</v>
      </c>
      <c r="H551">
        <f t="shared" si="35"/>
        <v>67116</v>
      </c>
    </row>
    <row r="552" spans="1:8" x14ac:dyDescent="0.25">
      <c r="A552" s="2" t="s">
        <v>387</v>
      </c>
      <c r="B552" s="2" t="s">
        <v>66</v>
      </c>
      <c r="C552" s="2">
        <v>228</v>
      </c>
      <c r="D552">
        <f t="shared" si="32"/>
        <v>9</v>
      </c>
      <c r="E552">
        <f t="shared" si="33"/>
        <v>36</v>
      </c>
      <c r="F552">
        <f t="shared" si="34"/>
        <v>3</v>
      </c>
      <c r="G552">
        <f>VLOOKUP(B552,Árak!$A$2:$B$101,2,1)</f>
        <v>776</v>
      </c>
      <c r="H552">
        <f t="shared" si="35"/>
        <v>176928</v>
      </c>
    </row>
    <row r="553" spans="1:8" x14ac:dyDescent="0.25">
      <c r="A553" s="2" t="s">
        <v>145</v>
      </c>
      <c r="B553" s="2" t="s">
        <v>28</v>
      </c>
      <c r="C553" s="2">
        <v>301</v>
      </c>
      <c r="D553">
        <f t="shared" si="32"/>
        <v>9</v>
      </c>
      <c r="E553">
        <f t="shared" si="33"/>
        <v>39</v>
      </c>
      <c r="F553">
        <f t="shared" si="34"/>
        <v>3</v>
      </c>
      <c r="G553">
        <f>VLOOKUP(B553,Árak!$A$2:$B$101,2,1)</f>
        <v>597</v>
      </c>
      <c r="H553">
        <f t="shared" si="35"/>
        <v>179697</v>
      </c>
    </row>
    <row r="554" spans="1:8" x14ac:dyDescent="0.25">
      <c r="A554" s="2" t="s">
        <v>147</v>
      </c>
      <c r="B554" s="2" t="s">
        <v>73</v>
      </c>
      <c r="C554" s="2">
        <v>221</v>
      </c>
      <c r="D554">
        <f t="shared" si="32"/>
        <v>8</v>
      </c>
      <c r="E554">
        <f t="shared" si="33"/>
        <v>35</v>
      </c>
      <c r="F554">
        <f t="shared" si="34"/>
        <v>3</v>
      </c>
      <c r="G554">
        <f>VLOOKUP(B554,Árak!$A$2:$B$101,2,1)</f>
        <v>829</v>
      </c>
      <c r="H554">
        <f t="shared" si="35"/>
        <v>183209</v>
      </c>
    </row>
    <row r="555" spans="1:8" x14ac:dyDescent="0.25">
      <c r="A555" s="2" t="s">
        <v>104</v>
      </c>
      <c r="B555" s="2" t="s">
        <v>51</v>
      </c>
      <c r="C555" s="2">
        <v>368</v>
      </c>
      <c r="D555">
        <f t="shared" si="32"/>
        <v>7</v>
      </c>
      <c r="E555">
        <f t="shared" si="33"/>
        <v>28</v>
      </c>
      <c r="F555">
        <f t="shared" si="34"/>
        <v>3</v>
      </c>
      <c r="G555">
        <f>VLOOKUP(B555,Árak!$A$2:$B$101,2,1)</f>
        <v>283</v>
      </c>
      <c r="H555">
        <f t="shared" si="35"/>
        <v>104144</v>
      </c>
    </row>
    <row r="556" spans="1:8" x14ac:dyDescent="0.25">
      <c r="A556" s="2" t="s">
        <v>141</v>
      </c>
      <c r="B556" s="2" t="s">
        <v>188</v>
      </c>
      <c r="C556" s="2">
        <v>288</v>
      </c>
      <c r="D556">
        <f t="shared" si="32"/>
        <v>1</v>
      </c>
      <c r="E556">
        <f t="shared" si="33"/>
        <v>1</v>
      </c>
      <c r="F556">
        <f t="shared" si="34"/>
        <v>1</v>
      </c>
      <c r="G556">
        <f>VLOOKUP(B556,Árak!$A$2:$B$101,2,1)</f>
        <v>270</v>
      </c>
      <c r="H556">
        <f t="shared" si="35"/>
        <v>77760</v>
      </c>
    </row>
    <row r="557" spans="1:8" x14ac:dyDescent="0.25">
      <c r="A557" s="2" t="s">
        <v>78</v>
      </c>
      <c r="B557" s="2" t="s">
        <v>40</v>
      </c>
      <c r="C557" s="2">
        <v>118</v>
      </c>
      <c r="D557">
        <f t="shared" si="32"/>
        <v>12</v>
      </c>
      <c r="E557">
        <f t="shared" si="33"/>
        <v>49</v>
      </c>
      <c r="F557">
        <f t="shared" si="34"/>
        <v>4</v>
      </c>
      <c r="G557">
        <f>VLOOKUP(B557,Árak!$A$2:$B$101,2,1)</f>
        <v>302</v>
      </c>
      <c r="H557">
        <f t="shared" si="35"/>
        <v>35636</v>
      </c>
    </row>
    <row r="558" spans="1:8" x14ac:dyDescent="0.25">
      <c r="A558" s="2" t="s">
        <v>359</v>
      </c>
      <c r="B558" s="2" t="s">
        <v>119</v>
      </c>
      <c r="C558" s="2">
        <v>245</v>
      </c>
      <c r="D558">
        <f t="shared" si="32"/>
        <v>12</v>
      </c>
      <c r="E558">
        <f t="shared" si="33"/>
        <v>52</v>
      </c>
      <c r="F558">
        <f t="shared" si="34"/>
        <v>4</v>
      </c>
      <c r="G558">
        <f>VLOOKUP(B558,Árak!$A$2:$B$101,2,1)</f>
        <v>133</v>
      </c>
      <c r="H558">
        <f t="shared" si="35"/>
        <v>32585</v>
      </c>
    </row>
    <row r="559" spans="1:8" x14ac:dyDescent="0.25">
      <c r="A559" s="2" t="s">
        <v>388</v>
      </c>
      <c r="B559" s="2" t="s">
        <v>263</v>
      </c>
      <c r="C559" s="2">
        <v>130</v>
      </c>
      <c r="D559">
        <f t="shared" si="32"/>
        <v>3</v>
      </c>
      <c r="E559">
        <f t="shared" si="33"/>
        <v>11</v>
      </c>
      <c r="F559">
        <f t="shared" si="34"/>
        <v>1</v>
      </c>
      <c r="G559">
        <f>VLOOKUP(B559,Árak!$A$2:$B$101,2,1)</f>
        <v>321</v>
      </c>
      <c r="H559">
        <f t="shared" si="35"/>
        <v>41730</v>
      </c>
    </row>
    <row r="560" spans="1:8" x14ac:dyDescent="0.25">
      <c r="A560" s="2" t="s">
        <v>389</v>
      </c>
      <c r="B560" s="2" t="s">
        <v>146</v>
      </c>
      <c r="C560" s="2">
        <v>236</v>
      </c>
      <c r="D560">
        <f t="shared" si="32"/>
        <v>2</v>
      </c>
      <c r="E560">
        <f t="shared" si="33"/>
        <v>8</v>
      </c>
      <c r="F560">
        <f t="shared" si="34"/>
        <v>1</v>
      </c>
      <c r="G560">
        <f>VLOOKUP(B560,Árak!$A$2:$B$101,2,1)</f>
        <v>410</v>
      </c>
      <c r="H560">
        <f t="shared" si="35"/>
        <v>96760</v>
      </c>
    </row>
    <row r="561" spans="1:8" x14ac:dyDescent="0.25">
      <c r="A561" s="2" t="s">
        <v>103</v>
      </c>
      <c r="B561" s="2" t="s">
        <v>311</v>
      </c>
      <c r="C561" s="2">
        <v>216</v>
      </c>
      <c r="D561">
        <f t="shared" si="32"/>
        <v>8</v>
      </c>
      <c r="E561">
        <f t="shared" si="33"/>
        <v>34</v>
      </c>
      <c r="F561">
        <f t="shared" si="34"/>
        <v>3</v>
      </c>
      <c r="G561">
        <f>VLOOKUP(B561,Árak!$A$2:$B$101,2,1)</f>
        <v>480</v>
      </c>
      <c r="H561">
        <f t="shared" si="35"/>
        <v>103680</v>
      </c>
    </row>
    <row r="562" spans="1:8" x14ac:dyDescent="0.25">
      <c r="A562" s="2" t="s">
        <v>187</v>
      </c>
      <c r="B562" s="2" t="s">
        <v>156</v>
      </c>
      <c r="C562" s="2">
        <v>316</v>
      </c>
      <c r="D562">
        <f t="shared" si="32"/>
        <v>2</v>
      </c>
      <c r="E562">
        <f t="shared" si="33"/>
        <v>8</v>
      </c>
      <c r="F562">
        <f t="shared" si="34"/>
        <v>1</v>
      </c>
      <c r="G562">
        <f>VLOOKUP(B562,Árak!$A$2:$B$101,2,1)</f>
        <v>871</v>
      </c>
      <c r="H562">
        <f t="shared" si="35"/>
        <v>275236</v>
      </c>
    </row>
    <row r="563" spans="1:8" x14ac:dyDescent="0.25">
      <c r="A563" s="2" t="s">
        <v>236</v>
      </c>
      <c r="B563" s="2" t="s">
        <v>154</v>
      </c>
      <c r="C563" s="2">
        <v>301</v>
      </c>
      <c r="D563">
        <f t="shared" si="32"/>
        <v>9</v>
      </c>
      <c r="E563">
        <f t="shared" si="33"/>
        <v>38</v>
      </c>
      <c r="F563">
        <f t="shared" si="34"/>
        <v>3</v>
      </c>
      <c r="G563">
        <f>VLOOKUP(B563,Árak!$A$2:$B$101,2,1)</f>
        <v>372</v>
      </c>
      <c r="H563">
        <f t="shared" si="35"/>
        <v>111972</v>
      </c>
    </row>
    <row r="564" spans="1:8" x14ac:dyDescent="0.25">
      <c r="A564" s="2" t="s">
        <v>233</v>
      </c>
      <c r="B564" s="2" t="s">
        <v>240</v>
      </c>
      <c r="C564" s="2">
        <v>221</v>
      </c>
      <c r="D564">
        <f t="shared" si="32"/>
        <v>1</v>
      </c>
      <c r="E564">
        <f t="shared" si="33"/>
        <v>3</v>
      </c>
      <c r="F564">
        <f t="shared" si="34"/>
        <v>1</v>
      </c>
      <c r="G564">
        <f>VLOOKUP(B564,Árak!$A$2:$B$101,2,1)</f>
        <v>1047</v>
      </c>
      <c r="H564">
        <f t="shared" si="35"/>
        <v>231387</v>
      </c>
    </row>
    <row r="565" spans="1:8" x14ac:dyDescent="0.25">
      <c r="A565" s="2" t="s">
        <v>356</v>
      </c>
      <c r="B565" s="2" t="s">
        <v>178</v>
      </c>
      <c r="C565" s="2">
        <v>349</v>
      </c>
      <c r="D565">
        <f t="shared" si="32"/>
        <v>8</v>
      </c>
      <c r="E565">
        <f t="shared" si="33"/>
        <v>34</v>
      </c>
      <c r="F565">
        <f t="shared" si="34"/>
        <v>3</v>
      </c>
      <c r="G565">
        <f>VLOOKUP(B565,Árak!$A$2:$B$101,2,1)</f>
        <v>966</v>
      </c>
      <c r="H565">
        <f t="shared" si="35"/>
        <v>337134</v>
      </c>
    </row>
    <row r="566" spans="1:8" x14ac:dyDescent="0.25">
      <c r="A566" s="2" t="s">
        <v>257</v>
      </c>
      <c r="B566" s="2" t="s">
        <v>54</v>
      </c>
      <c r="C566" s="2">
        <v>180</v>
      </c>
      <c r="D566">
        <f t="shared" si="32"/>
        <v>12</v>
      </c>
      <c r="E566">
        <f t="shared" si="33"/>
        <v>49</v>
      </c>
      <c r="F566">
        <f t="shared" si="34"/>
        <v>4</v>
      </c>
      <c r="G566">
        <f>VLOOKUP(B566,Árak!$A$2:$B$101,2,1)</f>
        <v>138</v>
      </c>
      <c r="H566">
        <f t="shared" si="35"/>
        <v>24840</v>
      </c>
    </row>
    <row r="567" spans="1:8" x14ac:dyDescent="0.25">
      <c r="A567" s="2" t="s">
        <v>125</v>
      </c>
      <c r="B567" s="2" t="s">
        <v>208</v>
      </c>
      <c r="C567" s="2">
        <v>289</v>
      </c>
      <c r="D567">
        <f t="shared" si="32"/>
        <v>5</v>
      </c>
      <c r="E567">
        <f t="shared" si="33"/>
        <v>20</v>
      </c>
      <c r="F567">
        <f t="shared" si="34"/>
        <v>2</v>
      </c>
      <c r="G567">
        <f>VLOOKUP(B567,Árak!$A$2:$B$101,2,1)</f>
        <v>921</v>
      </c>
      <c r="H567">
        <f t="shared" si="35"/>
        <v>266169</v>
      </c>
    </row>
    <row r="568" spans="1:8" x14ac:dyDescent="0.25">
      <c r="A568" s="2" t="s">
        <v>260</v>
      </c>
      <c r="B568" s="2" t="s">
        <v>117</v>
      </c>
      <c r="C568" s="2">
        <v>98</v>
      </c>
      <c r="D568">
        <f t="shared" si="32"/>
        <v>4</v>
      </c>
      <c r="E568">
        <f t="shared" si="33"/>
        <v>14</v>
      </c>
      <c r="F568">
        <f t="shared" si="34"/>
        <v>2</v>
      </c>
      <c r="G568">
        <f>VLOOKUP(B568,Árak!$A$2:$B$101,2,1)</f>
        <v>557</v>
      </c>
      <c r="H568">
        <f t="shared" si="35"/>
        <v>54586</v>
      </c>
    </row>
    <row r="569" spans="1:8" x14ac:dyDescent="0.25">
      <c r="A569" s="2" t="s">
        <v>121</v>
      </c>
      <c r="B569" s="2" t="s">
        <v>105</v>
      </c>
      <c r="C569" s="2">
        <v>38</v>
      </c>
      <c r="D569">
        <f t="shared" si="32"/>
        <v>5</v>
      </c>
      <c r="E569">
        <f t="shared" si="33"/>
        <v>20</v>
      </c>
      <c r="F569">
        <f t="shared" si="34"/>
        <v>2</v>
      </c>
      <c r="G569">
        <f>VLOOKUP(B569,Árak!$A$2:$B$101,2,1)</f>
        <v>421</v>
      </c>
      <c r="H569">
        <f t="shared" si="35"/>
        <v>15998</v>
      </c>
    </row>
    <row r="570" spans="1:8" x14ac:dyDescent="0.25">
      <c r="A570" s="2" t="s">
        <v>364</v>
      </c>
      <c r="B570" s="2" t="s">
        <v>32</v>
      </c>
      <c r="C570" s="2">
        <v>146</v>
      </c>
      <c r="D570">
        <f t="shared" si="32"/>
        <v>10</v>
      </c>
      <c r="E570">
        <f t="shared" si="33"/>
        <v>40</v>
      </c>
      <c r="F570">
        <f t="shared" si="34"/>
        <v>4</v>
      </c>
      <c r="G570">
        <f>VLOOKUP(B570,Árak!$A$2:$B$101,2,1)</f>
        <v>453</v>
      </c>
      <c r="H570">
        <f t="shared" si="35"/>
        <v>66138</v>
      </c>
    </row>
    <row r="571" spans="1:8" x14ac:dyDescent="0.25">
      <c r="A571" s="2" t="s">
        <v>276</v>
      </c>
      <c r="B571" s="2" t="s">
        <v>158</v>
      </c>
      <c r="C571" s="2">
        <v>364</v>
      </c>
      <c r="D571">
        <f t="shared" si="32"/>
        <v>3</v>
      </c>
      <c r="E571">
        <f t="shared" si="33"/>
        <v>13</v>
      </c>
      <c r="F571">
        <f t="shared" si="34"/>
        <v>1</v>
      </c>
      <c r="G571">
        <f>VLOOKUP(B571,Árak!$A$2:$B$101,2,1)</f>
        <v>683</v>
      </c>
      <c r="H571">
        <f t="shared" si="35"/>
        <v>248612</v>
      </c>
    </row>
    <row r="572" spans="1:8" x14ac:dyDescent="0.25">
      <c r="A572" s="2" t="s">
        <v>122</v>
      </c>
      <c r="B572" s="2" t="s">
        <v>258</v>
      </c>
      <c r="C572" s="2">
        <v>345</v>
      </c>
      <c r="D572">
        <f t="shared" si="32"/>
        <v>11</v>
      </c>
      <c r="E572">
        <f t="shared" si="33"/>
        <v>45</v>
      </c>
      <c r="F572">
        <f t="shared" si="34"/>
        <v>4</v>
      </c>
      <c r="G572">
        <f>VLOOKUP(B572,Árak!$A$2:$B$101,2,1)</f>
        <v>607</v>
      </c>
      <c r="H572">
        <f t="shared" si="35"/>
        <v>209415</v>
      </c>
    </row>
    <row r="573" spans="1:8" x14ac:dyDescent="0.25">
      <c r="A573" s="2" t="s">
        <v>390</v>
      </c>
      <c r="B573" s="2" t="s">
        <v>75</v>
      </c>
      <c r="C573" s="2">
        <v>232</v>
      </c>
      <c r="D573">
        <f t="shared" si="32"/>
        <v>10</v>
      </c>
      <c r="E573">
        <f t="shared" si="33"/>
        <v>41</v>
      </c>
      <c r="F573">
        <f t="shared" si="34"/>
        <v>4</v>
      </c>
      <c r="G573">
        <f>VLOOKUP(B573,Árak!$A$2:$B$101,2,1)</f>
        <v>615</v>
      </c>
      <c r="H573">
        <f t="shared" si="35"/>
        <v>142680</v>
      </c>
    </row>
    <row r="574" spans="1:8" x14ac:dyDescent="0.25">
      <c r="A574" s="2" t="s">
        <v>391</v>
      </c>
      <c r="B574" s="2" t="s">
        <v>143</v>
      </c>
      <c r="C574" s="2">
        <v>289</v>
      </c>
      <c r="D574">
        <f t="shared" si="32"/>
        <v>11</v>
      </c>
      <c r="E574">
        <f t="shared" si="33"/>
        <v>48</v>
      </c>
      <c r="F574">
        <f t="shared" si="34"/>
        <v>4</v>
      </c>
      <c r="G574">
        <f>VLOOKUP(B574,Árak!$A$2:$B$101,2,1)</f>
        <v>215</v>
      </c>
      <c r="H574">
        <f t="shared" si="35"/>
        <v>62135</v>
      </c>
    </row>
    <row r="575" spans="1:8" x14ac:dyDescent="0.25">
      <c r="A575" s="2" t="s">
        <v>347</v>
      </c>
      <c r="B575" s="2" t="s">
        <v>245</v>
      </c>
      <c r="C575" s="2">
        <v>129</v>
      </c>
      <c r="D575">
        <f t="shared" si="32"/>
        <v>9</v>
      </c>
      <c r="E575">
        <f t="shared" si="33"/>
        <v>37</v>
      </c>
      <c r="F575">
        <f t="shared" si="34"/>
        <v>3</v>
      </c>
      <c r="G575">
        <f>VLOOKUP(B575,Árak!$A$2:$B$101,2,1)</f>
        <v>782</v>
      </c>
      <c r="H575">
        <f t="shared" si="35"/>
        <v>100878</v>
      </c>
    </row>
    <row r="576" spans="1:8" x14ac:dyDescent="0.25">
      <c r="A576" s="2" t="s">
        <v>325</v>
      </c>
      <c r="B576" s="2" t="s">
        <v>115</v>
      </c>
      <c r="C576" s="2">
        <v>259</v>
      </c>
      <c r="D576">
        <f t="shared" si="32"/>
        <v>4</v>
      </c>
      <c r="E576">
        <f t="shared" si="33"/>
        <v>16</v>
      </c>
      <c r="F576">
        <f t="shared" si="34"/>
        <v>2</v>
      </c>
      <c r="G576">
        <f>VLOOKUP(B576,Árak!$A$2:$B$101,2,1)</f>
        <v>564</v>
      </c>
      <c r="H576">
        <f t="shared" si="35"/>
        <v>146076</v>
      </c>
    </row>
    <row r="577" spans="1:8" x14ac:dyDescent="0.25">
      <c r="A577" s="2" t="s">
        <v>107</v>
      </c>
      <c r="B577" s="2" t="s">
        <v>91</v>
      </c>
      <c r="C577" s="2">
        <v>411</v>
      </c>
      <c r="D577">
        <f t="shared" si="32"/>
        <v>5</v>
      </c>
      <c r="E577">
        <f t="shared" si="33"/>
        <v>21</v>
      </c>
      <c r="F577">
        <f t="shared" si="34"/>
        <v>2</v>
      </c>
      <c r="G577">
        <f>VLOOKUP(B577,Árak!$A$2:$B$101,2,1)</f>
        <v>924</v>
      </c>
      <c r="H577">
        <f t="shared" si="35"/>
        <v>379764</v>
      </c>
    </row>
    <row r="578" spans="1:8" x14ac:dyDescent="0.25">
      <c r="A578" s="2" t="s">
        <v>392</v>
      </c>
      <c r="B578" s="2" t="s">
        <v>105</v>
      </c>
      <c r="C578" s="2">
        <v>225</v>
      </c>
      <c r="D578">
        <f t="shared" si="32"/>
        <v>7</v>
      </c>
      <c r="E578">
        <f t="shared" si="33"/>
        <v>29</v>
      </c>
      <c r="F578">
        <f t="shared" si="34"/>
        <v>3</v>
      </c>
      <c r="G578">
        <f>VLOOKUP(B578,Árak!$A$2:$B$101,2,1)</f>
        <v>421</v>
      </c>
      <c r="H578">
        <f t="shared" si="35"/>
        <v>94725</v>
      </c>
    </row>
    <row r="579" spans="1:8" x14ac:dyDescent="0.25">
      <c r="A579" s="2" t="s">
        <v>393</v>
      </c>
      <c r="B579" s="2" t="s">
        <v>40</v>
      </c>
      <c r="C579" s="2">
        <v>192</v>
      </c>
      <c r="D579">
        <f t="shared" ref="D579:D642" si="36">MONTH(A579)</f>
        <v>9</v>
      </c>
      <c r="E579">
        <f t="shared" ref="E579:E642" si="37">WEEKNUM(A579)</f>
        <v>39</v>
      </c>
      <c r="F579">
        <f t="shared" ref="F579:F642" si="38">VLOOKUP(D579,$K$2:$M$5,3,1)</f>
        <v>3</v>
      </c>
      <c r="G579">
        <f>VLOOKUP(B579,Árak!$A$2:$B$101,2,1)</f>
        <v>302</v>
      </c>
      <c r="H579">
        <f t="shared" ref="H579:H642" si="39">C579*G579</f>
        <v>57984</v>
      </c>
    </row>
    <row r="580" spans="1:8" x14ac:dyDescent="0.25">
      <c r="A580" s="2" t="s">
        <v>193</v>
      </c>
      <c r="B580" s="2" t="s">
        <v>26</v>
      </c>
      <c r="C580" s="2">
        <v>391</v>
      </c>
      <c r="D580">
        <f t="shared" si="36"/>
        <v>11</v>
      </c>
      <c r="E580">
        <f t="shared" si="37"/>
        <v>47</v>
      </c>
      <c r="F580">
        <f t="shared" si="38"/>
        <v>4</v>
      </c>
      <c r="G580">
        <f>VLOOKUP(B580,Árak!$A$2:$B$101,2,1)</f>
        <v>550</v>
      </c>
      <c r="H580">
        <f t="shared" si="39"/>
        <v>215050</v>
      </c>
    </row>
    <row r="581" spans="1:8" x14ac:dyDescent="0.25">
      <c r="A581" s="2" t="s">
        <v>296</v>
      </c>
      <c r="B581" s="2" t="s">
        <v>87</v>
      </c>
      <c r="C581" s="2">
        <v>346</v>
      </c>
      <c r="D581">
        <f t="shared" si="36"/>
        <v>2</v>
      </c>
      <c r="E581">
        <f t="shared" si="37"/>
        <v>7</v>
      </c>
      <c r="F581">
        <f t="shared" si="38"/>
        <v>1</v>
      </c>
      <c r="G581">
        <f>VLOOKUP(B581,Árak!$A$2:$B$101,2,1)</f>
        <v>543</v>
      </c>
      <c r="H581">
        <f t="shared" si="39"/>
        <v>187878</v>
      </c>
    </row>
    <row r="582" spans="1:8" x14ac:dyDescent="0.25">
      <c r="A582" s="2" t="s">
        <v>300</v>
      </c>
      <c r="B582" s="2" t="s">
        <v>83</v>
      </c>
      <c r="C582" s="2">
        <v>93</v>
      </c>
      <c r="D582">
        <f t="shared" si="36"/>
        <v>1</v>
      </c>
      <c r="E582">
        <f t="shared" si="37"/>
        <v>4</v>
      </c>
      <c r="F582">
        <f t="shared" si="38"/>
        <v>1</v>
      </c>
      <c r="G582">
        <f>VLOOKUP(B582,Árak!$A$2:$B$101,2,1)</f>
        <v>782</v>
      </c>
      <c r="H582">
        <f t="shared" si="39"/>
        <v>72726</v>
      </c>
    </row>
    <row r="583" spans="1:8" x14ac:dyDescent="0.25">
      <c r="A583" s="2" t="s">
        <v>223</v>
      </c>
      <c r="B583" s="2" t="s">
        <v>130</v>
      </c>
      <c r="C583" s="2">
        <v>322</v>
      </c>
      <c r="D583">
        <f t="shared" si="36"/>
        <v>9</v>
      </c>
      <c r="E583">
        <f t="shared" si="37"/>
        <v>37</v>
      </c>
      <c r="F583">
        <f t="shared" si="38"/>
        <v>3</v>
      </c>
      <c r="G583">
        <f>VLOOKUP(B583,Árak!$A$2:$B$101,2,1)</f>
        <v>175</v>
      </c>
      <c r="H583">
        <f t="shared" si="39"/>
        <v>56350</v>
      </c>
    </row>
    <row r="584" spans="1:8" x14ac:dyDescent="0.25">
      <c r="A584" s="2" t="s">
        <v>67</v>
      </c>
      <c r="B584" s="2" t="s">
        <v>30</v>
      </c>
      <c r="C584" s="2">
        <v>253</v>
      </c>
      <c r="D584">
        <f t="shared" si="36"/>
        <v>7</v>
      </c>
      <c r="E584">
        <f t="shared" si="37"/>
        <v>30</v>
      </c>
      <c r="F584">
        <f t="shared" si="38"/>
        <v>3</v>
      </c>
      <c r="G584">
        <f>VLOOKUP(B584,Árak!$A$2:$B$101,2,1)</f>
        <v>234</v>
      </c>
      <c r="H584">
        <f t="shared" si="39"/>
        <v>59202</v>
      </c>
    </row>
    <row r="585" spans="1:8" x14ac:dyDescent="0.25">
      <c r="A585" s="2" t="s">
        <v>241</v>
      </c>
      <c r="B585" s="2" t="s">
        <v>71</v>
      </c>
      <c r="C585" s="2">
        <v>131</v>
      </c>
      <c r="D585">
        <f t="shared" si="36"/>
        <v>11</v>
      </c>
      <c r="E585">
        <f t="shared" si="37"/>
        <v>45</v>
      </c>
      <c r="F585">
        <f t="shared" si="38"/>
        <v>4</v>
      </c>
      <c r="G585">
        <f>VLOOKUP(B585,Árak!$A$2:$B$101,2,1)</f>
        <v>557</v>
      </c>
      <c r="H585">
        <f t="shared" si="39"/>
        <v>72967</v>
      </c>
    </row>
    <row r="586" spans="1:8" x14ac:dyDescent="0.25">
      <c r="A586" s="2" t="s">
        <v>150</v>
      </c>
      <c r="B586" s="2" t="s">
        <v>301</v>
      </c>
      <c r="C586" s="2">
        <v>96</v>
      </c>
      <c r="D586">
        <f t="shared" si="36"/>
        <v>12</v>
      </c>
      <c r="E586">
        <f t="shared" si="37"/>
        <v>49</v>
      </c>
      <c r="F586">
        <f t="shared" si="38"/>
        <v>4</v>
      </c>
      <c r="G586">
        <f>VLOOKUP(B586,Árak!$A$2:$B$101,2,1)</f>
        <v>194</v>
      </c>
      <c r="H586">
        <f t="shared" si="39"/>
        <v>18624</v>
      </c>
    </row>
    <row r="587" spans="1:8" x14ac:dyDescent="0.25">
      <c r="A587" s="2" t="s">
        <v>90</v>
      </c>
      <c r="B587" s="2" t="s">
        <v>101</v>
      </c>
      <c r="C587" s="2">
        <v>203</v>
      </c>
      <c r="D587">
        <f t="shared" si="36"/>
        <v>10</v>
      </c>
      <c r="E587">
        <f t="shared" si="37"/>
        <v>44</v>
      </c>
      <c r="F587">
        <f t="shared" si="38"/>
        <v>4</v>
      </c>
      <c r="G587">
        <f>VLOOKUP(B587,Árak!$A$2:$B$101,2,1)</f>
        <v>809</v>
      </c>
      <c r="H587">
        <f t="shared" si="39"/>
        <v>164227</v>
      </c>
    </row>
    <row r="588" spans="1:8" x14ac:dyDescent="0.25">
      <c r="A588" s="2" t="s">
        <v>350</v>
      </c>
      <c r="B588" s="2" t="s">
        <v>311</v>
      </c>
      <c r="C588" s="2">
        <v>482</v>
      </c>
      <c r="D588">
        <f t="shared" si="36"/>
        <v>6</v>
      </c>
      <c r="E588">
        <f t="shared" si="37"/>
        <v>25</v>
      </c>
      <c r="F588">
        <f t="shared" si="38"/>
        <v>2</v>
      </c>
      <c r="G588">
        <f>VLOOKUP(B588,Árak!$A$2:$B$101,2,1)</f>
        <v>480</v>
      </c>
      <c r="H588">
        <f t="shared" si="39"/>
        <v>231360</v>
      </c>
    </row>
    <row r="589" spans="1:8" x14ac:dyDescent="0.25">
      <c r="A589" s="2" t="s">
        <v>335</v>
      </c>
      <c r="B589" s="2" t="s">
        <v>156</v>
      </c>
      <c r="C589" s="2">
        <v>258</v>
      </c>
      <c r="D589">
        <f t="shared" si="36"/>
        <v>4</v>
      </c>
      <c r="E589">
        <f t="shared" si="37"/>
        <v>15</v>
      </c>
      <c r="F589">
        <f t="shared" si="38"/>
        <v>2</v>
      </c>
      <c r="G589">
        <f>VLOOKUP(B589,Árak!$A$2:$B$101,2,1)</f>
        <v>871</v>
      </c>
      <c r="H589">
        <f t="shared" si="39"/>
        <v>224718</v>
      </c>
    </row>
    <row r="590" spans="1:8" x14ac:dyDescent="0.25">
      <c r="A590" s="2" t="s">
        <v>347</v>
      </c>
      <c r="B590" s="2" t="s">
        <v>129</v>
      </c>
      <c r="C590" s="2">
        <v>345</v>
      </c>
      <c r="D590">
        <f t="shared" si="36"/>
        <v>9</v>
      </c>
      <c r="E590">
        <f t="shared" si="37"/>
        <v>37</v>
      </c>
      <c r="F590">
        <f t="shared" si="38"/>
        <v>3</v>
      </c>
      <c r="G590">
        <f>VLOOKUP(B590,Árak!$A$2:$B$101,2,1)</f>
        <v>637</v>
      </c>
      <c r="H590">
        <f t="shared" si="39"/>
        <v>219765</v>
      </c>
    </row>
    <row r="591" spans="1:8" x14ac:dyDescent="0.25">
      <c r="A591" s="2" t="s">
        <v>366</v>
      </c>
      <c r="B591" s="2" t="s">
        <v>38</v>
      </c>
      <c r="C591" s="2">
        <v>295</v>
      </c>
      <c r="D591">
        <f t="shared" si="36"/>
        <v>6</v>
      </c>
      <c r="E591">
        <f t="shared" si="37"/>
        <v>24</v>
      </c>
      <c r="F591">
        <f t="shared" si="38"/>
        <v>2</v>
      </c>
      <c r="G591">
        <f>VLOOKUP(B591,Árak!$A$2:$B$101,2,1)</f>
        <v>645</v>
      </c>
      <c r="H591">
        <f t="shared" si="39"/>
        <v>190275</v>
      </c>
    </row>
    <row r="592" spans="1:8" x14ac:dyDescent="0.25">
      <c r="A592" s="2" t="s">
        <v>394</v>
      </c>
      <c r="B592" s="2" t="s">
        <v>23</v>
      </c>
      <c r="C592" s="2">
        <v>174</v>
      </c>
      <c r="D592">
        <f t="shared" si="36"/>
        <v>11</v>
      </c>
      <c r="E592">
        <f t="shared" si="37"/>
        <v>47</v>
      </c>
      <c r="F592">
        <f t="shared" si="38"/>
        <v>4</v>
      </c>
      <c r="G592">
        <f>VLOOKUP(B592,Árak!$A$2:$B$101,2,1)</f>
        <v>478</v>
      </c>
      <c r="H592">
        <f t="shared" si="39"/>
        <v>83172</v>
      </c>
    </row>
    <row r="593" spans="1:8" x14ac:dyDescent="0.25">
      <c r="A593" s="2" t="s">
        <v>296</v>
      </c>
      <c r="B593" s="2" t="s">
        <v>210</v>
      </c>
      <c r="C593" s="2">
        <v>174</v>
      </c>
      <c r="D593">
        <f t="shared" si="36"/>
        <v>2</v>
      </c>
      <c r="E593">
        <f t="shared" si="37"/>
        <v>7</v>
      </c>
      <c r="F593">
        <f t="shared" si="38"/>
        <v>1</v>
      </c>
      <c r="G593">
        <f>VLOOKUP(B593,Árak!$A$2:$B$101,2,1)</f>
        <v>270</v>
      </c>
      <c r="H593">
        <f t="shared" si="39"/>
        <v>46980</v>
      </c>
    </row>
    <row r="594" spans="1:8" x14ac:dyDescent="0.25">
      <c r="A594" s="2" t="s">
        <v>145</v>
      </c>
      <c r="B594" s="2" t="s">
        <v>288</v>
      </c>
      <c r="C594" s="2">
        <v>159</v>
      </c>
      <c r="D594">
        <f t="shared" si="36"/>
        <v>9</v>
      </c>
      <c r="E594">
        <f t="shared" si="37"/>
        <v>39</v>
      </c>
      <c r="F594">
        <f t="shared" si="38"/>
        <v>3</v>
      </c>
      <c r="G594">
        <f>VLOOKUP(B594,Árak!$A$2:$B$101,2,1)</f>
        <v>782</v>
      </c>
      <c r="H594">
        <f t="shared" si="39"/>
        <v>124338</v>
      </c>
    </row>
    <row r="595" spans="1:8" x14ac:dyDescent="0.25">
      <c r="A595" s="2" t="s">
        <v>346</v>
      </c>
      <c r="B595" s="2" t="s">
        <v>36</v>
      </c>
      <c r="C595" s="2">
        <v>302</v>
      </c>
      <c r="D595">
        <f t="shared" si="36"/>
        <v>8</v>
      </c>
      <c r="E595">
        <f t="shared" si="37"/>
        <v>34</v>
      </c>
      <c r="F595">
        <f t="shared" si="38"/>
        <v>3</v>
      </c>
      <c r="G595">
        <f>VLOOKUP(B595,Árak!$A$2:$B$101,2,1)</f>
        <v>1017</v>
      </c>
      <c r="H595">
        <f t="shared" si="39"/>
        <v>307134</v>
      </c>
    </row>
    <row r="596" spans="1:8" x14ac:dyDescent="0.25">
      <c r="A596" s="2" t="s">
        <v>64</v>
      </c>
      <c r="B596" s="2" t="s">
        <v>73</v>
      </c>
      <c r="C596" s="2">
        <v>319</v>
      </c>
      <c r="D596">
        <f t="shared" si="36"/>
        <v>1</v>
      </c>
      <c r="E596">
        <f t="shared" si="37"/>
        <v>4</v>
      </c>
      <c r="F596">
        <f t="shared" si="38"/>
        <v>1</v>
      </c>
      <c r="G596">
        <f>VLOOKUP(B596,Árak!$A$2:$B$101,2,1)</f>
        <v>829</v>
      </c>
      <c r="H596">
        <f t="shared" si="39"/>
        <v>264451</v>
      </c>
    </row>
    <row r="597" spans="1:8" x14ac:dyDescent="0.25">
      <c r="A597" s="2" t="s">
        <v>395</v>
      </c>
      <c r="B597" s="2" t="s">
        <v>263</v>
      </c>
      <c r="C597" s="2">
        <v>361</v>
      </c>
      <c r="D597">
        <f t="shared" si="36"/>
        <v>8</v>
      </c>
      <c r="E597">
        <f t="shared" si="37"/>
        <v>35</v>
      </c>
      <c r="F597">
        <f t="shared" si="38"/>
        <v>3</v>
      </c>
      <c r="G597">
        <f>VLOOKUP(B597,Árak!$A$2:$B$101,2,1)</f>
        <v>321</v>
      </c>
      <c r="H597">
        <f t="shared" si="39"/>
        <v>115881</v>
      </c>
    </row>
    <row r="598" spans="1:8" x14ac:dyDescent="0.25">
      <c r="A598" s="2" t="s">
        <v>321</v>
      </c>
      <c r="B598" s="2" t="s">
        <v>154</v>
      </c>
      <c r="C598" s="2">
        <v>121</v>
      </c>
      <c r="D598">
        <f t="shared" si="36"/>
        <v>8</v>
      </c>
      <c r="E598">
        <f t="shared" si="37"/>
        <v>32</v>
      </c>
      <c r="F598">
        <f t="shared" si="38"/>
        <v>3</v>
      </c>
      <c r="G598">
        <f>VLOOKUP(B598,Árak!$A$2:$B$101,2,1)</f>
        <v>372</v>
      </c>
      <c r="H598">
        <f t="shared" si="39"/>
        <v>45012</v>
      </c>
    </row>
    <row r="599" spans="1:8" x14ac:dyDescent="0.25">
      <c r="A599" s="2" t="s">
        <v>46</v>
      </c>
      <c r="B599" s="2" t="s">
        <v>63</v>
      </c>
      <c r="C599" s="2">
        <v>389</v>
      </c>
      <c r="D599">
        <f t="shared" si="36"/>
        <v>9</v>
      </c>
      <c r="E599">
        <f t="shared" si="37"/>
        <v>38</v>
      </c>
      <c r="F599">
        <f t="shared" si="38"/>
        <v>3</v>
      </c>
      <c r="G599">
        <f>VLOOKUP(B599,Árak!$A$2:$B$101,2,1)</f>
        <v>716</v>
      </c>
      <c r="H599">
        <f t="shared" si="39"/>
        <v>278524</v>
      </c>
    </row>
    <row r="600" spans="1:8" x14ac:dyDescent="0.25">
      <c r="A600" s="2" t="s">
        <v>114</v>
      </c>
      <c r="B600" s="2" t="s">
        <v>210</v>
      </c>
      <c r="C600" s="2">
        <v>103</v>
      </c>
      <c r="D600">
        <f t="shared" si="36"/>
        <v>2</v>
      </c>
      <c r="E600">
        <f t="shared" si="37"/>
        <v>8</v>
      </c>
      <c r="F600">
        <f t="shared" si="38"/>
        <v>1</v>
      </c>
      <c r="G600">
        <f>VLOOKUP(B600,Árak!$A$2:$B$101,2,1)</f>
        <v>270</v>
      </c>
      <c r="H600">
        <f t="shared" si="39"/>
        <v>27810</v>
      </c>
    </row>
    <row r="601" spans="1:8" x14ac:dyDescent="0.25">
      <c r="A601" s="2" t="s">
        <v>354</v>
      </c>
      <c r="B601" s="2" t="s">
        <v>47</v>
      </c>
      <c r="C601" s="2">
        <v>269</v>
      </c>
      <c r="D601">
        <f t="shared" si="36"/>
        <v>4</v>
      </c>
      <c r="E601">
        <f t="shared" si="37"/>
        <v>17</v>
      </c>
      <c r="F601">
        <f t="shared" si="38"/>
        <v>2</v>
      </c>
      <c r="G601">
        <f>VLOOKUP(B601,Árak!$A$2:$B$101,2,1)</f>
        <v>647</v>
      </c>
      <c r="H601">
        <f t="shared" si="39"/>
        <v>174043</v>
      </c>
    </row>
    <row r="602" spans="1:8" x14ac:dyDescent="0.25">
      <c r="A602" s="2" t="s">
        <v>290</v>
      </c>
      <c r="B602" s="2" t="s">
        <v>216</v>
      </c>
      <c r="C602" s="2">
        <v>198</v>
      </c>
      <c r="D602">
        <f t="shared" si="36"/>
        <v>3</v>
      </c>
      <c r="E602">
        <f t="shared" si="37"/>
        <v>13</v>
      </c>
      <c r="F602">
        <f t="shared" si="38"/>
        <v>1</v>
      </c>
      <c r="G602">
        <f>VLOOKUP(B602,Árak!$A$2:$B$101,2,1)</f>
        <v>540</v>
      </c>
      <c r="H602">
        <f t="shared" si="39"/>
        <v>106920</v>
      </c>
    </row>
    <row r="603" spans="1:8" x14ac:dyDescent="0.25">
      <c r="A603" s="2" t="s">
        <v>205</v>
      </c>
      <c r="B603" s="2" t="s">
        <v>18</v>
      </c>
      <c r="C603" s="2">
        <v>162</v>
      </c>
      <c r="D603">
        <f t="shared" si="36"/>
        <v>4</v>
      </c>
      <c r="E603">
        <f t="shared" si="37"/>
        <v>15</v>
      </c>
      <c r="F603">
        <f t="shared" si="38"/>
        <v>2</v>
      </c>
      <c r="G603">
        <f>VLOOKUP(B603,Árak!$A$2:$B$101,2,1)</f>
        <v>900</v>
      </c>
      <c r="H603">
        <f t="shared" si="39"/>
        <v>145800</v>
      </c>
    </row>
    <row r="604" spans="1:8" x14ac:dyDescent="0.25">
      <c r="A604" s="2" t="s">
        <v>389</v>
      </c>
      <c r="B604" s="2" t="s">
        <v>61</v>
      </c>
      <c r="C604" s="2">
        <v>219</v>
      </c>
      <c r="D604">
        <f t="shared" si="36"/>
        <v>2</v>
      </c>
      <c r="E604">
        <f t="shared" si="37"/>
        <v>8</v>
      </c>
      <c r="F604">
        <f t="shared" si="38"/>
        <v>1</v>
      </c>
      <c r="G604">
        <f>VLOOKUP(B604,Árak!$A$2:$B$101,2,1)</f>
        <v>88</v>
      </c>
      <c r="H604">
        <f t="shared" si="39"/>
        <v>19272</v>
      </c>
    </row>
    <row r="605" spans="1:8" x14ac:dyDescent="0.25">
      <c r="A605" s="2" t="s">
        <v>243</v>
      </c>
      <c r="B605" s="2" t="s">
        <v>237</v>
      </c>
      <c r="C605" s="2">
        <v>126</v>
      </c>
      <c r="D605">
        <f t="shared" si="36"/>
        <v>12</v>
      </c>
      <c r="E605">
        <f t="shared" si="37"/>
        <v>52</v>
      </c>
      <c r="F605">
        <f t="shared" si="38"/>
        <v>4</v>
      </c>
      <c r="G605">
        <f>VLOOKUP(B605,Árak!$A$2:$B$101,2,1)</f>
        <v>713</v>
      </c>
      <c r="H605">
        <f t="shared" si="39"/>
        <v>89838</v>
      </c>
    </row>
    <row r="606" spans="1:8" x14ac:dyDescent="0.25">
      <c r="A606" s="2" t="s">
        <v>170</v>
      </c>
      <c r="B606" s="2" t="s">
        <v>123</v>
      </c>
      <c r="C606" s="2">
        <v>178</v>
      </c>
      <c r="D606">
        <f t="shared" si="36"/>
        <v>5</v>
      </c>
      <c r="E606">
        <f t="shared" si="37"/>
        <v>21</v>
      </c>
      <c r="F606">
        <f t="shared" si="38"/>
        <v>2</v>
      </c>
      <c r="G606">
        <f>VLOOKUP(B606,Árak!$A$2:$B$101,2,1)</f>
        <v>114</v>
      </c>
      <c r="H606">
        <f t="shared" si="39"/>
        <v>20292</v>
      </c>
    </row>
    <row r="607" spans="1:8" x14ac:dyDescent="0.25">
      <c r="A607" s="2" t="s">
        <v>211</v>
      </c>
      <c r="B607" s="2" t="s">
        <v>16</v>
      </c>
      <c r="C607" s="2">
        <v>280</v>
      </c>
      <c r="D607">
        <f t="shared" si="36"/>
        <v>4</v>
      </c>
      <c r="E607">
        <f t="shared" si="37"/>
        <v>16</v>
      </c>
      <c r="F607">
        <f t="shared" si="38"/>
        <v>2</v>
      </c>
      <c r="G607">
        <f>VLOOKUP(B607,Árak!$A$2:$B$101,2,1)</f>
        <v>782</v>
      </c>
      <c r="H607">
        <f t="shared" si="39"/>
        <v>218960</v>
      </c>
    </row>
    <row r="608" spans="1:8" x14ac:dyDescent="0.25">
      <c r="A608" s="2" t="s">
        <v>39</v>
      </c>
      <c r="B608" s="2" t="s">
        <v>38</v>
      </c>
      <c r="C608" s="2">
        <v>278</v>
      </c>
      <c r="D608">
        <f t="shared" si="36"/>
        <v>4</v>
      </c>
      <c r="E608">
        <f t="shared" si="37"/>
        <v>16</v>
      </c>
      <c r="F608">
        <f t="shared" si="38"/>
        <v>2</v>
      </c>
      <c r="G608">
        <f>VLOOKUP(B608,Árak!$A$2:$B$101,2,1)</f>
        <v>645</v>
      </c>
      <c r="H608">
        <f t="shared" si="39"/>
        <v>179310</v>
      </c>
    </row>
    <row r="609" spans="1:8" x14ac:dyDescent="0.25">
      <c r="A609" s="2" t="s">
        <v>384</v>
      </c>
      <c r="B609" s="2" t="s">
        <v>14</v>
      </c>
      <c r="C609" s="2">
        <v>331</v>
      </c>
      <c r="D609">
        <f t="shared" si="36"/>
        <v>6</v>
      </c>
      <c r="E609">
        <f t="shared" si="37"/>
        <v>25</v>
      </c>
      <c r="F609">
        <f t="shared" si="38"/>
        <v>2</v>
      </c>
      <c r="G609">
        <f>VLOOKUP(B609,Árak!$A$2:$B$101,2,1)</f>
        <v>74</v>
      </c>
      <c r="H609">
        <f t="shared" si="39"/>
        <v>24494</v>
      </c>
    </row>
    <row r="610" spans="1:8" x14ac:dyDescent="0.25">
      <c r="A610" s="2" t="s">
        <v>219</v>
      </c>
      <c r="B610" s="2" t="s">
        <v>105</v>
      </c>
      <c r="C610" s="2">
        <v>347</v>
      </c>
      <c r="D610">
        <f t="shared" si="36"/>
        <v>12</v>
      </c>
      <c r="E610">
        <f t="shared" si="37"/>
        <v>52</v>
      </c>
      <c r="F610">
        <f t="shared" si="38"/>
        <v>4</v>
      </c>
      <c r="G610">
        <f>VLOOKUP(B610,Árak!$A$2:$B$101,2,1)</f>
        <v>421</v>
      </c>
      <c r="H610">
        <f t="shared" si="39"/>
        <v>146087</v>
      </c>
    </row>
    <row r="611" spans="1:8" x14ac:dyDescent="0.25">
      <c r="A611" s="2" t="s">
        <v>396</v>
      </c>
      <c r="B611" s="2" t="s">
        <v>253</v>
      </c>
      <c r="C611" s="2">
        <v>166</v>
      </c>
      <c r="D611">
        <f t="shared" si="36"/>
        <v>9</v>
      </c>
      <c r="E611">
        <f t="shared" si="37"/>
        <v>39</v>
      </c>
      <c r="F611">
        <f t="shared" si="38"/>
        <v>3</v>
      </c>
      <c r="G611">
        <f>VLOOKUP(B611,Árak!$A$2:$B$101,2,1)</f>
        <v>130</v>
      </c>
      <c r="H611">
        <f t="shared" si="39"/>
        <v>21580</v>
      </c>
    </row>
    <row r="612" spans="1:8" x14ac:dyDescent="0.25">
      <c r="A612" s="2" t="s">
        <v>254</v>
      </c>
      <c r="B612" s="2" t="s">
        <v>288</v>
      </c>
      <c r="C612" s="2">
        <v>300</v>
      </c>
      <c r="D612">
        <f t="shared" si="36"/>
        <v>12</v>
      </c>
      <c r="E612">
        <f t="shared" si="37"/>
        <v>52</v>
      </c>
      <c r="F612">
        <f t="shared" si="38"/>
        <v>4</v>
      </c>
      <c r="G612">
        <f>VLOOKUP(B612,Árak!$A$2:$B$101,2,1)</f>
        <v>782</v>
      </c>
      <c r="H612">
        <f t="shared" si="39"/>
        <v>234600</v>
      </c>
    </row>
    <row r="613" spans="1:8" x14ac:dyDescent="0.25">
      <c r="A613" s="2" t="s">
        <v>177</v>
      </c>
      <c r="B613" s="2" t="s">
        <v>101</v>
      </c>
      <c r="C613" s="2">
        <v>314</v>
      </c>
      <c r="D613">
        <f t="shared" si="36"/>
        <v>6</v>
      </c>
      <c r="E613">
        <f t="shared" si="37"/>
        <v>26</v>
      </c>
      <c r="F613">
        <f t="shared" si="38"/>
        <v>2</v>
      </c>
      <c r="G613">
        <f>VLOOKUP(B613,Árak!$A$2:$B$101,2,1)</f>
        <v>809</v>
      </c>
      <c r="H613">
        <f t="shared" si="39"/>
        <v>254026</v>
      </c>
    </row>
    <row r="614" spans="1:8" x14ac:dyDescent="0.25">
      <c r="A614" s="2" t="s">
        <v>164</v>
      </c>
      <c r="B614" s="2" t="s">
        <v>216</v>
      </c>
      <c r="C614" s="2">
        <v>239</v>
      </c>
      <c r="D614">
        <f t="shared" si="36"/>
        <v>10</v>
      </c>
      <c r="E614">
        <f t="shared" si="37"/>
        <v>42</v>
      </c>
      <c r="F614">
        <f t="shared" si="38"/>
        <v>4</v>
      </c>
      <c r="G614">
        <f>VLOOKUP(B614,Árak!$A$2:$B$101,2,1)</f>
        <v>540</v>
      </c>
      <c r="H614">
        <f t="shared" si="39"/>
        <v>129060</v>
      </c>
    </row>
    <row r="615" spans="1:8" x14ac:dyDescent="0.25">
      <c r="A615" s="2" t="s">
        <v>172</v>
      </c>
      <c r="B615" s="2" t="s">
        <v>156</v>
      </c>
      <c r="C615" s="2">
        <v>185</v>
      </c>
      <c r="D615">
        <f t="shared" si="36"/>
        <v>4</v>
      </c>
      <c r="E615">
        <f t="shared" si="37"/>
        <v>17</v>
      </c>
      <c r="F615">
        <f t="shared" si="38"/>
        <v>2</v>
      </c>
      <c r="G615">
        <f>VLOOKUP(B615,Árak!$A$2:$B$101,2,1)</f>
        <v>871</v>
      </c>
      <c r="H615">
        <f t="shared" si="39"/>
        <v>161135</v>
      </c>
    </row>
    <row r="616" spans="1:8" x14ac:dyDescent="0.25">
      <c r="A616" s="2" t="s">
        <v>109</v>
      </c>
      <c r="B616" s="2" t="s">
        <v>263</v>
      </c>
      <c r="C616" s="2">
        <v>385</v>
      </c>
      <c r="D616">
        <f t="shared" si="36"/>
        <v>11</v>
      </c>
      <c r="E616">
        <f t="shared" si="37"/>
        <v>45</v>
      </c>
      <c r="F616">
        <f t="shared" si="38"/>
        <v>4</v>
      </c>
      <c r="G616">
        <f>VLOOKUP(B616,Árak!$A$2:$B$101,2,1)</f>
        <v>321</v>
      </c>
      <c r="H616">
        <f t="shared" si="39"/>
        <v>123585</v>
      </c>
    </row>
    <row r="617" spans="1:8" x14ac:dyDescent="0.25">
      <c r="A617" s="2" t="s">
        <v>302</v>
      </c>
      <c r="B617" s="2" t="s">
        <v>12</v>
      </c>
      <c r="C617" s="2">
        <v>74</v>
      </c>
      <c r="D617">
        <f t="shared" si="36"/>
        <v>6</v>
      </c>
      <c r="E617">
        <f t="shared" si="37"/>
        <v>25</v>
      </c>
      <c r="F617">
        <f t="shared" si="38"/>
        <v>2</v>
      </c>
      <c r="G617">
        <f>VLOOKUP(B617,Árak!$A$2:$B$101,2,1)</f>
        <v>468</v>
      </c>
      <c r="H617">
        <f t="shared" si="39"/>
        <v>34632</v>
      </c>
    </row>
    <row r="618" spans="1:8" x14ac:dyDescent="0.25">
      <c r="A618" s="2" t="s">
        <v>324</v>
      </c>
      <c r="B618" s="2" t="s">
        <v>8</v>
      </c>
      <c r="C618" s="2">
        <v>284</v>
      </c>
      <c r="D618">
        <f t="shared" si="36"/>
        <v>10</v>
      </c>
      <c r="E618">
        <f t="shared" si="37"/>
        <v>44</v>
      </c>
      <c r="F618">
        <f t="shared" si="38"/>
        <v>4</v>
      </c>
      <c r="G618">
        <f>VLOOKUP(B618,Árak!$A$2:$B$101,2,1)</f>
        <v>655</v>
      </c>
      <c r="H618">
        <f t="shared" si="39"/>
        <v>186020</v>
      </c>
    </row>
    <row r="619" spans="1:8" x14ac:dyDescent="0.25">
      <c r="A619" s="2" t="s">
        <v>303</v>
      </c>
      <c r="B619" s="2" t="s">
        <v>40</v>
      </c>
      <c r="C619" s="2">
        <v>446</v>
      </c>
      <c r="D619">
        <f t="shared" si="36"/>
        <v>7</v>
      </c>
      <c r="E619">
        <f t="shared" si="37"/>
        <v>30</v>
      </c>
      <c r="F619">
        <f t="shared" si="38"/>
        <v>3</v>
      </c>
      <c r="G619">
        <f>VLOOKUP(B619,Árak!$A$2:$B$101,2,1)</f>
        <v>302</v>
      </c>
      <c r="H619">
        <f t="shared" si="39"/>
        <v>134692</v>
      </c>
    </row>
    <row r="620" spans="1:8" x14ac:dyDescent="0.25">
      <c r="A620" s="2" t="s">
        <v>385</v>
      </c>
      <c r="B620" s="2" t="s">
        <v>8</v>
      </c>
      <c r="C620" s="2">
        <v>226</v>
      </c>
      <c r="D620">
        <f t="shared" si="36"/>
        <v>6</v>
      </c>
      <c r="E620">
        <f t="shared" si="37"/>
        <v>23</v>
      </c>
      <c r="F620">
        <f t="shared" si="38"/>
        <v>2</v>
      </c>
      <c r="G620">
        <f>VLOOKUP(B620,Árak!$A$2:$B$101,2,1)</f>
        <v>655</v>
      </c>
      <c r="H620">
        <f t="shared" si="39"/>
        <v>148030</v>
      </c>
    </row>
    <row r="621" spans="1:8" x14ac:dyDescent="0.25">
      <c r="A621" s="2" t="s">
        <v>387</v>
      </c>
      <c r="B621" s="2" t="s">
        <v>101</v>
      </c>
      <c r="C621" s="2">
        <v>226</v>
      </c>
      <c r="D621">
        <f t="shared" si="36"/>
        <v>9</v>
      </c>
      <c r="E621">
        <f t="shared" si="37"/>
        <v>36</v>
      </c>
      <c r="F621">
        <f t="shared" si="38"/>
        <v>3</v>
      </c>
      <c r="G621">
        <f>VLOOKUP(B621,Árak!$A$2:$B$101,2,1)</f>
        <v>809</v>
      </c>
      <c r="H621">
        <f t="shared" si="39"/>
        <v>182834</v>
      </c>
    </row>
    <row r="622" spans="1:8" x14ac:dyDescent="0.25">
      <c r="A622" s="2" t="s">
        <v>147</v>
      </c>
      <c r="B622" s="2" t="s">
        <v>208</v>
      </c>
      <c r="C622" s="2">
        <v>126</v>
      </c>
      <c r="D622">
        <f t="shared" si="36"/>
        <v>8</v>
      </c>
      <c r="E622">
        <f t="shared" si="37"/>
        <v>35</v>
      </c>
      <c r="F622">
        <f t="shared" si="38"/>
        <v>3</v>
      </c>
      <c r="G622">
        <f>VLOOKUP(B622,Árak!$A$2:$B$101,2,1)</f>
        <v>921</v>
      </c>
      <c r="H622">
        <f t="shared" si="39"/>
        <v>116046</v>
      </c>
    </row>
    <row r="623" spans="1:8" x14ac:dyDescent="0.25">
      <c r="A623" s="2" t="s">
        <v>397</v>
      </c>
      <c r="B623" s="2" t="s">
        <v>77</v>
      </c>
      <c r="C623" s="2">
        <v>285</v>
      </c>
      <c r="D623">
        <f t="shared" si="36"/>
        <v>1</v>
      </c>
      <c r="E623">
        <f t="shared" si="37"/>
        <v>2</v>
      </c>
      <c r="F623">
        <f t="shared" si="38"/>
        <v>1</v>
      </c>
      <c r="G623">
        <f>VLOOKUP(B623,Árak!$A$2:$B$101,2,1)</f>
        <v>101</v>
      </c>
      <c r="H623">
        <f t="shared" si="39"/>
        <v>28785</v>
      </c>
    </row>
    <row r="624" spans="1:8" x14ac:dyDescent="0.25">
      <c r="A624" s="2" t="s">
        <v>369</v>
      </c>
      <c r="B624" s="2" t="s">
        <v>135</v>
      </c>
      <c r="C624" s="2">
        <v>195</v>
      </c>
      <c r="D624">
        <f t="shared" si="36"/>
        <v>2</v>
      </c>
      <c r="E624">
        <f t="shared" si="37"/>
        <v>9</v>
      </c>
      <c r="F624">
        <f t="shared" si="38"/>
        <v>1</v>
      </c>
      <c r="G624">
        <f>VLOOKUP(B624,Árak!$A$2:$B$101,2,1)</f>
        <v>536</v>
      </c>
      <c r="H624">
        <f t="shared" si="39"/>
        <v>104520</v>
      </c>
    </row>
    <row r="625" spans="1:8" x14ac:dyDescent="0.25">
      <c r="A625" s="2" t="s">
        <v>289</v>
      </c>
      <c r="B625" s="2" t="s">
        <v>55</v>
      </c>
      <c r="C625" s="2">
        <v>489</v>
      </c>
      <c r="D625">
        <f t="shared" si="36"/>
        <v>3</v>
      </c>
      <c r="E625">
        <f t="shared" si="37"/>
        <v>12</v>
      </c>
      <c r="F625">
        <f t="shared" si="38"/>
        <v>1</v>
      </c>
      <c r="G625">
        <f>VLOOKUP(B625,Árak!$A$2:$B$101,2,1)</f>
        <v>737</v>
      </c>
      <c r="H625">
        <f t="shared" si="39"/>
        <v>360393</v>
      </c>
    </row>
    <row r="626" spans="1:8" x14ac:dyDescent="0.25">
      <c r="A626" s="2" t="s">
        <v>273</v>
      </c>
      <c r="B626" s="2" t="s">
        <v>89</v>
      </c>
      <c r="C626" s="2">
        <v>53</v>
      </c>
      <c r="D626">
        <f t="shared" si="36"/>
        <v>4</v>
      </c>
      <c r="E626">
        <f t="shared" si="37"/>
        <v>15</v>
      </c>
      <c r="F626">
        <f t="shared" si="38"/>
        <v>2</v>
      </c>
      <c r="G626">
        <f>VLOOKUP(B626,Árak!$A$2:$B$101,2,1)</f>
        <v>539</v>
      </c>
      <c r="H626">
        <f t="shared" si="39"/>
        <v>28567</v>
      </c>
    </row>
    <row r="627" spans="1:8" x14ac:dyDescent="0.25">
      <c r="A627" s="2" t="s">
        <v>157</v>
      </c>
      <c r="B627" s="2" t="s">
        <v>311</v>
      </c>
      <c r="C627" s="2">
        <v>427</v>
      </c>
      <c r="D627">
        <f t="shared" si="36"/>
        <v>11</v>
      </c>
      <c r="E627">
        <f t="shared" si="37"/>
        <v>45</v>
      </c>
      <c r="F627">
        <f t="shared" si="38"/>
        <v>4</v>
      </c>
      <c r="G627">
        <f>VLOOKUP(B627,Árak!$A$2:$B$101,2,1)</f>
        <v>480</v>
      </c>
      <c r="H627">
        <f t="shared" si="39"/>
        <v>204960</v>
      </c>
    </row>
    <row r="628" spans="1:8" x14ac:dyDescent="0.25">
      <c r="A628" s="2" t="s">
        <v>260</v>
      </c>
      <c r="B628" s="2" t="s">
        <v>224</v>
      </c>
      <c r="C628" s="2">
        <v>276</v>
      </c>
      <c r="D628">
        <f t="shared" si="36"/>
        <v>4</v>
      </c>
      <c r="E628">
        <f t="shared" si="37"/>
        <v>14</v>
      </c>
      <c r="F628">
        <f t="shared" si="38"/>
        <v>2</v>
      </c>
      <c r="G628">
        <f>VLOOKUP(B628,Árak!$A$2:$B$101,2,1)</f>
        <v>453</v>
      </c>
      <c r="H628">
        <f t="shared" si="39"/>
        <v>125028</v>
      </c>
    </row>
    <row r="629" spans="1:8" x14ac:dyDescent="0.25">
      <c r="A629" s="2" t="s">
        <v>398</v>
      </c>
      <c r="B629" s="2" t="s">
        <v>105</v>
      </c>
      <c r="C629" s="2">
        <v>291</v>
      </c>
      <c r="D629">
        <f t="shared" si="36"/>
        <v>11</v>
      </c>
      <c r="E629">
        <f t="shared" si="37"/>
        <v>48</v>
      </c>
      <c r="F629">
        <f t="shared" si="38"/>
        <v>4</v>
      </c>
      <c r="G629">
        <f>VLOOKUP(B629,Árak!$A$2:$B$101,2,1)</f>
        <v>421</v>
      </c>
      <c r="H629">
        <f t="shared" si="39"/>
        <v>122511</v>
      </c>
    </row>
    <row r="630" spans="1:8" x14ac:dyDescent="0.25">
      <c r="A630" s="2" t="s">
        <v>243</v>
      </c>
      <c r="B630" s="2" t="s">
        <v>85</v>
      </c>
      <c r="C630" s="2">
        <v>229</v>
      </c>
      <c r="D630">
        <f t="shared" si="36"/>
        <v>12</v>
      </c>
      <c r="E630">
        <f t="shared" si="37"/>
        <v>52</v>
      </c>
      <c r="F630">
        <f t="shared" si="38"/>
        <v>4</v>
      </c>
      <c r="G630">
        <f>VLOOKUP(B630,Árak!$A$2:$B$101,2,1)</f>
        <v>88</v>
      </c>
      <c r="H630">
        <f t="shared" si="39"/>
        <v>20152</v>
      </c>
    </row>
    <row r="631" spans="1:8" x14ac:dyDescent="0.25">
      <c r="A631" s="2" t="s">
        <v>281</v>
      </c>
      <c r="B631" s="2" t="s">
        <v>343</v>
      </c>
      <c r="C631" s="2">
        <v>297</v>
      </c>
      <c r="D631">
        <f t="shared" si="36"/>
        <v>2</v>
      </c>
      <c r="E631">
        <f t="shared" si="37"/>
        <v>7</v>
      </c>
      <c r="F631">
        <f t="shared" si="38"/>
        <v>1</v>
      </c>
      <c r="G631">
        <f>VLOOKUP(B631,Árak!$A$2:$B$101,2,1)</f>
        <v>982</v>
      </c>
      <c r="H631">
        <f t="shared" si="39"/>
        <v>291654</v>
      </c>
    </row>
    <row r="632" spans="1:8" x14ac:dyDescent="0.25">
      <c r="A632" s="2" t="s">
        <v>291</v>
      </c>
      <c r="B632" s="2" t="s">
        <v>232</v>
      </c>
      <c r="C632" s="2">
        <v>332</v>
      </c>
      <c r="D632">
        <f t="shared" si="36"/>
        <v>4</v>
      </c>
      <c r="E632">
        <f t="shared" si="37"/>
        <v>18</v>
      </c>
      <c r="F632">
        <f t="shared" si="38"/>
        <v>2</v>
      </c>
      <c r="G632">
        <f>VLOOKUP(B632,Árak!$A$2:$B$101,2,1)</f>
        <v>729</v>
      </c>
      <c r="H632">
        <f t="shared" si="39"/>
        <v>242028</v>
      </c>
    </row>
    <row r="633" spans="1:8" x14ac:dyDescent="0.25">
      <c r="A633" s="2" t="s">
        <v>185</v>
      </c>
      <c r="B633" s="2" t="s">
        <v>232</v>
      </c>
      <c r="C633" s="2">
        <v>196</v>
      </c>
      <c r="D633">
        <f t="shared" si="36"/>
        <v>9</v>
      </c>
      <c r="E633">
        <f t="shared" si="37"/>
        <v>37</v>
      </c>
      <c r="F633">
        <f t="shared" si="38"/>
        <v>3</v>
      </c>
      <c r="G633">
        <f>VLOOKUP(B633,Árak!$A$2:$B$101,2,1)</f>
        <v>729</v>
      </c>
      <c r="H633">
        <f t="shared" si="39"/>
        <v>142884</v>
      </c>
    </row>
    <row r="634" spans="1:8" x14ac:dyDescent="0.25">
      <c r="A634" s="2" t="s">
        <v>279</v>
      </c>
      <c r="B634" s="2" t="s">
        <v>275</v>
      </c>
      <c r="C634" s="2">
        <v>157</v>
      </c>
      <c r="D634">
        <f t="shared" si="36"/>
        <v>6</v>
      </c>
      <c r="E634">
        <f t="shared" si="37"/>
        <v>23</v>
      </c>
      <c r="F634">
        <f t="shared" si="38"/>
        <v>2</v>
      </c>
      <c r="G634">
        <f>VLOOKUP(B634,Árak!$A$2:$B$101,2,1)</f>
        <v>722</v>
      </c>
      <c r="H634">
        <f t="shared" si="39"/>
        <v>113354</v>
      </c>
    </row>
    <row r="635" spans="1:8" x14ac:dyDescent="0.25">
      <c r="A635" s="2" t="s">
        <v>110</v>
      </c>
      <c r="B635" s="2" t="s">
        <v>253</v>
      </c>
      <c r="C635" s="2">
        <v>330</v>
      </c>
      <c r="D635">
        <f t="shared" si="36"/>
        <v>4</v>
      </c>
      <c r="E635">
        <f t="shared" si="37"/>
        <v>17</v>
      </c>
      <c r="F635">
        <f t="shared" si="38"/>
        <v>2</v>
      </c>
      <c r="G635">
        <f>VLOOKUP(B635,Árak!$A$2:$B$101,2,1)</f>
        <v>130</v>
      </c>
      <c r="H635">
        <f t="shared" si="39"/>
        <v>42900</v>
      </c>
    </row>
    <row r="636" spans="1:8" x14ac:dyDescent="0.25">
      <c r="A636" s="2" t="s">
        <v>25</v>
      </c>
      <c r="B636" s="2" t="s">
        <v>14</v>
      </c>
      <c r="C636" s="2">
        <v>134</v>
      </c>
      <c r="D636">
        <f t="shared" si="36"/>
        <v>9</v>
      </c>
      <c r="E636">
        <f t="shared" si="37"/>
        <v>37</v>
      </c>
      <c r="F636">
        <f t="shared" si="38"/>
        <v>3</v>
      </c>
      <c r="G636">
        <f>VLOOKUP(B636,Árak!$A$2:$B$101,2,1)</f>
        <v>74</v>
      </c>
      <c r="H636">
        <f t="shared" si="39"/>
        <v>9916</v>
      </c>
    </row>
    <row r="637" spans="1:8" x14ac:dyDescent="0.25">
      <c r="A637" s="2" t="s">
        <v>78</v>
      </c>
      <c r="B637" s="2" t="s">
        <v>57</v>
      </c>
      <c r="C637" s="2">
        <v>478</v>
      </c>
      <c r="D637">
        <f t="shared" si="36"/>
        <v>12</v>
      </c>
      <c r="E637">
        <f t="shared" si="37"/>
        <v>49</v>
      </c>
      <c r="F637">
        <f t="shared" si="38"/>
        <v>4</v>
      </c>
      <c r="G637">
        <f>VLOOKUP(B637,Árak!$A$2:$B$101,2,1)</f>
        <v>106</v>
      </c>
      <c r="H637">
        <f t="shared" si="39"/>
        <v>50668</v>
      </c>
    </row>
    <row r="638" spans="1:8" x14ac:dyDescent="0.25">
      <c r="A638" s="2" t="s">
        <v>58</v>
      </c>
      <c r="B638" s="2" t="s">
        <v>12</v>
      </c>
      <c r="C638" s="2">
        <v>241</v>
      </c>
      <c r="D638">
        <f t="shared" si="36"/>
        <v>7</v>
      </c>
      <c r="E638">
        <f t="shared" si="37"/>
        <v>28</v>
      </c>
      <c r="F638">
        <f t="shared" si="38"/>
        <v>3</v>
      </c>
      <c r="G638">
        <f>VLOOKUP(B638,Árak!$A$2:$B$101,2,1)</f>
        <v>468</v>
      </c>
      <c r="H638">
        <f t="shared" si="39"/>
        <v>112788</v>
      </c>
    </row>
    <row r="639" spans="1:8" x14ac:dyDescent="0.25">
      <c r="A639" s="2" t="s">
        <v>166</v>
      </c>
      <c r="B639" s="2" t="s">
        <v>299</v>
      </c>
      <c r="C639" s="2">
        <v>368</v>
      </c>
      <c r="D639">
        <f t="shared" si="36"/>
        <v>12</v>
      </c>
      <c r="E639">
        <f t="shared" si="37"/>
        <v>50</v>
      </c>
      <c r="F639">
        <f t="shared" si="38"/>
        <v>4</v>
      </c>
      <c r="G639">
        <f>VLOOKUP(B639,Árak!$A$2:$B$101,2,1)</f>
        <v>776</v>
      </c>
      <c r="H639">
        <f t="shared" si="39"/>
        <v>285568</v>
      </c>
    </row>
    <row r="640" spans="1:8" x14ac:dyDescent="0.25">
      <c r="A640" s="2" t="s">
        <v>399</v>
      </c>
      <c r="B640" s="2" t="s">
        <v>63</v>
      </c>
      <c r="C640" s="2">
        <v>288</v>
      </c>
      <c r="D640">
        <f t="shared" si="36"/>
        <v>8</v>
      </c>
      <c r="E640">
        <f t="shared" si="37"/>
        <v>32</v>
      </c>
      <c r="F640">
        <f t="shared" si="38"/>
        <v>3</v>
      </c>
      <c r="G640">
        <f>VLOOKUP(B640,Árak!$A$2:$B$101,2,1)</f>
        <v>716</v>
      </c>
      <c r="H640">
        <f t="shared" si="39"/>
        <v>206208</v>
      </c>
    </row>
    <row r="641" spans="1:8" x14ac:dyDescent="0.25">
      <c r="A641" s="2" t="s">
        <v>3</v>
      </c>
      <c r="B641" s="2" t="s">
        <v>83</v>
      </c>
      <c r="C641" s="2">
        <v>407</v>
      </c>
      <c r="D641">
        <f t="shared" si="36"/>
        <v>3</v>
      </c>
      <c r="E641">
        <f t="shared" si="37"/>
        <v>13</v>
      </c>
      <c r="F641">
        <f t="shared" si="38"/>
        <v>1</v>
      </c>
      <c r="G641">
        <f>VLOOKUP(B641,Árak!$A$2:$B$101,2,1)</f>
        <v>782</v>
      </c>
      <c r="H641">
        <f t="shared" si="39"/>
        <v>318274</v>
      </c>
    </row>
    <row r="642" spans="1:8" x14ac:dyDescent="0.25">
      <c r="A642" s="2" t="s">
        <v>387</v>
      </c>
      <c r="B642" s="2" t="s">
        <v>213</v>
      </c>
      <c r="C642" s="2">
        <v>324</v>
      </c>
      <c r="D642">
        <f t="shared" si="36"/>
        <v>9</v>
      </c>
      <c r="E642">
        <f t="shared" si="37"/>
        <v>36</v>
      </c>
      <c r="F642">
        <f t="shared" si="38"/>
        <v>3</v>
      </c>
      <c r="G642">
        <f>VLOOKUP(B642,Árak!$A$2:$B$101,2,1)</f>
        <v>858</v>
      </c>
      <c r="H642">
        <f t="shared" si="39"/>
        <v>277992</v>
      </c>
    </row>
    <row r="643" spans="1:8" x14ac:dyDescent="0.25">
      <c r="A643" s="2" t="s">
        <v>400</v>
      </c>
      <c r="B643" s="2" t="s">
        <v>154</v>
      </c>
      <c r="C643" s="2">
        <v>113</v>
      </c>
      <c r="D643">
        <f t="shared" ref="D643:D706" si="40">MONTH(A643)</f>
        <v>12</v>
      </c>
      <c r="E643">
        <f t="shared" ref="E643:E706" si="41">WEEKNUM(A643)</f>
        <v>51</v>
      </c>
      <c r="F643">
        <f t="shared" ref="F643:F706" si="42">VLOOKUP(D643,$K$2:$M$5,3,1)</f>
        <v>4</v>
      </c>
      <c r="G643">
        <f>VLOOKUP(B643,Árak!$A$2:$B$101,2,1)</f>
        <v>372</v>
      </c>
      <c r="H643">
        <f t="shared" ref="H643:H706" si="43">C643*G643</f>
        <v>42036</v>
      </c>
    </row>
    <row r="644" spans="1:8" x14ac:dyDescent="0.25">
      <c r="A644" s="2" t="s">
        <v>292</v>
      </c>
      <c r="B644" s="2" t="s">
        <v>138</v>
      </c>
      <c r="C644" s="2">
        <v>336</v>
      </c>
      <c r="D644">
        <f t="shared" si="40"/>
        <v>7</v>
      </c>
      <c r="E644">
        <f t="shared" si="41"/>
        <v>28</v>
      </c>
      <c r="F644">
        <f t="shared" si="42"/>
        <v>3</v>
      </c>
      <c r="G644">
        <f>VLOOKUP(B644,Árak!$A$2:$B$101,2,1)</f>
        <v>453</v>
      </c>
      <c r="H644">
        <f t="shared" si="43"/>
        <v>152208</v>
      </c>
    </row>
    <row r="645" spans="1:8" x14ac:dyDescent="0.25">
      <c r="A645" s="2" t="s">
        <v>381</v>
      </c>
      <c r="B645" s="2" t="s">
        <v>49</v>
      </c>
      <c r="C645" s="2">
        <v>97</v>
      </c>
      <c r="D645">
        <f t="shared" si="40"/>
        <v>1</v>
      </c>
      <c r="E645">
        <f t="shared" si="41"/>
        <v>3</v>
      </c>
      <c r="F645">
        <f t="shared" si="42"/>
        <v>1</v>
      </c>
      <c r="G645">
        <f>VLOOKUP(B645,Árak!$A$2:$B$101,2,1)</f>
        <v>549</v>
      </c>
      <c r="H645">
        <f t="shared" si="43"/>
        <v>53253</v>
      </c>
    </row>
    <row r="646" spans="1:8" x14ac:dyDescent="0.25">
      <c r="A646" s="2" t="s">
        <v>192</v>
      </c>
      <c r="B646" s="2" t="s">
        <v>301</v>
      </c>
      <c r="C646" s="2">
        <v>167</v>
      </c>
      <c r="D646">
        <f t="shared" si="40"/>
        <v>12</v>
      </c>
      <c r="E646">
        <f t="shared" si="41"/>
        <v>53</v>
      </c>
      <c r="F646">
        <f t="shared" si="42"/>
        <v>4</v>
      </c>
      <c r="G646">
        <f>VLOOKUP(B646,Árak!$A$2:$B$101,2,1)</f>
        <v>194</v>
      </c>
      <c r="H646">
        <f t="shared" si="43"/>
        <v>32398</v>
      </c>
    </row>
    <row r="647" spans="1:8" x14ac:dyDescent="0.25">
      <c r="A647" s="2" t="s">
        <v>107</v>
      </c>
      <c r="B647" s="2" t="s">
        <v>83</v>
      </c>
      <c r="C647" s="2">
        <v>204</v>
      </c>
      <c r="D647">
        <f t="shared" si="40"/>
        <v>5</v>
      </c>
      <c r="E647">
        <f t="shared" si="41"/>
        <v>21</v>
      </c>
      <c r="F647">
        <f t="shared" si="42"/>
        <v>2</v>
      </c>
      <c r="G647">
        <f>VLOOKUP(B647,Árak!$A$2:$B$101,2,1)</f>
        <v>782</v>
      </c>
      <c r="H647">
        <f t="shared" si="43"/>
        <v>159528</v>
      </c>
    </row>
    <row r="648" spans="1:8" x14ac:dyDescent="0.25">
      <c r="A648" s="2" t="s">
        <v>312</v>
      </c>
      <c r="B648" s="2" t="s">
        <v>210</v>
      </c>
      <c r="C648" s="2">
        <v>373</v>
      </c>
      <c r="D648">
        <f t="shared" si="40"/>
        <v>5</v>
      </c>
      <c r="E648">
        <f t="shared" si="41"/>
        <v>19</v>
      </c>
      <c r="F648">
        <f t="shared" si="42"/>
        <v>2</v>
      </c>
      <c r="G648">
        <f>VLOOKUP(B648,Árak!$A$2:$B$101,2,1)</f>
        <v>270</v>
      </c>
      <c r="H648">
        <f t="shared" si="43"/>
        <v>100710</v>
      </c>
    </row>
    <row r="649" spans="1:8" x14ac:dyDescent="0.25">
      <c r="A649" s="2" t="s">
        <v>228</v>
      </c>
      <c r="B649" s="2" t="s">
        <v>178</v>
      </c>
      <c r="C649" s="2">
        <v>250</v>
      </c>
      <c r="D649">
        <f t="shared" si="40"/>
        <v>10</v>
      </c>
      <c r="E649">
        <f t="shared" si="41"/>
        <v>43</v>
      </c>
      <c r="F649">
        <f t="shared" si="42"/>
        <v>4</v>
      </c>
      <c r="G649">
        <f>VLOOKUP(B649,Árak!$A$2:$B$101,2,1)</f>
        <v>966</v>
      </c>
      <c r="H649">
        <f t="shared" si="43"/>
        <v>241500</v>
      </c>
    </row>
    <row r="650" spans="1:8" x14ac:dyDescent="0.25">
      <c r="A650" s="2" t="s">
        <v>300</v>
      </c>
      <c r="B650" s="2" t="s">
        <v>66</v>
      </c>
      <c r="C650" s="2">
        <v>45</v>
      </c>
      <c r="D650">
        <f t="shared" si="40"/>
        <v>1</v>
      </c>
      <c r="E650">
        <f t="shared" si="41"/>
        <v>4</v>
      </c>
      <c r="F650">
        <f t="shared" si="42"/>
        <v>1</v>
      </c>
      <c r="G650">
        <f>VLOOKUP(B650,Árak!$A$2:$B$101,2,1)</f>
        <v>776</v>
      </c>
      <c r="H650">
        <f t="shared" si="43"/>
        <v>34920</v>
      </c>
    </row>
    <row r="651" spans="1:8" x14ac:dyDescent="0.25">
      <c r="A651" s="2" t="s">
        <v>217</v>
      </c>
      <c r="B651" s="2" t="s">
        <v>115</v>
      </c>
      <c r="C651" s="2">
        <v>226</v>
      </c>
      <c r="D651">
        <f t="shared" si="40"/>
        <v>9</v>
      </c>
      <c r="E651">
        <f t="shared" si="41"/>
        <v>37</v>
      </c>
      <c r="F651">
        <f t="shared" si="42"/>
        <v>3</v>
      </c>
      <c r="G651">
        <f>VLOOKUP(B651,Árak!$A$2:$B$101,2,1)</f>
        <v>564</v>
      </c>
      <c r="H651">
        <f t="shared" si="43"/>
        <v>127464</v>
      </c>
    </row>
    <row r="652" spans="1:8" x14ac:dyDescent="0.25">
      <c r="A652" s="2" t="s">
        <v>401</v>
      </c>
      <c r="B652" s="2" t="s">
        <v>330</v>
      </c>
      <c r="C652" s="2">
        <v>445</v>
      </c>
      <c r="D652">
        <f t="shared" si="40"/>
        <v>2</v>
      </c>
      <c r="E652">
        <f t="shared" si="41"/>
        <v>9</v>
      </c>
      <c r="F652">
        <f t="shared" si="42"/>
        <v>1</v>
      </c>
      <c r="G652">
        <f>VLOOKUP(B652,Árak!$A$2:$B$101,2,1)</f>
        <v>637</v>
      </c>
      <c r="H652">
        <f t="shared" si="43"/>
        <v>283465</v>
      </c>
    </row>
    <row r="653" spans="1:8" x14ac:dyDescent="0.25">
      <c r="A653" s="2" t="s">
        <v>41</v>
      </c>
      <c r="B653" s="2" t="s">
        <v>188</v>
      </c>
      <c r="C653" s="2">
        <v>215</v>
      </c>
      <c r="D653">
        <f t="shared" si="40"/>
        <v>7</v>
      </c>
      <c r="E653">
        <f t="shared" si="41"/>
        <v>30</v>
      </c>
      <c r="F653">
        <f t="shared" si="42"/>
        <v>3</v>
      </c>
      <c r="G653">
        <f>VLOOKUP(B653,Árak!$A$2:$B$101,2,1)</f>
        <v>270</v>
      </c>
      <c r="H653">
        <f t="shared" si="43"/>
        <v>58050</v>
      </c>
    </row>
    <row r="654" spans="1:8" x14ac:dyDescent="0.25">
      <c r="A654" s="2" t="s">
        <v>241</v>
      </c>
      <c r="B654" s="2" t="s">
        <v>311</v>
      </c>
      <c r="C654" s="2">
        <v>138</v>
      </c>
      <c r="D654">
        <f t="shared" si="40"/>
        <v>11</v>
      </c>
      <c r="E654">
        <f t="shared" si="41"/>
        <v>45</v>
      </c>
      <c r="F654">
        <f t="shared" si="42"/>
        <v>4</v>
      </c>
      <c r="G654">
        <f>VLOOKUP(B654,Árak!$A$2:$B$101,2,1)</f>
        <v>480</v>
      </c>
      <c r="H654">
        <f t="shared" si="43"/>
        <v>66240</v>
      </c>
    </row>
    <row r="655" spans="1:8" x14ac:dyDescent="0.25">
      <c r="A655" s="2" t="s">
        <v>134</v>
      </c>
      <c r="B655" s="2" t="s">
        <v>73</v>
      </c>
      <c r="C655" s="2">
        <v>199</v>
      </c>
      <c r="D655">
        <f t="shared" si="40"/>
        <v>6</v>
      </c>
      <c r="E655">
        <f t="shared" si="41"/>
        <v>25</v>
      </c>
      <c r="F655">
        <f t="shared" si="42"/>
        <v>2</v>
      </c>
      <c r="G655">
        <f>VLOOKUP(B655,Árak!$A$2:$B$101,2,1)</f>
        <v>829</v>
      </c>
      <c r="H655">
        <f t="shared" si="43"/>
        <v>164971</v>
      </c>
    </row>
    <row r="656" spans="1:8" x14ac:dyDescent="0.25">
      <c r="A656" s="2" t="s">
        <v>164</v>
      </c>
      <c r="B656" s="2" t="s">
        <v>301</v>
      </c>
      <c r="C656" s="2">
        <v>367</v>
      </c>
      <c r="D656">
        <f t="shared" si="40"/>
        <v>10</v>
      </c>
      <c r="E656">
        <f t="shared" si="41"/>
        <v>42</v>
      </c>
      <c r="F656">
        <f t="shared" si="42"/>
        <v>4</v>
      </c>
      <c r="G656">
        <f>VLOOKUP(B656,Árak!$A$2:$B$101,2,1)</f>
        <v>194</v>
      </c>
      <c r="H656">
        <f t="shared" si="43"/>
        <v>71198</v>
      </c>
    </row>
    <row r="657" spans="1:8" x14ac:dyDescent="0.25">
      <c r="A657" s="2" t="s">
        <v>318</v>
      </c>
      <c r="B657" s="2" t="s">
        <v>330</v>
      </c>
      <c r="C657" s="2">
        <v>130</v>
      </c>
      <c r="D657">
        <f t="shared" si="40"/>
        <v>1</v>
      </c>
      <c r="E657">
        <f t="shared" si="41"/>
        <v>5</v>
      </c>
      <c r="F657">
        <f t="shared" si="42"/>
        <v>1</v>
      </c>
      <c r="G657">
        <f>VLOOKUP(B657,Árak!$A$2:$B$101,2,1)</f>
        <v>637</v>
      </c>
      <c r="H657">
        <f t="shared" si="43"/>
        <v>82810</v>
      </c>
    </row>
    <row r="658" spans="1:8" x14ac:dyDescent="0.25">
      <c r="A658" s="2" t="s">
        <v>230</v>
      </c>
      <c r="B658" s="2" t="s">
        <v>195</v>
      </c>
      <c r="C658" s="2">
        <v>141</v>
      </c>
      <c r="D658">
        <f t="shared" si="40"/>
        <v>3</v>
      </c>
      <c r="E658">
        <f t="shared" si="41"/>
        <v>10</v>
      </c>
      <c r="F658">
        <f t="shared" si="42"/>
        <v>1</v>
      </c>
      <c r="G658">
        <f>VLOOKUP(B658,Árak!$A$2:$B$101,2,1)</f>
        <v>261</v>
      </c>
      <c r="H658">
        <f t="shared" si="43"/>
        <v>36801</v>
      </c>
    </row>
    <row r="659" spans="1:8" x14ac:dyDescent="0.25">
      <c r="A659" s="2" t="s">
        <v>133</v>
      </c>
      <c r="B659" s="2" t="s">
        <v>237</v>
      </c>
      <c r="C659" s="2">
        <v>225</v>
      </c>
      <c r="D659">
        <f t="shared" si="40"/>
        <v>5</v>
      </c>
      <c r="E659">
        <f t="shared" si="41"/>
        <v>20</v>
      </c>
      <c r="F659">
        <f t="shared" si="42"/>
        <v>2</v>
      </c>
      <c r="G659">
        <f>VLOOKUP(B659,Árak!$A$2:$B$101,2,1)</f>
        <v>713</v>
      </c>
      <c r="H659">
        <f t="shared" si="43"/>
        <v>160425</v>
      </c>
    </row>
    <row r="660" spans="1:8" x14ac:dyDescent="0.25">
      <c r="A660" s="2" t="s">
        <v>297</v>
      </c>
      <c r="B660" s="2" t="s">
        <v>100</v>
      </c>
      <c r="C660" s="2">
        <v>264</v>
      </c>
      <c r="D660">
        <f t="shared" si="40"/>
        <v>8</v>
      </c>
      <c r="E660">
        <f t="shared" si="41"/>
        <v>34</v>
      </c>
      <c r="F660">
        <f t="shared" si="42"/>
        <v>3</v>
      </c>
      <c r="G660">
        <f>VLOOKUP(B660,Árak!$A$2:$B$101,2,1)</f>
        <v>562</v>
      </c>
      <c r="H660">
        <f t="shared" si="43"/>
        <v>148368</v>
      </c>
    </row>
    <row r="661" spans="1:8" x14ac:dyDescent="0.25">
      <c r="A661" s="2" t="s">
        <v>50</v>
      </c>
      <c r="B661" s="2" t="s">
        <v>208</v>
      </c>
      <c r="C661" s="2">
        <v>218</v>
      </c>
      <c r="D661">
        <f t="shared" si="40"/>
        <v>6</v>
      </c>
      <c r="E661">
        <f t="shared" si="41"/>
        <v>24</v>
      </c>
      <c r="F661">
        <f t="shared" si="42"/>
        <v>2</v>
      </c>
      <c r="G661">
        <f>VLOOKUP(B661,Árak!$A$2:$B$101,2,1)</f>
        <v>921</v>
      </c>
      <c r="H661">
        <f t="shared" si="43"/>
        <v>200778</v>
      </c>
    </row>
    <row r="662" spans="1:8" x14ac:dyDescent="0.25">
      <c r="A662" s="2" t="s">
        <v>116</v>
      </c>
      <c r="B662" s="2" t="s">
        <v>251</v>
      </c>
      <c r="C662" s="2">
        <v>362</v>
      </c>
      <c r="D662">
        <f t="shared" si="40"/>
        <v>3</v>
      </c>
      <c r="E662">
        <f t="shared" si="41"/>
        <v>12</v>
      </c>
      <c r="F662">
        <f t="shared" si="42"/>
        <v>1</v>
      </c>
      <c r="G662">
        <f>VLOOKUP(B662,Árak!$A$2:$B$101,2,1)</f>
        <v>261</v>
      </c>
      <c r="H662">
        <f t="shared" si="43"/>
        <v>94482</v>
      </c>
    </row>
    <row r="663" spans="1:8" x14ac:dyDescent="0.25">
      <c r="A663" s="2" t="s">
        <v>373</v>
      </c>
      <c r="B663" s="2" t="s">
        <v>208</v>
      </c>
      <c r="C663" s="2">
        <v>268</v>
      </c>
      <c r="D663">
        <f t="shared" si="40"/>
        <v>7</v>
      </c>
      <c r="E663">
        <f t="shared" si="41"/>
        <v>29</v>
      </c>
      <c r="F663">
        <f t="shared" si="42"/>
        <v>3</v>
      </c>
      <c r="G663">
        <f>VLOOKUP(B663,Árak!$A$2:$B$101,2,1)</f>
        <v>921</v>
      </c>
      <c r="H663">
        <f t="shared" si="43"/>
        <v>246828</v>
      </c>
    </row>
    <row r="664" spans="1:8" x14ac:dyDescent="0.25">
      <c r="A664" s="2" t="s">
        <v>273</v>
      </c>
      <c r="B664" s="2" t="s">
        <v>178</v>
      </c>
      <c r="C664" s="2">
        <v>203</v>
      </c>
      <c r="D664">
        <f t="shared" si="40"/>
        <v>4</v>
      </c>
      <c r="E664">
        <f t="shared" si="41"/>
        <v>15</v>
      </c>
      <c r="F664">
        <f t="shared" si="42"/>
        <v>2</v>
      </c>
      <c r="G664">
        <f>VLOOKUP(B664,Árak!$A$2:$B$101,2,1)</f>
        <v>966</v>
      </c>
      <c r="H664">
        <f t="shared" si="43"/>
        <v>196098</v>
      </c>
    </row>
    <row r="665" spans="1:8" x14ac:dyDescent="0.25">
      <c r="A665" s="2" t="s">
        <v>292</v>
      </c>
      <c r="B665" s="2" t="s">
        <v>143</v>
      </c>
      <c r="C665" s="2">
        <v>234</v>
      </c>
      <c r="D665">
        <f t="shared" si="40"/>
        <v>7</v>
      </c>
      <c r="E665">
        <f t="shared" si="41"/>
        <v>28</v>
      </c>
      <c r="F665">
        <f t="shared" si="42"/>
        <v>3</v>
      </c>
      <c r="G665">
        <f>VLOOKUP(B665,Árak!$A$2:$B$101,2,1)</f>
        <v>215</v>
      </c>
      <c r="H665">
        <f t="shared" si="43"/>
        <v>50310</v>
      </c>
    </row>
    <row r="666" spans="1:8" x14ac:dyDescent="0.25">
      <c r="A666" s="2" t="s">
        <v>402</v>
      </c>
      <c r="B666" s="2" t="s">
        <v>263</v>
      </c>
      <c r="C666" s="2">
        <v>244</v>
      </c>
      <c r="D666">
        <f t="shared" si="40"/>
        <v>2</v>
      </c>
      <c r="E666">
        <f t="shared" si="41"/>
        <v>7</v>
      </c>
      <c r="F666">
        <f t="shared" si="42"/>
        <v>1</v>
      </c>
      <c r="G666">
        <f>VLOOKUP(B666,Árak!$A$2:$B$101,2,1)</f>
        <v>321</v>
      </c>
      <c r="H666">
        <f t="shared" si="43"/>
        <v>78324</v>
      </c>
    </row>
    <row r="667" spans="1:8" x14ac:dyDescent="0.25">
      <c r="A667" s="2" t="s">
        <v>116</v>
      </c>
      <c r="B667" s="2" t="s">
        <v>245</v>
      </c>
      <c r="C667" s="2">
        <v>62</v>
      </c>
      <c r="D667">
        <f t="shared" si="40"/>
        <v>3</v>
      </c>
      <c r="E667">
        <f t="shared" si="41"/>
        <v>12</v>
      </c>
      <c r="F667">
        <f t="shared" si="42"/>
        <v>1</v>
      </c>
      <c r="G667">
        <f>VLOOKUP(B667,Árak!$A$2:$B$101,2,1)</f>
        <v>782</v>
      </c>
      <c r="H667">
        <f t="shared" si="43"/>
        <v>48484</v>
      </c>
    </row>
    <row r="668" spans="1:8" x14ac:dyDescent="0.25">
      <c r="A668" s="2" t="s">
        <v>65</v>
      </c>
      <c r="B668" s="2" t="s">
        <v>6</v>
      </c>
      <c r="C668" s="2">
        <v>168</v>
      </c>
      <c r="D668">
        <f t="shared" si="40"/>
        <v>11</v>
      </c>
      <c r="E668">
        <f t="shared" si="41"/>
        <v>46</v>
      </c>
      <c r="F668">
        <f t="shared" si="42"/>
        <v>4</v>
      </c>
      <c r="G668">
        <f>VLOOKUP(B668,Árak!$A$2:$B$101,2,1)</f>
        <v>436</v>
      </c>
      <c r="H668">
        <f t="shared" si="43"/>
        <v>73248</v>
      </c>
    </row>
    <row r="669" spans="1:8" x14ac:dyDescent="0.25">
      <c r="A669" s="2" t="s">
        <v>265</v>
      </c>
      <c r="B669" s="2" t="s">
        <v>210</v>
      </c>
      <c r="C669" s="2">
        <v>286</v>
      </c>
      <c r="D669">
        <f t="shared" si="40"/>
        <v>8</v>
      </c>
      <c r="E669">
        <f t="shared" si="41"/>
        <v>35</v>
      </c>
      <c r="F669">
        <f t="shared" si="42"/>
        <v>3</v>
      </c>
      <c r="G669">
        <f>VLOOKUP(B669,Árak!$A$2:$B$101,2,1)</f>
        <v>270</v>
      </c>
      <c r="H669">
        <f t="shared" si="43"/>
        <v>77220</v>
      </c>
    </row>
    <row r="670" spans="1:8" x14ac:dyDescent="0.25">
      <c r="A670" s="2" t="s">
        <v>335</v>
      </c>
      <c r="B670" s="2" t="s">
        <v>91</v>
      </c>
      <c r="C670" s="2">
        <v>185</v>
      </c>
      <c r="D670">
        <f t="shared" si="40"/>
        <v>4</v>
      </c>
      <c r="E670">
        <f t="shared" si="41"/>
        <v>15</v>
      </c>
      <c r="F670">
        <f t="shared" si="42"/>
        <v>2</v>
      </c>
      <c r="G670">
        <f>VLOOKUP(B670,Árak!$A$2:$B$101,2,1)</f>
        <v>924</v>
      </c>
      <c r="H670">
        <f t="shared" si="43"/>
        <v>170940</v>
      </c>
    </row>
    <row r="671" spans="1:8" x14ac:dyDescent="0.25">
      <c r="A671" s="2" t="s">
        <v>282</v>
      </c>
      <c r="B671" s="2" t="s">
        <v>79</v>
      </c>
      <c r="C671" s="2">
        <v>72</v>
      </c>
      <c r="D671">
        <f t="shared" si="40"/>
        <v>10</v>
      </c>
      <c r="E671">
        <f t="shared" si="41"/>
        <v>42</v>
      </c>
      <c r="F671">
        <f t="shared" si="42"/>
        <v>4</v>
      </c>
      <c r="G671">
        <f>VLOOKUP(B671,Árak!$A$2:$B$101,2,1)</f>
        <v>1027</v>
      </c>
      <c r="H671">
        <f t="shared" si="43"/>
        <v>73944</v>
      </c>
    </row>
    <row r="672" spans="1:8" x14ac:dyDescent="0.25">
      <c r="A672" s="2" t="s">
        <v>241</v>
      </c>
      <c r="B672" s="2" t="s">
        <v>301</v>
      </c>
      <c r="C672" s="2">
        <v>170</v>
      </c>
      <c r="D672">
        <f t="shared" si="40"/>
        <v>11</v>
      </c>
      <c r="E672">
        <f t="shared" si="41"/>
        <v>45</v>
      </c>
      <c r="F672">
        <f t="shared" si="42"/>
        <v>4</v>
      </c>
      <c r="G672">
        <f>VLOOKUP(B672,Árak!$A$2:$B$101,2,1)</f>
        <v>194</v>
      </c>
      <c r="H672">
        <f t="shared" si="43"/>
        <v>32980</v>
      </c>
    </row>
    <row r="673" spans="1:8" x14ac:dyDescent="0.25">
      <c r="A673" s="2" t="s">
        <v>211</v>
      </c>
      <c r="B673" s="2" t="s">
        <v>16</v>
      </c>
      <c r="C673" s="2">
        <v>193</v>
      </c>
      <c r="D673">
        <f t="shared" si="40"/>
        <v>4</v>
      </c>
      <c r="E673">
        <f t="shared" si="41"/>
        <v>16</v>
      </c>
      <c r="F673">
        <f t="shared" si="42"/>
        <v>2</v>
      </c>
      <c r="G673">
        <f>VLOOKUP(B673,Árak!$A$2:$B$101,2,1)</f>
        <v>782</v>
      </c>
      <c r="H673">
        <f t="shared" si="43"/>
        <v>150926</v>
      </c>
    </row>
    <row r="674" spans="1:8" x14ac:dyDescent="0.25">
      <c r="A674" s="2" t="s">
        <v>103</v>
      </c>
      <c r="B674" s="2" t="s">
        <v>167</v>
      </c>
      <c r="C674" s="2">
        <v>312</v>
      </c>
      <c r="D674">
        <f t="shared" si="40"/>
        <v>8</v>
      </c>
      <c r="E674">
        <f t="shared" si="41"/>
        <v>34</v>
      </c>
      <c r="F674">
        <f t="shared" si="42"/>
        <v>3</v>
      </c>
      <c r="G674">
        <f>VLOOKUP(B674,Árak!$A$2:$B$101,2,1)</f>
        <v>484</v>
      </c>
      <c r="H674">
        <f t="shared" si="43"/>
        <v>151008</v>
      </c>
    </row>
    <row r="675" spans="1:8" x14ac:dyDescent="0.25">
      <c r="A675" s="2" t="s">
        <v>76</v>
      </c>
      <c r="B675" s="2" t="s">
        <v>63</v>
      </c>
      <c r="C675" s="2">
        <v>301</v>
      </c>
      <c r="D675">
        <f t="shared" si="40"/>
        <v>4</v>
      </c>
      <c r="E675">
        <f t="shared" si="41"/>
        <v>17</v>
      </c>
      <c r="F675">
        <f t="shared" si="42"/>
        <v>2</v>
      </c>
      <c r="G675">
        <f>VLOOKUP(B675,Árak!$A$2:$B$101,2,1)</f>
        <v>716</v>
      </c>
      <c r="H675">
        <f t="shared" si="43"/>
        <v>215516</v>
      </c>
    </row>
    <row r="676" spans="1:8" x14ac:dyDescent="0.25">
      <c r="A676" s="2" t="s">
        <v>336</v>
      </c>
      <c r="B676" s="2" t="s">
        <v>183</v>
      </c>
      <c r="C676" s="2">
        <v>170</v>
      </c>
      <c r="D676">
        <f t="shared" si="40"/>
        <v>6</v>
      </c>
      <c r="E676">
        <f t="shared" si="41"/>
        <v>27</v>
      </c>
      <c r="F676">
        <f t="shared" si="42"/>
        <v>2</v>
      </c>
      <c r="G676">
        <f>VLOOKUP(B676,Árak!$A$2:$B$101,2,1)</f>
        <v>478</v>
      </c>
      <c r="H676">
        <f t="shared" si="43"/>
        <v>81260</v>
      </c>
    </row>
    <row r="677" spans="1:8" x14ac:dyDescent="0.25">
      <c r="A677" s="2" t="s">
        <v>153</v>
      </c>
      <c r="B677" s="2" t="s">
        <v>210</v>
      </c>
      <c r="C677" s="2">
        <v>416</v>
      </c>
      <c r="D677">
        <f t="shared" si="40"/>
        <v>8</v>
      </c>
      <c r="E677">
        <f t="shared" si="41"/>
        <v>33</v>
      </c>
      <c r="F677">
        <f t="shared" si="42"/>
        <v>3</v>
      </c>
      <c r="G677">
        <f>VLOOKUP(B677,Árak!$A$2:$B$101,2,1)</f>
        <v>270</v>
      </c>
      <c r="H677">
        <f t="shared" si="43"/>
        <v>112320</v>
      </c>
    </row>
    <row r="678" spans="1:8" x14ac:dyDescent="0.25">
      <c r="A678" s="2" t="s">
        <v>291</v>
      </c>
      <c r="B678" s="2" t="s">
        <v>54</v>
      </c>
      <c r="C678" s="2">
        <v>259</v>
      </c>
      <c r="D678">
        <f t="shared" si="40"/>
        <v>4</v>
      </c>
      <c r="E678">
        <f t="shared" si="41"/>
        <v>18</v>
      </c>
      <c r="F678">
        <f t="shared" si="42"/>
        <v>2</v>
      </c>
      <c r="G678">
        <f>VLOOKUP(B678,Árak!$A$2:$B$101,2,1)</f>
        <v>138</v>
      </c>
      <c r="H678">
        <f t="shared" si="43"/>
        <v>35742</v>
      </c>
    </row>
    <row r="679" spans="1:8" x14ac:dyDescent="0.25">
      <c r="A679" s="2" t="s">
        <v>170</v>
      </c>
      <c r="B679" s="2" t="s">
        <v>34</v>
      </c>
      <c r="C679" s="2">
        <v>146</v>
      </c>
      <c r="D679">
        <f t="shared" si="40"/>
        <v>5</v>
      </c>
      <c r="E679">
        <f t="shared" si="41"/>
        <v>21</v>
      </c>
      <c r="F679">
        <f t="shared" si="42"/>
        <v>2</v>
      </c>
      <c r="G679">
        <f>VLOOKUP(B679,Árak!$A$2:$B$101,2,1)</f>
        <v>860</v>
      </c>
      <c r="H679">
        <f t="shared" si="43"/>
        <v>125560</v>
      </c>
    </row>
    <row r="680" spans="1:8" x14ac:dyDescent="0.25">
      <c r="A680" s="2" t="s">
        <v>125</v>
      </c>
      <c r="B680" s="2" t="s">
        <v>75</v>
      </c>
      <c r="C680" s="2">
        <v>196</v>
      </c>
      <c r="D680">
        <f t="shared" si="40"/>
        <v>5</v>
      </c>
      <c r="E680">
        <f t="shared" si="41"/>
        <v>20</v>
      </c>
      <c r="F680">
        <f t="shared" si="42"/>
        <v>2</v>
      </c>
      <c r="G680">
        <f>VLOOKUP(B680,Árak!$A$2:$B$101,2,1)</f>
        <v>615</v>
      </c>
      <c r="H680">
        <f t="shared" si="43"/>
        <v>120540</v>
      </c>
    </row>
    <row r="681" spans="1:8" x14ac:dyDescent="0.25">
      <c r="A681" s="2" t="s">
        <v>212</v>
      </c>
      <c r="B681" s="2" t="s">
        <v>66</v>
      </c>
      <c r="C681" s="2">
        <v>235</v>
      </c>
      <c r="D681">
        <f t="shared" si="40"/>
        <v>12</v>
      </c>
      <c r="E681">
        <f t="shared" si="41"/>
        <v>52</v>
      </c>
      <c r="F681">
        <f t="shared" si="42"/>
        <v>4</v>
      </c>
      <c r="G681">
        <f>VLOOKUP(B681,Árak!$A$2:$B$101,2,1)</f>
        <v>776</v>
      </c>
      <c r="H681">
        <f t="shared" si="43"/>
        <v>182360</v>
      </c>
    </row>
    <row r="682" spans="1:8" x14ac:dyDescent="0.25">
      <c r="A682" s="2" t="s">
        <v>403</v>
      </c>
      <c r="B682" s="2" t="s">
        <v>119</v>
      </c>
      <c r="C682" s="2">
        <v>220</v>
      </c>
      <c r="D682">
        <f t="shared" si="40"/>
        <v>3</v>
      </c>
      <c r="E682">
        <f t="shared" si="41"/>
        <v>12</v>
      </c>
      <c r="F682">
        <f t="shared" si="42"/>
        <v>1</v>
      </c>
      <c r="G682">
        <f>VLOOKUP(B682,Árak!$A$2:$B$101,2,1)</f>
        <v>133</v>
      </c>
      <c r="H682">
        <f t="shared" si="43"/>
        <v>29260</v>
      </c>
    </row>
    <row r="683" spans="1:8" x14ac:dyDescent="0.25">
      <c r="A683" s="2" t="s">
        <v>116</v>
      </c>
      <c r="B683" s="2" t="s">
        <v>30</v>
      </c>
      <c r="C683" s="2">
        <v>472</v>
      </c>
      <c r="D683">
        <f t="shared" si="40"/>
        <v>3</v>
      </c>
      <c r="E683">
        <f t="shared" si="41"/>
        <v>12</v>
      </c>
      <c r="F683">
        <f t="shared" si="42"/>
        <v>1</v>
      </c>
      <c r="G683">
        <f>VLOOKUP(B683,Árak!$A$2:$B$101,2,1)</f>
        <v>234</v>
      </c>
      <c r="H683">
        <f t="shared" si="43"/>
        <v>110448</v>
      </c>
    </row>
    <row r="684" spans="1:8" x14ac:dyDescent="0.25">
      <c r="A684" s="2" t="s">
        <v>404</v>
      </c>
      <c r="B684" s="2" t="s">
        <v>54</v>
      </c>
      <c r="C684" s="2">
        <v>449</v>
      </c>
      <c r="D684">
        <f t="shared" si="40"/>
        <v>6</v>
      </c>
      <c r="E684">
        <f t="shared" si="41"/>
        <v>25</v>
      </c>
      <c r="F684">
        <f t="shared" si="42"/>
        <v>2</v>
      </c>
      <c r="G684">
        <f>VLOOKUP(B684,Árak!$A$2:$B$101,2,1)</f>
        <v>138</v>
      </c>
      <c r="H684">
        <f t="shared" si="43"/>
        <v>61962</v>
      </c>
    </row>
    <row r="685" spans="1:8" x14ac:dyDescent="0.25">
      <c r="A685" s="2" t="s">
        <v>173</v>
      </c>
      <c r="B685" s="2" t="s">
        <v>77</v>
      </c>
      <c r="C685" s="2">
        <v>344</v>
      </c>
      <c r="D685">
        <f t="shared" si="40"/>
        <v>11</v>
      </c>
      <c r="E685">
        <f t="shared" si="41"/>
        <v>46</v>
      </c>
      <c r="F685">
        <f t="shared" si="42"/>
        <v>4</v>
      </c>
      <c r="G685">
        <f>VLOOKUP(B685,Árak!$A$2:$B$101,2,1)</f>
        <v>101</v>
      </c>
      <c r="H685">
        <f t="shared" si="43"/>
        <v>34744</v>
      </c>
    </row>
    <row r="686" spans="1:8" x14ac:dyDescent="0.25">
      <c r="A686" s="2" t="s">
        <v>17</v>
      </c>
      <c r="B686" s="2" t="s">
        <v>16</v>
      </c>
      <c r="C686" s="2">
        <v>319</v>
      </c>
      <c r="D686">
        <f t="shared" si="40"/>
        <v>4</v>
      </c>
      <c r="E686">
        <f t="shared" si="41"/>
        <v>14</v>
      </c>
      <c r="F686">
        <f t="shared" si="42"/>
        <v>2</v>
      </c>
      <c r="G686">
        <f>VLOOKUP(B686,Árak!$A$2:$B$101,2,1)</f>
        <v>782</v>
      </c>
      <c r="H686">
        <f t="shared" si="43"/>
        <v>249458</v>
      </c>
    </row>
    <row r="687" spans="1:8" x14ac:dyDescent="0.25">
      <c r="A687" s="2" t="s">
        <v>405</v>
      </c>
      <c r="B687" s="2" t="s">
        <v>73</v>
      </c>
      <c r="C687" s="2">
        <v>327</v>
      </c>
      <c r="D687">
        <f t="shared" si="40"/>
        <v>2</v>
      </c>
      <c r="E687">
        <f t="shared" si="41"/>
        <v>9</v>
      </c>
      <c r="F687">
        <f t="shared" si="42"/>
        <v>1</v>
      </c>
      <c r="G687">
        <f>VLOOKUP(B687,Árak!$A$2:$B$101,2,1)</f>
        <v>829</v>
      </c>
      <c r="H687">
        <f t="shared" si="43"/>
        <v>271083</v>
      </c>
    </row>
    <row r="688" spans="1:8" x14ac:dyDescent="0.25">
      <c r="A688" s="2" t="s">
        <v>406</v>
      </c>
      <c r="B688" s="2" t="s">
        <v>245</v>
      </c>
      <c r="C688" s="2">
        <v>236</v>
      </c>
      <c r="D688">
        <f t="shared" si="40"/>
        <v>6</v>
      </c>
      <c r="E688">
        <f t="shared" si="41"/>
        <v>24</v>
      </c>
      <c r="F688">
        <f t="shared" si="42"/>
        <v>2</v>
      </c>
      <c r="G688">
        <f>VLOOKUP(B688,Árak!$A$2:$B$101,2,1)</f>
        <v>782</v>
      </c>
      <c r="H688">
        <f t="shared" si="43"/>
        <v>184552</v>
      </c>
    </row>
    <row r="689" spans="1:8" x14ac:dyDescent="0.25">
      <c r="A689" s="2" t="s">
        <v>22</v>
      </c>
      <c r="B689" s="2" t="s">
        <v>165</v>
      </c>
      <c r="C689" s="2">
        <v>210</v>
      </c>
      <c r="D689">
        <f t="shared" si="40"/>
        <v>6</v>
      </c>
      <c r="E689">
        <f t="shared" si="41"/>
        <v>25</v>
      </c>
      <c r="F689">
        <f t="shared" si="42"/>
        <v>2</v>
      </c>
      <c r="G689">
        <f>VLOOKUP(B689,Árak!$A$2:$B$101,2,1)</f>
        <v>631</v>
      </c>
      <c r="H689">
        <f t="shared" si="43"/>
        <v>132510</v>
      </c>
    </row>
    <row r="690" spans="1:8" x14ac:dyDescent="0.25">
      <c r="A690" s="2" t="s">
        <v>72</v>
      </c>
      <c r="B690" s="2" t="s">
        <v>240</v>
      </c>
      <c r="C690" s="2">
        <v>261</v>
      </c>
      <c r="D690">
        <f t="shared" si="40"/>
        <v>12</v>
      </c>
      <c r="E690">
        <f t="shared" si="41"/>
        <v>50</v>
      </c>
      <c r="F690">
        <f t="shared" si="42"/>
        <v>4</v>
      </c>
      <c r="G690">
        <f>VLOOKUP(B690,Árak!$A$2:$B$101,2,1)</f>
        <v>1047</v>
      </c>
      <c r="H690">
        <f t="shared" si="43"/>
        <v>273267</v>
      </c>
    </row>
    <row r="691" spans="1:8" x14ac:dyDescent="0.25">
      <c r="A691" s="2" t="s">
        <v>59</v>
      </c>
      <c r="B691" s="2" t="s">
        <v>165</v>
      </c>
      <c r="C691" s="2">
        <v>190</v>
      </c>
      <c r="D691">
        <f t="shared" si="40"/>
        <v>1</v>
      </c>
      <c r="E691">
        <f t="shared" si="41"/>
        <v>3</v>
      </c>
      <c r="F691">
        <f t="shared" si="42"/>
        <v>1</v>
      </c>
      <c r="G691">
        <f>VLOOKUP(B691,Árak!$A$2:$B$101,2,1)</f>
        <v>631</v>
      </c>
      <c r="H691">
        <f t="shared" si="43"/>
        <v>119890</v>
      </c>
    </row>
    <row r="692" spans="1:8" x14ac:dyDescent="0.25">
      <c r="A692" s="2" t="s">
        <v>390</v>
      </c>
      <c r="B692" s="2" t="s">
        <v>213</v>
      </c>
      <c r="C692" s="2">
        <v>234</v>
      </c>
      <c r="D692">
        <f t="shared" si="40"/>
        <v>10</v>
      </c>
      <c r="E692">
        <f t="shared" si="41"/>
        <v>41</v>
      </c>
      <c r="F692">
        <f t="shared" si="42"/>
        <v>4</v>
      </c>
      <c r="G692">
        <f>VLOOKUP(B692,Árak!$A$2:$B$101,2,1)</f>
        <v>858</v>
      </c>
      <c r="H692">
        <f t="shared" si="43"/>
        <v>200772</v>
      </c>
    </row>
    <row r="693" spans="1:8" x14ac:dyDescent="0.25">
      <c r="A693" s="2" t="s">
        <v>407</v>
      </c>
      <c r="B693" s="2" t="s">
        <v>288</v>
      </c>
      <c r="C693" s="2">
        <v>471</v>
      </c>
      <c r="D693">
        <f t="shared" si="40"/>
        <v>5</v>
      </c>
      <c r="E693">
        <f t="shared" si="41"/>
        <v>20</v>
      </c>
      <c r="F693">
        <f t="shared" si="42"/>
        <v>2</v>
      </c>
      <c r="G693">
        <f>VLOOKUP(B693,Árak!$A$2:$B$101,2,1)</f>
        <v>782</v>
      </c>
      <c r="H693">
        <f t="shared" si="43"/>
        <v>368322</v>
      </c>
    </row>
    <row r="694" spans="1:8" x14ac:dyDescent="0.25">
      <c r="A694" s="2" t="s">
        <v>179</v>
      </c>
      <c r="B694" s="2" t="s">
        <v>16</v>
      </c>
      <c r="C694" s="2">
        <v>325</v>
      </c>
      <c r="D694">
        <f t="shared" si="40"/>
        <v>3</v>
      </c>
      <c r="E694">
        <f t="shared" si="41"/>
        <v>11</v>
      </c>
      <c r="F694">
        <f t="shared" si="42"/>
        <v>1</v>
      </c>
      <c r="G694">
        <f>VLOOKUP(B694,Árak!$A$2:$B$101,2,1)</f>
        <v>782</v>
      </c>
      <c r="H694">
        <f t="shared" si="43"/>
        <v>254150</v>
      </c>
    </row>
    <row r="695" spans="1:8" x14ac:dyDescent="0.25">
      <c r="A695" s="2" t="s">
        <v>128</v>
      </c>
      <c r="B695" s="2" t="s">
        <v>87</v>
      </c>
      <c r="C695" s="2">
        <v>181</v>
      </c>
      <c r="D695">
        <f t="shared" si="40"/>
        <v>4</v>
      </c>
      <c r="E695">
        <f t="shared" si="41"/>
        <v>16</v>
      </c>
      <c r="F695">
        <f t="shared" si="42"/>
        <v>2</v>
      </c>
      <c r="G695">
        <f>VLOOKUP(B695,Árak!$A$2:$B$101,2,1)</f>
        <v>543</v>
      </c>
      <c r="H695">
        <f t="shared" si="43"/>
        <v>98283</v>
      </c>
    </row>
    <row r="696" spans="1:8" x14ac:dyDescent="0.25">
      <c r="A696" s="2" t="s">
        <v>408</v>
      </c>
      <c r="B696" s="2" t="s">
        <v>165</v>
      </c>
      <c r="C696" s="2">
        <v>156</v>
      </c>
      <c r="D696">
        <f t="shared" si="40"/>
        <v>2</v>
      </c>
      <c r="E696">
        <f t="shared" si="41"/>
        <v>6</v>
      </c>
      <c r="F696">
        <f t="shared" si="42"/>
        <v>1</v>
      </c>
      <c r="G696">
        <f>VLOOKUP(B696,Árak!$A$2:$B$101,2,1)</f>
        <v>631</v>
      </c>
      <c r="H696">
        <f t="shared" si="43"/>
        <v>98436</v>
      </c>
    </row>
    <row r="697" spans="1:8" x14ac:dyDescent="0.25">
      <c r="A697" s="2" t="s">
        <v>184</v>
      </c>
      <c r="B697" s="2" t="s">
        <v>272</v>
      </c>
      <c r="C697" s="2">
        <v>350</v>
      </c>
      <c r="D697">
        <f t="shared" si="40"/>
        <v>7</v>
      </c>
      <c r="E697">
        <f t="shared" si="41"/>
        <v>31</v>
      </c>
      <c r="F697">
        <f t="shared" si="42"/>
        <v>3</v>
      </c>
      <c r="G697">
        <f>VLOOKUP(B697,Árak!$A$2:$B$101,2,1)</f>
        <v>954</v>
      </c>
      <c r="H697">
        <f t="shared" si="43"/>
        <v>333900</v>
      </c>
    </row>
    <row r="698" spans="1:8" x14ac:dyDescent="0.25">
      <c r="A698" s="2" t="s">
        <v>348</v>
      </c>
      <c r="B698" s="2" t="s">
        <v>224</v>
      </c>
      <c r="C698" s="2">
        <v>346</v>
      </c>
      <c r="D698">
        <f t="shared" si="40"/>
        <v>3</v>
      </c>
      <c r="E698">
        <f t="shared" si="41"/>
        <v>10</v>
      </c>
      <c r="F698">
        <f t="shared" si="42"/>
        <v>1</v>
      </c>
      <c r="G698">
        <f>VLOOKUP(B698,Árak!$A$2:$B$101,2,1)</f>
        <v>453</v>
      </c>
      <c r="H698">
        <f t="shared" si="43"/>
        <v>156738</v>
      </c>
    </row>
    <row r="699" spans="1:8" x14ac:dyDescent="0.25">
      <c r="A699" s="2" t="s">
        <v>385</v>
      </c>
      <c r="B699" s="2" t="s">
        <v>330</v>
      </c>
      <c r="C699" s="2">
        <v>172</v>
      </c>
      <c r="D699">
        <f t="shared" si="40"/>
        <v>6</v>
      </c>
      <c r="E699">
        <f t="shared" si="41"/>
        <v>23</v>
      </c>
      <c r="F699">
        <f t="shared" si="42"/>
        <v>2</v>
      </c>
      <c r="G699">
        <f>VLOOKUP(B699,Árak!$A$2:$B$101,2,1)</f>
        <v>637</v>
      </c>
      <c r="H699">
        <f t="shared" si="43"/>
        <v>109564</v>
      </c>
    </row>
    <row r="700" spans="1:8" x14ac:dyDescent="0.25">
      <c r="A700" s="2" t="s">
        <v>326</v>
      </c>
      <c r="B700" s="2" t="s">
        <v>143</v>
      </c>
      <c r="C700" s="2">
        <v>313</v>
      </c>
      <c r="D700">
        <f t="shared" si="40"/>
        <v>12</v>
      </c>
      <c r="E700">
        <f t="shared" si="41"/>
        <v>49</v>
      </c>
      <c r="F700">
        <f t="shared" si="42"/>
        <v>4</v>
      </c>
      <c r="G700">
        <f>VLOOKUP(B700,Árak!$A$2:$B$101,2,1)</f>
        <v>215</v>
      </c>
      <c r="H700">
        <f t="shared" si="43"/>
        <v>67295</v>
      </c>
    </row>
    <row r="701" spans="1:8" x14ac:dyDescent="0.25">
      <c r="A701" s="2" t="s">
        <v>332</v>
      </c>
      <c r="B701" s="2" t="s">
        <v>341</v>
      </c>
      <c r="C701" s="2">
        <v>213</v>
      </c>
      <c r="D701">
        <f t="shared" si="40"/>
        <v>11</v>
      </c>
      <c r="E701">
        <f t="shared" si="41"/>
        <v>48</v>
      </c>
      <c r="F701">
        <f t="shared" si="42"/>
        <v>4</v>
      </c>
      <c r="G701">
        <f>VLOOKUP(B701,Árak!$A$2:$B$101,2,1)</f>
        <v>75</v>
      </c>
      <c r="H701">
        <f t="shared" si="43"/>
        <v>15975</v>
      </c>
    </row>
    <row r="702" spans="1:8" x14ac:dyDescent="0.25">
      <c r="A702" s="2" t="s">
        <v>307</v>
      </c>
      <c r="B702" s="2" t="s">
        <v>149</v>
      </c>
      <c r="C702" s="2">
        <v>258</v>
      </c>
      <c r="D702">
        <f t="shared" si="40"/>
        <v>5</v>
      </c>
      <c r="E702">
        <f t="shared" si="41"/>
        <v>19</v>
      </c>
      <c r="F702">
        <f t="shared" si="42"/>
        <v>2</v>
      </c>
      <c r="G702">
        <f>VLOOKUP(B702,Árak!$A$2:$B$101,2,1)</f>
        <v>133</v>
      </c>
      <c r="H702">
        <f t="shared" si="43"/>
        <v>34314</v>
      </c>
    </row>
    <row r="703" spans="1:8" x14ac:dyDescent="0.25">
      <c r="A703" s="2" t="s">
        <v>116</v>
      </c>
      <c r="B703" s="2" t="s">
        <v>47</v>
      </c>
      <c r="C703" s="2">
        <v>250</v>
      </c>
      <c r="D703">
        <f t="shared" si="40"/>
        <v>3</v>
      </c>
      <c r="E703">
        <f t="shared" si="41"/>
        <v>12</v>
      </c>
      <c r="F703">
        <f t="shared" si="42"/>
        <v>1</v>
      </c>
      <c r="G703">
        <f>VLOOKUP(B703,Árak!$A$2:$B$101,2,1)</f>
        <v>647</v>
      </c>
      <c r="H703">
        <f t="shared" si="43"/>
        <v>161750</v>
      </c>
    </row>
    <row r="704" spans="1:8" x14ac:dyDescent="0.25">
      <c r="A704" s="2" t="s">
        <v>201</v>
      </c>
      <c r="B704" s="2" t="s">
        <v>117</v>
      </c>
      <c r="C704" s="2">
        <v>42</v>
      </c>
      <c r="D704">
        <f t="shared" si="40"/>
        <v>2</v>
      </c>
      <c r="E704">
        <f t="shared" si="41"/>
        <v>6</v>
      </c>
      <c r="F704">
        <f t="shared" si="42"/>
        <v>1</v>
      </c>
      <c r="G704">
        <f>VLOOKUP(B704,Árak!$A$2:$B$101,2,1)</f>
        <v>557</v>
      </c>
      <c r="H704">
        <f t="shared" si="43"/>
        <v>23394</v>
      </c>
    </row>
    <row r="705" spans="1:8" x14ac:dyDescent="0.25">
      <c r="A705" s="2" t="s">
        <v>363</v>
      </c>
      <c r="B705" s="2" t="s">
        <v>237</v>
      </c>
      <c r="C705" s="2">
        <v>438</v>
      </c>
      <c r="D705">
        <f t="shared" si="40"/>
        <v>5</v>
      </c>
      <c r="E705">
        <f t="shared" si="41"/>
        <v>19</v>
      </c>
      <c r="F705">
        <f t="shared" si="42"/>
        <v>2</v>
      </c>
      <c r="G705">
        <f>VLOOKUP(B705,Árak!$A$2:$B$101,2,1)</f>
        <v>713</v>
      </c>
      <c r="H705">
        <f t="shared" si="43"/>
        <v>312294</v>
      </c>
    </row>
    <row r="706" spans="1:8" x14ac:dyDescent="0.25">
      <c r="A706" s="2" t="s">
        <v>103</v>
      </c>
      <c r="B706" s="2" t="s">
        <v>14</v>
      </c>
      <c r="C706" s="2">
        <v>224</v>
      </c>
      <c r="D706">
        <f t="shared" si="40"/>
        <v>8</v>
      </c>
      <c r="E706">
        <f t="shared" si="41"/>
        <v>34</v>
      </c>
      <c r="F706">
        <f t="shared" si="42"/>
        <v>3</v>
      </c>
      <c r="G706">
        <f>VLOOKUP(B706,Árak!$A$2:$B$101,2,1)</f>
        <v>74</v>
      </c>
      <c r="H706">
        <f t="shared" si="43"/>
        <v>16576</v>
      </c>
    </row>
    <row r="707" spans="1:8" x14ac:dyDescent="0.25">
      <c r="A707" s="2" t="s">
        <v>352</v>
      </c>
      <c r="B707" s="2" t="s">
        <v>280</v>
      </c>
      <c r="C707" s="2">
        <v>307</v>
      </c>
      <c r="D707">
        <f t="shared" ref="D707:D770" si="44">MONTH(A707)</f>
        <v>9</v>
      </c>
      <c r="E707">
        <f t="shared" ref="E707:E770" si="45">WEEKNUM(A707)</f>
        <v>38</v>
      </c>
      <c r="F707">
        <f t="shared" ref="F707:F770" si="46">VLOOKUP(D707,$K$2:$M$5,3,1)</f>
        <v>3</v>
      </c>
      <c r="G707">
        <f>VLOOKUP(B707,Árak!$A$2:$B$101,2,1)</f>
        <v>682</v>
      </c>
      <c r="H707">
        <f t="shared" ref="H707:H770" si="47">C707*G707</f>
        <v>209374</v>
      </c>
    </row>
    <row r="708" spans="1:8" x14ac:dyDescent="0.25">
      <c r="A708" s="2" t="s">
        <v>163</v>
      </c>
      <c r="B708" s="2" t="s">
        <v>57</v>
      </c>
      <c r="C708" s="2">
        <v>291</v>
      </c>
      <c r="D708">
        <f t="shared" si="44"/>
        <v>12</v>
      </c>
      <c r="E708">
        <f t="shared" si="45"/>
        <v>51</v>
      </c>
      <c r="F708">
        <f t="shared" si="46"/>
        <v>4</v>
      </c>
      <c r="G708">
        <f>VLOOKUP(B708,Árak!$A$2:$B$101,2,1)</f>
        <v>106</v>
      </c>
      <c r="H708">
        <f t="shared" si="47"/>
        <v>30846</v>
      </c>
    </row>
    <row r="709" spans="1:8" x14ac:dyDescent="0.25">
      <c r="A709" s="2" t="s">
        <v>189</v>
      </c>
      <c r="B709" s="2" t="s">
        <v>258</v>
      </c>
      <c r="C709" s="2">
        <v>234</v>
      </c>
      <c r="D709">
        <f t="shared" si="44"/>
        <v>5</v>
      </c>
      <c r="E709">
        <f t="shared" si="45"/>
        <v>20</v>
      </c>
      <c r="F709">
        <f t="shared" si="46"/>
        <v>2</v>
      </c>
      <c r="G709">
        <f>VLOOKUP(B709,Árak!$A$2:$B$101,2,1)</f>
        <v>607</v>
      </c>
      <c r="H709">
        <f t="shared" si="47"/>
        <v>142038</v>
      </c>
    </row>
    <row r="710" spans="1:8" x14ac:dyDescent="0.25">
      <c r="A710" s="2" t="s">
        <v>24</v>
      </c>
      <c r="B710" s="2" t="s">
        <v>73</v>
      </c>
      <c r="C710" s="2">
        <v>272</v>
      </c>
      <c r="D710">
        <f t="shared" si="44"/>
        <v>7</v>
      </c>
      <c r="E710">
        <f t="shared" si="45"/>
        <v>31</v>
      </c>
      <c r="F710">
        <f t="shared" si="46"/>
        <v>3</v>
      </c>
      <c r="G710">
        <f>VLOOKUP(B710,Árak!$A$2:$B$101,2,1)</f>
        <v>829</v>
      </c>
      <c r="H710">
        <f t="shared" si="47"/>
        <v>225488</v>
      </c>
    </row>
    <row r="711" spans="1:8" x14ac:dyDescent="0.25">
      <c r="A711" s="2" t="s">
        <v>391</v>
      </c>
      <c r="B711" s="2" t="s">
        <v>294</v>
      </c>
      <c r="C711" s="2">
        <v>166</v>
      </c>
      <c r="D711">
        <f t="shared" si="44"/>
        <v>11</v>
      </c>
      <c r="E711">
        <f t="shared" si="45"/>
        <v>48</v>
      </c>
      <c r="F711">
        <f t="shared" si="46"/>
        <v>4</v>
      </c>
      <c r="G711">
        <f>VLOOKUP(B711,Árak!$A$2:$B$101,2,1)</f>
        <v>259</v>
      </c>
      <c r="H711">
        <f t="shared" si="47"/>
        <v>42994</v>
      </c>
    </row>
    <row r="712" spans="1:8" x14ac:dyDescent="0.25">
      <c r="A712" s="2" t="s">
        <v>56</v>
      </c>
      <c r="B712" s="2" t="s">
        <v>87</v>
      </c>
      <c r="C712" s="2">
        <v>107</v>
      </c>
      <c r="D712">
        <f t="shared" si="44"/>
        <v>3</v>
      </c>
      <c r="E712">
        <f t="shared" si="45"/>
        <v>11</v>
      </c>
      <c r="F712">
        <f t="shared" si="46"/>
        <v>1</v>
      </c>
      <c r="G712">
        <f>VLOOKUP(B712,Árak!$A$2:$B$101,2,1)</f>
        <v>543</v>
      </c>
      <c r="H712">
        <f t="shared" si="47"/>
        <v>58101</v>
      </c>
    </row>
    <row r="713" spans="1:8" x14ac:dyDescent="0.25">
      <c r="A713" s="2" t="s">
        <v>259</v>
      </c>
      <c r="B713" s="2" t="s">
        <v>232</v>
      </c>
      <c r="C713" s="2">
        <v>244</v>
      </c>
      <c r="D713">
        <f t="shared" si="44"/>
        <v>8</v>
      </c>
      <c r="E713">
        <f t="shared" si="45"/>
        <v>33</v>
      </c>
      <c r="F713">
        <f t="shared" si="46"/>
        <v>3</v>
      </c>
      <c r="G713">
        <f>VLOOKUP(B713,Árak!$A$2:$B$101,2,1)</f>
        <v>729</v>
      </c>
      <c r="H713">
        <f t="shared" si="47"/>
        <v>177876</v>
      </c>
    </row>
    <row r="714" spans="1:8" x14ac:dyDescent="0.25">
      <c r="A714" s="2" t="s">
        <v>67</v>
      </c>
      <c r="B714" s="2" t="s">
        <v>256</v>
      </c>
      <c r="C714" s="2">
        <v>317</v>
      </c>
      <c r="D714">
        <f t="shared" si="44"/>
        <v>7</v>
      </c>
      <c r="E714">
        <f t="shared" si="45"/>
        <v>30</v>
      </c>
      <c r="F714">
        <f t="shared" si="46"/>
        <v>3</v>
      </c>
      <c r="G714">
        <f>VLOOKUP(B714,Árak!$A$2:$B$101,2,1)</f>
        <v>858</v>
      </c>
      <c r="H714">
        <f t="shared" si="47"/>
        <v>271986</v>
      </c>
    </row>
    <row r="715" spans="1:8" x14ac:dyDescent="0.25">
      <c r="A715" s="2" t="s">
        <v>113</v>
      </c>
      <c r="B715" s="2" t="s">
        <v>253</v>
      </c>
      <c r="C715" s="2">
        <v>313</v>
      </c>
      <c r="D715">
        <f t="shared" si="44"/>
        <v>1</v>
      </c>
      <c r="E715">
        <f t="shared" si="45"/>
        <v>2</v>
      </c>
      <c r="F715">
        <f t="shared" si="46"/>
        <v>1</v>
      </c>
      <c r="G715">
        <f>VLOOKUP(B715,Árak!$A$2:$B$101,2,1)</f>
        <v>130</v>
      </c>
      <c r="H715">
        <f t="shared" si="47"/>
        <v>40690</v>
      </c>
    </row>
    <row r="716" spans="1:8" x14ac:dyDescent="0.25">
      <c r="A716" s="2" t="s">
        <v>373</v>
      </c>
      <c r="B716" s="2" t="s">
        <v>188</v>
      </c>
      <c r="C716" s="2">
        <v>139</v>
      </c>
      <c r="D716">
        <f t="shared" si="44"/>
        <v>7</v>
      </c>
      <c r="E716">
        <f t="shared" si="45"/>
        <v>29</v>
      </c>
      <c r="F716">
        <f t="shared" si="46"/>
        <v>3</v>
      </c>
      <c r="G716">
        <f>VLOOKUP(B716,Árak!$A$2:$B$101,2,1)</f>
        <v>270</v>
      </c>
      <c r="H716">
        <f t="shared" si="47"/>
        <v>37530</v>
      </c>
    </row>
    <row r="717" spans="1:8" x14ac:dyDescent="0.25">
      <c r="A717" s="2" t="s">
        <v>170</v>
      </c>
      <c r="B717" s="2" t="s">
        <v>154</v>
      </c>
      <c r="C717" s="2">
        <v>256</v>
      </c>
      <c r="D717">
        <f t="shared" si="44"/>
        <v>5</v>
      </c>
      <c r="E717">
        <f t="shared" si="45"/>
        <v>21</v>
      </c>
      <c r="F717">
        <f t="shared" si="46"/>
        <v>2</v>
      </c>
      <c r="G717">
        <f>VLOOKUP(B717,Árak!$A$2:$B$101,2,1)</f>
        <v>372</v>
      </c>
      <c r="H717">
        <f t="shared" si="47"/>
        <v>95232</v>
      </c>
    </row>
    <row r="718" spans="1:8" x14ac:dyDescent="0.25">
      <c r="A718" s="2" t="s">
        <v>342</v>
      </c>
      <c r="B718" s="2" t="s">
        <v>111</v>
      </c>
      <c r="C718" s="2">
        <v>284</v>
      </c>
      <c r="D718">
        <f t="shared" si="44"/>
        <v>3</v>
      </c>
      <c r="E718">
        <f t="shared" si="45"/>
        <v>11</v>
      </c>
      <c r="F718">
        <f t="shared" si="46"/>
        <v>1</v>
      </c>
      <c r="G718">
        <f>VLOOKUP(B718,Árak!$A$2:$B$101,2,1)</f>
        <v>650</v>
      </c>
      <c r="H718">
        <f t="shared" si="47"/>
        <v>184600</v>
      </c>
    </row>
    <row r="719" spans="1:8" x14ac:dyDescent="0.25">
      <c r="A719" s="2" t="s">
        <v>337</v>
      </c>
      <c r="B719" s="2" t="s">
        <v>158</v>
      </c>
      <c r="C719" s="2">
        <v>244</v>
      </c>
      <c r="D719">
        <f t="shared" si="44"/>
        <v>1</v>
      </c>
      <c r="E719">
        <f t="shared" si="45"/>
        <v>5</v>
      </c>
      <c r="F719">
        <f t="shared" si="46"/>
        <v>1</v>
      </c>
      <c r="G719">
        <f>VLOOKUP(B719,Árak!$A$2:$B$101,2,1)</f>
        <v>683</v>
      </c>
      <c r="H719">
        <f t="shared" si="47"/>
        <v>166652</v>
      </c>
    </row>
    <row r="720" spans="1:8" x14ac:dyDescent="0.25">
      <c r="A720" s="2" t="s">
        <v>404</v>
      </c>
      <c r="B720" s="2" t="s">
        <v>117</v>
      </c>
      <c r="C720" s="2">
        <v>332</v>
      </c>
      <c r="D720">
        <f t="shared" si="44"/>
        <v>6</v>
      </c>
      <c r="E720">
        <f t="shared" si="45"/>
        <v>25</v>
      </c>
      <c r="F720">
        <f t="shared" si="46"/>
        <v>2</v>
      </c>
      <c r="G720">
        <f>VLOOKUP(B720,Árak!$A$2:$B$101,2,1)</f>
        <v>557</v>
      </c>
      <c r="H720">
        <f t="shared" si="47"/>
        <v>184924</v>
      </c>
    </row>
    <row r="721" spans="1:8" x14ac:dyDescent="0.25">
      <c r="A721" s="2" t="s">
        <v>161</v>
      </c>
      <c r="B721" s="2" t="s">
        <v>162</v>
      </c>
      <c r="C721" s="2">
        <v>289</v>
      </c>
      <c r="D721">
        <f t="shared" si="44"/>
        <v>9</v>
      </c>
      <c r="E721">
        <f t="shared" si="45"/>
        <v>39</v>
      </c>
      <c r="F721">
        <f t="shared" si="46"/>
        <v>3</v>
      </c>
      <c r="G721">
        <f>VLOOKUP(B721,Árak!$A$2:$B$101,2,1)</f>
        <v>838</v>
      </c>
      <c r="H721">
        <f t="shared" si="47"/>
        <v>242182</v>
      </c>
    </row>
    <row r="722" spans="1:8" x14ac:dyDescent="0.25">
      <c r="A722" s="2" t="s">
        <v>207</v>
      </c>
      <c r="B722" s="2" t="s">
        <v>117</v>
      </c>
      <c r="C722" s="2">
        <v>318</v>
      </c>
      <c r="D722">
        <f t="shared" si="44"/>
        <v>10</v>
      </c>
      <c r="E722">
        <f t="shared" si="45"/>
        <v>44</v>
      </c>
      <c r="F722">
        <f t="shared" si="46"/>
        <v>4</v>
      </c>
      <c r="G722">
        <f>VLOOKUP(B722,Árak!$A$2:$B$101,2,1)</f>
        <v>557</v>
      </c>
      <c r="H722">
        <f t="shared" si="47"/>
        <v>177126</v>
      </c>
    </row>
    <row r="723" spans="1:8" x14ac:dyDescent="0.25">
      <c r="A723" s="2" t="s">
        <v>333</v>
      </c>
      <c r="B723" s="2" t="s">
        <v>208</v>
      </c>
      <c r="C723" s="2">
        <v>298</v>
      </c>
      <c r="D723">
        <f t="shared" si="44"/>
        <v>3</v>
      </c>
      <c r="E723">
        <f t="shared" si="45"/>
        <v>12</v>
      </c>
      <c r="F723">
        <f t="shared" si="46"/>
        <v>1</v>
      </c>
      <c r="G723">
        <f>VLOOKUP(B723,Árak!$A$2:$B$101,2,1)</f>
        <v>921</v>
      </c>
      <c r="H723">
        <f t="shared" si="47"/>
        <v>274458</v>
      </c>
    </row>
    <row r="724" spans="1:8" x14ac:dyDescent="0.25">
      <c r="A724" s="2" t="s">
        <v>297</v>
      </c>
      <c r="B724" s="2" t="s">
        <v>191</v>
      </c>
      <c r="C724" s="2">
        <v>292</v>
      </c>
      <c r="D724">
        <f t="shared" si="44"/>
        <v>8</v>
      </c>
      <c r="E724">
        <f t="shared" si="45"/>
        <v>34</v>
      </c>
      <c r="F724">
        <f t="shared" si="46"/>
        <v>3</v>
      </c>
      <c r="G724">
        <f>VLOOKUP(B724,Árak!$A$2:$B$101,2,1)</f>
        <v>312</v>
      </c>
      <c r="H724">
        <f t="shared" si="47"/>
        <v>91104</v>
      </c>
    </row>
    <row r="725" spans="1:8" x14ac:dyDescent="0.25">
      <c r="A725" s="2" t="s">
        <v>69</v>
      </c>
      <c r="B725" s="2" t="s">
        <v>54</v>
      </c>
      <c r="C725" s="2">
        <v>313</v>
      </c>
      <c r="D725">
        <f t="shared" si="44"/>
        <v>12</v>
      </c>
      <c r="E725">
        <f t="shared" si="45"/>
        <v>52</v>
      </c>
      <c r="F725">
        <f t="shared" si="46"/>
        <v>4</v>
      </c>
      <c r="G725">
        <f>VLOOKUP(B725,Árak!$A$2:$B$101,2,1)</f>
        <v>138</v>
      </c>
      <c r="H725">
        <f t="shared" si="47"/>
        <v>43194</v>
      </c>
    </row>
    <row r="726" spans="1:8" x14ac:dyDescent="0.25">
      <c r="A726" s="2" t="s">
        <v>340</v>
      </c>
      <c r="B726" s="2" t="s">
        <v>68</v>
      </c>
      <c r="C726" s="2">
        <v>250</v>
      </c>
      <c r="D726">
        <f t="shared" si="44"/>
        <v>6</v>
      </c>
      <c r="E726">
        <f t="shared" si="45"/>
        <v>23</v>
      </c>
      <c r="F726">
        <f t="shared" si="46"/>
        <v>2</v>
      </c>
      <c r="G726">
        <f>VLOOKUP(B726,Árak!$A$2:$B$101,2,1)</f>
        <v>720</v>
      </c>
      <c r="H726">
        <f t="shared" si="47"/>
        <v>180000</v>
      </c>
    </row>
    <row r="727" spans="1:8" x14ac:dyDescent="0.25">
      <c r="A727" s="2" t="s">
        <v>262</v>
      </c>
      <c r="B727" s="2" t="s">
        <v>140</v>
      </c>
      <c r="C727" s="2">
        <v>386</v>
      </c>
      <c r="D727">
        <f t="shared" si="44"/>
        <v>8</v>
      </c>
      <c r="E727">
        <f t="shared" si="45"/>
        <v>34</v>
      </c>
      <c r="F727">
        <f t="shared" si="46"/>
        <v>3</v>
      </c>
      <c r="G727">
        <f>VLOOKUP(B727,Árak!$A$2:$B$101,2,1)</f>
        <v>579</v>
      </c>
      <c r="H727">
        <f t="shared" si="47"/>
        <v>223494</v>
      </c>
    </row>
    <row r="728" spans="1:8" x14ac:dyDescent="0.25">
      <c r="A728" s="2" t="s">
        <v>5</v>
      </c>
      <c r="B728" s="2" t="s">
        <v>47</v>
      </c>
      <c r="C728" s="2">
        <v>398</v>
      </c>
      <c r="D728">
        <f t="shared" si="44"/>
        <v>8</v>
      </c>
      <c r="E728">
        <f t="shared" si="45"/>
        <v>33</v>
      </c>
      <c r="F728">
        <f t="shared" si="46"/>
        <v>3</v>
      </c>
      <c r="G728">
        <f>VLOOKUP(B728,Árak!$A$2:$B$101,2,1)</f>
        <v>647</v>
      </c>
      <c r="H728">
        <f t="shared" si="47"/>
        <v>257506</v>
      </c>
    </row>
    <row r="729" spans="1:8" x14ac:dyDescent="0.25">
      <c r="A729" s="2" t="s">
        <v>334</v>
      </c>
      <c r="B729" s="2" t="s">
        <v>34</v>
      </c>
      <c r="C729" s="2">
        <v>279</v>
      </c>
      <c r="D729">
        <f t="shared" si="44"/>
        <v>5</v>
      </c>
      <c r="E729">
        <f t="shared" si="45"/>
        <v>22</v>
      </c>
      <c r="F729">
        <f t="shared" si="46"/>
        <v>2</v>
      </c>
      <c r="G729">
        <f>VLOOKUP(B729,Árak!$A$2:$B$101,2,1)</f>
        <v>860</v>
      </c>
      <c r="H729">
        <f t="shared" si="47"/>
        <v>239940</v>
      </c>
    </row>
    <row r="730" spans="1:8" x14ac:dyDescent="0.25">
      <c r="A730" s="2" t="s">
        <v>56</v>
      </c>
      <c r="B730" s="2" t="s">
        <v>224</v>
      </c>
      <c r="C730" s="2">
        <v>188</v>
      </c>
      <c r="D730">
        <f t="shared" si="44"/>
        <v>3</v>
      </c>
      <c r="E730">
        <f t="shared" si="45"/>
        <v>11</v>
      </c>
      <c r="F730">
        <f t="shared" si="46"/>
        <v>1</v>
      </c>
      <c r="G730">
        <f>VLOOKUP(B730,Árak!$A$2:$B$101,2,1)</f>
        <v>453</v>
      </c>
      <c r="H730">
        <f t="shared" si="47"/>
        <v>85164</v>
      </c>
    </row>
    <row r="731" spans="1:8" x14ac:dyDescent="0.25">
      <c r="A731" s="2" t="s">
        <v>286</v>
      </c>
      <c r="B731" s="2" t="s">
        <v>83</v>
      </c>
      <c r="C731" s="2">
        <v>334</v>
      </c>
      <c r="D731">
        <f t="shared" si="44"/>
        <v>7</v>
      </c>
      <c r="E731">
        <f t="shared" si="45"/>
        <v>29</v>
      </c>
      <c r="F731">
        <f t="shared" si="46"/>
        <v>3</v>
      </c>
      <c r="G731">
        <f>VLOOKUP(B731,Árak!$A$2:$B$101,2,1)</f>
        <v>782</v>
      </c>
      <c r="H731">
        <f t="shared" si="47"/>
        <v>261188</v>
      </c>
    </row>
    <row r="732" spans="1:8" x14ac:dyDescent="0.25">
      <c r="A732" s="2" t="s">
        <v>409</v>
      </c>
      <c r="B732" s="2" t="s">
        <v>213</v>
      </c>
      <c r="C732" s="2">
        <v>341</v>
      </c>
      <c r="D732">
        <f t="shared" si="44"/>
        <v>10</v>
      </c>
      <c r="E732">
        <f t="shared" si="45"/>
        <v>43</v>
      </c>
      <c r="F732">
        <f t="shared" si="46"/>
        <v>4</v>
      </c>
      <c r="G732">
        <f>VLOOKUP(B732,Árak!$A$2:$B$101,2,1)</f>
        <v>858</v>
      </c>
      <c r="H732">
        <f t="shared" si="47"/>
        <v>292578</v>
      </c>
    </row>
    <row r="733" spans="1:8" x14ac:dyDescent="0.25">
      <c r="A733" s="2" t="s">
        <v>139</v>
      </c>
      <c r="B733" s="2" t="s">
        <v>49</v>
      </c>
      <c r="C733" s="2">
        <v>202</v>
      </c>
      <c r="D733">
        <f t="shared" si="44"/>
        <v>10</v>
      </c>
      <c r="E733">
        <f t="shared" si="45"/>
        <v>42</v>
      </c>
      <c r="F733">
        <f t="shared" si="46"/>
        <v>4</v>
      </c>
      <c r="G733">
        <f>VLOOKUP(B733,Árak!$A$2:$B$101,2,1)</f>
        <v>549</v>
      </c>
      <c r="H733">
        <f t="shared" si="47"/>
        <v>110898</v>
      </c>
    </row>
    <row r="734" spans="1:8" x14ac:dyDescent="0.25">
      <c r="A734" s="2" t="s">
        <v>316</v>
      </c>
      <c r="B734" s="2" t="s">
        <v>49</v>
      </c>
      <c r="C734" s="2">
        <v>289</v>
      </c>
      <c r="D734">
        <f t="shared" si="44"/>
        <v>9</v>
      </c>
      <c r="E734">
        <f t="shared" si="45"/>
        <v>36</v>
      </c>
      <c r="F734">
        <f t="shared" si="46"/>
        <v>3</v>
      </c>
      <c r="G734">
        <f>VLOOKUP(B734,Árak!$A$2:$B$101,2,1)</f>
        <v>549</v>
      </c>
      <c r="H734">
        <f t="shared" si="47"/>
        <v>158661</v>
      </c>
    </row>
    <row r="735" spans="1:8" x14ac:dyDescent="0.25">
      <c r="A735" s="2" t="s">
        <v>219</v>
      </c>
      <c r="B735" s="2" t="s">
        <v>93</v>
      </c>
      <c r="C735" s="2">
        <v>192</v>
      </c>
      <c r="D735">
        <f t="shared" si="44"/>
        <v>12</v>
      </c>
      <c r="E735">
        <f t="shared" si="45"/>
        <v>52</v>
      </c>
      <c r="F735">
        <f t="shared" si="46"/>
        <v>4</v>
      </c>
      <c r="G735">
        <f>VLOOKUP(B735,Árak!$A$2:$B$101,2,1)</f>
        <v>152</v>
      </c>
      <c r="H735">
        <f t="shared" si="47"/>
        <v>29184</v>
      </c>
    </row>
    <row r="736" spans="1:8" x14ac:dyDescent="0.25">
      <c r="A736" s="2" t="s">
        <v>273</v>
      </c>
      <c r="B736" s="2" t="s">
        <v>294</v>
      </c>
      <c r="C736" s="2">
        <v>329</v>
      </c>
      <c r="D736">
        <f t="shared" si="44"/>
        <v>4</v>
      </c>
      <c r="E736">
        <f t="shared" si="45"/>
        <v>15</v>
      </c>
      <c r="F736">
        <f t="shared" si="46"/>
        <v>2</v>
      </c>
      <c r="G736">
        <f>VLOOKUP(B736,Árak!$A$2:$B$101,2,1)</f>
        <v>259</v>
      </c>
      <c r="H736">
        <f t="shared" si="47"/>
        <v>85211</v>
      </c>
    </row>
    <row r="737" spans="1:8" x14ac:dyDescent="0.25">
      <c r="A737" s="2" t="s">
        <v>410</v>
      </c>
      <c r="B737" s="2" t="s">
        <v>237</v>
      </c>
      <c r="C737" s="2">
        <v>182</v>
      </c>
      <c r="D737">
        <f t="shared" si="44"/>
        <v>8</v>
      </c>
      <c r="E737">
        <f t="shared" si="45"/>
        <v>34</v>
      </c>
      <c r="F737">
        <f t="shared" si="46"/>
        <v>3</v>
      </c>
      <c r="G737">
        <f>VLOOKUP(B737,Árak!$A$2:$B$101,2,1)</f>
        <v>713</v>
      </c>
      <c r="H737">
        <f t="shared" si="47"/>
        <v>129766</v>
      </c>
    </row>
    <row r="738" spans="1:8" x14ac:dyDescent="0.25">
      <c r="A738" s="2" t="s">
        <v>223</v>
      </c>
      <c r="B738" s="2" t="s">
        <v>258</v>
      </c>
      <c r="C738" s="2">
        <v>260</v>
      </c>
      <c r="D738">
        <f t="shared" si="44"/>
        <v>9</v>
      </c>
      <c r="E738">
        <f t="shared" si="45"/>
        <v>37</v>
      </c>
      <c r="F738">
        <f t="shared" si="46"/>
        <v>3</v>
      </c>
      <c r="G738">
        <f>VLOOKUP(B738,Árak!$A$2:$B$101,2,1)</f>
        <v>607</v>
      </c>
      <c r="H738">
        <f t="shared" si="47"/>
        <v>157820</v>
      </c>
    </row>
    <row r="739" spans="1:8" x14ac:dyDescent="0.25">
      <c r="A739" s="2" t="s">
        <v>352</v>
      </c>
      <c r="B739" s="2" t="s">
        <v>224</v>
      </c>
      <c r="C739" s="2">
        <v>107</v>
      </c>
      <c r="D739">
        <f t="shared" si="44"/>
        <v>9</v>
      </c>
      <c r="E739">
        <f t="shared" si="45"/>
        <v>38</v>
      </c>
      <c r="F739">
        <f t="shared" si="46"/>
        <v>3</v>
      </c>
      <c r="G739">
        <f>VLOOKUP(B739,Árak!$A$2:$B$101,2,1)</f>
        <v>453</v>
      </c>
      <c r="H739">
        <f t="shared" si="47"/>
        <v>48471</v>
      </c>
    </row>
    <row r="740" spans="1:8" x14ac:dyDescent="0.25">
      <c r="A740" s="2" t="s">
        <v>139</v>
      </c>
      <c r="B740" s="2" t="s">
        <v>237</v>
      </c>
      <c r="C740" s="2">
        <v>358</v>
      </c>
      <c r="D740">
        <f t="shared" si="44"/>
        <v>10</v>
      </c>
      <c r="E740">
        <f t="shared" si="45"/>
        <v>42</v>
      </c>
      <c r="F740">
        <f t="shared" si="46"/>
        <v>4</v>
      </c>
      <c r="G740">
        <f>VLOOKUP(B740,Árak!$A$2:$B$101,2,1)</f>
        <v>713</v>
      </c>
      <c r="H740">
        <f t="shared" si="47"/>
        <v>255254</v>
      </c>
    </row>
    <row r="741" spans="1:8" x14ac:dyDescent="0.25">
      <c r="A741" s="2" t="s">
        <v>184</v>
      </c>
      <c r="B741" s="2" t="s">
        <v>73</v>
      </c>
      <c r="C741" s="2">
        <v>236</v>
      </c>
      <c r="D741">
        <f t="shared" si="44"/>
        <v>7</v>
      </c>
      <c r="E741">
        <f t="shared" si="45"/>
        <v>31</v>
      </c>
      <c r="F741">
        <f t="shared" si="46"/>
        <v>3</v>
      </c>
      <c r="G741">
        <f>VLOOKUP(B741,Árak!$A$2:$B$101,2,1)</f>
        <v>829</v>
      </c>
      <c r="H741">
        <f t="shared" si="47"/>
        <v>195644</v>
      </c>
    </row>
    <row r="742" spans="1:8" x14ac:dyDescent="0.25">
      <c r="A742" s="2" t="s">
        <v>326</v>
      </c>
      <c r="B742" s="2" t="s">
        <v>28</v>
      </c>
      <c r="C742" s="2">
        <v>31</v>
      </c>
      <c r="D742">
        <f t="shared" si="44"/>
        <v>12</v>
      </c>
      <c r="E742">
        <f t="shared" si="45"/>
        <v>49</v>
      </c>
      <c r="F742">
        <f t="shared" si="46"/>
        <v>4</v>
      </c>
      <c r="G742">
        <f>VLOOKUP(B742,Árak!$A$2:$B$101,2,1)</f>
        <v>597</v>
      </c>
      <c r="H742">
        <f t="shared" si="47"/>
        <v>18507</v>
      </c>
    </row>
    <row r="743" spans="1:8" x14ac:dyDescent="0.25">
      <c r="A743" s="2" t="s">
        <v>357</v>
      </c>
      <c r="B743" s="2" t="s">
        <v>299</v>
      </c>
      <c r="C743" s="2">
        <v>279</v>
      </c>
      <c r="D743">
        <f t="shared" si="44"/>
        <v>5</v>
      </c>
      <c r="E743">
        <f t="shared" si="45"/>
        <v>22</v>
      </c>
      <c r="F743">
        <f t="shared" si="46"/>
        <v>2</v>
      </c>
      <c r="G743">
        <f>VLOOKUP(B743,Árak!$A$2:$B$101,2,1)</f>
        <v>776</v>
      </c>
      <c r="H743">
        <f t="shared" si="47"/>
        <v>216504</v>
      </c>
    </row>
    <row r="744" spans="1:8" x14ac:dyDescent="0.25">
      <c r="A744" s="2" t="s">
        <v>300</v>
      </c>
      <c r="B744" s="2" t="s">
        <v>266</v>
      </c>
      <c r="C744" s="2">
        <v>187</v>
      </c>
      <c r="D744">
        <f t="shared" si="44"/>
        <v>1</v>
      </c>
      <c r="E744">
        <f t="shared" si="45"/>
        <v>4</v>
      </c>
      <c r="F744">
        <f t="shared" si="46"/>
        <v>1</v>
      </c>
      <c r="G744">
        <f>VLOOKUP(B744,Árak!$A$2:$B$101,2,1)</f>
        <v>74</v>
      </c>
      <c r="H744">
        <f t="shared" si="47"/>
        <v>13838</v>
      </c>
    </row>
    <row r="745" spans="1:8" x14ac:dyDescent="0.25">
      <c r="A745" s="2" t="s">
        <v>391</v>
      </c>
      <c r="B745" s="2" t="s">
        <v>299</v>
      </c>
      <c r="C745" s="2">
        <v>327</v>
      </c>
      <c r="D745">
        <f t="shared" si="44"/>
        <v>11</v>
      </c>
      <c r="E745">
        <f t="shared" si="45"/>
        <v>48</v>
      </c>
      <c r="F745">
        <f t="shared" si="46"/>
        <v>4</v>
      </c>
      <c r="G745">
        <f>VLOOKUP(B745,Árak!$A$2:$B$101,2,1)</f>
        <v>776</v>
      </c>
      <c r="H745">
        <f t="shared" si="47"/>
        <v>253752</v>
      </c>
    </row>
    <row r="746" spans="1:8" x14ac:dyDescent="0.25">
      <c r="A746" s="2" t="s">
        <v>354</v>
      </c>
      <c r="B746" s="2" t="s">
        <v>85</v>
      </c>
      <c r="C746" s="2">
        <v>133</v>
      </c>
      <c r="D746">
        <f t="shared" si="44"/>
        <v>4</v>
      </c>
      <c r="E746">
        <f t="shared" si="45"/>
        <v>17</v>
      </c>
      <c r="F746">
        <f t="shared" si="46"/>
        <v>2</v>
      </c>
      <c r="G746">
        <f>VLOOKUP(B746,Árak!$A$2:$B$101,2,1)</f>
        <v>88</v>
      </c>
      <c r="H746">
        <f t="shared" si="47"/>
        <v>11704</v>
      </c>
    </row>
    <row r="747" spans="1:8" x14ac:dyDescent="0.25">
      <c r="A747" s="2" t="s">
        <v>228</v>
      </c>
      <c r="B747" s="2" t="s">
        <v>263</v>
      </c>
      <c r="C747" s="2">
        <v>411</v>
      </c>
      <c r="D747">
        <f t="shared" si="44"/>
        <v>10</v>
      </c>
      <c r="E747">
        <f t="shared" si="45"/>
        <v>43</v>
      </c>
      <c r="F747">
        <f t="shared" si="46"/>
        <v>4</v>
      </c>
      <c r="G747">
        <f>VLOOKUP(B747,Árak!$A$2:$B$101,2,1)</f>
        <v>321</v>
      </c>
      <c r="H747">
        <f t="shared" si="47"/>
        <v>131931</v>
      </c>
    </row>
    <row r="748" spans="1:8" x14ac:dyDescent="0.25">
      <c r="A748" s="2" t="s">
        <v>388</v>
      </c>
      <c r="B748" s="2" t="s">
        <v>119</v>
      </c>
      <c r="C748" s="2">
        <v>239</v>
      </c>
      <c r="D748">
        <f t="shared" si="44"/>
        <v>3</v>
      </c>
      <c r="E748">
        <f t="shared" si="45"/>
        <v>11</v>
      </c>
      <c r="F748">
        <f t="shared" si="46"/>
        <v>1</v>
      </c>
      <c r="G748">
        <f>VLOOKUP(B748,Árak!$A$2:$B$101,2,1)</f>
        <v>133</v>
      </c>
      <c r="H748">
        <f t="shared" si="47"/>
        <v>31787</v>
      </c>
    </row>
    <row r="749" spans="1:8" x14ac:dyDescent="0.25">
      <c r="A749" s="2" t="s">
        <v>67</v>
      </c>
      <c r="B749" s="2" t="s">
        <v>146</v>
      </c>
      <c r="C749" s="2">
        <v>437</v>
      </c>
      <c r="D749">
        <f t="shared" si="44"/>
        <v>7</v>
      </c>
      <c r="E749">
        <f t="shared" si="45"/>
        <v>30</v>
      </c>
      <c r="F749">
        <f t="shared" si="46"/>
        <v>3</v>
      </c>
      <c r="G749">
        <f>VLOOKUP(B749,Árak!$A$2:$B$101,2,1)</f>
        <v>410</v>
      </c>
      <c r="H749">
        <f t="shared" si="47"/>
        <v>179170</v>
      </c>
    </row>
    <row r="750" spans="1:8" x14ac:dyDescent="0.25">
      <c r="A750" s="2" t="s">
        <v>199</v>
      </c>
      <c r="B750" s="2" t="s">
        <v>93</v>
      </c>
      <c r="C750" s="2">
        <v>421</v>
      </c>
      <c r="D750">
        <f t="shared" si="44"/>
        <v>2</v>
      </c>
      <c r="E750">
        <f t="shared" si="45"/>
        <v>8</v>
      </c>
      <c r="F750">
        <f t="shared" si="46"/>
        <v>1</v>
      </c>
      <c r="G750">
        <f>VLOOKUP(B750,Árak!$A$2:$B$101,2,1)</f>
        <v>152</v>
      </c>
      <c r="H750">
        <f t="shared" si="47"/>
        <v>63992</v>
      </c>
    </row>
    <row r="751" spans="1:8" x14ac:dyDescent="0.25">
      <c r="A751" s="2" t="s">
        <v>404</v>
      </c>
      <c r="B751" s="2" t="s">
        <v>256</v>
      </c>
      <c r="C751" s="2">
        <v>386</v>
      </c>
      <c r="D751">
        <f t="shared" si="44"/>
        <v>6</v>
      </c>
      <c r="E751">
        <f t="shared" si="45"/>
        <v>25</v>
      </c>
      <c r="F751">
        <f t="shared" si="46"/>
        <v>2</v>
      </c>
      <c r="G751">
        <f>VLOOKUP(B751,Árak!$A$2:$B$101,2,1)</f>
        <v>858</v>
      </c>
      <c r="H751">
        <f t="shared" si="47"/>
        <v>331188</v>
      </c>
    </row>
    <row r="752" spans="1:8" x14ac:dyDescent="0.25">
      <c r="A752" s="2" t="s">
        <v>349</v>
      </c>
      <c r="B752" s="2" t="s">
        <v>256</v>
      </c>
      <c r="C752" s="2">
        <v>188</v>
      </c>
      <c r="D752">
        <f t="shared" si="44"/>
        <v>10</v>
      </c>
      <c r="E752">
        <f t="shared" si="45"/>
        <v>43</v>
      </c>
      <c r="F752">
        <f t="shared" si="46"/>
        <v>4</v>
      </c>
      <c r="G752">
        <f>VLOOKUP(B752,Árak!$A$2:$B$101,2,1)</f>
        <v>858</v>
      </c>
      <c r="H752">
        <f t="shared" si="47"/>
        <v>161304</v>
      </c>
    </row>
    <row r="753" spans="1:8" x14ac:dyDescent="0.25">
      <c r="A753" s="2" t="s">
        <v>300</v>
      </c>
      <c r="B753" s="2" t="s">
        <v>16</v>
      </c>
      <c r="C753" s="2">
        <v>197</v>
      </c>
      <c r="D753">
        <f t="shared" si="44"/>
        <v>1</v>
      </c>
      <c r="E753">
        <f t="shared" si="45"/>
        <v>4</v>
      </c>
      <c r="F753">
        <f t="shared" si="46"/>
        <v>1</v>
      </c>
      <c r="G753">
        <f>VLOOKUP(B753,Árak!$A$2:$B$101,2,1)</f>
        <v>782</v>
      </c>
      <c r="H753">
        <f t="shared" si="47"/>
        <v>154054</v>
      </c>
    </row>
    <row r="754" spans="1:8" x14ac:dyDescent="0.25">
      <c r="A754" s="2" t="s">
        <v>121</v>
      </c>
      <c r="B754" s="2" t="s">
        <v>51</v>
      </c>
      <c r="C754" s="2">
        <v>331</v>
      </c>
      <c r="D754">
        <f t="shared" si="44"/>
        <v>5</v>
      </c>
      <c r="E754">
        <f t="shared" si="45"/>
        <v>20</v>
      </c>
      <c r="F754">
        <f t="shared" si="46"/>
        <v>2</v>
      </c>
      <c r="G754">
        <f>VLOOKUP(B754,Árak!$A$2:$B$101,2,1)</f>
        <v>283</v>
      </c>
      <c r="H754">
        <f t="shared" si="47"/>
        <v>93673</v>
      </c>
    </row>
    <row r="755" spans="1:8" x14ac:dyDescent="0.25">
      <c r="A755" s="2" t="s">
        <v>133</v>
      </c>
      <c r="B755" s="2" t="s">
        <v>45</v>
      </c>
      <c r="C755" s="2">
        <v>100</v>
      </c>
      <c r="D755">
        <f t="shared" si="44"/>
        <v>5</v>
      </c>
      <c r="E755">
        <f t="shared" si="45"/>
        <v>20</v>
      </c>
      <c r="F755">
        <f t="shared" si="46"/>
        <v>2</v>
      </c>
      <c r="G755">
        <f>VLOOKUP(B755,Árak!$A$2:$B$101,2,1)</f>
        <v>534</v>
      </c>
      <c r="H755">
        <f t="shared" si="47"/>
        <v>53400</v>
      </c>
    </row>
    <row r="756" spans="1:8" x14ac:dyDescent="0.25">
      <c r="A756" s="2" t="s">
        <v>378</v>
      </c>
      <c r="B756" s="2" t="s">
        <v>43</v>
      </c>
      <c r="C756" s="2">
        <v>235</v>
      </c>
      <c r="D756">
        <f t="shared" si="44"/>
        <v>10</v>
      </c>
      <c r="E756">
        <f t="shared" si="45"/>
        <v>43</v>
      </c>
      <c r="F756">
        <f t="shared" si="46"/>
        <v>4</v>
      </c>
      <c r="G756">
        <f>VLOOKUP(B756,Árak!$A$2:$B$101,2,1)</f>
        <v>876</v>
      </c>
      <c r="H756">
        <f t="shared" si="47"/>
        <v>205860</v>
      </c>
    </row>
    <row r="757" spans="1:8" x14ac:dyDescent="0.25">
      <c r="A757" s="2" t="s">
        <v>168</v>
      </c>
      <c r="B757" s="2" t="s">
        <v>93</v>
      </c>
      <c r="C757" s="2">
        <v>247</v>
      </c>
      <c r="D757">
        <f t="shared" si="44"/>
        <v>6</v>
      </c>
      <c r="E757">
        <f t="shared" si="45"/>
        <v>24</v>
      </c>
      <c r="F757">
        <f t="shared" si="46"/>
        <v>2</v>
      </c>
      <c r="G757">
        <f>VLOOKUP(B757,Árak!$A$2:$B$101,2,1)</f>
        <v>152</v>
      </c>
      <c r="H757">
        <f t="shared" si="47"/>
        <v>37544</v>
      </c>
    </row>
    <row r="758" spans="1:8" x14ac:dyDescent="0.25">
      <c r="A758" s="2" t="s">
        <v>297</v>
      </c>
      <c r="B758" s="2" t="s">
        <v>154</v>
      </c>
      <c r="C758" s="2">
        <v>388</v>
      </c>
      <c r="D758">
        <f t="shared" si="44"/>
        <v>8</v>
      </c>
      <c r="E758">
        <f t="shared" si="45"/>
        <v>34</v>
      </c>
      <c r="F758">
        <f t="shared" si="46"/>
        <v>3</v>
      </c>
      <c r="G758">
        <f>VLOOKUP(B758,Árak!$A$2:$B$101,2,1)</f>
        <v>372</v>
      </c>
      <c r="H758">
        <f t="shared" si="47"/>
        <v>144336</v>
      </c>
    </row>
    <row r="759" spans="1:8" x14ac:dyDescent="0.25">
      <c r="A759" s="2" t="s">
        <v>411</v>
      </c>
      <c r="B759" s="2" t="s">
        <v>253</v>
      </c>
      <c r="C759" s="2">
        <v>283</v>
      </c>
      <c r="D759">
        <f t="shared" si="44"/>
        <v>8</v>
      </c>
      <c r="E759">
        <f t="shared" si="45"/>
        <v>35</v>
      </c>
      <c r="F759">
        <f t="shared" si="46"/>
        <v>3</v>
      </c>
      <c r="G759">
        <f>VLOOKUP(B759,Árak!$A$2:$B$101,2,1)</f>
        <v>130</v>
      </c>
      <c r="H759">
        <f t="shared" si="47"/>
        <v>36790</v>
      </c>
    </row>
    <row r="760" spans="1:8" x14ac:dyDescent="0.25">
      <c r="A760" s="2" t="s">
        <v>369</v>
      </c>
      <c r="B760" s="2" t="s">
        <v>258</v>
      </c>
      <c r="C760" s="2">
        <v>284</v>
      </c>
      <c r="D760">
        <f t="shared" si="44"/>
        <v>2</v>
      </c>
      <c r="E760">
        <f t="shared" si="45"/>
        <v>9</v>
      </c>
      <c r="F760">
        <f t="shared" si="46"/>
        <v>1</v>
      </c>
      <c r="G760">
        <f>VLOOKUP(B760,Árak!$A$2:$B$101,2,1)</f>
        <v>607</v>
      </c>
      <c r="H760">
        <f t="shared" si="47"/>
        <v>172388</v>
      </c>
    </row>
    <row r="761" spans="1:8" x14ac:dyDescent="0.25">
      <c r="A761" s="2" t="s">
        <v>241</v>
      </c>
      <c r="B761" s="2" t="s">
        <v>6</v>
      </c>
      <c r="C761" s="2">
        <v>205</v>
      </c>
      <c r="D761">
        <f t="shared" si="44"/>
        <v>11</v>
      </c>
      <c r="E761">
        <f t="shared" si="45"/>
        <v>45</v>
      </c>
      <c r="F761">
        <f t="shared" si="46"/>
        <v>4</v>
      </c>
      <c r="G761">
        <f>VLOOKUP(B761,Árak!$A$2:$B$101,2,1)</f>
        <v>436</v>
      </c>
      <c r="H761">
        <f t="shared" si="47"/>
        <v>89380</v>
      </c>
    </row>
    <row r="762" spans="1:8" x14ac:dyDescent="0.25">
      <c r="A762" s="2" t="s">
        <v>313</v>
      </c>
      <c r="B762" s="2" t="s">
        <v>18</v>
      </c>
      <c r="C762" s="2">
        <v>187</v>
      </c>
      <c r="D762">
        <f t="shared" si="44"/>
        <v>8</v>
      </c>
      <c r="E762">
        <f t="shared" si="45"/>
        <v>32</v>
      </c>
      <c r="F762">
        <f t="shared" si="46"/>
        <v>3</v>
      </c>
      <c r="G762">
        <f>VLOOKUP(B762,Árak!$A$2:$B$101,2,1)</f>
        <v>900</v>
      </c>
      <c r="H762">
        <f t="shared" si="47"/>
        <v>168300</v>
      </c>
    </row>
    <row r="763" spans="1:8" x14ac:dyDescent="0.25">
      <c r="A763" s="2" t="s">
        <v>374</v>
      </c>
      <c r="B763" s="2" t="s">
        <v>34</v>
      </c>
      <c r="C763" s="2">
        <v>333</v>
      </c>
      <c r="D763">
        <f t="shared" si="44"/>
        <v>1</v>
      </c>
      <c r="E763">
        <f t="shared" si="45"/>
        <v>5</v>
      </c>
      <c r="F763">
        <f t="shared" si="46"/>
        <v>1</v>
      </c>
      <c r="G763">
        <f>VLOOKUP(B763,Árak!$A$2:$B$101,2,1)</f>
        <v>860</v>
      </c>
      <c r="H763">
        <f t="shared" si="47"/>
        <v>286380</v>
      </c>
    </row>
    <row r="764" spans="1:8" x14ac:dyDescent="0.25">
      <c r="A764" s="2" t="s">
        <v>221</v>
      </c>
      <c r="B764" s="2" t="s">
        <v>77</v>
      </c>
      <c r="C764" s="2">
        <v>346</v>
      </c>
      <c r="D764">
        <f t="shared" si="44"/>
        <v>2</v>
      </c>
      <c r="E764">
        <f t="shared" si="45"/>
        <v>9</v>
      </c>
      <c r="F764">
        <f t="shared" si="46"/>
        <v>1</v>
      </c>
      <c r="G764">
        <f>VLOOKUP(B764,Árak!$A$2:$B$101,2,1)</f>
        <v>101</v>
      </c>
      <c r="H764">
        <f t="shared" si="47"/>
        <v>34946</v>
      </c>
    </row>
    <row r="765" spans="1:8" x14ac:dyDescent="0.25">
      <c r="A765" s="2" t="s">
        <v>333</v>
      </c>
      <c r="B765" s="2" t="s">
        <v>272</v>
      </c>
      <c r="C765" s="2">
        <v>167</v>
      </c>
      <c r="D765">
        <f t="shared" si="44"/>
        <v>3</v>
      </c>
      <c r="E765">
        <f t="shared" si="45"/>
        <v>12</v>
      </c>
      <c r="F765">
        <f t="shared" si="46"/>
        <v>1</v>
      </c>
      <c r="G765">
        <f>VLOOKUP(B765,Árak!$A$2:$B$101,2,1)</f>
        <v>954</v>
      </c>
      <c r="H765">
        <f t="shared" si="47"/>
        <v>159318</v>
      </c>
    </row>
    <row r="766" spans="1:8" x14ac:dyDescent="0.25">
      <c r="A766" s="2" t="s">
        <v>226</v>
      </c>
      <c r="B766" s="2" t="s">
        <v>20</v>
      </c>
      <c r="C766" s="2">
        <v>44</v>
      </c>
      <c r="D766">
        <f t="shared" si="44"/>
        <v>9</v>
      </c>
      <c r="E766">
        <f t="shared" si="45"/>
        <v>40</v>
      </c>
      <c r="F766">
        <f t="shared" si="46"/>
        <v>3</v>
      </c>
      <c r="G766">
        <f>VLOOKUP(B766,Árak!$A$2:$B$101,2,1)</f>
        <v>718</v>
      </c>
      <c r="H766">
        <f t="shared" si="47"/>
        <v>31592</v>
      </c>
    </row>
    <row r="767" spans="1:8" x14ac:dyDescent="0.25">
      <c r="A767" s="2" t="s">
        <v>236</v>
      </c>
      <c r="B767" s="2" t="s">
        <v>75</v>
      </c>
      <c r="C767" s="2">
        <v>158</v>
      </c>
      <c r="D767">
        <f t="shared" si="44"/>
        <v>9</v>
      </c>
      <c r="E767">
        <f t="shared" si="45"/>
        <v>38</v>
      </c>
      <c r="F767">
        <f t="shared" si="46"/>
        <v>3</v>
      </c>
      <c r="G767">
        <f>VLOOKUP(B767,Árak!$A$2:$B$101,2,1)</f>
        <v>615</v>
      </c>
      <c r="H767">
        <f t="shared" si="47"/>
        <v>97170</v>
      </c>
    </row>
    <row r="768" spans="1:8" x14ac:dyDescent="0.25">
      <c r="A768" s="2" t="s">
        <v>377</v>
      </c>
      <c r="B768" s="2" t="s">
        <v>14</v>
      </c>
      <c r="C768" s="2">
        <v>392</v>
      </c>
      <c r="D768">
        <f t="shared" si="44"/>
        <v>2</v>
      </c>
      <c r="E768">
        <f t="shared" si="45"/>
        <v>6</v>
      </c>
      <c r="F768">
        <f t="shared" si="46"/>
        <v>1</v>
      </c>
      <c r="G768">
        <f>VLOOKUP(B768,Árak!$A$2:$B$101,2,1)</f>
        <v>74</v>
      </c>
      <c r="H768">
        <f t="shared" si="47"/>
        <v>29008</v>
      </c>
    </row>
    <row r="769" spans="1:8" x14ac:dyDescent="0.25">
      <c r="A769" s="2" t="s">
        <v>187</v>
      </c>
      <c r="B769" s="2" t="s">
        <v>14</v>
      </c>
      <c r="C769" s="2">
        <v>194</v>
      </c>
      <c r="D769">
        <f t="shared" si="44"/>
        <v>2</v>
      </c>
      <c r="E769">
        <f t="shared" si="45"/>
        <v>8</v>
      </c>
      <c r="F769">
        <f t="shared" si="46"/>
        <v>1</v>
      </c>
      <c r="G769">
        <f>VLOOKUP(B769,Árak!$A$2:$B$101,2,1)</f>
        <v>74</v>
      </c>
      <c r="H769">
        <f t="shared" si="47"/>
        <v>14356</v>
      </c>
    </row>
    <row r="770" spans="1:8" x14ac:dyDescent="0.25">
      <c r="A770" s="2" t="s">
        <v>390</v>
      </c>
      <c r="B770" s="2" t="s">
        <v>26</v>
      </c>
      <c r="C770" s="2">
        <v>386</v>
      </c>
      <c r="D770">
        <f t="shared" si="44"/>
        <v>10</v>
      </c>
      <c r="E770">
        <f t="shared" si="45"/>
        <v>41</v>
      </c>
      <c r="F770">
        <f t="shared" si="46"/>
        <v>4</v>
      </c>
      <c r="G770">
        <f>VLOOKUP(B770,Árak!$A$2:$B$101,2,1)</f>
        <v>550</v>
      </c>
      <c r="H770">
        <f t="shared" si="47"/>
        <v>212300</v>
      </c>
    </row>
    <row r="771" spans="1:8" x14ac:dyDescent="0.25">
      <c r="A771" s="2" t="s">
        <v>247</v>
      </c>
      <c r="B771" s="2" t="s">
        <v>146</v>
      </c>
      <c r="C771" s="2">
        <v>211</v>
      </c>
      <c r="D771">
        <f t="shared" ref="D771:D834" si="48">MONTH(A771)</f>
        <v>9</v>
      </c>
      <c r="E771">
        <f t="shared" ref="E771:E834" si="49">WEEKNUM(A771)</f>
        <v>37</v>
      </c>
      <c r="F771">
        <f t="shared" ref="F771:F834" si="50">VLOOKUP(D771,$K$2:$M$5,3,1)</f>
        <v>3</v>
      </c>
      <c r="G771">
        <f>VLOOKUP(B771,Árak!$A$2:$B$101,2,1)</f>
        <v>410</v>
      </c>
      <c r="H771">
        <f t="shared" ref="H771:H834" si="51">C771*G771</f>
        <v>86510</v>
      </c>
    </row>
    <row r="772" spans="1:8" x14ac:dyDescent="0.25">
      <c r="A772" s="2" t="s">
        <v>160</v>
      </c>
      <c r="B772" s="2" t="s">
        <v>101</v>
      </c>
      <c r="C772" s="2">
        <v>274</v>
      </c>
      <c r="D772">
        <f t="shared" si="48"/>
        <v>8</v>
      </c>
      <c r="E772">
        <f t="shared" si="49"/>
        <v>35</v>
      </c>
      <c r="F772">
        <f t="shared" si="50"/>
        <v>3</v>
      </c>
      <c r="G772">
        <f>VLOOKUP(B772,Árak!$A$2:$B$101,2,1)</f>
        <v>809</v>
      </c>
      <c r="H772">
        <f t="shared" si="51"/>
        <v>221666</v>
      </c>
    </row>
    <row r="773" spans="1:8" x14ac:dyDescent="0.25">
      <c r="A773" s="2" t="s">
        <v>360</v>
      </c>
      <c r="B773" s="2" t="s">
        <v>36</v>
      </c>
      <c r="C773" s="2">
        <v>209</v>
      </c>
      <c r="D773">
        <f t="shared" si="48"/>
        <v>7</v>
      </c>
      <c r="E773">
        <f t="shared" si="49"/>
        <v>29</v>
      </c>
      <c r="F773">
        <f t="shared" si="50"/>
        <v>3</v>
      </c>
      <c r="G773">
        <f>VLOOKUP(B773,Árak!$A$2:$B$101,2,1)</f>
        <v>1017</v>
      </c>
      <c r="H773">
        <f t="shared" si="51"/>
        <v>212553</v>
      </c>
    </row>
    <row r="774" spans="1:8" x14ac:dyDescent="0.25">
      <c r="A774" s="2" t="s">
        <v>412</v>
      </c>
      <c r="B774" s="2" t="s">
        <v>275</v>
      </c>
      <c r="C774" s="2">
        <v>164</v>
      </c>
      <c r="D774">
        <f t="shared" si="48"/>
        <v>7</v>
      </c>
      <c r="E774">
        <f t="shared" si="49"/>
        <v>27</v>
      </c>
      <c r="F774">
        <f t="shared" si="50"/>
        <v>3</v>
      </c>
      <c r="G774">
        <f>VLOOKUP(B774,Árak!$A$2:$B$101,2,1)</f>
        <v>722</v>
      </c>
      <c r="H774">
        <f t="shared" si="51"/>
        <v>118408</v>
      </c>
    </row>
    <row r="775" spans="1:8" x14ac:dyDescent="0.25">
      <c r="A775" s="2" t="s">
        <v>189</v>
      </c>
      <c r="B775" s="2" t="s">
        <v>49</v>
      </c>
      <c r="C775" s="2">
        <v>155</v>
      </c>
      <c r="D775">
        <f t="shared" si="48"/>
        <v>5</v>
      </c>
      <c r="E775">
        <f t="shared" si="49"/>
        <v>20</v>
      </c>
      <c r="F775">
        <f t="shared" si="50"/>
        <v>2</v>
      </c>
      <c r="G775">
        <f>VLOOKUP(B775,Árak!$A$2:$B$101,2,1)</f>
        <v>549</v>
      </c>
      <c r="H775">
        <f t="shared" si="51"/>
        <v>85095</v>
      </c>
    </row>
    <row r="776" spans="1:8" x14ac:dyDescent="0.25">
      <c r="A776" s="2" t="s">
        <v>92</v>
      </c>
      <c r="B776" s="2" t="s">
        <v>213</v>
      </c>
      <c r="C776" s="2">
        <v>250</v>
      </c>
      <c r="D776">
        <f t="shared" si="48"/>
        <v>9</v>
      </c>
      <c r="E776">
        <f t="shared" si="49"/>
        <v>36</v>
      </c>
      <c r="F776">
        <f t="shared" si="50"/>
        <v>3</v>
      </c>
      <c r="G776">
        <f>VLOOKUP(B776,Árak!$A$2:$B$101,2,1)</f>
        <v>858</v>
      </c>
      <c r="H776">
        <f t="shared" si="51"/>
        <v>214500</v>
      </c>
    </row>
    <row r="777" spans="1:8" x14ac:dyDescent="0.25">
      <c r="A777" s="2" t="s">
        <v>312</v>
      </c>
      <c r="B777" s="2" t="s">
        <v>240</v>
      </c>
      <c r="C777" s="2">
        <v>446</v>
      </c>
      <c r="D777">
        <f t="shared" si="48"/>
        <v>5</v>
      </c>
      <c r="E777">
        <f t="shared" si="49"/>
        <v>19</v>
      </c>
      <c r="F777">
        <f t="shared" si="50"/>
        <v>2</v>
      </c>
      <c r="G777">
        <f>VLOOKUP(B777,Árak!$A$2:$B$101,2,1)</f>
        <v>1047</v>
      </c>
      <c r="H777">
        <f t="shared" si="51"/>
        <v>466962</v>
      </c>
    </row>
    <row r="778" spans="1:8" x14ac:dyDescent="0.25">
      <c r="A778" s="2" t="s">
        <v>283</v>
      </c>
      <c r="B778" s="2" t="s">
        <v>16</v>
      </c>
      <c r="C778" s="2">
        <v>261</v>
      </c>
      <c r="D778">
        <f t="shared" si="48"/>
        <v>2</v>
      </c>
      <c r="E778">
        <f t="shared" si="49"/>
        <v>9</v>
      </c>
      <c r="F778">
        <f t="shared" si="50"/>
        <v>1</v>
      </c>
      <c r="G778">
        <f>VLOOKUP(B778,Árak!$A$2:$B$101,2,1)</f>
        <v>782</v>
      </c>
      <c r="H778">
        <f t="shared" si="51"/>
        <v>204102</v>
      </c>
    </row>
    <row r="779" spans="1:8" x14ac:dyDescent="0.25">
      <c r="A779" s="2" t="s">
        <v>413</v>
      </c>
      <c r="B779" s="2" t="s">
        <v>301</v>
      </c>
      <c r="C779" s="2">
        <v>174</v>
      </c>
      <c r="D779">
        <f t="shared" si="48"/>
        <v>12</v>
      </c>
      <c r="E779">
        <f t="shared" si="49"/>
        <v>51</v>
      </c>
      <c r="F779">
        <f t="shared" si="50"/>
        <v>4</v>
      </c>
      <c r="G779">
        <f>VLOOKUP(B779,Árak!$A$2:$B$101,2,1)</f>
        <v>194</v>
      </c>
      <c r="H779">
        <f t="shared" si="51"/>
        <v>33756</v>
      </c>
    </row>
    <row r="780" spans="1:8" x14ac:dyDescent="0.25">
      <c r="A780" s="2" t="s">
        <v>109</v>
      </c>
      <c r="B780" s="2" t="s">
        <v>132</v>
      </c>
      <c r="C780" s="2">
        <v>142</v>
      </c>
      <c r="D780">
        <f t="shared" si="48"/>
        <v>11</v>
      </c>
      <c r="E780">
        <f t="shared" si="49"/>
        <v>45</v>
      </c>
      <c r="F780">
        <f t="shared" si="50"/>
        <v>4</v>
      </c>
      <c r="G780">
        <f>VLOOKUP(B780,Árak!$A$2:$B$101,2,1)</f>
        <v>74</v>
      </c>
      <c r="H780">
        <f t="shared" si="51"/>
        <v>10508</v>
      </c>
    </row>
    <row r="781" spans="1:8" x14ac:dyDescent="0.25">
      <c r="A781" s="2" t="s">
        <v>324</v>
      </c>
      <c r="B781" s="2" t="s">
        <v>146</v>
      </c>
      <c r="C781" s="2">
        <v>120</v>
      </c>
      <c r="D781">
        <f t="shared" si="48"/>
        <v>10</v>
      </c>
      <c r="E781">
        <f t="shared" si="49"/>
        <v>44</v>
      </c>
      <c r="F781">
        <f t="shared" si="50"/>
        <v>4</v>
      </c>
      <c r="G781">
        <f>VLOOKUP(B781,Árak!$A$2:$B$101,2,1)</f>
        <v>410</v>
      </c>
      <c r="H781">
        <f t="shared" si="51"/>
        <v>49200</v>
      </c>
    </row>
    <row r="782" spans="1:8" x14ac:dyDescent="0.25">
      <c r="A782" s="2" t="s">
        <v>349</v>
      </c>
      <c r="B782" s="2" t="s">
        <v>266</v>
      </c>
      <c r="C782" s="2">
        <v>176</v>
      </c>
      <c r="D782">
        <f t="shared" si="48"/>
        <v>10</v>
      </c>
      <c r="E782">
        <f t="shared" si="49"/>
        <v>43</v>
      </c>
      <c r="F782">
        <f t="shared" si="50"/>
        <v>4</v>
      </c>
      <c r="G782">
        <f>VLOOKUP(B782,Árak!$A$2:$B$101,2,1)</f>
        <v>74</v>
      </c>
      <c r="H782">
        <f t="shared" si="51"/>
        <v>13024</v>
      </c>
    </row>
    <row r="783" spans="1:8" x14ac:dyDescent="0.25">
      <c r="A783" s="2" t="s">
        <v>196</v>
      </c>
      <c r="B783" s="2" t="s">
        <v>93</v>
      </c>
      <c r="C783" s="2">
        <v>313</v>
      </c>
      <c r="D783">
        <f t="shared" si="48"/>
        <v>3</v>
      </c>
      <c r="E783">
        <f t="shared" si="49"/>
        <v>10</v>
      </c>
      <c r="F783">
        <f t="shared" si="50"/>
        <v>1</v>
      </c>
      <c r="G783">
        <f>VLOOKUP(B783,Árak!$A$2:$B$101,2,1)</f>
        <v>152</v>
      </c>
      <c r="H783">
        <f t="shared" si="51"/>
        <v>47576</v>
      </c>
    </row>
    <row r="784" spans="1:8" x14ac:dyDescent="0.25">
      <c r="A784" s="2" t="s">
        <v>414</v>
      </c>
      <c r="B784" s="2" t="s">
        <v>55</v>
      </c>
      <c r="C784" s="2">
        <v>320</v>
      </c>
      <c r="D784">
        <f t="shared" si="48"/>
        <v>11</v>
      </c>
      <c r="E784">
        <f t="shared" si="49"/>
        <v>46</v>
      </c>
      <c r="F784">
        <f t="shared" si="50"/>
        <v>4</v>
      </c>
      <c r="G784">
        <f>VLOOKUP(B784,Árak!$A$2:$B$101,2,1)</f>
        <v>737</v>
      </c>
      <c r="H784">
        <f t="shared" si="51"/>
        <v>235840</v>
      </c>
    </row>
    <row r="785" spans="1:8" x14ac:dyDescent="0.25">
      <c r="A785" s="2" t="s">
        <v>415</v>
      </c>
      <c r="B785" s="2" t="s">
        <v>51</v>
      </c>
      <c r="C785" s="2">
        <v>245</v>
      </c>
      <c r="D785">
        <f t="shared" si="48"/>
        <v>3</v>
      </c>
      <c r="E785">
        <f t="shared" si="49"/>
        <v>13</v>
      </c>
      <c r="F785">
        <f t="shared" si="50"/>
        <v>1</v>
      </c>
      <c r="G785">
        <f>VLOOKUP(B785,Árak!$A$2:$B$101,2,1)</f>
        <v>283</v>
      </c>
      <c r="H785">
        <f t="shared" si="51"/>
        <v>69335</v>
      </c>
    </row>
    <row r="786" spans="1:8" x14ac:dyDescent="0.25">
      <c r="A786" s="2" t="s">
        <v>74</v>
      </c>
      <c r="B786" s="2" t="s">
        <v>101</v>
      </c>
      <c r="C786" s="2">
        <v>310</v>
      </c>
      <c r="D786">
        <f t="shared" si="48"/>
        <v>2</v>
      </c>
      <c r="E786">
        <f t="shared" si="49"/>
        <v>7</v>
      </c>
      <c r="F786">
        <f t="shared" si="50"/>
        <v>1</v>
      </c>
      <c r="G786">
        <f>VLOOKUP(B786,Árak!$A$2:$B$101,2,1)</f>
        <v>809</v>
      </c>
      <c r="H786">
        <f t="shared" si="51"/>
        <v>250790</v>
      </c>
    </row>
    <row r="787" spans="1:8" x14ac:dyDescent="0.25">
      <c r="A787" s="2" t="s">
        <v>379</v>
      </c>
      <c r="B787" s="2" t="s">
        <v>158</v>
      </c>
      <c r="C787" s="2">
        <v>354</v>
      </c>
      <c r="D787">
        <f t="shared" si="48"/>
        <v>7</v>
      </c>
      <c r="E787">
        <f t="shared" si="49"/>
        <v>29</v>
      </c>
      <c r="F787">
        <f t="shared" si="50"/>
        <v>3</v>
      </c>
      <c r="G787">
        <f>VLOOKUP(B787,Árak!$A$2:$B$101,2,1)</f>
        <v>683</v>
      </c>
      <c r="H787">
        <f t="shared" si="51"/>
        <v>241782</v>
      </c>
    </row>
    <row r="788" spans="1:8" x14ac:dyDescent="0.25">
      <c r="A788" s="2" t="s">
        <v>374</v>
      </c>
      <c r="B788" s="2" t="s">
        <v>256</v>
      </c>
      <c r="C788" s="2">
        <v>189</v>
      </c>
      <c r="D788">
        <f t="shared" si="48"/>
        <v>1</v>
      </c>
      <c r="E788">
        <f t="shared" si="49"/>
        <v>5</v>
      </c>
      <c r="F788">
        <f t="shared" si="50"/>
        <v>1</v>
      </c>
      <c r="G788">
        <f>VLOOKUP(B788,Árak!$A$2:$B$101,2,1)</f>
        <v>858</v>
      </c>
      <c r="H788">
        <f t="shared" si="51"/>
        <v>162162</v>
      </c>
    </row>
    <row r="789" spans="1:8" x14ac:dyDescent="0.25">
      <c r="A789" s="2" t="s">
        <v>104</v>
      </c>
      <c r="B789" s="2" t="s">
        <v>183</v>
      </c>
      <c r="C789" s="2">
        <v>395</v>
      </c>
      <c r="D789">
        <f t="shared" si="48"/>
        <v>7</v>
      </c>
      <c r="E789">
        <f t="shared" si="49"/>
        <v>28</v>
      </c>
      <c r="F789">
        <f t="shared" si="50"/>
        <v>3</v>
      </c>
      <c r="G789">
        <f>VLOOKUP(B789,Árak!$A$2:$B$101,2,1)</f>
        <v>478</v>
      </c>
      <c r="H789">
        <f t="shared" si="51"/>
        <v>188810</v>
      </c>
    </row>
    <row r="790" spans="1:8" x14ac:dyDescent="0.25">
      <c r="A790" s="2" t="s">
        <v>411</v>
      </c>
      <c r="B790" s="2" t="s">
        <v>197</v>
      </c>
      <c r="C790" s="2">
        <v>343</v>
      </c>
      <c r="D790">
        <f t="shared" si="48"/>
        <v>8</v>
      </c>
      <c r="E790">
        <f t="shared" si="49"/>
        <v>35</v>
      </c>
      <c r="F790">
        <f t="shared" si="50"/>
        <v>3</v>
      </c>
      <c r="G790">
        <f>VLOOKUP(B790,Árak!$A$2:$B$101,2,1)</f>
        <v>995</v>
      </c>
      <c r="H790">
        <f t="shared" si="51"/>
        <v>341285</v>
      </c>
    </row>
    <row r="791" spans="1:8" x14ac:dyDescent="0.25">
      <c r="A791" s="2" t="s">
        <v>121</v>
      </c>
      <c r="B791" s="2" t="s">
        <v>105</v>
      </c>
      <c r="C791" s="2">
        <v>158</v>
      </c>
      <c r="D791">
        <f t="shared" si="48"/>
        <v>5</v>
      </c>
      <c r="E791">
        <f t="shared" si="49"/>
        <v>20</v>
      </c>
      <c r="F791">
        <f t="shared" si="50"/>
        <v>2</v>
      </c>
      <c r="G791">
        <f>VLOOKUP(B791,Árak!$A$2:$B$101,2,1)</f>
        <v>421</v>
      </c>
      <c r="H791">
        <f t="shared" si="51"/>
        <v>66518</v>
      </c>
    </row>
    <row r="792" spans="1:8" x14ac:dyDescent="0.25">
      <c r="A792" s="2" t="s">
        <v>202</v>
      </c>
      <c r="B792" s="2" t="s">
        <v>165</v>
      </c>
      <c r="C792" s="2">
        <v>235</v>
      </c>
      <c r="D792">
        <f t="shared" si="48"/>
        <v>10</v>
      </c>
      <c r="E792">
        <f t="shared" si="49"/>
        <v>43</v>
      </c>
      <c r="F792">
        <f t="shared" si="50"/>
        <v>4</v>
      </c>
      <c r="G792">
        <f>VLOOKUP(B792,Árak!$A$2:$B$101,2,1)</f>
        <v>631</v>
      </c>
      <c r="H792">
        <f t="shared" si="51"/>
        <v>148285</v>
      </c>
    </row>
    <row r="793" spans="1:8" x14ac:dyDescent="0.25">
      <c r="A793" s="2" t="s">
        <v>198</v>
      </c>
      <c r="B793" s="2" t="s">
        <v>101</v>
      </c>
      <c r="C793" s="2">
        <v>56</v>
      </c>
      <c r="D793">
        <f t="shared" si="48"/>
        <v>10</v>
      </c>
      <c r="E793">
        <f t="shared" si="49"/>
        <v>44</v>
      </c>
      <c r="F793">
        <f t="shared" si="50"/>
        <v>4</v>
      </c>
      <c r="G793">
        <f>VLOOKUP(B793,Árak!$A$2:$B$101,2,1)</f>
        <v>809</v>
      </c>
      <c r="H793">
        <f t="shared" si="51"/>
        <v>45304</v>
      </c>
    </row>
    <row r="794" spans="1:8" x14ac:dyDescent="0.25">
      <c r="A794" s="2" t="s">
        <v>416</v>
      </c>
      <c r="B794" s="2" t="s">
        <v>213</v>
      </c>
      <c r="C794" s="2">
        <v>29</v>
      </c>
      <c r="D794">
        <f t="shared" si="48"/>
        <v>3</v>
      </c>
      <c r="E794">
        <f t="shared" si="49"/>
        <v>11</v>
      </c>
      <c r="F794">
        <f t="shared" si="50"/>
        <v>1</v>
      </c>
      <c r="G794">
        <f>VLOOKUP(B794,Árak!$A$2:$B$101,2,1)</f>
        <v>858</v>
      </c>
      <c r="H794">
        <f t="shared" si="51"/>
        <v>24882</v>
      </c>
    </row>
    <row r="795" spans="1:8" x14ac:dyDescent="0.25">
      <c r="A795" s="2" t="s">
        <v>186</v>
      </c>
      <c r="B795" s="2" t="s">
        <v>165</v>
      </c>
      <c r="C795" s="2">
        <v>71</v>
      </c>
      <c r="D795">
        <f t="shared" si="48"/>
        <v>9</v>
      </c>
      <c r="E795">
        <f t="shared" si="49"/>
        <v>38</v>
      </c>
      <c r="F795">
        <f t="shared" si="50"/>
        <v>3</v>
      </c>
      <c r="G795">
        <f>VLOOKUP(B795,Árak!$A$2:$B$101,2,1)</f>
        <v>631</v>
      </c>
      <c r="H795">
        <f t="shared" si="51"/>
        <v>44801</v>
      </c>
    </row>
    <row r="796" spans="1:8" x14ac:dyDescent="0.25">
      <c r="A796" s="2" t="s">
        <v>417</v>
      </c>
      <c r="B796" s="2" t="s">
        <v>165</v>
      </c>
      <c r="C796" s="2">
        <v>287</v>
      </c>
      <c r="D796">
        <f t="shared" si="48"/>
        <v>4</v>
      </c>
      <c r="E796">
        <f t="shared" si="49"/>
        <v>15</v>
      </c>
      <c r="F796">
        <f t="shared" si="50"/>
        <v>2</v>
      </c>
      <c r="G796">
        <f>VLOOKUP(B796,Árak!$A$2:$B$101,2,1)</f>
        <v>631</v>
      </c>
      <c r="H796">
        <f t="shared" si="51"/>
        <v>181097</v>
      </c>
    </row>
    <row r="797" spans="1:8" x14ac:dyDescent="0.25">
      <c r="A797" s="2" t="s">
        <v>202</v>
      </c>
      <c r="B797" s="2" t="s">
        <v>105</v>
      </c>
      <c r="C797" s="2">
        <v>159</v>
      </c>
      <c r="D797">
        <f t="shared" si="48"/>
        <v>10</v>
      </c>
      <c r="E797">
        <f t="shared" si="49"/>
        <v>43</v>
      </c>
      <c r="F797">
        <f t="shared" si="50"/>
        <v>4</v>
      </c>
      <c r="G797">
        <f>VLOOKUP(B797,Árak!$A$2:$B$101,2,1)</f>
        <v>421</v>
      </c>
      <c r="H797">
        <f t="shared" si="51"/>
        <v>66939</v>
      </c>
    </row>
    <row r="798" spans="1:8" x14ac:dyDescent="0.25">
      <c r="A798" s="2" t="s">
        <v>390</v>
      </c>
      <c r="B798" s="2" t="s">
        <v>130</v>
      </c>
      <c r="C798" s="2">
        <v>128</v>
      </c>
      <c r="D798">
        <f t="shared" si="48"/>
        <v>10</v>
      </c>
      <c r="E798">
        <f t="shared" si="49"/>
        <v>41</v>
      </c>
      <c r="F798">
        <f t="shared" si="50"/>
        <v>4</v>
      </c>
      <c r="G798">
        <f>VLOOKUP(B798,Árak!$A$2:$B$101,2,1)</f>
        <v>175</v>
      </c>
      <c r="H798">
        <f t="shared" si="51"/>
        <v>22400</v>
      </c>
    </row>
    <row r="799" spans="1:8" x14ac:dyDescent="0.25">
      <c r="A799" s="2" t="s">
        <v>227</v>
      </c>
      <c r="B799" s="2" t="s">
        <v>240</v>
      </c>
      <c r="C799" s="2">
        <v>294</v>
      </c>
      <c r="D799">
        <f t="shared" si="48"/>
        <v>8</v>
      </c>
      <c r="E799">
        <f t="shared" si="49"/>
        <v>32</v>
      </c>
      <c r="F799">
        <f t="shared" si="50"/>
        <v>3</v>
      </c>
      <c r="G799">
        <f>VLOOKUP(B799,Árak!$A$2:$B$101,2,1)</f>
        <v>1047</v>
      </c>
      <c r="H799">
        <f t="shared" si="51"/>
        <v>307818</v>
      </c>
    </row>
    <row r="800" spans="1:8" x14ac:dyDescent="0.25">
      <c r="A800" s="2" t="s">
        <v>379</v>
      </c>
      <c r="B800" s="2" t="s">
        <v>251</v>
      </c>
      <c r="C800" s="2">
        <v>371</v>
      </c>
      <c r="D800">
        <f t="shared" si="48"/>
        <v>7</v>
      </c>
      <c r="E800">
        <f t="shared" si="49"/>
        <v>29</v>
      </c>
      <c r="F800">
        <f t="shared" si="50"/>
        <v>3</v>
      </c>
      <c r="G800">
        <f>VLOOKUP(B800,Árak!$A$2:$B$101,2,1)</f>
        <v>261</v>
      </c>
      <c r="H800">
        <f t="shared" si="51"/>
        <v>96831</v>
      </c>
    </row>
    <row r="801" spans="1:8" x14ac:dyDescent="0.25">
      <c r="A801" s="2" t="s">
        <v>315</v>
      </c>
      <c r="B801" s="2" t="s">
        <v>229</v>
      </c>
      <c r="C801" s="2">
        <v>100</v>
      </c>
      <c r="D801">
        <f t="shared" si="48"/>
        <v>5</v>
      </c>
      <c r="E801">
        <f t="shared" si="49"/>
        <v>20</v>
      </c>
      <c r="F801">
        <f t="shared" si="50"/>
        <v>2</v>
      </c>
      <c r="G801">
        <f>VLOOKUP(B801,Árak!$A$2:$B$101,2,1)</f>
        <v>526</v>
      </c>
      <c r="H801">
        <f t="shared" si="51"/>
        <v>52600</v>
      </c>
    </row>
    <row r="802" spans="1:8" x14ac:dyDescent="0.25">
      <c r="A802" s="2" t="s">
        <v>305</v>
      </c>
      <c r="B802" s="2" t="s">
        <v>73</v>
      </c>
      <c r="C802" s="2">
        <v>174</v>
      </c>
      <c r="D802">
        <f t="shared" si="48"/>
        <v>5</v>
      </c>
      <c r="E802">
        <f t="shared" si="49"/>
        <v>20</v>
      </c>
      <c r="F802">
        <f t="shared" si="50"/>
        <v>2</v>
      </c>
      <c r="G802">
        <f>VLOOKUP(B802,Árak!$A$2:$B$101,2,1)</f>
        <v>829</v>
      </c>
      <c r="H802">
        <f t="shared" si="51"/>
        <v>144246</v>
      </c>
    </row>
    <row r="803" spans="1:8" x14ac:dyDescent="0.25">
      <c r="A803" s="2" t="s">
        <v>331</v>
      </c>
      <c r="B803" s="2" t="s">
        <v>10</v>
      </c>
      <c r="C803" s="2">
        <v>364</v>
      </c>
      <c r="D803">
        <f t="shared" si="48"/>
        <v>9</v>
      </c>
      <c r="E803">
        <f t="shared" si="49"/>
        <v>39</v>
      </c>
      <c r="F803">
        <f t="shared" si="50"/>
        <v>3</v>
      </c>
      <c r="G803">
        <f>VLOOKUP(B803,Árak!$A$2:$B$101,2,1)</f>
        <v>260</v>
      </c>
      <c r="H803">
        <f t="shared" si="51"/>
        <v>94640</v>
      </c>
    </row>
    <row r="804" spans="1:8" x14ac:dyDescent="0.25">
      <c r="A804" s="2" t="s">
        <v>386</v>
      </c>
      <c r="B804" s="2" t="s">
        <v>240</v>
      </c>
      <c r="C804" s="2">
        <v>216</v>
      </c>
      <c r="D804">
        <f t="shared" si="48"/>
        <v>7</v>
      </c>
      <c r="E804">
        <f t="shared" si="49"/>
        <v>27</v>
      </c>
      <c r="F804">
        <f t="shared" si="50"/>
        <v>3</v>
      </c>
      <c r="G804">
        <f>VLOOKUP(B804,Árak!$A$2:$B$101,2,1)</f>
        <v>1047</v>
      </c>
      <c r="H804">
        <f t="shared" si="51"/>
        <v>226152</v>
      </c>
    </row>
    <row r="805" spans="1:8" x14ac:dyDescent="0.25">
      <c r="A805" s="2" t="s">
        <v>409</v>
      </c>
      <c r="B805" s="2" t="s">
        <v>288</v>
      </c>
      <c r="C805" s="2">
        <v>206</v>
      </c>
      <c r="D805">
        <f t="shared" si="48"/>
        <v>10</v>
      </c>
      <c r="E805">
        <f t="shared" si="49"/>
        <v>43</v>
      </c>
      <c r="F805">
        <f t="shared" si="50"/>
        <v>4</v>
      </c>
      <c r="G805">
        <f>VLOOKUP(B805,Árak!$A$2:$B$101,2,1)</f>
        <v>782</v>
      </c>
      <c r="H805">
        <f t="shared" si="51"/>
        <v>161092</v>
      </c>
    </row>
    <row r="806" spans="1:8" x14ac:dyDescent="0.25">
      <c r="A806" s="2" t="s">
        <v>405</v>
      </c>
      <c r="B806" s="2" t="s">
        <v>256</v>
      </c>
      <c r="C806" s="2">
        <v>90</v>
      </c>
      <c r="D806">
        <f t="shared" si="48"/>
        <v>2</v>
      </c>
      <c r="E806">
        <f t="shared" si="49"/>
        <v>9</v>
      </c>
      <c r="F806">
        <f t="shared" si="50"/>
        <v>1</v>
      </c>
      <c r="G806">
        <f>VLOOKUP(B806,Árak!$A$2:$B$101,2,1)</f>
        <v>858</v>
      </c>
      <c r="H806">
        <f t="shared" si="51"/>
        <v>77220</v>
      </c>
    </row>
    <row r="807" spans="1:8" x14ac:dyDescent="0.25">
      <c r="A807" s="2" t="s">
        <v>348</v>
      </c>
      <c r="B807" s="2" t="s">
        <v>28</v>
      </c>
      <c r="C807" s="2">
        <v>317</v>
      </c>
      <c r="D807">
        <f t="shared" si="48"/>
        <v>3</v>
      </c>
      <c r="E807">
        <f t="shared" si="49"/>
        <v>10</v>
      </c>
      <c r="F807">
        <f t="shared" si="50"/>
        <v>1</v>
      </c>
      <c r="G807">
        <f>VLOOKUP(B807,Árak!$A$2:$B$101,2,1)</f>
        <v>597</v>
      </c>
      <c r="H807">
        <f t="shared" si="51"/>
        <v>189249</v>
      </c>
    </row>
    <row r="808" spans="1:8" x14ac:dyDescent="0.25">
      <c r="A808" s="2" t="s">
        <v>114</v>
      </c>
      <c r="B808" s="2" t="s">
        <v>16</v>
      </c>
      <c r="C808" s="2">
        <v>270</v>
      </c>
      <c r="D808">
        <f t="shared" si="48"/>
        <v>2</v>
      </c>
      <c r="E808">
        <f t="shared" si="49"/>
        <v>8</v>
      </c>
      <c r="F808">
        <f t="shared" si="50"/>
        <v>1</v>
      </c>
      <c r="G808">
        <f>VLOOKUP(B808,Árak!$A$2:$B$101,2,1)</f>
        <v>782</v>
      </c>
      <c r="H808">
        <f t="shared" si="51"/>
        <v>211140</v>
      </c>
    </row>
    <row r="809" spans="1:8" x14ac:dyDescent="0.25">
      <c r="A809" s="2" t="s">
        <v>13</v>
      </c>
      <c r="B809" s="2" t="s">
        <v>77</v>
      </c>
      <c r="C809" s="2">
        <v>157</v>
      </c>
      <c r="D809">
        <f t="shared" si="48"/>
        <v>10</v>
      </c>
      <c r="E809">
        <f t="shared" si="49"/>
        <v>41</v>
      </c>
      <c r="F809">
        <f t="shared" si="50"/>
        <v>4</v>
      </c>
      <c r="G809">
        <f>VLOOKUP(B809,Árak!$A$2:$B$101,2,1)</f>
        <v>101</v>
      </c>
      <c r="H809">
        <f t="shared" si="51"/>
        <v>15857</v>
      </c>
    </row>
    <row r="810" spans="1:8" x14ac:dyDescent="0.25">
      <c r="A810" s="2" t="s">
        <v>418</v>
      </c>
      <c r="B810" s="2" t="s">
        <v>28</v>
      </c>
      <c r="C810" s="2">
        <v>309</v>
      </c>
      <c r="D810">
        <f t="shared" si="48"/>
        <v>11</v>
      </c>
      <c r="E810">
        <f t="shared" si="49"/>
        <v>46</v>
      </c>
      <c r="F810">
        <f t="shared" si="50"/>
        <v>4</v>
      </c>
      <c r="G810">
        <f>VLOOKUP(B810,Árak!$A$2:$B$101,2,1)</f>
        <v>597</v>
      </c>
      <c r="H810">
        <f t="shared" si="51"/>
        <v>184473</v>
      </c>
    </row>
    <row r="811" spans="1:8" x14ac:dyDescent="0.25">
      <c r="A811" s="2" t="s">
        <v>337</v>
      </c>
      <c r="B811" s="2" t="s">
        <v>10</v>
      </c>
      <c r="C811" s="2">
        <v>408</v>
      </c>
      <c r="D811">
        <f t="shared" si="48"/>
        <v>1</v>
      </c>
      <c r="E811">
        <f t="shared" si="49"/>
        <v>5</v>
      </c>
      <c r="F811">
        <f t="shared" si="50"/>
        <v>1</v>
      </c>
      <c r="G811">
        <f>VLOOKUP(B811,Árak!$A$2:$B$101,2,1)</f>
        <v>260</v>
      </c>
      <c r="H811">
        <f t="shared" si="51"/>
        <v>106080</v>
      </c>
    </row>
    <row r="812" spans="1:8" x14ac:dyDescent="0.25">
      <c r="A812" s="2" t="s">
        <v>13</v>
      </c>
      <c r="B812" s="2" t="s">
        <v>197</v>
      </c>
      <c r="C812" s="2">
        <v>327</v>
      </c>
      <c r="D812">
        <f t="shared" si="48"/>
        <v>10</v>
      </c>
      <c r="E812">
        <f t="shared" si="49"/>
        <v>41</v>
      </c>
      <c r="F812">
        <f t="shared" si="50"/>
        <v>4</v>
      </c>
      <c r="G812">
        <f>VLOOKUP(B812,Árak!$A$2:$B$101,2,1)</f>
        <v>995</v>
      </c>
      <c r="H812">
        <f t="shared" si="51"/>
        <v>325365</v>
      </c>
    </row>
    <row r="813" spans="1:8" x14ac:dyDescent="0.25">
      <c r="A813" s="2" t="s">
        <v>227</v>
      </c>
      <c r="B813" s="2" t="s">
        <v>117</v>
      </c>
      <c r="C813" s="2">
        <v>293</v>
      </c>
      <c r="D813">
        <f t="shared" si="48"/>
        <v>8</v>
      </c>
      <c r="E813">
        <f t="shared" si="49"/>
        <v>32</v>
      </c>
      <c r="F813">
        <f t="shared" si="50"/>
        <v>3</v>
      </c>
      <c r="G813">
        <f>VLOOKUP(B813,Árak!$A$2:$B$101,2,1)</f>
        <v>557</v>
      </c>
      <c r="H813">
        <f t="shared" si="51"/>
        <v>163201</v>
      </c>
    </row>
    <row r="814" spans="1:8" x14ac:dyDescent="0.25">
      <c r="A814" s="2" t="s">
        <v>332</v>
      </c>
      <c r="B814" s="2" t="s">
        <v>294</v>
      </c>
      <c r="C814" s="2">
        <v>352</v>
      </c>
      <c r="D814">
        <f t="shared" si="48"/>
        <v>11</v>
      </c>
      <c r="E814">
        <f t="shared" si="49"/>
        <v>48</v>
      </c>
      <c r="F814">
        <f t="shared" si="50"/>
        <v>4</v>
      </c>
      <c r="G814">
        <f>VLOOKUP(B814,Árak!$A$2:$B$101,2,1)</f>
        <v>259</v>
      </c>
      <c r="H814">
        <f t="shared" si="51"/>
        <v>91168</v>
      </c>
    </row>
    <row r="815" spans="1:8" x14ac:dyDescent="0.25">
      <c r="A815" s="2" t="s">
        <v>17</v>
      </c>
      <c r="B815" s="2" t="s">
        <v>299</v>
      </c>
      <c r="C815" s="2">
        <v>362</v>
      </c>
      <c r="D815">
        <f t="shared" si="48"/>
        <v>4</v>
      </c>
      <c r="E815">
        <f t="shared" si="49"/>
        <v>14</v>
      </c>
      <c r="F815">
        <f t="shared" si="50"/>
        <v>2</v>
      </c>
      <c r="G815">
        <f>VLOOKUP(B815,Árak!$A$2:$B$101,2,1)</f>
        <v>776</v>
      </c>
      <c r="H815">
        <f t="shared" si="51"/>
        <v>280912</v>
      </c>
    </row>
    <row r="816" spans="1:8" x14ac:dyDescent="0.25">
      <c r="A816" s="2" t="s">
        <v>419</v>
      </c>
      <c r="B816" s="2" t="s">
        <v>213</v>
      </c>
      <c r="C816" s="2">
        <v>181</v>
      </c>
      <c r="D816">
        <f t="shared" si="48"/>
        <v>6</v>
      </c>
      <c r="E816">
        <f t="shared" si="49"/>
        <v>25</v>
      </c>
      <c r="F816">
        <f t="shared" si="50"/>
        <v>2</v>
      </c>
      <c r="G816">
        <f>VLOOKUP(B816,Árak!$A$2:$B$101,2,1)</f>
        <v>858</v>
      </c>
      <c r="H816">
        <f t="shared" si="51"/>
        <v>155298</v>
      </c>
    </row>
    <row r="817" spans="1:8" x14ac:dyDescent="0.25">
      <c r="A817" s="2" t="s">
        <v>25</v>
      </c>
      <c r="B817" s="2" t="s">
        <v>237</v>
      </c>
      <c r="C817" s="2">
        <v>128</v>
      </c>
      <c r="D817">
        <f t="shared" si="48"/>
        <v>9</v>
      </c>
      <c r="E817">
        <f t="shared" si="49"/>
        <v>37</v>
      </c>
      <c r="F817">
        <f t="shared" si="50"/>
        <v>3</v>
      </c>
      <c r="G817">
        <f>VLOOKUP(B817,Árak!$A$2:$B$101,2,1)</f>
        <v>713</v>
      </c>
      <c r="H817">
        <f t="shared" si="51"/>
        <v>91264</v>
      </c>
    </row>
    <row r="818" spans="1:8" x14ac:dyDescent="0.25">
      <c r="A818" s="2" t="s">
        <v>223</v>
      </c>
      <c r="B818" s="2" t="s">
        <v>129</v>
      </c>
      <c r="C818" s="2">
        <v>189</v>
      </c>
      <c r="D818">
        <f t="shared" si="48"/>
        <v>9</v>
      </c>
      <c r="E818">
        <f t="shared" si="49"/>
        <v>37</v>
      </c>
      <c r="F818">
        <f t="shared" si="50"/>
        <v>3</v>
      </c>
      <c r="G818">
        <f>VLOOKUP(B818,Árak!$A$2:$B$101,2,1)</f>
        <v>637</v>
      </c>
      <c r="H818">
        <f t="shared" si="51"/>
        <v>120393</v>
      </c>
    </row>
    <row r="819" spans="1:8" x14ac:dyDescent="0.25">
      <c r="A819" s="2" t="s">
        <v>286</v>
      </c>
      <c r="B819" s="2" t="s">
        <v>224</v>
      </c>
      <c r="C819" s="2">
        <v>183</v>
      </c>
      <c r="D819">
        <f t="shared" si="48"/>
        <v>7</v>
      </c>
      <c r="E819">
        <f t="shared" si="49"/>
        <v>29</v>
      </c>
      <c r="F819">
        <f t="shared" si="50"/>
        <v>3</v>
      </c>
      <c r="G819">
        <f>VLOOKUP(B819,Árak!$A$2:$B$101,2,1)</f>
        <v>453</v>
      </c>
      <c r="H819">
        <f t="shared" si="51"/>
        <v>82899</v>
      </c>
    </row>
    <row r="820" spans="1:8" x14ac:dyDescent="0.25">
      <c r="A820" s="2" t="s">
        <v>283</v>
      </c>
      <c r="B820" s="2" t="s">
        <v>140</v>
      </c>
      <c r="C820" s="2">
        <v>350</v>
      </c>
      <c r="D820">
        <f t="shared" si="48"/>
        <v>2</v>
      </c>
      <c r="E820">
        <f t="shared" si="49"/>
        <v>9</v>
      </c>
      <c r="F820">
        <f t="shared" si="50"/>
        <v>1</v>
      </c>
      <c r="G820">
        <f>VLOOKUP(B820,Árak!$A$2:$B$101,2,1)</f>
        <v>579</v>
      </c>
      <c r="H820">
        <f t="shared" si="51"/>
        <v>202650</v>
      </c>
    </row>
    <row r="821" spans="1:8" x14ac:dyDescent="0.25">
      <c r="A821" s="2" t="s">
        <v>269</v>
      </c>
      <c r="B821" s="2" t="s">
        <v>43</v>
      </c>
      <c r="C821" s="2">
        <v>80</v>
      </c>
      <c r="D821">
        <f t="shared" si="48"/>
        <v>8</v>
      </c>
      <c r="E821">
        <f t="shared" si="49"/>
        <v>32</v>
      </c>
      <c r="F821">
        <f t="shared" si="50"/>
        <v>3</v>
      </c>
      <c r="G821">
        <f>VLOOKUP(B821,Árak!$A$2:$B$101,2,1)</f>
        <v>876</v>
      </c>
      <c r="H821">
        <f t="shared" si="51"/>
        <v>70080</v>
      </c>
    </row>
    <row r="822" spans="1:8" x14ac:dyDescent="0.25">
      <c r="A822" s="2" t="s">
        <v>86</v>
      </c>
      <c r="B822" s="2" t="s">
        <v>100</v>
      </c>
      <c r="C822" s="2">
        <v>192</v>
      </c>
      <c r="D822">
        <f t="shared" si="48"/>
        <v>7</v>
      </c>
      <c r="E822">
        <f t="shared" si="49"/>
        <v>31</v>
      </c>
      <c r="F822">
        <f t="shared" si="50"/>
        <v>3</v>
      </c>
      <c r="G822">
        <f>VLOOKUP(B822,Árak!$A$2:$B$101,2,1)</f>
        <v>562</v>
      </c>
      <c r="H822">
        <f t="shared" si="51"/>
        <v>107904</v>
      </c>
    </row>
    <row r="823" spans="1:8" x14ac:dyDescent="0.25">
      <c r="A823" s="2" t="s">
        <v>369</v>
      </c>
      <c r="B823" s="2" t="s">
        <v>51</v>
      </c>
      <c r="C823" s="2">
        <v>262</v>
      </c>
      <c r="D823">
        <f t="shared" si="48"/>
        <v>2</v>
      </c>
      <c r="E823">
        <f t="shared" si="49"/>
        <v>9</v>
      </c>
      <c r="F823">
        <f t="shared" si="50"/>
        <v>1</v>
      </c>
      <c r="G823">
        <f>VLOOKUP(B823,Árak!$A$2:$B$101,2,1)</f>
        <v>283</v>
      </c>
      <c r="H823">
        <f t="shared" si="51"/>
        <v>74146</v>
      </c>
    </row>
    <row r="824" spans="1:8" x14ac:dyDescent="0.25">
      <c r="A824" s="2" t="s">
        <v>78</v>
      </c>
      <c r="B824" s="2" t="s">
        <v>126</v>
      </c>
      <c r="C824" s="2">
        <v>308</v>
      </c>
      <c r="D824">
        <f t="shared" si="48"/>
        <v>12</v>
      </c>
      <c r="E824">
        <f t="shared" si="49"/>
        <v>49</v>
      </c>
      <c r="F824">
        <f t="shared" si="50"/>
        <v>4</v>
      </c>
      <c r="G824">
        <f>VLOOKUP(B824,Árak!$A$2:$B$101,2,1)</f>
        <v>302</v>
      </c>
      <c r="H824">
        <f t="shared" si="51"/>
        <v>93016</v>
      </c>
    </row>
    <row r="825" spans="1:8" x14ac:dyDescent="0.25">
      <c r="A825" s="2" t="s">
        <v>131</v>
      </c>
      <c r="B825" s="2" t="s">
        <v>36</v>
      </c>
      <c r="C825" s="2">
        <v>130</v>
      </c>
      <c r="D825">
        <f t="shared" si="48"/>
        <v>3</v>
      </c>
      <c r="E825">
        <f t="shared" si="49"/>
        <v>14</v>
      </c>
      <c r="F825">
        <f t="shared" si="50"/>
        <v>1</v>
      </c>
      <c r="G825">
        <f>VLOOKUP(B825,Árak!$A$2:$B$101,2,1)</f>
        <v>1017</v>
      </c>
      <c r="H825">
        <f t="shared" si="51"/>
        <v>132210</v>
      </c>
    </row>
    <row r="826" spans="1:8" x14ac:dyDescent="0.25">
      <c r="A826" s="2" t="s">
        <v>347</v>
      </c>
      <c r="B826" s="2" t="s">
        <v>140</v>
      </c>
      <c r="C826" s="2">
        <v>305</v>
      </c>
      <c r="D826">
        <f t="shared" si="48"/>
        <v>9</v>
      </c>
      <c r="E826">
        <f t="shared" si="49"/>
        <v>37</v>
      </c>
      <c r="F826">
        <f t="shared" si="50"/>
        <v>3</v>
      </c>
      <c r="G826">
        <f>VLOOKUP(B826,Árak!$A$2:$B$101,2,1)</f>
        <v>579</v>
      </c>
      <c r="H826">
        <f t="shared" si="51"/>
        <v>176595</v>
      </c>
    </row>
    <row r="827" spans="1:8" x14ac:dyDescent="0.25">
      <c r="A827" s="2" t="s">
        <v>22</v>
      </c>
      <c r="B827" s="2" t="s">
        <v>123</v>
      </c>
      <c r="C827" s="2">
        <v>282</v>
      </c>
      <c r="D827">
        <f t="shared" si="48"/>
        <v>6</v>
      </c>
      <c r="E827">
        <f t="shared" si="49"/>
        <v>25</v>
      </c>
      <c r="F827">
        <f t="shared" si="50"/>
        <v>2</v>
      </c>
      <c r="G827">
        <f>VLOOKUP(B827,Árak!$A$2:$B$101,2,1)</f>
        <v>114</v>
      </c>
      <c r="H827">
        <f t="shared" si="51"/>
        <v>32148</v>
      </c>
    </row>
    <row r="828" spans="1:8" x14ac:dyDescent="0.25">
      <c r="A828" s="2" t="s">
        <v>328</v>
      </c>
      <c r="B828" s="2" t="s">
        <v>188</v>
      </c>
      <c r="C828" s="2">
        <v>305</v>
      </c>
      <c r="D828">
        <f t="shared" si="48"/>
        <v>2</v>
      </c>
      <c r="E828">
        <f t="shared" si="49"/>
        <v>6</v>
      </c>
      <c r="F828">
        <f t="shared" si="50"/>
        <v>1</v>
      </c>
      <c r="G828">
        <f>VLOOKUP(B828,Árak!$A$2:$B$101,2,1)</f>
        <v>270</v>
      </c>
      <c r="H828">
        <f t="shared" si="51"/>
        <v>82350</v>
      </c>
    </row>
    <row r="829" spans="1:8" x14ac:dyDescent="0.25">
      <c r="A829" s="2" t="s">
        <v>233</v>
      </c>
      <c r="B829" s="2" t="s">
        <v>158</v>
      </c>
      <c r="C829" s="2">
        <v>102</v>
      </c>
      <c r="D829">
        <f t="shared" si="48"/>
        <v>1</v>
      </c>
      <c r="E829">
        <f t="shared" si="49"/>
        <v>3</v>
      </c>
      <c r="F829">
        <f t="shared" si="50"/>
        <v>1</v>
      </c>
      <c r="G829">
        <f>VLOOKUP(B829,Árak!$A$2:$B$101,2,1)</f>
        <v>683</v>
      </c>
      <c r="H829">
        <f t="shared" si="51"/>
        <v>69666</v>
      </c>
    </row>
    <row r="830" spans="1:8" x14ac:dyDescent="0.25">
      <c r="A830" s="2" t="s">
        <v>148</v>
      </c>
      <c r="B830" s="2" t="s">
        <v>272</v>
      </c>
      <c r="C830" s="2">
        <v>244</v>
      </c>
      <c r="D830">
        <f t="shared" si="48"/>
        <v>11</v>
      </c>
      <c r="E830">
        <f t="shared" si="49"/>
        <v>48</v>
      </c>
      <c r="F830">
        <f t="shared" si="50"/>
        <v>4</v>
      </c>
      <c r="G830">
        <f>VLOOKUP(B830,Árak!$A$2:$B$101,2,1)</f>
        <v>954</v>
      </c>
      <c r="H830">
        <f t="shared" si="51"/>
        <v>232776</v>
      </c>
    </row>
    <row r="831" spans="1:8" x14ac:dyDescent="0.25">
      <c r="A831" s="2" t="s">
        <v>42</v>
      </c>
      <c r="B831" s="2" t="s">
        <v>156</v>
      </c>
      <c r="C831" s="2">
        <v>275</v>
      </c>
      <c r="D831">
        <f t="shared" si="48"/>
        <v>4</v>
      </c>
      <c r="E831">
        <f t="shared" si="49"/>
        <v>16</v>
      </c>
      <c r="F831">
        <f t="shared" si="50"/>
        <v>2</v>
      </c>
      <c r="G831">
        <f>VLOOKUP(B831,Árak!$A$2:$B$101,2,1)</f>
        <v>871</v>
      </c>
      <c r="H831">
        <f t="shared" si="51"/>
        <v>239525</v>
      </c>
    </row>
    <row r="832" spans="1:8" x14ac:dyDescent="0.25">
      <c r="A832" s="2" t="s">
        <v>325</v>
      </c>
      <c r="B832" s="2" t="s">
        <v>146</v>
      </c>
      <c r="C832" s="2">
        <v>281</v>
      </c>
      <c r="D832">
        <f t="shared" si="48"/>
        <v>4</v>
      </c>
      <c r="E832">
        <f t="shared" si="49"/>
        <v>16</v>
      </c>
      <c r="F832">
        <f t="shared" si="50"/>
        <v>2</v>
      </c>
      <c r="G832">
        <f>VLOOKUP(B832,Árak!$A$2:$B$101,2,1)</f>
        <v>410</v>
      </c>
      <c r="H832">
        <f t="shared" si="51"/>
        <v>115210</v>
      </c>
    </row>
    <row r="833" spans="1:8" x14ac:dyDescent="0.25">
      <c r="A833" s="2" t="s">
        <v>13</v>
      </c>
      <c r="B833" s="2" t="s">
        <v>129</v>
      </c>
      <c r="C833" s="2">
        <v>380</v>
      </c>
      <c r="D833">
        <f t="shared" si="48"/>
        <v>10</v>
      </c>
      <c r="E833">
        <f t="shared" si="49"/>
        <v>41</v>
      </c>
      <c r="F833">
        <f t="shared" si="50"/>
        <v>4</v>
      </c>
      <c r="G833">
        <f>VLOOKUP(B833,Árak!$A$2:$B$101,2,1)</f>
        <v>637</v>
      </c>
      <c r="H833">
        <f t="shared" si="51"/>
        <v>242060</v>
      </c>
    </row>
    <row r="834" spans="1:8" x14ac:dyDescent="0.25">
      <c r="A834" s="2" t="s">
        <v>84</v>
      </c>
      <c r="B834" s="2" t="s">
        <v>284</v>
      </c>
      <c r="C834" s="2">
        <v>318</v>
      </c>
      <c r="D834">
        <f t="shared" si="48"/>
        <v>7</v>
      </c>
      <c r="E834">
        <f t="shared" si="49"/>
        <v>29</v>
      </c>
      <c r="F834">
        <f t="shared" si="50"/>
        <v>3</v>
      </c>
      <c r="G834">
        <f>VLOOKUP(B834,Árak!$A$2:$B$101,2,1)</f>
        <v>1013</v>
      </c>
      <c r="H834">
        <f t="shared" si="51"/>
        <v>322134</v>
      </c>
    </row>
    <row r="835" spans="1:8" x14ac:dyDescent="0.25">
      <c r="A835" s="2" t="s">
        <v>84</v>
      </c>
      <c r="B835" s="2" t="s">
        <v>73</v>
      </c>
      <c r="C835" s="2">
        <v>353</v>
      </c>
      <c r="D835">
        <f t="shared" ref="D835:D898" si="52">MONTH(A835)</f>
        <v>7</v>
      </c>
      <c r="E835">
        <f t="shared" ref="E835:E898" si="53">WEEKNUM(A835)</f>
        <v>29</v>
      </c>
      <c r="F835">
        <f t="shared" ref="F835:F898" si="54">VLOOKUP(D835,$K$2:$M$5,3,1)</f>
        <v>3</v>
      </c>
      <c r="G835">
        <f>VLOOKUP(B835,Árak!$A$2:$B$101,2,1)</f>
        <v>829</v>
      </c>
      <c r="H835">
        <f t="shared" ref="H835:H898" si="55">C835*G835</f>
        <v>292637</v>
      </c>
    </row>
    <row r="836" spans="1:8" x14ac:dyDescent="0.25">
      <c r="A836" s="2" t="s">
        <v>382</v>
      </c>
      <c r="B836" s="2" t="s">
        <v>143</v>
      </c>
      <c r="C836" s="2">
        <v>237</v>
      </c>
      <c r="D836">
        <f t="shared" si="52"/>
        <v>5</v>
      </c>
      <c r="E836">
        <f t="shared" si="53"/>
        <v>19</v>
      </c>
      <c r="F836">
        <f t="shared" si="54"/>
        <v>2</v>
      </c>
      <c r="G836">
        <f>VLOOKUP(B836,Árak!$A$2:$B$101,2,1)</f>
        <v>215</v>
      </c>
      <c r="H836">
        <f t="shared" si="55"/>
        <v>50955</v>
      </c>
    </row>
    <row r="837" spans="1:8" x14ac:dyDescent="0.25">
      <c r="A837" s="2" t="s">
        <v>313</v>
      </c>
      <c r="B837" s="2" t="s">
        <v>14</v>
      </c>
      <c r="C837" s="2">
        <v>69</v>
      </c>
      <c r="D837">
        <f t="shared" si="52"/>
        <v>8</v>
      </c>
      <c r="E837">
        <f t="shared" si="53"/>
        <v>32</v>
      </c>
      <c r="F837">
        <f t="shared" si="54"/>
        <v>3</v>
      </c>
      <c r="G837">
        <f>VLOOKUP(B837,Árak!$A$2:$B$101,2,1)</f>
        <v>74</v>
      </c>
      <c r="H837">
        <f t="shared" si="55"/>
        <v>5106</v>
      </c>
    </row>
    <row r="838" spans="1:8" x14ac:dyDescent="0.25">
      <c r="A838" s="2" t="s">
        <v>391</v>
      </c>
      <c r="B838" s="2" t="s">
        <v>301</v>
      </c>
      <c r="C838" s="2">
        <v>318</v>
      </c>
      <c r="D838">
        <f t="shared" si="52"/>
        <v>11</v>
      </c>
      <c r="E838">
        <f t="shared" si="53"/>
        <v>48</v>
      </c>
      <c r="F838">
        <f t="shared" si="54"/>
        <v>4</v>
      </c>
      <c r="G838">
        <f>VLOOKUP(B838,Árak!$A$2:$B$101,2,1)</f>
        <v>194</v>
      </c>
      <c r="H838">
        <f t="shared" si="55"/>
        <v>61692</v>
      </c>
    </row>
    <row r="839" spans="1:8" x14ac:dyDescent="0.25">
      <c r="A839" s="2" t="s">
        <v>318</v>
      </c>
      <c r="B839" s="2" t="s">
        <v>89</v>
      </c>
      <c r="C839" s="2">
        <v>462</v>
      </c>
      <c r="D839">
        <f t="shared" si="52"/>
        <v>1</v>
      </c>
      <c r="E839">
        <f t="shared" si="53"/>
        <v>5</v>
      </c>
      <c r="F839">
        <f t="shared" si="54"/>
        <v>1</v>
      </c>
      <c r="G839">
        <f>VLOOKUP(B839,Árak!$A$2:$B$101,2,1)</f>
        <v>539</v>
      </c>
      <c r="H839">
        <f t="shared" si="55"/>
        <v>249018</v>
      </c>
    </row>
    <row r="840" spans="1:8" x14ac:dyDescent="0.25">
      <c r="A840" s="2" t="s">
        <v>293</v>
      </c>
      <c r="B840" s="2" t="s">
        <v>63</v>
      </c>
      <c r="C840" s="2">
        <v>343</v>
      </c>
      <c r="D840">
        <f t="shared" si="52"/>
        <v>12</v>
      </c>
      <c r="E840">
        <f t="shared" si="53"/>
        <v>51</v>
      </c>
      <c r="F840">
        <f t="shared" si="54"/>
        <v>4</v>
      </c>
      <c r="G840">
        <f>VLOOKUP(B840,Árak!$A$2:$B$101,2,1)</f>
        <v>716</v>
      </c>
      <c r="H840">
        <f t="shared" si="55"/>
        <v>245588</v>
      </c>
    </row>
    <row r="841" spans="1:8" x14ac:dyDescent="0.25">
      <c r="A841" s="2" t="s">
        <v>202</v>
      </c>
      <c r="B841" s="2" t="s">
        <v>195</v>
      </c>
      <c r="C841" s="2">
        <v>166</v>
      </c>
      <c r="D841">
        <f t="shared" si="52"/>
        <v>10</v>
      </c>
      <c r="E841">
        <f t="shared" si="53"/>
        <v>43</v>
      </c>
      <c r="F841">
        <f t="shared" si="54"/>
        <v>4</v>
      </c>
      <c r="G841">
        <f>VLOOKUP(B841,Árak!$A$2:$B$101,2,1)</f>
        <v>261</v>
      </c>
      <c r="H841">
        <f t="shared" si="55"/>
        <v>43326</v>
      </c>
    </row>
    <row r="842" spans="1:8" x14ac:dyDescent="0.25">
      <c r="A842" s="2" t="s">
        <v>103</v>
      </c>
      <c r="B842" s="2" t="s">
        <v>73</v>
      </c>
      <c r="C842" s="2">
        <v>172</v>
      </c>
      <c r="D842">
        <f t="shared" si="52"/>
        <v>8</v>
      </c>
      <c r="E842">
        <f t="shared" si="53"/>
        <v>34</v>
      </c>
      <c r="F842">
        <f t="shared" si="54"/>
        <v>3</v>
      </c>
      <c r="G842">
        <f>VLOOKUP(B842,Árak!$A$2:$B$101,2,1)</f>
        <v>829</v>
      </c>
      <c r="H842">
        <f t="shared" si="55"/>
        <v>142588</v>
      </c>
    </row>
    <row r="843" spans="1:8" x14ac:dyDescent="0.25">
      <c r="A843" s="2" t="s">
        <v>352</v>
      </c>
      <c r="B843" s="2" t="s">
        <v>95</v>
      </c>
      <c r="C843" s="2">
        <v>323</v>
      </c>
      <c r="D843">
        <f t="shared" si="52"/>
        <v>9</v>
      </c>
      <c r="E843">
        <f t="shared" si="53"/>
        <v>38</v>
      </c>
      <c r="F843">
        <f t="shared" si="54"/>
        <v>3</v>
      </c>
      <c r="G843">
        <f>VLOOKUP(B843,Árak!$A$2:$B$101,2,1)</f>
        <v>558</v>
      </c>
      <c r="H843">
        <f t="shared" si="55"/>
        <v>180234</v>
      </c>
    </row>
    <row r="844" spans="1:8" x14ac:dyDescent="0.25">
      <c r="A844" s="2" t="s">
        <v>384</v>
      </c>
      <c r="B844" s="2" t="s">
        <v>253</v>
      </c>
      <c r="C844" s="2">
        <v>266</v>
      </c>
      <c r="D844">
        <f t="shared" si="52"/>
        <v>6</v>
      </c>
      <c r="E844">
        <f t="shared" si="53"/>
        <v>25</v>
      </c>
      <c r="F844">
        <f t="shared" si="54"/>
        <v>2</v>
      </c>
      <c r="G844">
        <f>VLOOKUP(B844,Árak!$A$2:$B$101,2,1)</f>
        <v>130</v>
      </c>
      <c r="H844">
        <f t="shared" si="55"/>
        <v>34580</v>
      </c>
    </row>
    <row r="845" spans="1:8" x14ac:dyDescent="0.25">
      <c r="A845" s="2" t="s">
        <v>414</v>
      </c>
      <c r="B845" s="2" t="s">
        <v>311</v>
      </c>
      <c r="C845" s="2">
        <v>129</v>
      </c>
      <c r="D845">
        <f t="shared" si="52"/>
        <v>11</v>
      </c>
      <c r="E845">
        <f t="shared" si="53"/>
        <v>46</v>
      </c>
      <c r="F845">
        <f t="shared" si="54"/>
        <v>4</v>
      </c>
      <c r="G845">
        <f>VLOOKUP(B845,Árak!$A$2:$B$101,2,1)</f>
        <v>480</v>
      </c>
      <c r="H845">
        <f t="shared" si="55"/>
        <v>61920</v>
      </c>
    </row>
    <row r="846" spans="1:8" x14ac:dyDescent="0.25">
      <c r="A846" s="2" t="s">
        <v>420</v>
      </c>
      <c r="B846" s="2" t="s">
        <v>115</v>
      </c>
      <c r="C846" s="2">
        <v>203</v>
      </c>
      <c r="D846">
        <f t="shared" si="52"/>
        <v>12</v>
      </c>
      <c r="E846">
        <f t="shared" si="53"/>
        <v>51</v>
      </c>
      <c r="F846">
        <f t="shared" si="54"/>
        <v>4</v>
      </c>
      <c r="G846">
        <f>VLOOKUP(B846,Árak!$A$2:$B$101,2,1)</f>
        <v>564</v>
      </c>
      <c r="H846">
        <f t="shared" si="55"/>
        <v>114492</v>
      </c>
    </row>
    <row r="847" spans="1:8" x14ac:dyDescent="0.25">
      <c r="A847" s="2" t="s">
        <v>323</v>
      </c>
      <c r="B847" s="2" t="s">
        <v>47</v>
      </c>
      <c r="C847" s="2">
        <v>189</v>
      </c>
      <c r="D847">
        <f t="shared" si="52"/>
        <v>1</v>
      </c>
      <c r="E847">
        <f t="shared" si="53"/>
        <v>4</v>
      </c>
      <c r="F847">
        <f t="shared" si="54"/>
        <v>1</v>
      </c>
      <c r="G847">
        <f>VLOOKUP(B847,Árak!$A$2:$B$101,2,1)</f>
        <v>647</v>
      </c>
      <c r="H847">
        <f t="shared" si="55"/>
        <v>122283</v>
      </c>
    </row>
    <row r="848" spans="1:8" x14ac:dyDescent="0.25">
      <c r="A848" s="2" t="s">
        <v>396</v>
      </c>
      <c r="B848" s="2" t="s">
        <v>132</v>
      </c>
      <c r="C848" s="2">
        <v>149</v>
      </c>
      <c r="D848">
        <f t="shared" si="52"/>
        <v>9</v>
      </c>
      <c r="E848">
        <f t="shared" si="53"/>
        <v>39</v>
      </c>
      <c r="F848">
        <f t="shared" si="54"/>
        <v>3</v>
      </c>
      <c r="G848">
        <f>VLOOKUP(B848,Árak!$A$2:$B$101,2,1)</f>
        <v>74</v>
      </c>
      <c r="H848">
        <f t="shared" si="55"/>
        <v>11026</v>
      </c>
    </row>
    <row r="849" spans="1:8" x14ac:dyDescent="0.25">
      <c r="A849" s="2" t="s">
        <v>125</v>
      </c>
      <c r="B849" s="2" t="s">
        <v>224</v>
      </c>
      <c r="C849" s="2">
        <v>354</v>
      </c>
      <c r="D849">
        <f t="shared" si="52"/>
        <v>5</v>
      </c>
      <c r="E849">
        <f t="shared" si="53"/>
        <v>20</v>
      </c>
      <c r="F849">
        <f t="shared" si="54"/>
        <v>2</v>
      </c>
      <c r="G849">
        <f>VLOOKUP(B849,Árak!$A$2:$B$101,2,1)</f>
        <v>453</v>
      </c>
      <c r="H849">
        <f t="shared" si="55"/>
        <v>160362</v>
      </c>
    </row>
    <row r="850" spans="1:8" x14ac:dyDescent="0.25">
      <c r="A850" s="2" t="s">
        <v>358</v>
      </c>
      <c r="B850" s="2" t="s">
        <v>165</v>
      </c>
      <c r="C850" s="2">
        <v>261</v>
      </c>
      <c r="D850">
        <f t="shared" si="52"/>
        <v>11</v>
      </c>
      <c r="E850">
        <f t="shared" si="53"/>
        <v>47</v>
      </c>
      <c r="F850">
        <f t="shared" si="54"/>
        <v>4</v>
      </c>
      <c r="G850">
        <f>VLOOKUP(B850,Árak!$A$2:$B$101,2,1)</f>
        <v>631</v>
      </c>
      <c r="H850">
        <f t="shared" si="55"/>
        <v>164691</v>
      </c>
    </row>
    <row r="851" spans="1:8" x14ac:dyDescent="0.25">
      <c r="A851" s="2" t="s">
        <v>281</v>
      </c>
      <c r="B851" s="2" t="s">
        <v>123</v>
      </c>
      <c r="C851" s="2">
        <v>179</v>
      </c>
      <c r="D851">
        <f t="shared" si="52"/>
        <v>2</v>
      </c>
      <c r="E851">
        <f t="shared" si="53"/>
        <v>7</v>
      </c>
      <c r="F851">
        <f t="shared" si="54"/>
        <v>1</v>
      </c>
      <c r="G851">
        <f>VLOOKUP(B851,Árak!$A$2:$B$101,2,1)</f>
        <v>114</v>
      </c>
      <c r="H851">
        <f t="shared" si="55"/>
        <v>20406</v>
      </c>
    </row>
    <row r="852" spans="1:8" x14ac:dyDescent="0.25">
      <c r="A852" s="2" t="s">
        <v>364</v>
      </c>
      <c r="B852" s="2" t="s">
        <v>191</v>
      </c>
      <c r="C852" s="2">
        <v>419</v>
      </c>
      <c r="D852">
        <f t="shared" si="52"/>
        <v>10</v>
      </c>
      <c r="E852">
        <f t="shared" si="53"/>
        <v>40</v>
      </c>
      <c r="F852">
        <f t="shared" si="54"/>
        <v>4</v>
      </c>
      <c r="G852">
        <f>VLOOKUP(B852,Árak!$A$2:$B$101,2,1)</f>
        <v>312</v>
      </c>
      <c r="H852">
        <f t="shared" si="55"/>
        <v>130728</v>
      </c>
    </row>
    <row r="853" spans="1:8" x14ac:dyDescent="0.25">
      <c r="A853" s="2" t="s">
        <v>231</v>
      </c>
      <c r="B853" s="2" t="s">
        <v>6</v>
      </c>
      <c r="C853" s="2">
        <v>389</v>
      </c>
      <c r="D853">
        <f t="shared" si="52"/>
        <v>6</v>
      </c>
      <c r="E853">
        <f t="shared" si="53"/>
        <v>24</v>
      </c>
      <c r="F853">
        <f t="shared" si="54"/>
        <v>2</v>
      </c>
      <c r="G853">
        <f>VLOOKUP(B853,Árak!$A$2:$B$101,2,1)</f>
        <v>436</v>
      </c>
      <c r="H853">
        <f t="shared" si="55"/>
        <v>169604</v>
      </c>
    </row>
    <row r="854" spans="1:8" x14ac:dyDescent="0.25">
      <c r="A854" s="2" t="s">
        <v>336</v>
      </c>
      <c r="B854" s="2" t="s">
        <v>36</v>
      </c>
      <c r="C854" s="2">
        <v>390</v>
      </c>
      <c r="D854">
        <f t="shared" si="52"/>
        <v>6</v>
      </c>
      <c r="E854">
        <f t="shared" si="53"/>
        <v>27</v>
      </c>
      <c r="F854">
        <f t="shared" si="54"/>
        <v>2</v>
      </c>
      <c r="G854">
        <f>VLOOKUP(B854,Árak!$A$2:$B$101,2,1)</f>
        <v>1017</v>
      </c>
      <c r="H854">
        <f t="shared" si="55"/>
        <v>396630</v>
      </c>
    </row>
    <row r="855" spans="1:8" x14ac:dyDescent="0.25">
      <c r="A855" s="2" t="s">
        <v>72</v>
      </c>
      <c r="B855" s="2" t="s">
        <v>26</v>
      </c>
      <c r="C855" s="2">
        <v>409</v>
      </c>
      <c r="D855">
        <f t="shared" si="52"/>
        <v>12</v>
      </c>
      <c r="E855">
        <f t="shared" si="53"/>
        <v>50</v>
      </c>
      <c r="F855">
        <f t="shared" si="54"/>
        <v>4</v>
      </c>
      <c r="G855">
        <f>VLOOKUP(B855,Árak!$A$2:$B$101,2,1)</f>
        <v>550</v>
      </c>
      <c r="H855">
        <f t="shared" si="55"/>
        <v>224950</v>
      </c>
    </row>
    <row r="856" spans="1:8" x14ac:dyDescent="0.25">
      <c r="A856" s="2" t="s">
        <v>332</v>
      </c>
      <c r="B856" s="2" t="s">
        <v>83</v>
      </c>
      <c r="C856" s="2">
        <v>159</v>
      </c>
      <c r="D856">
        <f t="shared" si="52"/>
        <v>11</v>
      </c>
      <c r="E856">
        <f t="shared" si="53"/>
        <v>48</v>
      </c>
      <c r="F856">
        <f t="shared" si="54"/>
        <v>4</v>
      </c>
      <c r="G856">
        <f>VLOOKUP(B856,Árak!$A$2:$B$101,2,1)</f>
        <v>782</v>
      </c>
      <c r="H856">
        <f t="shared" si="55"/>
        <v>124338</v>
      </c>
    </row>
    <row r="857" spans="1:8" x14ac:dyDescent="0.25">
      <c r="A857" s="2" t="s">
        <v>171</v>
      </c>
      <c r="B857" s="2" t="s">
        <v>284</v>
      </c>
      <c r="C857" s="2">
        <v>299</v>
      </c>
      <c r="D857">
        <f t="shared" si="52"/>
        <v>7</v>
      </c>
      <c r="E857">
        <f t="shared" si="53"/>
        <v>28</v>
      </c>
      <c r="F857">
        <f t="shared" si="54"/>
        <v>3</v>
      </c>
      <c r="G857">
        <f>VLOOKUP(B857,Árak!$A$2:$B$101,2,1)</f>
        <v>1013</v>
      </c>
      <c r="H857">
        <f t="shared" si="55"/>
        <v>302887</v>
      </c>
    </row>
    <row r="858" spans="1:8" x14ac:dyDescent="0.25">
      <c r="A858" s="2" t="s">
        <v>5</v>
      </c>
      <c r="B858" s="2" t="s">
        <v>165</v>
      </c>
      <c r="C858" s="2">
        <v>173</v>
      </c>
      <c r="D858">
        <f t="shared" si="52"/>
        <v>8</v>
      </c>
      <c r="E858">
        <f t="shared" si="53"/>
        <v>33</v>
      </c>
      <c r="F858">
        <f t="shared" si="54"/>
        <v>3</v>
      </c>
      <c r="G858">
        <f>VLOOKUP(B858,Árak!$A$2:$B$101,2,1)</f>
        <v>631</v>
      </c>
      <c r="H858">
        <f t="shared" si="55"/>
        <v>109163</v>
      </c>
    </row>
    <row r="859" spans="1:8" x14ac:dyDescent="0.25">
      <c r="A859" s="2" t="s">
        <v>166</v>
      </c>
      <c r="B859" s="2" t="s">
        <v>229</v>
      </c>
      <c r="C859" s="2">
        <v>194</v>
      </c>
      <c r="D859">
        <f t="shared" si="52"/>
        <v>12</v>
      </c>
      <c r="E859">
        <f t="shared" si="53"/>
        <v>50</v>
      </c>
      <c r="F859">
        <f t="shared" si="54"/>
        <v>4</v>
      </c>
      <c r="G859">
        <f>VLOOKUP(B859,Árak!$A$2:$B$101,2,1)</f>
        <v>526</v>
      </c>
      <c r="H859">
        <f t="shared" si="55"/>
        <v>102044</v>
      </c>
    </row>
    <row r="860" spans="1:8" x14ac:dyDescent="0.25">
      <c r="A860" s="2" t="s">
        <v>104</v>
      </c>
      <c r="B860" s="2" t="s">
        <v>294</v>
      </c>
      <c r="C860" s="2">
        <v>436</v>
      </c>
      <c r="D860">
        <f t="shared" si="52"/>
        <v>7</v>
      </c>
      <c r="E860">
        <f t="shared" si="53"/>
        <v>28</v>
      </c>
      <c r="F860">
        <f t="shared" si="54"/>
        <v>3</v>
      </c>
      <c r="G860">
        <f>VLOOKUP(B860,Árak!$A$2:$B$101,2,1)</f>
        <v>259</v>
      </c>
      <c r="H860">
        <f t="shared" si="55"/>
        <v>112924</v>
      </c>
    </row>
    <row r="861" spans="1:8" x14ac:dyDescent="0.25">
      <c r="A861" s="2" t="s">
        <v>122</v>
      </c>
      <c r="B861" s="2" t="s">
        <v>143</v>
      </c>
      <c r="C861" s="2">
        <v>176</v>
      </c>
      <c r="D861">
        <f t="shared" si="52"/>
        <v>11</v>
      </c>
      <c r="E861">
        <f t="shared" si="53"/>
        <v>45</v>
      </c>
      <c r="F861">
        <f t="shared" si="54"/>
        <v>4</v>
      </c>
      <c r="G861">
        <f>VLOOKUP(B861,Árak!$A$2:$B$101,2,1)</f>
        <v>215</v>
      </c>
      <c r="H861">
        <f t="shared" si="55"/>
        <v>37840</v>
      </c>
    </row>
    <row r="862" spans="1:8" x14ac:dyDescent="0.25">
      <c r="A862" s="2" t="s">
        <v>207</v>
      </c>
      <c r="B862" s="2" t="s">
        <v>178</v>
      </c>
      <c r="C862" s="2">
        <v>235</v>
      </c>
      <c r="D862">
        <f t="shared" si="52"/>
        <v>10</v>
      </c>
      <c r="E862">
        <f t="shared" si="53"/>
        <v>44</v>
      </c>
      <c r="F862">
        <f t="shared" si="54"/>
        <v>4</v>
      </c>
      <c r="G862">
        <f>VLOOKUP(B862,Árak!$A$2:$B$101,2,1)</f>
        <v>966</v>
      </c>
      <c r="H862">
        <f t="shared" si="55"/>
        <v>227010</v>
      </c>
    </row>
    <row r="863" spans="1:8" x14ac:dyDescent="0.25">
      <c r="A863" s="2" t="s">
        <v>421</v>
      </c>
      <c r="B863" s="2" t="s">
        <v>258</v>
      </c>
      <c r="C863" s="2">
        <v>287</v>
      </c>
      <c r="D863">
        <f t="shared" si="52"/>
        <v>2</v>
      </c>
      <c r="E863">
        <f t="shared" si="53"/>
        <v>6</v>
      </c>
      <c r="F863">
        <f t="shared" si="54"/>
        <v>1</v>
      </c>
      <c r="G863">
        <f>VLOOKUP(B863,Árak!$A$2:$B$101,2,1)</f>
        <v>607</v>
      </c>
      <c r="H863">
        <f t="shared" si="55"/>
        <v>174209</v>
      </c>
    </row>
    <row r="864" spans="1:8" x14ac:dyDescent="0.25">
      <c r="A864" s="2" t="s">
        <v>157</v>
      </c>
      <c r="B864" s="2" t="s">
        <v>63</v>
      </c>
      <c r="C864" s="2">
        <v>192</v>
      </c>
      <c r="D864">
        <f t="shared" si="52"/>
        <v>11</v>
      </c>
      <c r="E864">
        <f t="shared" si="53"/>
        <v>45</v>
      </c>
      <c r="F864">
        <f t="shared" si="54"/>
        <v>4</v>
      </c>
      <c r="G864">
        <f>VLOOKUP(B864,Árak!$A$2:$B$101,2,1)</f>
        <v>716</v>
      </c>
      <c r="H864">
        <f t="shared" si="55"/>
        <v>137472</v>
      </c>
    </row>
    <row r="865" spans="1:8" x14ac:dyDescent="0.25">
      <c r="A865" s="2" t="s">
        <v>281</v>
      </c>
      <c r="B865" s="2" t="s">
        <v>330</v>
      </c>
      <c r="C865" s="2">
        <v>117</v>
      </c>
      <c r="D865">
        <f t="shared" si="52"/>
        <v>2</v>
      </c>
      <c r="E865">
        <f t="shared" si="53"/>
        <v>7</v>
      </c>
      <c r="F865">
        <f t="shared" si="54"/>
        <v>1</v>
      </c>
      <c r="G865">
        <f>VLOOKUP(B865,Árak!$A$2:$B$101,2,1)</f>
        <v>637</v>
      </c>
      <c r="H865">
        <f t="shared" si="55"/>
        <v>74529</v>
      </c>
    </row>
    <row r="866" spans="1:8" x14ac:dyDescent="0.25">
      <c r="A866" s="2" t="s">
        <v>255</v>
      </c>
      <c r="B866" s="2" t="s">
        <v>119</v>
      </c>
      <c r="C866" s="2">
        <v>411</v>
      </c>
      <c r="D866">
        <f t="shared" si="52"/>
        <v>1</v>
      </c>
      <c r="E866">
        <f t="shared" si="53"/>
        <v>2</v>
      </c>
      <c r="F866">
        <f t="shared" si="54"/>
        <v>1</v>
      </c>
      <c r="G866">
        <f>VLOOKUP(B866,Árak!$A$2:$B$101,2,1)</f>
        <v>133</v>
      </c>
      <c r="H866">
        <f t="shared" si="55"/>
        <v>54663</v>
      </c>
    </row>
    <row r="867" spans="1:8" x14ac:dyDescent="0.25">
      <c r="A867" s="2" t="s">
        <v>70</v>
      </c>
      <c r="B867" s="2" t="s">
        <v>77</v>
      </c>
      <c r="C867" s="2">
        <v>335</v>
      </c>
      <c r="D867">
        <f t="shared" si="52"/>
        <v>1</v>
      </c>
      <c r="E867">
        <f t="shared" si="53"/>
        <v>3</v>
      </c>
      <c r="F867">
        <f t="shared" si="54"/>
        <v>1</v>
      </c>
      <c r="G867">
        <f>VLOOKUP(B867,Árak!$A$2:$B$101,2,1)</f>
        <v>101</v>
      </c>
      <c r="H867">
        <f t="shared" si="55"/>
        <v>33835</v>
      </c>
    </row>
    <row r="868" spans="1:8" x14ac:dyDescent="0.25">
      <c r="A868" s="2" t="s">
        <v>206</v>
      </c>
      <c r="B868" s="2" t="s">
        <v>165</v>
      </c>
      <c r="C868" s="2">
        <v>275</v>
      </c>
      <c r="D868">
        <f t="shared" si="52"/>
        <v>11</v>
      </c>
      <c r="E868">
        <f t="shared" si="53"/>
        <v>46</v>
      </c>
      <c r="F868">
        <f t="shared" si="54"/>
        <v>4</v>
      </c>
      <c r="G868">
        <f>VLOOKUP(B868,Árak!$A$2:$B$101,2,1)</f>
        <v>631</v>
      </c>
      <c r="H868">
        <f t="shared" si="55"/>
        <v>173525</v>
      </c>
    </row>
    <row r="869" spans="1:8" x14ac:dyDescent="0.25">
      <c r="A869" s="2" t="s">
        <v>320</v>
      </c>
      <c r="B869" s="2" t="s">
        <v>95</v>
      </c>
      <c r="C869" s="2">
        <v>312</v>
      </c>
      <c r="D869">
        <f t="shared" si="52"/>
        <v>8</v>
      </c>
      <c r="E869">
        <f t="shared" si="53"/>
        <v>34</v>
      </c>
      <c r="F869">
        <f t="shared" si="54"/>
        <v>3</v>
      </c>
      <c r="G869">
        <f>VLOOKUP(B869,Árak!$A$2:$B$101,2,1)</f>
        <v>558</v>
      </c>
      <c r="H869">
        <f t="shared" si="55"/>
        <v>174096</v>
      </c>
    </row>
    <row r="870" spans="1:8" x14ac:dyDescent="0.25">
      <c r="A870" s="2" t="s">
        <v>262</v>
      </c>
      <c r="B870" s="2" t="s">
        <v>51</v>
      </c>
      <c r="C870" s="2">
        <v>441</v>
      </c>
      <c r="D870">
        <f t="shared" si="52"/>
        <v>8</v>
      </c>
      <c r="E870">
        <f t="shared" si="53"/>
        <v>34</v>
      </c>
      <c r="F870">
        <f t="shared" si="54"/>
        <v>3</v>
      </c>
      <c r="G870">
        <f>VLOOKUP(B870,Árak!$A$2:$B$101,2,1)</f>
        <v>283</v>
      </c>
      <c r="H870">
        <f t="shared" si="55"/>
        <v>124803</v>
      </c>
    </row>
    <row r="871" spans="1:8" x14ac:dyDescent="0.25">
      <c r="A871" s="2" t="s">
        <v>379</v>
      </c>
      <c r="B871" s="2" t="s">
        <v>275</v>
      </c>
      <c r="C871" s="2">
        <v>89</v>
      </c>
      <c r="D871">
        <f t="shared" si="52"/>
        <v>7</v>
      </c>
      <c r="E871">
        <f t="shared" si="53"/>
        <v>29</v>
      </c>
      <c r="F871">
        <f t="shared" si="54"/>
        <v>3</v>
      </c>
      <c r="G871">
        <f>VLOOKUP(B871,Árak!$A$2:$B$101,2,1)</f>
        <v>722</v>
      </c>
      <c r="H871">
        <f t="shared" si="55"/>
        <v>64258</v>
      </c>
    </row>
    <row r="872" spans="1:8" x14ac:dyDescent="0.25">
      <c r="A872" s="2" t="s">
        <v>25</v>
      </c>
      <c r="B872" s="2" t="s">
        <v>93</v>
      </c>
      <c r="C872" s="2">
        <v>245</v>
      </c>
      <c r="D872">
        <f t="shared" si="52"/>
        <v>9</v>
      </c>
      <c r="E872">
        <f t="shared" si="53"/>
        <v>37</v>
      </c>
      <c r="F872">
        <f t="shared" si="54"/>
        <v>3</v>
      </c>
      <c r="G872">
        <f>VLOOKUP(B872,Árak!$A$2:$B$101,2,1)</f>
        <v>152</v>
      </c>
      <c r="H872">
        <f t="shared" si="55"/>
        <v>37240</v>
      </c>
    </row>
    <row r="873" spans="1:8" x14ac:dyDescent="0.25">
      <c r="A873" s="2" t="s">
        <v>254</v>
      </c>
      <c r="B873" s="2" t="s">
        <v>51</v>
      </c>
      <c r="C873" s="2">
        <v>74</v>
      </c>
      <c r="D873">
        <f t="shared" si="52"/>
        <v>12</v>
      </c>
      <c r="E873">
        <f t="shared" si="53"/>
        <v>52</v>
      </c>
      <c r="F873">
        <f t="shared" si="54"/>
        <v>4</v>
      </c>
      <c r="G873">
        <f>VLOOKUP(B873,Árak!$A$2:$B$101,2,1)</f>
        <v>283</v>
      </c>
      <c r="H873">
        <f t="shared" si="55"/>
        <v>20942</v>
      </c>
    </row>
    <row r="874" spans="1:8" x14ac:dyDescent="0.25">
      <c r="A874" s="2" t="s">
        <v>422</v>
      </c>
      <c r="B874" s="2" t="s">
        <v>40</v>
      </c>
      <c r="C874" s="2">
        <v>316</v>
      </c>
      <c r="D874">
        <f t="shared" si="52"/>
        <v>3</v>
      </c>
      <c r="E874">
        <f t="shared" si="53"/>
        <v>12</v>
      </c>
      <c r="F874">
        <f t="shared" si="54"/>
        <v>1</v>
      </c>
      <c r="G874">
        <f>VLOOKUP(B874,Árak!$A$2:$B$101,2,1)</f>
        <v>302</v>
      </c>
      <c r="H874">
        <f t="shared" si="55"/>
        <v>95432</v>
      </c>
    </row>
    <row r="875" spans="1:8" x14ac:dyDescent="0.25">
      <c r="A875" s="2" t="s">
        <v>316</v>
      </c>
      <c r="B875" s="2" t="s">
        <v>284</v>
      </c>
      <c r="C875" s="2">
        <v>59</v>
      </c>
      <c r="D875">
        <f t="shared" si="52"/>
        <v>9</v>
      </c>
      <c r="E875">
        <f t="shared" si="53"/>
        <v>36</v>
      </c>
      <c r="F875">
        <f t="shared" si="54"/>
        <v>3</v>
      </c>
      <c r="G875">
        <f>VLOOKUP(B875,Árak!$A$2:$B$101,2,1)</f>
        <v>1013</v>
      </c>
      <c r="H875">
        <f t="shared" si="55"/>
        <v>59767</v>
      </c>
    </row>
    <row r="876" spans="1:8" x14ac:dyDescent="0.25">
      <c r="A876" s="2" t="s">
        <v>303</v>
      </c>
      <c r="B876" s="2" t="s">
        <v>197</v>
      </c>
      <c r="C876" s="2">
        <v>177</v>
      </c>
      <c r="D876">
        <f t="shared" si="52"/>
        <v>7</v>
      </c>
      <c r="E876">
        <f t="shared" si="53"/>
        <v>30</v>
      </c>
      <c r="F876">
        <f t="shared" si="54"/>
        <v>3</v>
      </c>
      <c r="G876">
        <f>VLOOKUP(B876,Árak!$A$2:$B$101,2,1)</f>
        <v>995</v>
      </c>
      <c r="H876">
        <f t="shared" si="55"/>
        <v>176115</v>
      </c>
    </row>
    <row r="877" spans="1:8" x14ac:dyDescent="0.25">
      <c r="A877" s="2" t="s">
        <v>370</v>
      </c>
      <c r="B877" s="2" t="s">
        <v>288</v>
      </c>
      <c r="C877" s="2">
        <v>144</v>
      </c>
      <c r="D877">
        <f t="shared" si="52"/>
        <v>12</v>
      </c>
      <c r="E877">
        <f t="shared" si="53"/>
        <v>53</v>
      </c>
      <c r="F877">
        <f t="shared" si="54"/>
        <v>4</v>
      </c>
      <c r="G877">
        <f>VLOOKUP(B877,Árak!$A$2:$B$101,2,1)</f>
        <v>782</v>
      </c>
      <c r="H877">
        <f t="shared" si="55"/>
        <v>112608</v>
      </c>
    </row>
    <row r="878" spans="1:8" x14ac:dyDescent="0.25">
      <c r="A878" s="2" t="s">
        <v>58</v>
      </c>
      <c r="B878" s="2" t="s">
        <v>57</v>
      </c>
      <c r="C878" s="2">
        <v>100</v>
      </c>
      <c r="D878">
        <f t="shared" si="52"/>
        <v>7</v>
      </c>
      <c r="E878">
        <f t="shared" si="53"/>
        <v>28</v>
      </c>
      <c r="F878">
        <f t="shared" si="54"/>
        <v>3</v>
      </c>
      <c r="G878">
        <f>VLOOKUP(B878,Árak!$A$2:$B$101,2,1)</f>
        <v>106</v>
      </c>
      <c r="H878">
        <f t="shared" si="55"/>
        <v>10600</v>
      </c>
    </row>
    <row r="879" spans="1:8" x14ac:dyDescent="0.25">
      <c r="A879" s="2" t="s">
        <v>423</v>
      </c>
      <c r="B879" s="2" t="s">
        <v>256</v>
      </c>
      <c r="C879" s="2">
        <v>222</v>
      </c>
      <c r="D879">
        <f t="shared" si="52"/>
        <v>6</v>
      </c>
      <c r="E879">
        <f t="shared" si="53"/>
        <v>23</v>
      </c>
      <c r="F879">
        <f t="shared" si="54"/>
        <v>2</v>
      </c>
      <c r="G879">
        <f>VLOOKUP(B879,Árak!$A$2:$B$101,2,1)</f>
        <v>858</v>
      </c>
      <c r="H879">
        <f t="shared" si="55"/>
        <v>190476</v>
      </c>
    </row>
    <row r="880" spans="1:8" x14ac:dyDescent="0.25">
      <c r="A880" s="2" t="s">
        <v>348</v>
      </c>
      <c r="B880" s="2" t="s">
        <v>8</v>
      </c>
      <c r="C880" s="2">
        <v>229</v>
      </c>
      <c r="D880">
        <f t="shared" si="52"/>
        <v>3</v>
      </c>
      <c r="E880">
        <f t="shared" si="53"/>
        <v>10</v>
      </c>
      <c r="F880">
        <f t="shared" si="54"/>
        <v>1</v>
      </c>
      <c r="G880">
        <f>VLOOKUP(B880,Árak!$A$2:$B$101,2,1)</f>
        <v>655</v>
      </c>
      <c r="H880">
        <f t="shared" si="55"/>
        <v>149995</v>
      </c>
    </row>
    <row r="881" spans="1:8" x14ac:dyDescent="0.25">
      <c r="A881" s="2" t="s">
        <v>265</v>
      </c>
      <c r="B881" s="2" t="s">
        <v>30</v>
      </c>
      <c r="C881" s="2">
        <v>86</v>
      </c>
      <c r="D881">
        <f t="shared" si="52"/>
        <v>8</v>
      </c>
      <c r="E881">
        <f t="shared" si="53"/>
        <v>35</v>
      </c>
      <c r="F881">
        <f t="shared" si="54"/>
        <v>3</v>
      </c>
      <c r="G881">
        <f>VLOOKUP(B881,Árak!$A$2:$B$101,2,1)</f>
        <v>234</v>
      </c>
      <c r="H881">
        <f t="shared" si="55"/>
        <v>20124</v>
      </c>
    </row>
    <row r="882" spans="1:8" x14ac:dyDescent="0.25">
      <c r="A882" s="2" t="s">
        <v>406</v>
      </c>
      <c r="B882" s="2" t="s">
        <v>258</v>
      </c>
      <c r="C882" s="2">
        <v>305</v>
      </c>
      <c r="D882">
        <f t="shared" si="52"/>
        <v>6</v>
      </c>
      <c r="E882">
        <f t="shared" si="53"/>
        <v>24</v>
      </c>
      <c r="F882">
        <f t="shared" si="54"/>
        <v>2</v>
      </c>
      <c r="G882">
        <f>VLOOKUP(B882,Árak!$A$2:$B$101,2,1)</f>
        <v>607</v>
      </c>
      <c r="H882">
        <f t="shared" si="55"/>
        <v>185135</v>
      </c>
    </row>
    <row r="883" spans="1:8" x14ac:dyDescent="0.25">
      <c r="A883" s="2" t="s">
        <v>142</v>
      </c>
      <c r="B883" s="2" t="s">
        <v>23</v>
      </c>
      <c r="C883" s="2">
        <v>199</v>
      </c>
      <c r="D883">
        <f t="shared" si="52"/>
        <v>11</v>
      </c>
      <c r="E883">
        <f t="shared" si="53"/>
        <v>47</v>
      </c>
      <c r="F883">
        <f t="shared" si="54"/>
        <v>4</v>
      </c>
      <c r="G883">
        <f>VLOOKUP(B883,Árak!$A$2:$B$101,2,1)</f>
        <v>478</v>
      </c>
      <c r="H883">
        <f t="shared" si="55"/>
        <v>95122</v>
      </c>
    </row>
    <row r="884" spans="1:8" x14ac:dyDescent="0.25">
      <c r="A884" s="2" t="s">
        <v>333</v>
      </c>
      <c r="B884" s="2" t="s">
        <v>232</v>
      </c>
      <c r="C884" s="2">
        <v>153</v>
      </c>
      <c r="D884">
        <f t="shared" si="52"/>
        <v>3</v>
      </c>
      <c r="E884">
        <f t="shared" si="53"/>
        <v>12</v>
      </c>
      <c r="F884">
        <f t="shared" si="54"/>
        <v>1</v>
      </c>
      <c r="G884">
        <f>VLOOKUP(B884,Árak!$A$2:$B$101,2,1)</f>
        <v>729</v>
      </c>
      <c r="H884">
        <f t="shared" si="55"/>
        <v>111537</v>
      </c>
    </row>
    <row r="885" spans="1:8" x14ac:dyDescent="0.25">
      <c r="A885" s="2" t="s">
        <v>21</v>
      </c>
      <c r="B885" s="2" t="s">
        <v>263</v>
      </c>
      <c r="C885" s="2">
        <v>131</v>
      </c>
      <c r="D885">
        <f t="shared" si="52"/>
        <v>3</v>
      </c>
      <c r="E885">
        <f t="shared" si="53"/>
        <v>12</v>
      </c>
      <c r="F885">
        <f t="shared" si="54"/>
        <v>1</v>
      </c>
      <c r="G885">
        <f>VLOOKUP(B885,Árak!$A$2:$B$101,2,1)</f>
        <v>321</v>
      </c>
      <c r="H885">
        <f t="shared" si="55"/>
        <v>42051</v>
      </c>
    </row>
    <row r="886" spans="1:8" x14ac:dyDescent="0.25">
      <c r="A886" s="2" t="s">
        <v>268</v>
      </c>
      <c r="B886" s="2" t="s">
        <v>301</v>
      </c>
      <c r="C886" s="2">
        <v>270</v>
      </c>
      <c r="D886">
        <f t="shared" si="52"/>
        <v>1</v>
      </c>
      <c r="E886">
        <f t="shared" si="53"/>
        <v>5</v>
      </c>
      <c r="F886">
        <f t="shared" si="54"/>
        <v>1</v>
      </c>
      <c r="G886">
        <f>VLOOKUP(B886,Árak!$A$2:$B$101,2,1)</f>
        <v>194</v>
      </c>
      <c r="H886">
        <f t="shared" si="55"/>
        <v>52380</v>
      </c>
    </row>
    <row r="887" spans="1:8" x14ac:dyDescent="0.25">
      <c r="A887" s="2" t="s">
        <v>268</v>
      </c>
      <c r="B887" s="2" t="s">
        <v>266</v>
      </c>
      <c r="C887" s="2">
        <v>34</v>
      </c>
      <c r="D887">
        <f t="shared" si="52"/>
        <v>1</v>
      </c>
      <c r="E887">
        <f t="shared" si="53"/>
        <v>5</v>
      </c>
      <c r="F887">
        <f t="shared" si="54"/>
        <v>1</v>
      </c>
      <c r="G887">
        <f>VLOOKUP(B887,Árak!$A$2:$B$101,2,1)</f>
        <v>74</v>
      </c>
      <c r="H887">
        <f t="shared" si="55"/>
        <v>2516</v>
      </c>
    </row>
    <row r="888" spans="1:8" x14ac:dyDescent="0.25">
      <c r="A888" s="2" t="s">
        <v>309</v>
      </c>
      <c r="B888" s="2" t="s">
        <v>55</v>
      </c>
      <c r="C888" s="2">
        <v>261</v>
      </c>
      <c r="D888">
        <f t="shared" si="52"/>
        <v>6</v>
      </c>
      <c r="E888">
        <f t="shared" si="53"/>
        <v>26</v>
      </c>
      <c r="F888">
        <f t="shared" si="54"/>
        <v>2</v>
      </c>
      <c r="G888">
        <f>VLOOKUP(B888,Árak!$A$2:$B$101,2,1)</f>
        <v>737</v>
      </c>
      <c r="H888">
        <f t="shared" si="55"/>
        <v>192357</v>
      </c>
    </row>
    <row r="889" spans="1:8" x14ac:dyDescent="0.25">
      <c r="A889" s="2" t="s">
        <v>128</v>
      </c>
      <c r="B889" s="2" t="s">
        <v>20</v>
      </c>
      <c r="C889" s="2">
        <v>66</v>
      </c>
      <c r="D889">
        <f t="shared" si="52"/>
        <v>4</v>
      </c>
      <c r="E889">
        <f t="shared" si="53"/>
        <v>16</v>
      </c>
      <c r="F889">
        <f t="shared" si="54"/>
        <v>2</v>
      </c>
      <c r="G889">
        <f>VLOOKUP(B889,Árak!$A$2:$B$101,2,1)</f>
        <v>718</v>
      </c>
      <c r="H889">
        <f t="shared" si="55"/>
        <v>47388</v>
      </c>
    </row>
    <row r="890" spans="1:8" x14ac:dyDescent="0.25">
      <c r="A890" s="2" t="s">
        <v>170</v>
      </c>
      <c r="B890" s="2" t="s">
        <v>132</v>
      </c>
      <c r="C890" s="2">
        <v>269</v>
      </c>
      <c r="D890">
        <f t="shared" si="52"/>
        <v>5</v>
      </c>
      <c r="E890">
        <f t="shared" si="53"/>
        <v>21</v>
      </c>
      <c r="F890">
        <f t="shared" si="54"/>
        <v>2</v>
      </c>
      <c r="G890">
        <f>VLOOKUP(B890,Árak!$A$2:$B$101,2,1)</f>
        <v>74</v>
      </c>
      <c r="H890">
        <f t="shared" si="55"/>
        <v>19906</v>
      </c>
    </row>
    <row r="891" spans="1:8" x14ac:dyDescent="0.25">
      <c r="A891" s="2" t="s">
        <v>407</v>
      </c>
      <c r="B891" s="2" t="s">
        <v>156</v>
      </c>
      <c r="C891" s="2">
        <v>269</v>
      </c>
      <c r="D891">
        <f t="shared" si="52"/>
        <v>5</v>
      </c>
      <c r="E891">
        <f t="shared" si="53"/>
        <v>20</v>
      </c>
      <c r="F891">
        <f t="shared" si="54"/>
        <v>2</v>
      </c>
      <c r="G891">
        <f>VLOOKUP(B891,Árak!$A$2:$B$101,2,1)</f>
        <v>871</v>
      </c>
      <c r="H891">
        <f t="shared" si="55"/>
        <v>234299</v>
      </c>
    </row>
    <row r="892" spans="1:8" x14ac:dyDescent="0.25">
      <c r="A892" s="2" t="s">
        <v>313</v>
      </c>
      <c r="B892" s="2" t="s">
        <v>210</v>
      </c>
      <c r="C892" s="2">
        <v>125</v>
      </c>
      <c r="D892">
        <f t="shared" si="52"/>
        <v>8</v>
      </c>
      <c r="E892">
        <f t="shared" si="53"/>
        <v>32</v>
      </c>
      <c r="F892">
        <f t="shared" si="54"/>
        <v>3</v>
      </c>
      <c r="G892">
        <f>VLOOKUP(B892,Árak!$A$2:$B$101,2,1)</f>
        <v>270</v>
      </c>
      <c r="H892">
        <f t="shared" si="55"/>
        <v>33750</v>
      </c>
    </row>
    <row r="893" spans="1:8" x14ac:dyDescent="0.25">
      <c r="A893" s="2" t="s">
        <v>104</v>
      </c>
      <c r="B893" s="2" t="s">
        <v>341</v>
      </c>
      <c r="C893" s="2">
        <v>143</v>
      </c>
      <c r="D893">
        <f t="shared" si="52"/>
        <v>7</v>
      </c>
      <c r="E893">
        <f t="shared" si="53"/>
        <v>28</v>
      </c>
      <c r="F893">
        <f t="shared" si="54"/>
        <v>3</v>
      </c>
      <c r="G893">
        <f>VLOOKUP(B893,Árak!$A$2:$B$101,2,1)</f>
        <v>75</v>
      </c>
      <c r="H893">
        <f t="shared" si="55"/>
        <v>10725</v>
      </c>
    </row>
    <row r="894" spans="1:8" x14ac:dyDescent="0.25">
      <c r="A894" s="2" t="s">
        <v>7</v>
      </c>
      <c r="B894" s="2" t="s">
        <v>18</v>
      </c>
      <c r="C894" s="2">
        <v>196</v>
      </c>
      <c r="D894">
        <f t="shared" si="52"/>
        <v>10</v>
      </c>
      <c r="E894">
        <f t="shared" si="53"/>
        <v>41</v>
      </c>
      <c r="F894">
        <f t="shared" si="54"/>
        <v>4</v>
      </c>
      <c r="G894">
        <f>VLOOKUP(B894,Árak!$A$2:$B$101,2,1)</f>
        <v>900</v>
      </c>
      <c r="H894">
        <f t="shared" si="55"/>
        <v>176400</v>
      </c>
    </row>
    <row r="895" spans="1:8" x14ac:dyDescent="0.25">
      <c r="A895" s="2" t="s">
        <v>424</v>
      </c>
      <c r="B895" s="2" t="s">
        <v>299</v>
      </c>
      <c r="C895" s="2">
        <v>351</v>
      </c>
      <c r="D895">
        <f t="shared" si="52"/>
        <v>11</v>
      </c>
      <c r="E895">
        <f t="shared" si="53"/>
        <v>48</v>
      </c>
      <c r="F895">
        <f t="shared" si="54"/>
        <v>4</v>
      </c>
      <c r="G895">
        <f>VLOOKUP(B895,Árak!$A$2:$B$101,2,1)</f>
        <v>776</v>
      </c>
      <c r="H895">
        <f t="shared" si="55"/>
        <v>272376</v>
      </c>
    </row>
    <row r="896" spans="1:8" x14ac:dyDescent="0.25">
      <c r="A896" s="2" t="s">
        <v>406</v>
      </c>
      <c r="B896" s="2" t="s">
        <v>299</v>
      </c>
      <c r="C896" s="2">
        <v>163</v>
      </c>
      <c r="D896">
        <f t="shared" si="52"/>
        <v>6</v>
      </c>
      <c r="E896">
        <f t="shared" si="53"/>
        <v>24</v>
      </c>
      <c r="F896">
        <f t="shared" si="54"/>
        <v>2</v>
      </c>
      <c r="G896">
        <f>VLOOKUP(B896,Árak!$A$2:$B$101,2,1)</f>
        <v>776</v>
      </c>
      <c r="H896">
        <f t="shared" si="55"/>
        <v>126488</v>
      </c>
    </row>
    <row r="897" spans="1:8" x14ac:dyDescent="0.25">
      <c r="A897" s="2" t="s">
        <v>53</v>
      </c>
      <c r="B897" s="2" t="s">
        <v>213</v>
      </c>
      <c r="C897" s="2">
        <v>67</v>
      </c>
      <c r="D897">
        <f t="shared" si="52"/>
        <v>2</v>
      </c>
      <c r="E897">
        <f t="shared" si="53"/>
        <v>8</v>
      </c>
      <c r="F897">
        <f t="shared" si="54"/>
        <v>1</v>
      </c>
      <c r="G897">
        <f>VLOOKUP(B897,Árak!$A$2:$B$101,2,1)</f>
        <v>858</v>
      </c>
      <c r="H897">
        <f t="shared" si="55"/>
        <v>57486</v>
      </c>
    </row>
    <row r="898" spans="1:8" x14ac:dyDescent="0.25">
      <c r="A898" s="2" t="s">
        <v>352</v>
      </c>
      <c r="B898" s="2" t="s">
        <v>280</v>
      </c>
      <c r="C898" s="2">
        <v>189</v>
      </c>
      <c r="D898">
        <f t="shared" si="52"/>
        <v>9</v>
      </c>
      <c r="E898">
        <f t="shared" si="53"/>
        <v>38</v>
      </c>
      <c r="F898">
        <f t="shared" si="54"/>
        <v>3</v>
      </c>
      <c r="G898">
        <f>VLOOKUP(B898,Árak!$A$2:$B$101,2,1)</f>
        <v>682</v>
      </c>
      <c r="H898">
        <f t="shared" si="55"/>
        <v>128898</v>
      </c>
    </row>
    <row r="899" spans="1:8" x14ac:dyDescent="0.25">
      <c r="A899" s="2" t="s">
        <v>238</v>
      </c>
      <c r="B899" s="2" t="s">
        <v>75</v>
      </c>
      <c r="C899" s="2">
        <v>286</v>
      </c>
      <c r="D899">
        <f t="shared" ref="D899:D962" si="56">MONTH(A899)</f>
        <v>12</v>
      </c>
      <c r="E899">
        <f t="shared" ref="E899:E962" si="57">WEEKNUM(A899)</f>
        <v>50</v>
      </c>
      <c r="F899">
        <f t="shared" ref="F899:F962" si="58">VLOOKUP(D899,$K$2:$M$5,3,1)</f>
        <v>4</v>
      </c>
      <c r="G899">
        <f>VLOOKUP(B899,Árak!$A$2:$B$101,2,1)</f>
        <v>615</v>
      </c>
      <c r="H899">
        <f t="shared" ref="H899:H962" si="59">C899*G899</f>
        <v>175890</v>
      </c>
    </row>
    <row r="900" spans="1:8" x14ac:dyDescent="0.25">
      <c r="A900" s="2" t="s">
        <v>339</v>
      </c>
      <c r="B900" s="2" t="s">
        <v>43</v>
      </c>
      <c r="C900" s="2">
        <v>411</v>
      </c>
      <c r="D900">
        <f t="shared" si="56"/>
        <v>7</v>
      </c>
      <c r="E900">
        <f t="shared" si="57"/>
        <v>30</v>
      </c>
      <c r="F900">
        <f t="shared" si="58"/>
        <v>3</v>
      </c>
      <c r="G900">
        <f>VLOOKUP(B900,Árak!$A$2:$B$101,2,1)</f>
        <v>876</v>
      </c>
      <c r="H900">
        <f t="shared" si="59"/>
        <v>360036</v>
      </c>
    </row>
    <row r="901" spans="1:8" x14ac:dyDescent="0.25">
      <c r="A901" s="2" t="s">
        <v>33</v>
      </c>
      <c r="B901" s="2" t="s">
        <v>197</v>
      </c>
      <c r="C901" s="2">
        <v>242</v>
      </c>
      <c r="D901">
        <f t="shared" si="56"/>
        <v>10</v>
      </c>
      <c r="E901">
        <f t="shared" si="57"/>
        <v>40</v>
      </c>
      <c r="F901">
        <f t="shared" si="58"/>
        <v>4</v>
      </c>
      <c r="G901">
        <f>VLOOKUP(B901,Árak!$A$2:$B$101,2,1)</f>
        <v>995</v>
      </c>
      <c r="H901">
        <f t="shared" si="59"/>
        <v>240790</v>
      </c>
    </row>
    <row r="902" spans="1:8" x14ac:dyDescent="0.25">
      <c r="A902" s="2" t="s">
        <v>76</v>
      </c>
      <c r="B902" s="2" t="s">
        <v>167</v>
      </c>
      <c r="C902" s="2">
        <v>346</v>
      </c>
      <c r="D902">
        <f t="shared" si="56"/>
        <v>4</v>
      </c>
      <c r="E902">
        <f t="shared" si="57"/>
        <v>17</v>
      </c>
      <c r="F902">
        <f t="shared" si="58"/>
        <v>2</v>
      </c>
      <c r="G902">
        <f>VLOOKUP(B902,Árak!$A$2:$B$101,2,1)</f>
        <v>484</v>
      </c>
      <c r="H902">
        <f t="shared" si="59"/>
        <v>167464</v>
      </c>
    </row>
    <row r="903" spans="1:8" x14ac:dyDescent="0.25">
      <c r="A903" s="2" t="s">
        <v>309</v>
      </c>
      <c r="B903" s="2" t="s">
        <v>158</v>
      </c>
      <c r="C903" s="2">
        <v>200</v>
      </c>
      <c r="D903">
        <f t="shared" si="56"/>
        <v>6</v>
      </c>
      <c r="E903">
        <f t="shared" si="57"/>
        <v>26</v>
      </c>
      <c r="F903">
        <f t="shared" si="58"/>
        <v>2</v>
      </c>
      <c r="G903">
        <f>VLOOKUP(B903,Árak!$A$2:$B$101,2,1)</f>
        <v>683</v>
      </c>
      <c r="H903">
        <f t="shared" si="59"/>
        <v>136600</v>
      </c>
    </row>
    <row r="904" spans="1:8" x14ac:dyDescent="0.25">
      <c r="A904" s="2" t="s">
        <v>103</v>
      </c>
      <c r="B904" s="2" t="s">
        <v>294</v>
      </c>
      <c r="C904" s="2">
        <v>91</v>
      </c>
      <c r="D904">
        <f t="shared" si="56"/>
        <v>8</v>
      </c>
      <c r="E904">
        <f t="shared" si="57"/>
        <v>34</v>
      </c>
      <c r="F904">
        <f t="shared" si="58"/>
        <v>3</v>
      </c>
      <c r="G904">
        <f>VLOOKUP(B904,Árak!$A$2:$B$101,2,1)</f>
        <v>259</v>
      </c>
      <c r="H904">
        <f t="shared" si="59"/>
        <v>23569</v>
      </c>
    </row>
    <row r="905" spans="1:8" x14ac:dyDescent="0.25">
      <c r="A905" s="2" t="s">
        <v>88</v>
      </c>
      <c r="B905" s="2" t="s">
        <v>36</v>
      </c>
      <c r="C905" s="2">
        <v>370</v>
      </c>
      <c r="D905">
        <f t="shared" si="56"/>
        <v>12</v>
      </c>
      <c r="E905">
        <f t="shared" si="57"/>
        <v>50</v>
      </c>
      <c r="F905">
        <f t="shared" si="58"/>
        <v>4</v>
      </c>
      <c r="G905">
        <f>VLOOKUP(B905,Árak!$A$2:$B$101,2,1)</f>
        <v>1017</v>
      </c>
      <c r="H905">
        <f t="shared" si="59"/>
        <v>376290</v>
      </c>
    </row>
    <row r="906" spans="1:8" x14ac:dyDescent="0.25">
      <c r="A906" s="2" t="s">
        <v>425</v>
      </c>
      <c r="B906" s="2" t="s">
        <v>256</v>
      </c>
      <c r="C906" s="2">
        <v>235</v>
      </c>
      <c r="D906">
        <f t="shared" si="56"/>
        <v>4</v>
      </c>
      <c r="E906">
        <f t="shared" si="57"/>
        <v>17</v>
      </c>
      <c r="F906">
        <f t="shared" si="58"/>
        <v>2</v>
      </c>
      <c r="G906">
        <f>VLOOKUP(B906,Árak!$A$2:$B$101,2,1)</f>
        <v>858</v>
      </c>
      <c r="H906">
        <f t="shared" si="59"/>
        <v>201630</v>
      </c>
    </row>
    <row r="907" spans="1:8" x14ac:dyDescent="0.25">
      <c r="A907" s="2" t="s">
        <v>276</v>
      </c>
      <c r="B907" s="2" t="s">
        <v>57</v>
      </c>
      <c r="C907" s="2">
        <v>342</v>
      </c>
      <c r="D907">
        <f t="shared" si="56"/>
        <v>3</v>
      </c>
      <c r="E907">
        <f t="shared" si="57"/>
        <v>13</v>
      </c>
      <c r="F907">
        <f t="shared" si="58"/>
        <v>1</v>
      </c>
      <c r="G907">
        <f>VLOOKUP(B907,Árak!$A$2:$B$101,2,1)</f>
        <v>106</v>
      </c>
      <c r="H907">
        <f t="shared" si="59"/>
        <v>36252</v>
      </c>
    </row>
    <row r="908" spans="1:8" x14ac:dyDescent="0.25">
      <c r="A908" s="2" t="s">
        <v>283</v>
      </c>
      <c r="B908" s="2" t="s">
        <v>140</v>
      </c>
      <c r="C908" s="2">
        <v>253</v>
      </c>
      <c r="D908">
        <f t="shared" si="56"/>
        <v>2</v>
      </c>
      <c r="E908">
        <f t="shared" si="57"/>
        <v>9</v>
      </c>
      <c r="F908">
        <f t="shared" si="58"/>
        <v>1</v>
      </c>
      <c r="G908">
        <f>VLOOKUP(B908,Árak!$A$2:$B$101,2,1)</f>
        <v>579</v>
      </c>
      <c r="H908">
        <f t="shared" si="59"/>
        <v>146487</v>
      </c>
    </row>
    <row r="909" spans="1:8" x14ac:dyDescent="0.25">
      <c r="A909" s="2" t="s">
        <v>104</v>
      </c>
      <c r="B909" s="2" t="s">
        <v>77</v>
      </c>
      <c r="C909" s="2">
        <v>391</v>
      </c>
      <c r="D909">
        <f t="shared" si="56"/>
        <v>7</v>
      </c>
      <c r="E909">
        <f t="shared" si="57"/>
        <v>28</v>
      </c>
      <c r="F909">
        <f t="shared" si="58"/>
        <v>3</v>
      </c>
      <c r="G909">
        <f>VLOOKUP(B909,Árak!$A$2:$B$101,2,1)</f>
        <v>101</v>
      </c>
      <c r="H909">
        <f t="shared" si="59"/>
        <v>39491</v>
      </c>
    </row>
    <row r="910" spans="1:8" x14ac:dyDescent="0.25">
      <c r="A910" s="2" t="s">
        <v>152</v>
      </c>
      <c r="B910" s="2" t="s">
        <v>341</v>
      </c>
      <c r="C910" s="2">
        <v>185</v>
      </c>
      <c r="D910">
        <f t="shared" si="56"/>
        <v>9</v>
      </c>
      <c r="E910">
        <f t="shared" si="57"/>
        <v>38</v>
      </c>
      <c r="F910">
        <f t="shared" si="58"/>
        <v>3</v>
      </c>
      <c r="G910">
        <f>VLOOKUP(B910,Árak!$A$2:$B$101,2,1)</f>
        <v>75</v>
      </c>
      <c r="H910">
        <f t="shared" si="59"/>
        <v>13875</v>
      </c>
    </row>
    <row r="911" spans="1:8" x14ac:dyDescent="0.25">
      <c r="A911" s="2" t="s">
        <v>300</v>
      </c>
      <c r="B911" s="2" t="s">
        <v>311</v>
      </c>
      <c r="C911" s="2">
        <v>338</v>
      </c>
      <c r="D911">
        <f t="shared" si="56"/>
        <v>1</v>
      </c>
      <c r="E911">
        <f t="shared" si="57"/>
        <v>4</v>
      </c>
      <c r="F911">
        <f t="shared" si="58"/>
        <v>1</v>
      </c>
      <c r="G911">
        <f>VLOOKUP(B911,Árak!$A$2:$B$101,2,1)</f>
        <v>480</v>
      </c>
      <c r="H911">
        <f t="shared" si="59"/>
        <v>162240</v>
      </c>
    </row>
    <row r="912" spans="1:8" x14ac:dyDescent="0.25">
      <c r="A912" s="2" t="s">
        <v>74</v>
      </c>
      <c r="B912" s="2" t="s">
        <v>253</v>
      </c>
      <c r="C912" s="2">
        <v>103</v>
      </c>
      <c r="D912">
        <f t="shared" si="56"/>
        <v>2</v>
      </c>
      <c r="E912">
        <f t="shared" si="57"/>
        <v>7</v>
      </c>
      <c r="F912">
        <f t="shared" si="58"/>
        <v>1</v>
      </c>
      <c r="G912">
        <f>VLOOKUP(B912,Árak!$A$2:$B$101,2,1)</f>
        <v>130</v>
      </c>
      <c r="H912">
        <f t="shared" si="59"/>
        <v>13390</v>
      </c>
    </row>
    <row r="913" spans="1:8" x14ac:dyDescent="0.25">
      <c r="A913" s="2" t="s">
        <v>264</v>
      </c>
      <c r="B913" s="2" t="s">
        <v>213</v>
      </c>
      <c r="C913" s="2">
        <v>431</v>
      </c>
      <c r="D913">
        <f t="shared" si="56"/>
        <v>4</v>
      </c>
      <c r="E913">
        <f t="shared" si="57"/>
        <v>17</v>
      </c>
      <c r="F913">
        <f t="shared" si="58"/>
        <v>2</v>
      </c>
      <c r="G913">
        <f>VLOOKUP(B913,Árak!$A$2:$B$101,2,1)</f>
        <v>858</v>
      </c>
      <c r="H913">
        <f t="shared" si="59"/>
        <v>369798</v>
      </c>
    </row>
    <row r="914" spans="1:8" x14ac:dyDescent="0.25">
      <c r="A914" s="2" t="s">
        <v>190</v>
      </c>
      <c r="B914" s="2" t="s">
        <v>40</v>
      </c>
      <c r="C914" s="2">
        <v>380</v>
      </c>
      <c r="D914">
        <f t="shared" si="56"/>
        <v>8</v>
      </c>
      <c r="E914">
        <f t="shared" si="57"/>
        <v>33</v>
      </c>
      <c r="F914">
        <f t="shared" si="58"/>
        <v>3</v>
      </c>
      <c r="G914">
        <f>VLOOKUP(B914,Árak!$A$2:$B$101,2,1)</f>
        <v>302</v>
      </c>
      <c r="H914">
        <f t="shared" si="59"/>
        <v>114760</v>
      </c>
    </row>
    <row r="915" spans="1:8" x14ac:dyDescent="0.25">
      <c r="A915" s="2" t="s">
        <v>207</v>
      </c>
      <c r="B915" s="2" t="s">
        <v>28</v>
      </c>
      <c r="C915" s="2">
        <v>290</v>
      </c>
      <c r="D915">
        <f t="shared" si="56"/>
        <v>10</v>
      </c>
      <c r="E915">
        <f t="shared" si="57"/>
        <v>44</v>
      </c>
      <c r="F915">
        <f t="shared" si="58"/>
        <v>4</v>
      </c>
      <c r="G915">
        <f>VLOOKUP(B915,Árak!$A$2:$B$101,2,1)</f>
        <v>597</v>
      </c>
      <c r="H915">
        <f t="shared" si="59"/>
        <v>173130</v>
      </c>
    </row>
    <row r="916" spans="1:8" x14ac:dyDescent="0.25">
      <c r="A916" s="2" t="s">
        <v>306</v>
      </c>
      <c r="B916" s="2" t="s">
        <v>23</v>
      </c>
      <c r="C916" s="2">
        <v>68</v>
      </c>
      <c r="D916">
        <f t="shared" si="56"/>
        <v>5</v>
      </c>
      <c r="E916">
        <f t="shared" si="57"/>
        <v>18</v>
      </c>
      <c r="F916">
        <f t="shared" si="58"/>
        <v>2</v>
      </c>
      <c r="G916">
        <f>VLOOKUP(B916,Árak!$A$2:$B$101,2,1)</f>
        <v>478</v>
      </c>
      <c r="H916">
        <f t="shared" si="59"/>
        <v>32504</v>
      </c>
    </row>
    <row r="917" spans="1:8" x14ac:dyDescent="0.25">
      <c r="A917" s="2" t="s">
        <v>194</v>
      </c>
      <c r="B917" s="2" t="s">
        <v>119</v>
      </c>
      <c r="C917" s="2">
        <v>63</v>
      </c>
      <c r="D917">
        <f t="shared" si="56"/>
        <v>6</v>
      </c>
      <c r="E917">
        <f t="shared" si="57"/>
        <v>26</v>
      </c>
      <c r="F917">
        <f t="shared" si="58"/>
        <v>2</v>
      </c>
      <c r="G917">
        <f>VLOOKUP(B917,Árak!$A$2:$B$101,2,1)</f>
        <v>133</v>
      </c>
      <c r="H917">
        <f t="shared" si="59"/>
        <v>8379</v>
      </c>
    </row>
    <row r="918" spans="1:8" x14ac:dyDescent="0.25">
      <c r="A918" s="2" t="s">
        <v>70</v>
      </c>
      <c r="B918" s="2" t="s">
        <v>311</v>
      </c>
      <c r="C918" s="2">
        <v>332</v>
      </c>
      <c r="D918">
        <f t="shared" si="56"/>
        <v>1</v>
      </c>
      <c r="E918">
        <f t="shared" si="57"/>
        <v>3</v>
      </c>
      <c r="F918">
        <f t="shared" si="58"/>
        <v>1</v>
      </c>
      <c r="G918">
        <f>VLOOKUP(B918,Árak!$A$2:$B$101,2,1)</f>
        <v>480</v>
      </c>
      <c r="H918">
        <f t="shared" si="59"/>
        <v>159360</v>
      </c>
    </row>
    <row r="919" spans="1:8" x14ac:dyDescent="0.25">
      <c r="A919" s="2" t="s">
        <v>412</v>
      </c>
      <c r="B919" s="2" t="s">
        <v>34</v>
      </c>
      <c r="C919" s="2">
        <v>211</v>
      </c>
      <c r="D919">
        <f t="shared" si="56"/>
        <v>7</v>
      </c>
      <c r="E919">
        <f t="shared" si="57"/>
        <v>27</v>
      </c>
      <c r="F919">
        <f t="shared" si="58"/>
        <v>3</v>
      </c>
      <c r="G919">
        <f>VLOOKUP(B919,Árak!$A$2:$B$101,2,1)</f>
        <v>860</v>
      </c>
      <c r="H919">
        <f t="shared" si="59"/>
        <v>181460</v>
      </c>
    </row>
    <row r="920" spans="1:8" x14ac:dyDescent="0.25">
      <c r="A920" s="2" t="s">
        <v>409</v>
      </c>
      <c r="B920" s="2" t="s">
        <v>224</v>
      </c>
      <c r="C920" s="2">
        <v>373</v>
      </c>
      <c r="D920">
        <f t="shared" si="56"/>
        <v>10</v>
      </c>
      <c r="E920">
        <f t="shared" si="57"/>
        <v>43</v>
      </c>
      <c r="F920">
        <f t="shared" si="58"/>
        <v>4</v>
      </c>
      <c r="G920">
        <f>VLOOKUP(B920,Árak!$A$2:$B$101,2,1)</f>
        <v>453</v>
      </c>
      <c r="H920">
        <f t="shared" si="59"/>
        <v>168969</v>
      </c>
    </row>
    <row r="921" spans="1:8" x14ac:dyDescent="0.25">
      <c r="A921" s="2" t="s">
        <v>5</v>
      </c>
      <c r="B921" s="2" t="s">
        <v>135</v>
      </c>
      <c r="C921" s="2">
        <v>198</v>
      </c>
      <c r="D921">
        <f t="shared" si="56"/>
        <v>8</v>
      </c>
      <c r="E921">
        <f t="shared" si="57"/>
        <v>33</v>
      </c>
      <c r="F921">
        <f t="shared" si="58"/>
        <v>3</v>
      </c>
      <c r="G921">
        <f>VLOOKUP(B921,Árak!$A$2:$B$101,2,1)</f>
        <v>536</v>
      </c>
      <c r="H921">
        <f t="shared" si="59"/>
        <v>106128</v>
      </c>
    </row>
    <row r="922" spans="1:8" x14ac:dyDescent="0.25">
      <c r="A922" s="2" t="s">
        <v>124</v>
      </c>
      <c r="B922" s="2" t="s">
        <v>115</v>
      </c>
      <c r="C922" s="2">
        <v>228</v>
      </c>
      <c r="D922">
        <f t="shared" si="56"/>
        <v>1</v>
      </c>
      <c r="E922">
        <f t="shared" si="57"/>
        <v>3</v>
      </c>
      <c r="F922">
        <f t="shared" si="58"/>
        <v>1</v>
      </c>
      <c r="G922">
        <f>VLOOKUP(B922,Árak!$A$2:$B$101,2,1)</f>
        <v>564</v>
      </c>
      <c r="H922">
        <f t="shared" si="59"/>
        <v>128592</v>
      </c>
    </row>
    <row r="923" spans="1:8" x14ac:dyDescent="0.25">
      <c r="A923" s="2" t="s">
        <v>164</v>
      </c>
      <c r="B923" s="2" t="s">
        <v>135</v>
      </c>
      <c r="C923" s="2">
        <v>209</v>
      </c>
      <c r="D923">
        <f t="shared" si="56"/>
        <v>10</v>
      </c>
      <c r="E923">
        <f t="shared" si="57"/>
        <v>42</v>
      </c>
      <c r="F923">
        <f t="shared" si="58"/>
        <v>4</v>
      </c>
      <c r="G923">
        <f>VLOOKUP(B923,Árak!$A$2:$B$101,2,1)</f>
        <v>536</v>
      </c>
      <c r="H923">
        <f t="shared" si="59"/>
        <v>112024</v>
      </c>
    </row>
    <row r="924" spans="1:8" x14ac:dyDescent="0.25">
      <c r="A924" s="2" t="s">
        <v>65</v>
      </c>
      <c r="B924" s="2" t="s">
        <v>311</v>
      </c>
      <c r="C924" s="2">
        <v>204</v>
      </c>
      <c r="D924">
        <f t="shared" si="56"/>
        <v>11</v>
      </c>
      <c r="E924">
        <f t="shared" si="57"/>
        <v>46</v>
      </c>
      <c r="F924">
        <f t="shared" si="58"/>
        <v>4</v>
      </c>
      <c r="G924">
        <f>VLOOKUP(B924,Árak!$A$2:$B$101,2,1)</f>
        <v>480</v>
      </c>
      <c r="H924">
        <f t="shared" si="59"/>
        <v>97920</v>
      </c>
    </row>
    <row r="925" spans="1:8" x14ac:dyDescent="0.25">
      <c r="A925" s="2" t="s">
        <v>381</v>
      </c>
      <c r="B925" s="2" t="s">
        <v>87</v>
      </c>
      <c r="C925" s="2">
        <v>209</v>
      </c>
      <c r="D925">
        <f t="shared" si="56"/>
        <v>1</v>
      </c>
      <c r="E925">
        <f t="shared" si="57"/>
        <v>3</v>
      </c>
      <c r="F925">
        <f t="shared" si="58"/>
        <v>1</v>
      </c>
      <c r="G925">
        <f>VLOOKUP(B925,Árak!$A$2:$B$101,2,1)</f>
        <v>543</v>
      </c>
      <c r="H925">
        <f t="shared" si="59"/>
        <v>113487</v>
      </c>
    </row>
    <row r="926" spans="1:8" x14ac:dyDescent="0.25">
      <c r="A926" s="2" t="s">
        <v>390</v>
      </c>
      <c r="B926" s="2" t="s">
        <v>330</v>
      </c>
      <c r="C926" s="2">
        <v>276</v>
      </c>
      <c r="D926">
        <f t="shared" si="56"/>
        <v>10</v>
      </c>
      <c r="E926">
        <f t="shared" si="57"/>
        <v>41</v>
      </c>
      <c r="F926">
        <f t="shared" si="58"/>
        <v>4</v>
      </c>
      <c r="G926">
        <f>VLOOKUP(B926,Árak!$A$2:$B$101,2,1)</f>
        <v>637</v>
      </c>
      <c r="H926">
        <f t="shared" si="59"/>
        <v>175812</v>
      </c>
    </row>
    <row r="927" spans="1:8" x14ac:dyDescent="0.25">
      <c r="A927" s="2" t="s">
        <v>136</v>
      </c>
      <c r="B927" s="2" t="s">
        <v>105</v>
      </c>
      <c r="C927" s="2">
        <v>453</v>
      </c>
      <c r="D927">
        <f t="shared" si="56"/>
        <v>5</v>
      </c>
      <c r="E927">
        <f t="shared" si="57"/>
        <v>19</v>
      </c>
      <c r="F927">
        <f t="shared" si="58"/>
        <v>2</v>
      </c>
      <c r="G927">
        <f>VLOOKUP(B927,Árak!$A$2:$B$101,2,1)</f>
        <v>421</v>
      </c>
      <c r="H927">
        <f t="shared" si="59"/>
        <v>190713</v>
      </c>
    </row>
    <row r="928" spans="1:8" x14ac:dyDescent="0.25">
      <c r="A928" s="2" t="s">
        <v>48</v>
      </c>
      <c r="B928" s="2" t="s">
        <v>75</v>
      </c>
      <c r="C928" s="2">
        <v>256</v>
      </c>
      <c r="D928">
        <f t="shared" si="56"/>
        <v>1</v>
      </c>
      <c r="E928">
        <f t="shared" si="57"/>
        <v>5</v>
      </c>
      <c r="F928">
        <f t="shared" si="58"/>
        <v>1</v>
      </c>
      <c r="G928">
        <f>VLOOKUP(B928,Árak!$A$2:$B$101,2,1)</f>
        <v>615</v>
      </c>
      <c r="H928">
        <f t="shared" si="59"/>
        <v>157440</v>
      </c>
    </row>
    <row r="929" spans="1:8" x14ac:dyDescent="0.25">
      <c r="A929" s="2" t="s">
        <v>39</v>
      </c>
      <c r="B929" s="2" t="s">
        <v>178</v>
      </c>
      <c r="C929" s="2">
        <v>424</v>
      </c>
      <c r="D929">
        <f t="shared" si="56"/>
        <v>4</v>
      </c>
      <c r="E929">
        <f t="shared" si="57"/>
        <v>16</v>
      </c>
      <c r="F929">
        <f t="shared" si="58"/>
        <v>2</v>
      </c>
      <c r="G929">
        <f>VLOOKUP(B929,Árak!$A$2:$B$101,2,1)</f>
        <v>966</v>
      </c>
      <c r="H929">
        <f t="shared" si="59"/>
        <v>409584</v>
      </c>
    </row>
    <row r="930" spans="1:8" x14ac:dyDescent="0.25">
      <c r="A930" s="2" t="s">
        <v>29</v>
      </c>
      <c r="B930" s="2" t="s">
        <v>115</v>
      </c>
      <c r="C930" s="2">
        <v>396</v>
      </c>
      <c r="D930">
        <f t="shared" si="56"/>
        <v>6</v>
      </c>
      <c r="E930">
        <f t="shared" si="57"/>
        <v>26</v>
      </c>
      <c r="F930">
        <f t="shared" si="58"/>
        <v>2</v>
      </c>
      <c r="G930">
        <f>VLOOKUP(B930,Árak!$A$2:$B$101,2,1)</f>
        <v>564</v>
      </c>
      <c r="H930">
        <f t="shared" si="59"/>
        <v>223344</v>
      </c>
    </row>
    <row r="931" spans="1:8" x14ac:dyDescent="0.25">
      <c r="A931" s="2" t="s">
        <v>171</v>
      </c>
      <c r="B931" s="2" t="s">
        <v>23</v>
      </c>
      <c r="C931" s="2">
        <v>83</v>
      </c>
      <c r="D931">
        <f t="shared" si="56"/>
        <v>7</v>
      </c>
      <c r="E931">
        <f t="shared" si="57"/>
        <v>28</v>
      </c>
      <c r="F931">
        <f t="shared" si="58"/>
        <v>3</v>
      </c>
      <c r="G931">
        <f>VLOOKUP(B931,Árak!$A$2:$B$101,2,1)</f>
        <v>478</v>
      </c>
      <c r="H931">
        <f t="shared" si="59"/>
        <v>39674</v>
      </c>
    </row>
    <row r="932" spans="1:8" x14ac:dyDescent="0.25">
      <c r="A932" s="2" t="s">
        <v>172</v>
      </c>
      <c r="B932" s="2" t="s">
        <v>191</v>
      </c>
      <c r="C932" s="2">
        <v>173</v>
      </c>
      <c r="D932">
        <f t="shared" si="56"/>
        <v>4</v>
      </c>
      <c r="E932">
        <f t="shared" si="57"/>
        <v>17</v>
      </c>
      <c r="F932">
        <f t="shared" si="58"/>
        <v>2</v>
      </c>
      <c r="G932">
        <f>VLOOKUP(B932,Árak!$A$2:$B$101,2,1)</f>
        <v>312</v>
      </c>
      <c r="H932">
        <f t="shared" si="59"/>
        <v>53976</v>
      </c>
    </row>
    <row r="933" spans="1:8" x14ac:dyDescent="0.25">
      <c r="A933" s="2" t="s">
        <v>355</v>
      </c>
      <c r="B933" s="2" t="s">
        <v>156</v>
      </c>
      <c r="C933" s="2">
        <v>157</v>
      </c>
      <c r="D933">
        <f t="shared" si="56"/>
        <v>11</v>
      </c>
      <c r="E933">
        <f t="shared" si="57"/>
        <v>48</v>
      </c>
      <c r="F933">
        <f t="shared" si="58"/>
        <v>4</v>
      </c>
      <c r="G933">
        <f>VLOOKUP(B933,Árak!$A$2:$B$101,2,1)</f>
        <v>871</v>
      </c>
      <c r="H933">
        <f t="shared" si="59"/>
        <v>136747</v>
      </c>
    </row>
    <row r="934" spans="1:8" x14ac:dyDescent="0.25">
      <c r="A934" s="2" t="s">
        <v>372</v>
      </c>
      <c r="B934" s="2" t="s">
        <v>8</v>
      </c>
      <c r="C934" s="2">
        <v>293</v>
      </c>
      <c r="D934">
        <f t="shared" si="56"/>
        <v>9</v>
      </c>
      <c r="E934">
        <f t="shared" si="57"/>
        <v>38</v>
      </c>
      <c r="F934">
        <f t="shared" si="58"/>
        <v>3</v>
      </c>
      <c r="G934">
        <f>VLOOKUP(B934,Árak!$A$2:$B$101,2,1)</f>
        <v>655</v>
      </c>
      <c r="H934">
        <f t="shared" si="59"/>
        <v>191915</v>
      </c>
    </row>
    <row r="935" spans="1:8" x14ac:dyDescent="0.25">
      <c r="A935" s="2" t="s">
        <v>37</v>
      </c>
      <c r="B935" s="2" t="s">
        <v>51</v>
      </c>
      <c r="C935" s="2">
        <v>320</v>
      </c>
      <c r="D935">
        <f t="shared" si="56"/>
        <v>10</v>
      </c>
      <c r="E935">
        <f t="shared" si="57"/>
        <v>41</v>
      </c>
      <c r="F935">
        <f t="shared" si="58"/>
        <v>4</v>
      </c>
      <c r="G935">
        <f>VLOOKUP(B935,Árak!$A$2:$B$101,2,1)</f>
        <v>283</v>
      </c>
      <c r="H935">
        <f t="shared" si="59"/>
        <v>90560</v>
      </c>
    </row>
    <row r="936" spans="1:8" x14ac:dyDescent="0.25">
      <c r="A936" s="2" t="s">
        <v>70</v>
      </c>
      <c r="B936" s="2" t="s">
        <v>115</v>
      </c>
      <c r="C936" s="2">
        <v>128</v>
      </c>
      <c r="D936">
        <f t="shared" si="56"/>
        <v>1</v>
      </c>
      <c r="E936">
        <f t="shared" si="57"/>
        <v>3</v>
      </c>
      <c r="F936">
        <f t="shared" si="58"/>
        <v>1</v>
      </c>
      <c r="G936">
        <f>VLOOKUP(B936,Árak!$A$2:$B$101,2,1)</f>
        <v>564</v>
      </c>
      <c r="H936">
        <f t="shared" si="59"/>
        <v>72192</v>
      </c>
    </row>
    <row r="937" spans="1:8" x14ac:dyDescent="0.25">
      <c r="A937" s="2" t="s">
        <v>421</v>
      </c>
      <c r="B937" s="2" t="s">
        <v>143</v>
      </c>
      <c r="C937" s="2">
        <v>249</v>
      </c>
      <c r="D937">
        <f t="shared" si="56"/>
        <v>2</v>
      </c>
      <c r="E937">
        <f t="shared" si="57"/>
        <v>6</v>
      </c>
      <c r="F937">
        <f t="shared" si="58"/>
        <v>1</v>
      </c>
      <c r="G937">
        <f>VLOOKUP(B937,Árak!$A$2:$B$101,2,1)</f>
        <v>215</v>
      </c>
      <c r="H937">
        <f t="shared" si="59"/>
        <v>53535</v>
      </c>
    </row>
    <row r="938" spans="1:8" x14ac:dyDescent="0.25">
      <c r="A938" s="2" t="s">
        <v>104</v>
      </c>
      <c r="B938" s="2" t="s">
        <v>87</v>
      </c>
      <c r="C938" s="2">
        <v>409</v>
      </c>
      <c r="D938">
        <f t="shared" si="56"/>
        <v>7</v>
      </c>
      <c r="E938">
        <f t="shared" si="57"/>
        <v>28</v>
      </c>
      <c r="F938">
        <f t="shared" si="58"/>
        <v>3</v>
      </c>
      <c r="G938">
        <f>VLOOKUP(B938,Árak!$A$2:$B$101,2,1)</f>
        <v>543</v>
      </c>
      <c r="H938">
        <f t="shared" si="59"/>
        <v>222087</v>
      </c>
    </row>
    <row r="939" spans="1:8" x14ac:dyDescent="0.25">
      <c r="A939" s="2" t="s">
        <v>142</v>
      </c>
      <c r="B939" s="2" t="s">
        <v>311</v>
      </c>
      <c r="C939" s="2">
        <v>296</v>
      </c>
      <c r="D939">
        <f t="shared" si="56"/>
        <v>11</v>
      </c>
      <c r="E939">
        <f t="shared" si="57"/>
        <v>47</v>
      </c>
      <c r="F939">
        <f t="shared" si="58"/>
        <v>4</v>
      </c>
      <c r="G939">
        <f>VLOOKUP(B939,Árak!$A$2:$B$101,2,1)</f>
        <v>480</v>
      </c>
      <c r="H939">
        <f t="shared" si="59"/>
        <v>142080</v>
      </c>
    </row>
    <row r="940" spans="1:8" x14ac:dyDescent="0.25">
      <c r="A940" s="2" t="s">
        <v>369</v>
      </c>
      <c r="B940" s="2" t="s">
        <v>343</v>
      </c>
      <c r="C940" s="2">
        <v>298</v>
      </c>
      <c r="D940">
        <f t="shared" si="56"/>
        <v>2</v>
      </c>
      <c r="E940">
        <f t="shared" si="57"/>
        <v>9</v>
      </c>
      <c r="F940">
        <f t="shared" si="58"/>
        <v>1</v>
      </c>
      <c r="G940">
        <f>VLOOKUP(B940,Árak!$A$2:$B$101,2,1)</f>
        <v>982</v>
      </c>
      <c r="H940">
        <f t="shared" si="59"/>
        <v>292636</v>
      </c>
    </row>
    <row r="941" spans="1:8" x14ac:dyDescent="0.25">
      <c r="A941" s="2" t="s">
        <v>205</v>
      </c>
      <c r="B941" s="2" t="s">
        <v>14</v>
      </c>
      <c r="C941" s="2">
        <v>266</v>
      </c>
      <c r="D941">
        <f t="shared" si="56"/>
        <v>4</v>
      </c>
      <c r="E941">
        <f t="shared" si="57"/>
        <v>15</v>
      </c>
      <c r="F941">
        <f t="shared" si="58"/>
        <v>2</v>
      </c>
      <c r="G941">
        <f>VLOOKUP(B941,Árak!$A$2:$B$101,2,1)</f>
        <v>74</v>
      </c>
      <c r="H941">
        <f t="shared" si="59"/>
        <v>19684</v>
      </c>
    </row>
    <row r="942" spans="1:8" x14ac:dyDescent="0.25">
      <c r="A942" s="2" t="s">
        <v>370</v>
      </c>
      <c r="B942" s="2" t="s">
        <v>55</v>
      </c>
      <c r="C942" s="2">
        <v>191</v>
      </c>
      <c r="D942">
        <f t="shared" si="56"/>
        <v>12</v>
      </c>
      <c r="E942">
        <f t="shared" si="57"/>
        <v>53</v>
      </c>
      <c r="F942">
        <f t="shared" si="58"/>
        <v>4</v>
      </c>
      <c r="G942">
        <f>VLOOKUP(B942,Árak!$A$2:$B$101,2,1)</f>
        <v>737</v>
      </c>
      <c r="H942">
        <f t="shared" si="59"/>
        <v>140767</v>
      </c>
    </row>
    <row r="943" spans="1:8" x14ac:dyDescent="0.25">
      <c r="A943" s="2" t="s">
        <v>234</v>
      </c>
      <c r="B943" s="2" t="s">
        <v>4</v>
      </c>
      <c r="C943" s="2">
        <v>151</v>
      </c>
      <c r="D943">
        <f t="shared" si="56"/>
        <v>9</v>
      </c>
      <c r="E943">
        <f t="shared" si="57"/>
        <v>37</v>
      </c>
      <c r="F943">
        <f t="shared" si="58"/>
        <v>3</v>
      </c>
      <c r="G943">
        <f>VLOOKUP(B943,Árak!$A$2:$B$101,2,1)</f>
        <v>318</v>
      </c>
      <c r="H943">
        <f t="shared" si="59"/>
        <v>48018</v>
      </c>
    </row>
    <row r="944" spans="1:8" x14ac:dyDescent="0.25">
      <c r="A944" s="2" t="s">
        <v>206</v>
      </c>
      <c r="B944" s="2" t="s">
        <v>301</v>
      </c>
      <c r="C944" s="2">
        <v>292</v>
      </c>
      <c r="D944">
        <f t="shared" si="56"/>
        <v>11</v>
      </c>
      <c r="E944">
        <f t="shared" si="57"/>
        <v>46</v>
      </c>
      <c r="F944">
        <f t="shared" si="58"/>
        <v>4</v>
      </c>
      <c r="G944">
        <f>VLOOKUP(B944,Árak!$A$2:$B$101,2,1)</f>
        <v>194</v>
      </c>
      <c r="H944">
        <f t="shared" si="59"/>
        <v>56648</v>
      </c>
    </row>
    <row r="945" spans="1:8" x14ac:dyDescent="0.25">
      <c r="A945" s="2" t="s">
        <v>186</v>
      </c>
      <c r="B945" s="2" t="s">
        <v>167</v>
      </c>
      <c r="C945" s="2">
        <v>113</v>
      </c>
      <c r="D945">
        <f t="shared" si="56"/>
        <v>9</v>
      </c>
      <c r="E945">
        <f t="shared" si="57"/>
        <v>38</v>
      </c>
      <c r="F945">
        <f t="shared" si="58"/>
        <v>3</v>
      </c>
      <c r="G945">
        <f>VLOOKUP(B945,Árak!$A$2:$B$101,2,1)</f>
        <v>484</v>
      </c>
      <c r="H945">
        <f t="shared" si="59"/>
        <v>54692</v>
      </c>
    </row>
    <row r="946" spans="1:8" x14ac:dyDescent="0.25">
      <c r="A946" s="2" t="s">
        <v>113</v>
      </c>
      <c r="B946" s="2" t="s">
        <v>311</v>
      </c>
      <c r="C946" s="2">
        <v>245</v>
      </c>
      <c r="D946">
        <f t="shared" si="56"/>
        <v>1</v>
      </c>
      <c r="E946">
        <f t="shared" si="57"/>
        <v>2</v>
      </c>
      <c r="F946">
        <f t="shared" si="58"/>
        <v>1</v>
      </c>
      <c r="G946">
        <f>VLOOKUP(B946,Árak!$A$2:$B$101,2,1)</f>
        <v>480</v>
      </c>
      <c r="H946">
        <f t="shared" si="59"/>
        <v>117600</v>
      </c>
    </row>
    <row r="947" spans="1:8" x14ac:dyDescent="0.25">
      <c r="A947" s="2" t="s">
        <v>292</v>
      </c>
      <c r="B947" s="2" t="s">
        <v>253</v>
      </c>
      <c r="C947" s="2">
        <v>330</v>
      </c>
      <c r="D947">
        <f t="shared" si="56"/>
        <v>7</v>
      </c>
      <c r="E947">
        <f t="shared" si="57"/>
        <v>28</v>
      </c>
      <c r="F947">
        <f t="shared" si="58"/>
        <v>3</v>
      </c>
      <c r="G947">
        <f>VLOOKUP(B947,Árak!$A$2:$B$101,2,1)</f>
        <v>130</v>
      </c>
      <c r="H947">
        <f t="shared" si="59"/>
        <v>42900</v>
      </c>
    </row>
    <row r="948" spans="1:8" x14ac:dyDescent="0.25">
      <c r="A948" s="2" t="s">
        <v>234</v>
      </c>
      <c r="B948" s="2" t="s">
        <v>266</v>
      </c>
      <c r="C948" s="2">
        <v>302</v>
      </c>
      <c r="D948">
        <f t="shared" si="56"/>
        <v>9</v>
      </c>
      <c r="E948">
        <f t="shared" si="57"/>
        <v>37</v>
      </c>
      <c r="F948">
        <f t="shared" si="58"/>
        <v>3</v>
      </c>
      <c r="G948">
        <f>VLOOKUP(B948,Árak!$A$2:$B$101,2,1)</f>
        <v>74</v>
      </c>
      <c r="H948">
        <f t="shared" si="59"/>
        <v>22348</v>
      </c>
    </row>
    <row r="949" spans="1:8" x14ac:dyDescent="0.25">
      <c r="A949" s="2" t="s">
        <v>337</v>
      </c>
      <c r="B949" s="2" t="s">
        <v>280</v>
      </c>
      <c r="C949" s="2">
        <v>430</v>
      </c>
      <c r="D949">
        <f t="shared" si="56"/>
        <v>1</v>
      </c>
      <c r="E949">
        <f t="shared" si="57"/>
        <v>5</v>
      </c>
      <c r="F949">
        <f t="shared" si="58"/>
        <v>1</v>
      </c>
      <c r="G949">
        <f>VLOOKUP(B949,Árak!$A$2:$B$101,2,1)</f>
        <v>682</v>
      </c>
      <c r="H949">
        <f t="shared" si="59"/>
        <v>293260</v>
      </c>
    </row>
    <row r="950" spans="1:8" x14ac:dyDescent="0.25">
      <c r="A950" s="2" t="s">
        <v>200</v>
      </c>
      <c r="B950" s="2" t="s">
        <v>16</v>
      </c>
      <c r="C950" s="2">
        <v>147</v>
      </c>
      <c r="D950">
        <f t="shared" si="56"/>
        <v>10</v>
      </c>
      <c r="E950">
        <f t="shared" si="57"/>
        <v>42</v>
      </c>
      <c r="F950">
        <f t="shared" si="58"/>
        <v>4</v>
      </c>
      <c r="G950">
        <f>VLOOKUP(B950,Árak!$A$2:$B$101,2,1)</f>
        <v>782</v>
      </c>
      <c r="H950">
        <f t="shared" si="59"/>
        <v>114954</v>
      </c>
    </row>
    <row r="951" spans="1:8" x14ac:dyDescent="0.25">
      <c r="A951" s="2" t="s">
        <v>150</v>
      </c>
      <c r="B951" s="2" t="s">
        <v>311</v>
      </c>
      <c r="C951" s="2">
        <v>216</v>
      </c>
      <c r="D951">
        <f t="shared" si="56"/>
        <v>12</v>
      </c>
      <c r="E951">
        <f t="shared" si="57"/>
        <v>49</v>
      </c>
      <c r="F951">
        <f t="shared" si="58"/>
        <v>4</v>
      </c>
      <c r="G951">
        <f>VLOOKUP(B951,Árak!$A$2:$B$101,2,1)</f>
        <v>480</v>
      </c>
      <c r="H951">
        <f t="shared" si="59"/>
        <v>103680</v>
      </c>
    </row>
    <row r="952" spans="1:8" x14ac:dyDescent="0.25">
      <c r="A952" s="2" t="s">
        <v>277</v>
      </c>
      <c r="B952" s="2" t="s">
        <v>256</v>
      </c>
      <c r="C952" s="2">
        <v>256</v>
      </c>
      <c r="D952">
        <f t="shared" si="56"/>
        <v>6</v>
      </c>
      <c r="E952">
        <f t="shared" si="57"/>
        <v>23</v>
      </c>
      <c r="F952">
        <f t="shared" si="58"/>
        <v>2</v>
      </c>
      <c r="G952">
        <f>VLOOKUP(B952,Árak!$A$2:$B$101,2,1)</f>
        <v>858</v>
      </c>
      <c r="H952">
        <f t="shared" si="59"/>
        <v>219648</v>
      </c>
    </row>
    <row r="953" spans="1:8" x14ac:dyDescent="0.25">
      <c r="A953" s="2" t="s">
        <v>400</v>
      </c>
      <c r="B953" s="2" t="s">
        <v>162</v>
      </c>
      <c r="C953" s="2">
        <v>212</v>
      </c>
      <c r="D953">
        <f t="shared" si="56"/>
        <v>12</v>
      </c>
      <c r="E953">
        <f t="shared" si="57"/>
        <v>51</v>
      </c>
      <c r="F953">
        <f t="shared" si="58"/>
        <v>4</v>
      </c>
      <c r="G953">
        <f>VLOOKUP(B953,Árak!$A$2:$B$101,2,1)</f>
        <v>838</v>
      </c>
      <c r="H953">
        <f t="shared" si="59"/>
        <v>177656</v>
      </c>
    </row>
    <row r="954" spans="1:8" x14ac:dyDescent="0.25">
      <c r="A954" s="2" t="s">
        <v>246</v>
      </c>
      <c r="B954" s="2" t="s">
        <v>143</v>
      </c>
      <c r="C954" s="2">
        <v>145</v>
      </c>
      <c r="D954">
        <f t="shared" si="56"/>
        <v>12</v>
      </c>
      <c r="E954">
        <f t="shared" si="57"/>
        <v>50</v>
      </c>
      <c r="F954">
        <f t="shared" si="58"/>
        <v>4</v>
      </c>
      <c r="G954">
        <f>VLOOKUP(B954,Árak!$A$2:$B$101,2,1)</f>
        <v>215</v>
      </c>
      <c r="H954">
        <f t="shared" si="59"/>
        <v>31175</v>
      </c>
    </row>
    <row r="955" spans="1:8" x14ac:dyDescent="0.25">
      <c r="A955" s="2" t="s">
        <v>161</v>
      </c>
      <c r="B955" s="2" t="s">
        <v>284</v>
      </c>
      <c r="C955" s="2">
        <v>276</v>
      </c>
      <c r="D955">
        <f t="shared" si="56"/>
        <v>9</v>
      </c>
      <c r="E955">
        <f t="shared" si="57"/>
        <v>39</v>
      </c>
      <c r="F955">
        <f t="shared" si="58"/>
        <v>3</v>
      </c>
      <c r="G955">
        <f>VLOOKUP(B955,Árak!$A$2:$B$101,2,1)</f>
        <v>1013</v>
      </c>
      <c r="H955">
        <f t="shared" si="59"/>
        <v>279588</v>
      </c>
    </row>
    <row r="956" spans="1:8" x14ac:dyDescent="0.25">
      <c r="A956" s="2" t="s">
        <v>184</v>
      </c>
      <c r="B956" s="2" t="s">
        <v>135</v>
      </c>
      <c r="C956" s="2">
        <v>239</v>
      </c>
      <c r="D956">
        <f t="shared" si="56"/>
        <v>7</v>
      </c>
      <c r="E956">
        <f t="shared" si="57"/>
        <v>31</v>
      </c>
      <c r="F956">
        <f t="shared" si="58"/>
        <v>3</v>
      </c>
      <c r="G956">
        <f>VLOOKUP(B956,Árak!$A$2:$B$101,2,1)</f>
        <v>536</v>
      </c>
      <c r="H956">
        <f t="shared" si="59"/>
        <v>128104</v>
      </c>
    </row>
    <row r="957" spans="1:8" x14ac:dyDescent="0.25">
      <c r="A957" s="2" t="s">
        <v>137</v>
      </c>
      <c r="B957" s="2" t="s">
        <v>79</v>
      </c>
      <c r="C957" s="2">
        <v>323</v>
      </c>
      <c r="D957">
        <f t="shared" si="56"/>
        <v>6</v>
      </c>
      <c r="E957">
        <f t="shared" si="57"/>
        <v>24</v>
      </c>
      <c r="F957">
        <f t="shared" si="58"/>
        <v>2</v>
      </c>
      <c r="G957">
        <f>VLOOKUP(B957,Árak!$A$2:$B$101,2,1)</f>
        <v>1027</v>
      </c>
      <c r="H957">
        <f t="shared" si="59"/>
        <v>331721</v>
      </c>
    </row>
    <row r="958" spans="1:8" x14ac:dyDescent="0.25">
      <c r="A958" s="2" t="s">
        <v>337</v>
      </c>
      <c r="B958" s="2" t="s">
        <v>253</v>
      </c>
      <c r="C958" s="2">
        <v>266</v>
      </c>
      <c r="D958">
        <f t="shared" si="56"/>
        <v>1</v>
      </c>
      <c r="E958">
        <f t="shared" si="57"/>
        <v>5</v>
      </c>
      <c r="F958">
        <f t="shared" si="58"/>
        <v>1</v>
      </c>
      <c r="G958">
        <f>VLOOKUP(B958,Árak!$A$2:$B$101,2,1)</f>
        <v>130</v>
      </c>
      <c r="H958">
        <f t="shared" si="59"/>
        <v>34580</v>
      </c>
    </row>
    <row r="959" spans="1:8" x14ac:dyDescent="0.25">
      <c r="A959" s="2" t="s">
        <v>25</v>
      </c>
      <c r="B959" s="2" t="s">
        <v>73</v>
      </c>
      <c r="C959" s="2">
        <v>217</v>
      </c>
      <c r="D959">
        <f t="shared" si="56"/>
        <v>9</v>
      </c>
      <c r="E959">
        <f t="shared" si="57"/>
        <v>37</v>
      </c>
      <c r="F959">
        <f t="shared" si="58"/>
        <v>3</v>
      </c>
      <c r="G959">
        <f>VLOOKUP(B959,Árak!$A$2:$B$101,2,1)</f>
        <v>829</v>
      </c>
      <c r="H959">
        <f t="shared" si="59"/>
        <v>179893</v>
      </c>
    </row>
    <row r="960" spans="1:8" x14ac:dyDescent="0.25">
      <c r="A960" s="2" t="s">
        <v>141</v>
      </c>
      <c r="B960" s="2" t="s">
        <v>237</v>
      </c>
      <c r="C960" s="2">
        <v>178</v>
      </c>
      <c r="D960">
        <f t="shared" si="56"/>
        <v>1</v>
      </c>
      <c r="E960">
        <f t="shared" si="57"/>
        <v>1</v>
      </c>
      <c r="F960">
        <f t="shared" si="58"/>
        <v>1</v>
      </c>
      <c r="G960">
        <f>VLOOKUP(B960,Árak!$A$2:$B$101,2,1)</f>
        <v>713</v>
      </c>
      <c r="H960">
        <f t="shared" si="59"/>
        <v>126914</v>
      </c>
    </row>
    <row r="961" spans="1:8" x14ac:dyDescent="0.25">
      <c r="A961" s="2" t="s">
        <v>426</v>
      </c>
      <c r="B961" s="2" t="s">
        <v>30</v>
      </c>
      <c r="C961" s="2">
        <v>166</v>
      </c>
      <c r="D961">
        <f t="shared" si="56"/>
        <v>12</v>
      </c>
      <c r="E961">
        <f t="shared" si="57"/>
        <v>50</v>
      </c>
      <c r="F961">
        <f t="shared" si="58"/>
        <v>4</v>
      </c>
      <c r="G961">
        <f>VLOOKUP(B961,Árak!$A$2:$B$101,2,1)</f>
        <v>234</v>
      </c>
      <c r="H961">
        <f t="shared" si="59"/>
        <v>38844</v>
      </c>
    </row>
    <row r="962" spans="1:8" x14ac:dyDescent="0.25">
      <c r="A962" s="2" t="s">
        <v>214</v>
      </c>
      <c r="B962" s="2" t="s">
        <v>162</v>
      </c>
      <c r="C962" s="2">
        <v>356</v>
      </c>
      <c r="D962">
        <f t="shared" si="56"/>
        <v>12</v>
      </c>
      <c r="E962">
        <f t="shared" si="57"/>
        <v>51</v>
      </c>
      <c r="F962">
        <f t="shared" si="58"/>
        <v>4</v>
      </c>
      <c r="G962">
        <f>VLOOKUP(B962,Árak!$A$2:$B$101,2,1)</f>
        <v>838</v>
      </c>
      <c r="H962">
        <f t="shared" si="59"/>
        <v>298328</v>
      </c>
    </row>
    <row r="963" spans="1:8" x14ac:dyDescent="0.25">
      <c r="A963" s="2" t="s">
        <v>268</v>
      </c>
      <c r="B963" s="2" t="s">
        <v>341</v>
      </c>
      <c r="C963" s="2">
        <v>199</v>
      </c>
      <c r="D963">
        <f t="shared" ref="D963:D1026" si="60">MONTH(A963)</f>
        <v>1</v>
      </c>
      <c r="E963">
        <f t="shared" ref="E963:E1026" si="61">WEEKNUM(A963)</f>
        <v>5</v>
      </c>
      <c r="F963">
        <f t="shared" ref="F963:F1026" si="62">VLOOKUP(D963,$K$2:$M$5,3,1)</f>
        <v>1</v>
      </c>
      <c r="G963">
        <f>VLOOKUP(B963,Árak!$A$2:$B$101,2,1)</f>
        <v>75</v>
      </c>
      <c r="H963">
        <f t="shared" ref="H963:H1026" si="63">C963*G963</f>
        <v>14925</v>
      </c>
    </row>
    <row r="964" spans="1:8" x14ac:dyDescent="0.25">
      <c r="A964" s="2" t="s">
        <v>287</v>
      </c>
      <c r="B964" s="2" t="s">
        <v>38</v>
      </c>
      <c r="C964" s="2">
        <v>430</v>
      </c>
      <c r="D964">
        <f t="shared" si="60"/>
        <v>2</v>
      </c>
      <c r="E964">
        <f t="shared" si="61"/>
        <v>6</v>
      </c>
      <c r="F964">
        <f t="shared" si="62"/>
        <v>1</v>
      </c>
      <c r="G964">
        <f>VLOOKUP(B964,Árak!$A$2:$B$101,2,1)</f>
        <v>645</v>
      </c>
      <c r="H964">
        <f t="shared" si="63"/>
        <v>277350</v>
      </c>
    </row>
    <row r="965" spans="1:8" x14ac:dyDescent="0.25">
      <c r="A965" s="2" t="s">
        <v>420</v>
      </c>
      <c r="B965" s="2" t="s">
        <v>123</v>
      </c>
      <c r="C965" s="2">
        <v>477</v>
      </c>
      <c r="D965">
        <f t="shared" si="60"/>
        <v>12</v>
      </c>
      <c r="E965">
        <f t="shared" si="61"/>
        <v>51</v>
      </c>
      <c r="F965">
        <f t="shared" si="62"/>
        <v>4</v>
      </c>
      <c r="G965">
        <f>VLOOKUP(B965,Árak!$A$2:$B$101,2,1)</f>
        <v>114</v>
      </c>
      <c r="H965">
        <f t="shared" si="63"/>
        <v>54378</v>
      </c>
    </row>
    <row r="966" spans="1:8" x14ac:dyDescent="0.25">
      <c r="A966" s="2" t="s">
        <v>106</v>
      </c>
      <c r="B966" s="2" t="s">
        <v>6</v>
      </c>
      <c r="C966" s="2">
        <v>213</v>
      </c>
      <c r="D966">
        <f t="shared" si="60"/>
        <v>10</v>
      </c>
      <c r="E966">
        <f t="shared" si="61"/>
        <v>44</v>
      </c>
      <c r="F966">
        <f t="shared" si="62"/>
        <v>4</v>
      </c>
      <c r="G966">
        <f>VLOOKUP(B966,Árak!$A$2:$B$101,2,1)</f>
        <v>436</v>
      </c>
      <c r="H966">
        <f t="shared" si="63"/>
        <v>92868</v>
      </c>
    </row>
    <row r="967" spans="1:8" x14ac:dyDescent="0.25">
      <c r="A967" s="2" t="s">
        <v>209</v>
      </c>
      <c r="B967" s="2" t="s">
        <v>16</v>
      </c>
      <c r="C967" s="2">
        <v>391</v>
      </c>
      <c r="D967">
        <f t="shared" si="60"/>
        <v>5</v>
      </c>
      <c r="E967">
        <f t="shared" si="61"/>
        <v>21</v>
      </c>
      <c r="F967">
        <f t="shared" si="62"/>
        <v>2</v>
      </c>
      <c r="G967">
        <f>VLOOKUP(B967,Árak!$A$2:$B$101,2,1)</f>
        <v>782</v>
      </c>
      <c r="H967">
        <f t="shared" si="63"/>
        <v>305762</v>
      </c>
    </row>
    <row r="968" spans="1:8" x14ac:dyDescent="0.25">
      <c r="A968" s="2" t="s">
        <v>81</v>
      </c>
      <c r="B968" s="2" t="s">
        <v>38</v>
      </c>
      <c r="C968" s="2">
        <v>349</v>
      </c>
      <c r="D968">
        <f t="shared" si="60"/>
        <v>11</v>
      </c>
      <c r="E968">
        <f t="shared" si="61"/>
        <v>45</v>
      </c>
      <c r="F968">
        <f t="shared" si="62"/>
        <v>4</v>
      </c>
      <c r="G968">
        <f>VLOOKUP(B968,Árak!$A$2:$B$101,2,1)</f>
        <v>645</v>
      </c>
      <c r="H968">
        <f t="shared" si="63"/>
        <v>225105</v>
      </c>
    </row>
    <row r="969" spans="1:8" x14ac:dyDescent="0.25">
      <c r="A969" s="2" t="s">
        <v>62</v>
      </c>
      <c r="B969" s="2" t="s">
        <v>45</v>
      </c>
      <c r="C969" s="2">
        <v>350</v>
      </c>
      <c r="D969">
        <f t="shared" si="60"/>
        <v>8</v>
      </c>
      <c r="E969">
        <f t="shared" si="61"/>
        <v>32</v>
      </c>
      <c r="F969">
        <f t="shared" si="62"/>
        <v>3</v>
      </c>
      <c r="G969">
        <f>VLOOKUP(B969,Árak!$A$2:$B$101,2,1)</f>
        <v>534</v>
      </c>
      <c r="H969">
        <f t="shared" si="63"/>
        <v>186900</v>
      </c>
    </row>
    <row r="970" spans="1:8" x14ac:dyDescent="0.25">
      <c r="A970" s="2" t="s">
        <v>131</v>
      </c>
      <c r="B970" s="2" t="s">
        <v>119</v>
      </c>
      <c r="C970" s="2">
        <v>170</v>
      </c>
      <c r="D970">
        <f t="shared" si="60"/>
        <v>3</v>
      </c>
      <c r="E970">
        <f t="shared" si="61"/>
        <v>14</v>
      </c>
      <c r="F970">
        <f t="shared" si="62"/>
        <v>1</v>
      </c>
      <c r="G970">
        <f>VLOOKUP(B970,Árak!$A$2:$B$101,2,1)</f>
        <v>133</v>
      </c>
      <c r="H970">
        <f t="shared" si="63"/>
        <v>22610</v>
      </c>
    </row>
    <row r="971" spans="1:8" x14ac:dyDescent="0.25">
      <c r="A971" s="2" t="s">
        <v>185</v>
      </c>
      <c r="B971" s="2" t="s">
        <v>149</v>
      </c>
      <c r="C971" s="2">
        <v>200</v>
      </c>
      <c r="D971">
        <f t="shared" si="60"/>
        <v>9</v>
      </c>
      <c r="E971">
        <f t="shared" si="61"/>
        <v>37</v>
      </c>
      <c r="F971">
        <f t="shared" si="62"/>
        <v>3</v>
      </c>
      <c r="G971">
        <f>VLOOKUP(B971,Árak!$A$2:$B$101,2,1)</f>
        <v>133</v>
      </c>
      <c r="H971">
        <f t="shared" si="63"/>
        <v>26600</v>
      </c>
    </row>
    <row r="972" spans="1:8" x14ac:dyDescent="0.25">
      <c r="A972" s="2" t="s">
        <v>33</v>
      </c>
      <c r="B972" s="2" t="s">
        <v>132</v>
      </c>
      <c r="C972" s="2">
        <v>438</v>
      </c>
      <c r="D972">
        <f t="shared" si="60"/>
        <v>10</v>
      </c>
      <c r="E972">
        <f t="shared" si="61"/>
        <v>40</v>
      </c>
      <c r="F972">
        <f t="shared" si="62"/>
        <v>4</v>
      </c>
      <c r="G972">
        <f>VLOOKUP(B972,Árak!$A$2:$B$101,2,1)</f>
        <v>74</v>
      </c>
      <c r="H972">
        <f t="shared" si="63"/>
        <v>32412</v>
      </c>
    </row>
    <row r="973" spans="1:8" x14ac:dyDescent="0.25">
      <c r="A973" s="2" t="s">
        <v>286</v>
      </c>
      <c r="B973" s="2" t="s">
        <v>129</v>
      </c>
      <c r="C973" s="2">
        <v>279</v>
      </c>
      <c r="D973">
        <f t="shared" si="60"/>
        <v>7</v>
      </c>
      <c r="E973">
        <f t="shared" si="61"/>
        <v>29</v>
      </c>
      <c r="F973">
        <f t="shared" si="62"/>
        <v>3</v>
      </c>
      <c r="G973">
        <f>VLOOKUP(B973,Árak!$A$2:$B$101,2,1)</f>
        <v>637</v>
      </c>
      <c r="H973">
        <f t="shared" si="63"/>
        <v>177723</v>
      </c>
    </row>
    <row r="974" spans="1:8" x14ac:dyDescent="0.25">
      <c r="A974" s="2" t="s">
        <v>427</v>
      </c>
      <c r="B974" s="2" t="s">
        <v>117</v>
      </c>
      <c r="C974" s="2">
        <v>249</v>
      </c>
      <c r="D974">
        <f t="shared" si="60"/>
        <v>3</v>
      </c>
      <c r="E974">
        <f t="shared" si="61"/>
        <v>10</v>
      </c>
      <c r="F974">
        <f t="shared" si="62"/>
        <v>1</v>
      </c>
      <c r="G974">
        <f>VLOOKUP(B974,Árak!$A$2:$B$101,2,1)</f>
        <v>557</v>
      </c>
      <c r="H974">
        <f t="shared" si="63"/>
        <v>138693</v>
      </c>
    </row>
    <row r="975" spans="1:8" x14ac:dyDescent="0.25">
      <c r="A975" s="2" t="s">
        <v>182</v>
      </c>
      <c r="B975" s="2" t="s">
        <v>36</v>
      </c>
      <c r="C975" s="2">
        <v>409</v>
      </c>
      <c r="D975">
        <f t="shared" si="60"/>
        <v>1</v>
      </c>
      <c r="E975">
        <f t="shared" si="61"/>
        <v>4</v>
      </c>
      <c r="F975">
        <f t="shared" si="62"/>
        <v>1</v>
      </c>
      <c r="G975">
        <f>VLOOKUP(B975,Árak!$A$2:$B$101,2,1)</f>
        <v>1017</v>
      </c>
      <c r="H975">
        <f t="shared" si="63"/>
        <v>415953</v>
      </c>
    </row>
    <row r="976" spans="1:8" x14ac:dyDescent="0.25">
      <c r="A976" s="2" t="s">
        <v>324</v>
      </c>
      <c r="B976" s="2" t="s">
        <v>32</v>
      </c>
      <c r="C976" s="2">
        <v>274</v>
      </c>
      <c r="D976">
        <f t="shared" si="60"/>
        <v>10</v>
      </c>
      <c r="E976">
        <f t="shared" si="61"/>
        <v>44</v>
      </c>
      <c r="F976">
        <f t="shared" si="62"/>
        <v>4</v>
      </c>
      <c r="G976">
        <f>VLOOKUP(B976,Árak!$A$2:$B$101,2,1)</f>
        <v>453</v>
      </c>
      <c r="H976">
        <f t="shared" si="63"/>
        <v>124122</v>
      </c>
    </row>
    <row r="977" spans="1:8" x14ac:dyDescent="0.25">
      <c r="A977" s="2" t="s">
        <v>340</v>
      </c>
      <c r="B977" s="2" t="s">
        <v>197</v>
      </c>
      <c r="C977" s="2">
        <v>196</v>
      </c>
      <c r="D977">
        <f t="shared" si="60"/>
        <v>6</v>
      </c>
      <c r="E977">
        <f t="shared" si="61"/>
        <v>23</v>
      </c>
      <c r="F977">
        <f t="shared" si="62"/>
        <v>2</v>
      </c>
      <c r="G977">
        <f>VLOOKUP(B977,Árak!$A$2:$B$101,2,1)</f>
        <v>995</v>
      </c>
      <c r="H977">
        <f t="shared" si="63"/>
        <v>195020</v>
      </c>
    </row>
    <row r="978" spans="1:8" x14ac:dyDescent="0.25">
      <c r="A978" s="2" t="s">
        <v>170</v>
      </c>
      <c r="B978" s="2" t="s">
        <v>105</v>
      </c>
      <c r="C978" s="2">
        <v>296</v>
      </c>
      <c r="D978">
        <f t="shared" si="60"/>
        <v>5</v>
      </c>
      <c r="E978">
        <f t="shared" si="61"/>
        <v>21</v>
      </c>
      <c r="F978">
        <f t="shared" si="62"/>
        <v>2</v>
      </c>
      <c r="G978">
        <f>VLOOKUP(B978,Árak!$A$2:$B$101,2,1)</f>
        <v>421</v>
      </c>
      <c r="H978">
        <f t="shared" si="63"/>
        <v>124616</v>
      </c>
    </row>
    <row r="979" spans="1:8" x14ac:dyDescent="0.25">
      <c r="A979" s="2" t="s">
        <v>157</v>
      </c>
      <c r="B979" s="2" t="s">
        <v>146</v>
      </c>
      <c r="C979" s="2">
        <v>221</v>
      </c>
      <c r="D979">
        <f t="shared" si="60"/>
        <v>11</v>
      </c>
      <c r="E979">
        <f t="shared" si="61"/>
        <v>45</v>
      </c>
      <c r="F979">
        <f t="shared" si="62"/>
        <v>4</v>
      </c>
      <c r="G979">
        <f>VLOOKUP(B979,Árak!$A$2:$B$101,2,1)</f>
        <v>410</v>
      </c>
      <c r="H979">
        <f t="shared" si="63"/>
        <v>90610</v>
      </c>
    </row>
    <row r="980" spans="1:8" x14ac:dyDescent="0.25">
      <c r="A980" s="2" t="s">
        <v>369</v>
      </c>
      <c r="B980" s="2" t="s">
        <v>126</v>
      </c>
      <c r="C980" s="2">
        <v>320</v>
      </c>
      <c r="D980">
        <f t="shared" si="60"/>
        <v>2</v>
      </c>
      <c r="E980">
        <f t="shared" si="61"/>
        <v>9</v>
      </c>
      <c r="F980">
        <f t="shared" si="62"/>
        <v>1</v>
      </c>
      <c r="G980">
        <f>VLOOKUP(B980,Árak!$A$2:$B$101,2,1)</f>
        <v>302</v>
      </c>
      <c r="H980">
        <f t="shared" si="63"/>
        <v>96640</v>
      </c>
    </row>
    <row r="981" spans="1:8" x14ac:dyDescent="0.25">
      <c r="A981" s="2" t="s">
        <v>303</v>
      </c>
      <c r="B981" s="2" t="s">
        <v>73</v>
      </c>
      <c r="C981" s="2">
        <v>246</v>
      </c>
      <c r="D981">
        <f t="shared" si="60"/>
        <v>7</v>
      </c>
      <c r="E981">
        <f t="shared" si="61"/>
        <v>30</v>
      </c>
      <c r="F981">
        <f t="shared" si="62"/>
        <v>3</v>
      </c>
      <c r="G981">
        <f>VLOOKUP(B981,Árak!$A$2:$B$101,2,1)</f>
        <v>829</v>
      </c>
      <c r="H981">
        <f t="shared" si="63"/>
        <v>203934</v>
      </c>
    </row>
    <row r="982" spans="1:8" x14ac:dyDescent="0.25">
      <c r="A982" s="2" t="s">
        <v>420</v>
      </c>
      <c r="B982" s="2" t="s">
        <v>20</v>
      </c>
      <c r="C982" s="2">
        <v>80</v>
      </c>
      <c r="D982">
        <f t="shared" si="60"/>
        <v>12</v>
      </c>
      <c r="E982">
        <f t="shared" si="61"/>
        <v>51</v>
      </c>
      <c r="F982">
        <f t="shared" si="62"/>
        <v>4</v>
      </c>
      <c r="G982">
        <f>VLOOKUP(B982,Árak!$A$2:$B$101,2,1)</f>
        <v>718</v>
      </c>
      <c r="H982">
        <f t="shared" si="63"/>
        <v>57440</v>
      </c>
    </row>
    <row r="983" spans="1:8" x14ac:dyDescent="0.25">
      <c r="A983" s="2" t="s">
        <v>174</v>
      </c>
      <c r="B983" s="2" t="s">
        <v>256</v>
      </c>
      <c r="C983" s="2">
        <v>382</v>
      </c>
      <c r="D983">
        <f t="shared" si="60"/>
        <v>7</v>
      </c>
      <c r="E983">
        <f t="shared" si="61"/>
        <v>28</v>
      </c>
      <c r="F983">
        <f t="shared" si="62"/>
        <v>3</v>
      </c>
      <c r="G983">
        <f>VLOOKUP(B983,Árak!$A$2:$B$101,2,1)</f>
        <v>858</v>
      </c>
      <c r="H983">
        <f t="shared" si="63"/>
        <v>327756</v>
      </c>
    </row>
    <row r="984" spans="1:8" x14ac:dyDescent="0.25">
      <c r="A984" s="2" t="s">
        <v>121</v>
      </c>
      <c r="B984" s="2" t="s">
        <v>71</v>
      </c>
      <c r="C984" s="2">
        <v>323</v>
      </c>
      <c r="D984">
        <f t="shared" si="60"/>
        <v>5</v>
      </c>
      <c r="E984">
        <f t="shared" si="61"/>
        <v>20</v>
      </c>
      <c r="F984">
        <f t="shared" si="62"/>
        <v>2</v>
      </c>
      <c r="G984">
        <f>VLOOKUP(B984,Árak!$A$2:$B$101,2,1)</f>
        <v>557</v>
      </c>
      <c r="H984">
        <f t="shared" si="63"/>
        <v>179911</v>
      </c>
    </row>
    <row r="985" spans="1:8" x14ac:dyDescent="0.25">
      <c r="A985" s="2" t="s">
        <v>262</v>
      </c>
      <c r="B985" s="2" t="s">
        <v>91</v>
      </c>
      <c r="C985" s="2">
        <v>312</v>
      </c>
      <c r="D985">
        <f t="shared" si="60"/>
        <v>8</v>
      </c>
      <c r="E985">
        <f t="shared" si="61"/>
        <v>34</v>
      </c>
      <c r="F985">
        <f t="shared" si="62"/>
        <v>3</v>
      </c>
      <c r="G985">
        <f>VLOOKUP(B985,Árak!$A$2:$B$101,2,1)</f>
        <v>924</v>
      </c>
      <c r="H985">
        <f t="shared" si="63"/>
        <v>288288</v>
      </c>
    </row>
    <row r="986" spans="1:8" x14ac:dyDescent="0.25">
      <c r="A986" s="2" t="s">
        <v>351</v>
      </c>
      <c r="B986" s="2" t="s">
        <v>146</v>
      </c>
      <c r="C986" s="2">
        <v>282</v>
      </c>
      <c r="D986">
        <f t="shared" si="60"/>
        <v>4</v>
      </c>
      <c r="E986">
        <f t="shared" si="61"/>
        <v>18</v>
      </c>
      <c r="F986">
        <f t="shared" si="62"/>
        <v>2</v>
      </c>
      <c r="G986">
        <f>VLOOKUP(B986,Árak!$A$2:$B$101,2,1)</f>
        <v>410</v>
      </c>
      <c r="H986">
        <f t="shared" si="63"/>
        <v>115620</v>
      </c>
    </row>
    <row r="987" spans="1:8" x14ac:dyDescent="0.25">
      <c r="A987" s="2" t="s">
        <v>27</v>
      </c>
      <c r="B987" s="2" t="s">
        <v>126</v>
      </c>
      <c r="C987" s="2">
        <v>331</v>
      </c>
      <c r="D987">
        <f t="shared" si="60"/>
        <v>8</v>
      </c>
      <c r="E987">
        <f t="shared" si="61"/>
        <v>33</v>
      </c>
      <c r="F987">
        <f t="shared" si="62"/>
        <v>3</v>
      </c>
      <c r="G987">
        <f>VLOOKUP(B987,Árak!$A$2:$B$101,2,1)</f>
        <v>302</v>
      </c>
      <c r="H987">
        <f t="shared" si="63"/>
        <v>99962</v>
      </c>
    </row>
    <row r="988" spans="1:8" x14ac:dyDescent="0.25">
      <c r="A988" s="2" t="s">
        <v>155</v>
      </c>
      <c r="B988" s="2" t="s">
        <v>95</v>
      </c>
      <c r="C988" s="2">
        <v>116</v>
      </c>
      <c r="D988">
        <f t="shared" si="60"/>
        <v>4</v>
      </c>
      <c r="E988">
        <f t="shared" si="61"/>
        <v>14</v>
      </c>
      <c r="F988">
        <f t="shared" si="62"/>
        <v>2</v>
      </c>
      <c r="G988">
        <f>VLOOKUP(B988,Árak!$A$2:$B$101,2,1)</f>
        <v>558</v>
      </c>
      <c r="H988">
        <f t="shared" si="63"/>
        <v>64728</v>
      </c>
    </row>
    <row r="989" spans="1:8" x14ac:dyDescent="0.25">
      <c r="A989" s="2" t="s">
        <v>346</v>
      </c>
      <c r="B989" s="2" t="s">
        <v>272</v>
      </c>
      <c r="C989" s="2">
        <v>168</v>
      </c>
      <c r="D989">
        <f t="shared" si="60"/>
        <v>8</v>
      </c>
      <c r="E989">
        <f t="shared" si="61"/>
        <v>34</v>
      </c>
      <c r="F989">
        <f t="shared" si="62"/>
        <v>3</v>
      </c>
      <c r="G989">
        <f>VLOOKUP(B989,Árak!$A$2:$B$101,2,1)</f>
        <v>954</v>
      </c>
      <c r="H989">
        <f t="shared" si="63"/>
        <v>160272</v>
      </c>
    </row>
    <row r="990" spans="1:8" x14ac:dyDescent="0.25">
      <c r="A990" s="2" t="s">
        <v>277</v>
      </c>
      <c r="B990" s="2" t="s">
        <v>73</v>
      </c>
      <c r="C990" s="2">
        <v>80</v>
      </c>
      <c r="D990">
        <f t="shared" si="60"/>
        <v>6</v>
      </c>
      <c r="E990">
        <f t="shared" si="61"/>
        <v>23</v>
      </c>
      <c r="F990">
        <f t="shared" si="62"/>
        <v>2</v>
      </c>
      <c r="G990">
        <f>VLOOKUP(B990,Árak!$A$2:$B$101,2,1)</f>
        <v>829</v>
      </c>
      <c r="H990">
        <f t="shared" si="63"/>
        <v>66320</v>
      </c>
    </row>
    <row r="991" spans="1:8" x14ac:dyDescent="0.25">
      <c r="A991" s="2" t="s">
        <v>289</v>
      </c>
      <c r="B991" s="2" t="s">
        <v>253</v>
      </c>
      <c r="C991" s="2">
        <v>303</v>
      </c>
      <c r="D991">
        <f t="shared" si="60"/>
        <v>3</v>
      </c>
      <c r="E991">
        <f t="shared" si="61"/>
        <v>12</v>
      </c>
      <c r="F991">
        <f t="shared" si="62"/>
        <v>1</v>
      </c>
      <c r="G991">
        <f>VLOOKUP(B991,Árak!$A$2:$B$101,2,1)</f>
        <v>130</v>
      </c>
      <c r="H991">
        <f t="shared" si="63"/>
        <v>39390</v>
      </c>
    </row>
    <row r="992" spans="1:8" x14ac:dyDescent="0.25">
      <c r="A992" s="2" t="s">
        <v>427</v>
      </c>
      <c r="B992" s="2" t="s">
        <v>156</v>
      </c>
      <c r="C992" s="2">
        <v>407</v>
      </c>
      <c r="D992">
        <f t="shared" si="60"/>
        <v>3</v>
      </c>
      <c r="E992">
        <f t="shared" si="61"/>
        <v>10</v>
      </c>
      <c r="F992">
        <f t="shared" si="62"/>
        <v>1</v>
      </c>
      <c r="G992">
        <f>VLOOKUP(B992,Árak!$A$2:$B$101,2,1)</f>
        <v>871</v>
      </c>
      <c r="H992">
        <f t="shared" si="63"/>
        <v>354497</v>
      </c>
    </row>
    <row r="993" spans="1:8" x14ac:dyDescent="0.25">
      <c r="A993" s="2" t="s">
        <v>390</v>
      </c>
      <c r="B993" s="2" t="s">
        <v>43</v>
      </c>
      <c r="C993" s="2">
        <v>325</v>
      </c>
      <c r="D993">
        <f t="shared" si="60"/>
        <v>10</v>
      </c>
      <c r="E993">
        <f t="shared" si="61"/>
        <v>41</v>
      </c>
      <c r="F993">
        <f t="shared" si="62"/>
        <v>4</v>
      </c>
      <c r="G993">
        <f>VLOOKUP(B993,Árak!$A$2:$B$101,2,1)</f>
        <v>876</v>
      </c>
      <c r="H993">
        <f t="shared" si="63"/>
        <v>284700</v>
      </c>
    </row>
    <row r="994" spans="1:8" x14ac:dyDescent="0.25">
      <c r="A994" s="2" t="s">
        <v>29</v>
      </c>
      <c r="B994" s="2" t="s">
        <v>12</v>
      </c>
      <c r="C994" s="2">
        <v>114</v>
      </c>
      <c r="D994">
        <f t="shared" si="60"/>
        <v>6</v>
      </c>
      <c r="E994">
        <f t="shared" si="61"/>
        <v>26</v>
      </c>
      <c r="F994">
        <f t="shared" si="62"/>
        <v>2</v>
      </c>
      <c r="G994">
        <f>VLOOKUP(B994,Árak!$A$2:$B$101,2,1)</f>
        <v>468</v>
      </c>
      <c r="H994">
        <f t="shared" si="63"/>
        <v>53352</v>
      </c>
    </row>
    <row r="995" spans="1:8" x14ac:dyDescent="0.25">
      <c r="A995" s="2" t="s">
        <v>414</v>
      </c>
      <c r="B995" s="2" t="s">
        <v>101</v>
      </c>
      <c r="C995" s="2">
        <v>292</v>
      </c>
      <c r="D995">
        <f t="shared" si="60"/>
        <v>11</v>
      </c>
      <c r="E995">
        <f t="shared" si="61"/>
        <v>46</v>
      </c>
      <c r="F995">
        <f t="shared" si="62"/>
        <v>4</v>
      </c>
      <c r="G995">
        <f>VLOOKUP(B995,Árak!$A$2:$B$101,2,1)</f>
        <v>809</v>
      </c>
      <c r="H995">
        <f t="shared" si="63"/>
        <v>236228</v>
      </c>
    </row>
    <row r="996" spans="1:8" x14ac:dyDescent="0.25">
      <c r="A996" s="2" t="s">
        <v>376</v>
      </c>
      <c r="B996" s="2" t="s">
        <v>54</v>
      </c>
      <c r="C996" s="2">
        <v>310</v>
      </c>
      <c r="D996">
        <f t="shared" si="60"/>
        <v>7</v>
      </c>
      <c r="E996">
        <f t="shared" si="61"/>
        <v>27</v>
      </c>
      <c r="F996">
        <f t="shared" si="62"/>
        <v>3</v>
      </c>
      <c r="G996">
        <f>VLOOKUP(B996,Árak!$A$2:$B$101,2,1)</f>
        <v>138</v>
      </c>
      <c r="H996">
        <f t="shared" si="63"/>
        <v>42780</v>
      </c>
    </row>
    <row r="997" spans="1:8" x14ac:dyDescent="0.25">
      <c r="A997" s="2" t="s">
        <v>252</v>
      </c>
      <c r="B997" s="2" t="s">
        <v>229</v>
      </c>
      <c r="C997" s="2">
        <v>326</v>
      </c>
      <c r="D997">
        <f t="shared" si="60"/>
        <v>2</v>
      </c>
      <c r="E997">
        <f t="shared" si="61"/>
        <v>7</v>
      </c>
      <c r="F997">
        <f t="shared" si="62"/>
        <v>1</v>
      </c>
      <c r="G997">
        <f>VLOOKUP(B997,Árak!$A$2:$B$101,2,1)</f>
        <v>526</v>
      </c>
      <c r="H997">
        <f t="shared" si="63"/>
        <v>171476</v>
      </c>
    </row>
    <row r="998" spans="1:8" x14ac:dyDescent="0.25">
      <c r="A998" s="2" t="s">
        <v>428</v>
      </c>
      <c r="B998" s="2" t="s">
        <v>28</v>
      </c>
      <c r="C998" s="2">
        <v>252</v>
      </c>
      <c r="D998">
        <f t="shared" si="60"/>
        <v>7</v>
      </c>
      <c r="E998">
        <f t="shared" si="61"/>
        <v>31</v>
      </c>
      <c r="F998">
        <f t="shared" si="62"/>
        <v>3</v>
      </c>
      <c r="G998">
        <f>VLOOKUP(B998,Árak!$A$2:$B$101,2,1)</f>
        <v>597</v>
      </c>
      <c r="H998">
        <f t="shared" si="63"/>
        <v>150444</v>
      </c>
    </row>
    <row r="999" spans="1:8" x14ac:dyDescent="0.25">
      <c r="A999" s="2" t="s">
        <v>74</v>
      </c>
      <c r="B999" s="2" t="s">
        <v>49</v>
      </c>
      <c r="C999" s="2">
        <v>294</v>
      </c>
      <c r="D999">
        <f t="shared" si="60"/>
        <v>2</v>
      </c>
      <c r="E999">
        <f t="shared" si="61"/>
        <v>7</v>
      </c>
      <c r="F999">
        <f t="shared" si="62"/>
        <v>1</v>
      </c>
      <c r="G999">
        <f>VLOOKUP(B999,Árak!$A$2:$B$101,2,1)</f>
        <v>549</v>
      </c>
      <c r="H999">
        <f t="shared" si="63"/>
        <v>161406</v>
      </c>
    </row>
    <row r="1000" spans="1:8" x14ac:dyDescent="0.25">
      <c r="A1000" s="2" t="s">
        <v>309</v>
      </c>
      <c r="B1000" s="2" t="s">
        <v>251</v>
      </c>
      <c r="C1000" s="2">
        <v>176</v>
      </c>
      <c r="D1000">
        <f t="shared" si="60"/>
        <v>6</v>
      </c>
      <c r="E1000">
        <f t="shared" si="61"/>
        <v>26</v>
      </c>
      <c r="F1000">
        <f t="shared" si="62"/>
        <v>2</v>
      </c>
      <c r="G1000">
        <f>VLOOKUP(B1000,Árak!$A$2:$B$101,2,1)</f>
        <v>261</v>
      </c>
      <c r="H1000">
        <f t="shared" si="63"/>
        <v>45936</v>
      </c>
    </row>
    <row r="1001" spans="1:8" x14ac:dyDescent="0.25">
      <c r="A1001" s="2" t="s">
        <v>327</v>
      </c>
      <c r="B1001" s="2" t="s">
        <v>272</v>
      </c>
      <c r="C1001" s="2">
        <v>138</v>
      </c>
      <c r="D1001">
        <f t="shared" si="60"/>
        <v>10</v>
      </c>
      <c r="E1001">
        <f t="shared" si="61"/>
        <v>41</v>
      </c>
      <c r="F1001">
        <f t="shared" si="62"/>
        <v>4</v>
      </c>
      <c r="G1001">
        <f>VLOOKUP(B1001,Árak!$A$2:$B$101,2,1)</f>
        <v>954</v>
      </c>
      <c r="H1001">
        <f t="shared" si="63"/>
        <v>131652</v>
      </c>
    </row>
    <row r="1002" spans="1:8" x14ac:dyDescent="0.25">
      <c r="A1002" s="2" t="s">
        <v>5</v>
      </c>
      <c r="B1002" s="2" t="s">
        <v>232</v>
      </c>
      <c r="C1002" s="2">
        <v>56</v>
      </c>
      <c r="D1002">
        <f t="shared" si="60"/>
        <v>8</v>
      </c>
      <c r="E1002">
        <f t="shared" si="61"/>
        <v>33</v>
      </c>
      <c r="F1002">
        <f t="shared" si="62"/>
        <v>3</v>
      </c>
      <c r="G1002">
        <f>VLOOKUP(B1002,Árak!$A$2:$B$101,2,1)</f>
        <v>729</v>
      </c>
      <c r="H1002">
        <f t="shared" si="63"/>
        <v>40824</v>
      </c>
    </row>
    <row r="1003" spans="1:8" x14ac:dyDescent="0.25">
      <c r="A1003" s="2" t="s">
        <v>159</v>
      </c>
      <c r="B1003" s="2" t="s">
        <v>18</v>
      </c>
      <c r="C1003" s="2">
        <v>193</v>
      </c>
      <c r="D1003">
        <f t="shared" si="60"/>
        <v>2</v>
      </c>
      <c r="E1003">
        <f t="shared" si="61"/>
        <v>9</v>
      </c>
      <c r="F1003">
        <f t="shared" si="62"/>
        <v>1</v>
      </c>
      <c r="G1003">
        <f>VLOOKUP(B1003,Árak!$A$2:$B$101,2,1)</f>
        <v>900</v>
      </c>
      <c r="H1003">
        <f t="shared" si="63"/>
        <v>173700</v>
      </c>
    </row>
    <row r="1004" spans="1:8" x14ac:dyDescent="0.25">
      <c r="A1004" s="2" t="s">
        <v>222</v>
      </c>
      <c r="B1004" s="2" t="s">
        <v>75</v>
      </c>
      <c r="C1004" s="2">
        <v>121</v>
      </c>
      <c r="D1004">
        <f t="shared" si="60"/>
        <v>1</v>
      </c>
      <c r="E1004">
        <f t="shared" si="61"/>
        <v>4</v>
      </c>
      <c r="F1004">
        <f t="shared" si="62"/>
        <v>1</v>
      </c>
      <c r="G1004">
        <f>VLOOKUP(B1004,Árak!$A$2:$B$101,2,1)</f>
        <v>615</v>
      </c>
      <c r="H1004">
        <f t="shared" si="63"/>
        <v>74415</v>
      </c>
    </row>
    <row r="1005" spans="1:8" x14ac:dyDescent="0.25">
      <c r="A1005" s="2" t="s">
        <v>86</v>
      </c>
      <c r="B1005" s="2" t="s">
        <v>66</v>
      </c>
      <c r="C1005" s="2">
        <v>208</v>
      </c>
      <c r="D1005">
        <f t="shared" si="60"/>
        <v>7</v>
      </c>
      <c r="E1005">
        <f t="shared" si="61"/>
        <v>31</v>
      </c>
      <c r="F1005">
        <f t="shared" si="62"/>
        <v>3</v>
      </c>
      <c r="G1005">
        <f>VLOOKUP(B1005,Árak!$A$2:$B$101,2,1)</f>
        <v>776</v>
      </c>
      <c r="H1005">
        <f t="shared" si="63"/>
        <v>161408</v>
      </c>
    </row>
    <row r="1006" spans="1:8" x14ac:dyDescent="0.25">
      <c r="A1006" s="2" t="s">
        <v>215</v>
      </c>
      <c r="B1006" s="2" t="s">
        <v>20</v>
      </c>
      <c r="C1006" s="2">
        <v>386</v>
      </c>
      <c r="D1006">
        <f t="shared" si="60"/>
        <v>11</v>
      </c>
      <c r="E1006">
        <f t="shared" si="61"/>
        <v>47</v>
      </c>
      <c r="F1006">
        <f t="shared" si="62"/>
        <v>4</v>
      </c>
      <c r="G1006">
        <f>VLOOKUP(B1006,Árak!$A$2:$B$101,2,1)</f>
        <v>718</v>
      </c>
      <c r="H1006">
        <f t="shared" si="63"/>
        <v>277148</v>
      </c>
    </row>
    <row r="1007" spans="1:8" x14ac:dyDescent="0.25">
      <c r="A1007" s="2" t="s">
        <v>252</v>
      </c>
      <c r="B1007" s="2" t="s">
        <v>4</v>
      </c>
      <c r="C1007" s="2">
        <v>200</v>
      </c>
      <c r="D1007">
        <f t="shared" si="60"/>
        <v>2</v>
      </c>
      <c r="E1007">
        <f t="shared" si="61"/>
        <v>7</v>
      </c>
      <c r="F1007">
        <f t="shared" si="62"/>
        <v>1</v>
      </c>
      <c r="G1007">
        <f>VLOOKUP(B1007,Árak!$A$2:$B$101,2,1)</f>
        <v>318</v>
      </c>
      <c r="H1007">
        <f t="shared" si="63"/>
        <v>63600</v>
      </c>
    </row>
    <row r="1008" spans="1:8" x14ac:dyDescent="0.25">
      <c r="A1008" s="2" t="s">
        <v>199</v>
      </c>
      <c r="B1008" s="2" t="s">
        <v>57</v>
      </c>
      <c r="C1008" s="2">
        <v>150</v>
      </c>
      <c r="D1008">
        <f t="shared" si="60"/>
        <v>2</v>
      </c>
      <c r="E1008">
        <f t="shared" si="61"/>
        <v>8</v>
      </c>
      <c r="F1008">
        <f t="shared" si="62"/>
        <v>1</v>
      </c>
      <c r="G1008">
        <f>VLOOKUP(B1008,Árak!$A$2:$B$101,2,1)</f>
        <v>106</v>
      </c>
      <c r="H1008">
        <f t="shared" si="63"/>
        <v>15900</v>
      </c>
    </row>
    <row r="1009" spans="1:8" x14ac:dyDescent="0.25">
      <c r="A1009" s="2" t="s">
        <v>419</v>
      </c>
      <c r="B1009" s="2" t="s">
        <v>61</v>
      </c>
      <c r="C1009" s="2">
        <v>214</v>
      </c>
      <c r="D1009">
        <f t="shared" si="60"/>
        <v>6</v>
      </c>
      <c r="E1009">
        <f t="shared" si="61"/>
        <v>25</v>
      </c>
      <c r="F1009">
        <f t="shared" si="62"/>
        <v>2</v>
      </c>
      <c r="G1009">
        <f>VLOOKUP(B1009,Árak!$A$2:$B$101,2,1)</f>
        <v>88</v>
      </c>
      <c r="H1009">
        <f t="shared" si="63"/>
        <v>18832</v>
      </c>
    </row>
    <row r="1010" spans="1:8" x14ac:dyDescent="0.25">
      <c r="A1010" s="2" t="s">
        <v>78</v>
      </c>
      <c r="B1010" s="2" t="s">
        <v>197</v>
      </c>
      <c r="C1010" s="2">
        <v>230</v>
      </c>
      <c r="D1010">
        <f t="shared" si="60"/>
        <v>12</v>
      </c>
      <c r="E1010">
        <f t="shared" si="61"/>
        <v>49</v>
      </c>
      <c r="F1010">
        <f t="shared" si="62"/>
        <v>4</v>
      </c>
      <c r="G1010">
        <f>VLOOKUP(B1010,Árak!$A$2:$B$101,2,1)</f>
        <v>995</v>
      </c>
      <c r="H1010">
        <f t="shared" si="63"/>
        <v>228850</v>
      </c>
    </row>
    <row r="1011" spans="1:8" x14ac:dyDescent="0.25">
      <c r="A1011" s="2" t="s">
        <v>320</v>
      </c>
      <c r="B1011" s="2" t="s">
        <v>23</v>
      </c>
      <c r="C1011" s="2">
        <v>349</v>
      </c>
      <c r="D1011">
        <f t="shared" si="60"/>
        <v>8</v>
      </c>
      <c r="E1011">
        <f t="shared" si="61"/>
        <v>34</v>
      </c>
      <c r="F1011">
        <f t="shared" si="62"/>
        <v>3</v>
      </c>
      <c r="G1011">
        <f>VLOOKUP(B1011,Árak!$A$2:$B$101,2,1)</f>
        <v>478</v>
      </c>
      <c r="H1011">
        <f t="shared" si="63"/>
        <v>166822</v>
      </c>
    </row>
    <row r="1012" spans="1:8" x14ac:dyDescent="0.25">
      <c r="A1012" s="2" t="s">
        <v>52</v>
      </c>
      <c r="B1012" s="2" t="s">
        <v>100</v>
      </c>
      <c r="C1012" s="2">
        <v>338</v>
      </c>
      <c r="D1012">
        <f t="shared" si="60"/>
        <v>11</v>
      </c>
      <c r="E1012">
        <f t="shared" si="61"/>
        <v>47</v>
      </c>
      <c r="F1012">
        <f t="shared" si="62"/>
        <v>4</v>
      </c>
      <c r="G1012">
        <f>VLOOKUP(B1012,Árak!$A$2:$B$101,2,1)</f>
        <v>562</v>
      </c>
      <c r="H1012">
        <f t="shared" si="63"/>
        <v>189956</v>
      </c>
    </row>
    <row r="1013" spans="1:8" x14ac:dyDescent="0.25">
      <c r="A1013" s="2" t="s">
        <v>387</v>
      </c>
      <c r="B1013" s="2" t="s">
        <v>258</v>
      </c>
      <c r="C1013" s="2">
        <v>269</v>
      </c>
      <c r="D1013">
        <f t="shared" si="60"/>
        <v>9</v>
      </c>
      <c r="E1013">
        <f t="shared" si="61"/>
        <v>36</v>
      </c>
      <c r="F1013">
        <f t="shared" si="62"/>
        <v>3</v>
      </c>
      <c r="G1013">
        <f>VLOOKUP(B1013,Árak!$A$2:$B$101,2,1)</f>
        <v>607</v>
      </c>
      <c r="H1013">
        <f t="shared" si="63"/>
        <v>163283</v>
      </c>
    </row>
    <row r="1014" spans="1:8" x14ac:dyDescent="0.25">
      <c r="A1014" s="2" t="s">
        <v>382</v>
      </c>
      <c r="B1014" s="2" t="s">
        <v>251</v>
      </c>
      <c r="C1014" s="2">
        <v>178</v>
      </c>
      <c r="D1014">
        <f t="shared" si="60"/>
        <v>5</v>
      </c>
      <c r="E1014">
        <f t="shared" si="61"/>
        <v>19</v>
      </c>
      <c r="F1014">
        <f t="shared" si="62"/>
        <v>2</v>
      </c>
      <c r="G1014">
        <f>VLOOKUP(B1014,Árak!$A$2:$B$101,2,1)</f>
        <v>261</v>
      </c>
      <c r="H1014">
        <f t="shared" si="63"/>
        <v>46458</v>
      </c>
    </row>
    <row r="1015" spans="1:8" x14ac:dyDescent="0.25">
      <c r="A1015" s="2" t="s">
        <v>249</v>
      </c>
      <c r="B1015" s="2" t="s">
        <v>111</v>
      </c>
      <c r="C1015" s="2">
        <v>249</v>
      </c>
      <c r="D1015">
        <f t="shared" si="60"/>
        <v>1</v>
      </c>
      <c r="E1015">
        <f t="shared" si="61"/>
        <v>3</v>
      </c>
      <c r="F1015">
        <f t="shared" si="62"/>
        <v>1</v>
      </c>
      <c r="G1015">
        <f>VLOOKUP(B1015,Árak!$A$2:$B$101,2,1)</f>
        <v>650</v>
      </c>
      <c r="H1015">
        <f t="shared" si="63"/>
        <v>161850</v>
      </c>
    </row>
    <row r="1016" spans="1:8" x14ac:dyDescent="0.25">
      <c r="A1016" s="2" t="s">
        <v>219</v>
      </c>
      <c r="B1016" s="2" t="s">
        <v>36</v>
      </c>
      <c r="C1016" s="2">
        <v>196</v>
      </c>
      <c r="D1016">
        <f t="shared" si="60"/>
        <v>12</v>
      </c>
      <c r="E1016">
        <f t="shared" si="61"/>
        <v>52</v>
      </c>
      <c r="F1016">
        <f t="shared" si="62"/>
        <v>4</v>
      </c>
      <c r="G1016">
        <f>VLOOKUP(B1016,Árak!$A$2:$B$101,2,1)</f>
        <v>1017</v>
      </c>
      <c r="H1016">
        <f t="shared" si="63"/>
        <v>199332</v>
      </c>
    </row>
    <row r="1017" spans="1:8" x14ac:dyDescent="0.25">
      <c r="A1017" s="2" t="s">
        <v>182</v>
      </c>
      <c r="B1017" s="2" t="s">
        <v>111</v>
      </c>
      <c r="C1017" s="2">
        <v>319</v>
      </c>
      <c r="D1017">
        <f t="shared" si="60"/>
        <v>1</v>
      </c>
      <c r="E1017">
        <f t="shared" si="61"/>
        <v>4</v>
      </c>
      <c r="F1017">
        <f t="shared" si="62"/>
        <v>1</v>
      </c>
      <c r="G1017">
        <f>VLOOKUP(B1017,Árak!$A$2:$B$101,2,1)</f>
        <v>650</v>
      </c>
      <c r="H1017">
        <f t="shared" si="63"/>
        <v>207350</v>
      </c>
    </row>
    <row r="1018" spans="1:8" x14ac:dyDescent="0.25">
      <c r="A1018" s="2" t="s">
        <v>348</v>
      </c>
      <c r="B1018" s="2" t="s">
        <v>341</v>
      </c>
      <c r="C1018" s="2">
        <v>231</v>
      </c>
      <c r="D1018">
        <f t="shared" si="60"/>
        <v>3</v>
      </c>
      <c r="E1018">
        <f t="shared" si="61"/>
        <v>10</v>
      </c>
      <c r="F1018">
        <f t="shared" si="62"/>
        <v>1</v>
      </c>
      <c r="G1018">
        <f>VLOOKUP(B1018,Árak!$A$2:$B$101,2,1)</f>
        <v>75</v>
      </c>
      <c r="H1018">
        <f t="shared" si="63"/>
        <v>17325</v>
      </c>
    </row>
    <row r="1019" spans="1:8" x14ac:dyDescent="0.25">
      <c r="A1019" s="2" t="s">
        <v>159</v>
      </c>
      <c r="B1019" s="2" t="s">
        <v>188</v>
      </c>
      <c r="C1019" s="2">
        <v>123</v>
      </c>
      <c r="D1019">
        <f t="shared" si="60"/>
        <v>2</v>
      </c>
      <c r="E1019">
        <f t="shared" si="61"/>
        <v>9</v>
      </c>
      <c r="F1019">
        <f t="shared" si="62"/>
        <v>1</v>
      </c>
      <c r="G1019">
        <f>VLOOKUP(B1019,Árak!$A$2:$B$101,2,1)</f>
        <v>270</v>
      </c>
      <c r="H1019">
        <f t="shared" si="63"/>
        <v>33210</v>
      </c>
    </row>
    <row r="1020" spans="1:8" x14ac:dyDescent="0.25">
      <c r="A1020" s="2" t="s">
        <v>271</v>
      </c>
      <c r="B1020" s="2" t="s">
        <v>89</v>
      </c>
      <c r="C1020" s="2">
        <v>93</v>
      </c>
      <c r="D1020">
        <f t="shared" si="60"/>
        <v>6</v>
      </c>
      <c r="E1020">
        <f t="shared" si="61"/>
        <v>27</v>
      </c>
      <c r="F1020">
        <f t="shared" si="62"/>
        <v>2</v>
      </c>
      <c r="G1020">
        <f>VLOOKUP(B1020,Árak!$A$2:$B$101,2,1)</f>
        <v>539</v>
      </c>
      <c r="H1020">
        <f t="shared" si="63"/>
        <v>50127</v>
      </c>
    </row>
    <row r="1021" spans="1:8" x14ac:dyDescent="0.25">
      <c r="A1021" s="2" t="s">
        <v>37</v>
      </c>
      <c r="B1021" s="2" t="s">
        <v>138</v>
      </c>
      <c r="C1021" s="2">
        <v>122</v>
      </c>
      <c r="D1021">
        <f t="shared" si="60"/>
        <v>10</v>
      </c>
      <c r="E1021">
        <f t="shared" si="61"/>
        <v>41</v>
      </c>
      <c r="F1021">
        <f t="shared" si="62"/>
        <v>4</v>
      </c>
      <c r="G1021">
        <f>VLOOKUP(B1021,Árak!$A$2:$B$101,2,1)</f>
        <v>453</v>
      </c>
      <c r="H1021">
        <f t="shared" si="63"/>
        <v>55266</v>
      </c>
    </row>
    <row r="1022" spans="1:8" x14ac:dyDescent="0.25">
      <c r="A1022" s="2" t="s">
        <v>81</v>
      </c>
      <c r="B1022" s="2" t="s">
        <v>8</v>
      </c>
      <c r="C1022" s="2">
        <v>226</v>
      </c>
      <c r="D1022">
        <f t="shared" si="60"/>
        <v>11</v>
      </c>
      <c r="E1022">
        <f t="shared" si="61"/>
        <v>45</v>
      </c>
      <c r="F1022">
        <f t="shared" si="62"/>
        <v>4</v>
      </c>
      <c r="G1022">
        <f>VLOOKUP(B1022,Árak!$A$2:$B$101,2,1)</f>
        <v>655</v>
      </c>
      <c r="H1022">
        <f t="shared" si="63"/>
        <v>148030</v>
      </c>
    </row>
    <row r="1023" spans="1:8" x14ac:dyDescent="0.25">
      <c r="A1023" s="2" t="s">
        <v>124</v>
      </c>
      <c r="B1023" s="2" t="s">
        <v>240</v>
      </c>
      <c r="C1023" s="2">
        <v>283</v>
      </c>
      <c r="D1023">
        <f t="shared" si="60"/>
        <v>1</v>
      </c>
      <c r="E1023">
        <f t="shared" si="61"/>
        <v>3</v>
      </c>
      <c r="F1023">
        <f t="shared" si="62"/>
        <v>1</v>
      </c>
      <c r="G1023">
        <f>VLOOKUP(B1023,Árak!$A$2:$B$101,2,1)</f>
        <v>1047</v>
      </c>
      <c r="H1023">
        <f t="shared" si="63"/>
        <v>296301</v>
      </c>
    </row>
    <row r="1024" spans="1:8" x14ac:dyDescent="0.25">
      <c r="A1024" s="2" t="s">
        <v>59</v>
      </c>
      <c r="B1024" s="2" t="s">
        <v>343</v>
      </c>
      <c r="C1024" s="2">
        <v>256</v>
      </c>
      <c r="D1024">
        <f t="shared" si="60"/>
        <v>1</v>
      </c>
      <c r="E1024">
        <f t="shared" si="61"/>
        <v>3</v>
      </c>
      <c r="F1024">
        <f t="shared" si="62"/>
        <v>1</v>
      </c>
      <c r="G1024">
        <f>VLOOKUP(B1024,Árak!$A$2:$B$101,2,1)</f>
        <v>982</v>
      </c>
      <c r="H1024">
        <f t="shared" si="63"/>
        <v>251392</v>
      </c>
    </row>
    <row r="1025" spans="1:8" x14ac:dyDescent="0.25">
      <c r="A1025" s="2" t="s">
        <v>3</v>
      </c>
      <c r="B1025" s="2" t="s">
        <v>77</v>
      </c>
      <c r="C1025" s="2">
        <v>284</v>
      </c>
      <c r="D1025">
        <f t="shared" si="60"/>
        <v>3</v>
      </c>
      <c r="E1025">
        <f t="shared" si="61"/>
        <v>13</v>
      </c>
      <c r="F1025">
        <f t="shared" si="62"/>
        <v>1</v>
      </c>
      <c r="G1025">
        <f>VLOOKUP(B1025,Árak!$A$2:$B$101,2,1)</f>
        <v>101</v>
      </c>
      <c r="H1025">
        <f t="shared" si="63"/>
        <v>28684</v>
      </c>
    </row>
    <row r="1026" spans="1:8" x14ac:dyDescent="0.25">
      <c r="A1026" s="2" t="s">
        <v>314</v>
      </c>
      <c r="B1026" s="2" t="s">
        <v>343</v>
      </c>
      <c r="C1026" s="2">
        <v>280</v>
      </c>
      <c r="D1026">
        <f t="shared" si="60"/>
        <v>10</v>
      </c>
      <c r="E1026">
        <f t="shared" si="61"/>
        <v>42</v>
      </c>
      <c r="F1026">
        <f t="shared" si="62"/>
        <v>4</v>
      </c>
      <c r="G1026">
        <f>VLOOKUP(B1026,Árak!$A$2:$B$101,2,1)</f>
        <v>982</v>
      </c>
      <c r="H1026">
        <f t="shared" si="63"/>
        <v>274960</v>
      </c>
    </row>
    <row r="1027" spans="1:8" x14ac:dyDescent="0.25">
      <c r="A1027" s="2" t="s">
        <v>243</v>
      </c>
      <c r="B1027" s="2" t="s">
        <v>66</v>
      </c>
      <c r="C1027" s="2">
        <v>48</v>
      </c>
      <c r="D1027">
        <f t="shared" ref="D1027:D1090" si="64">MONTH(A1027)</f>
        <v>12</v>
      </c>
      <c r="E1027">
        <f t="shared" ref="E1027:E1090" si="65">WEEKNUM(A1027)</f>
        <v>52</v>
      </c>
      <c r="F1027">
        <f t="shared" ref="F1027:F1090" si="66">VLOOKUP(D1027,$K$2:$M$5,3,1)</f>
        <v>4</v>
      </c>
      <c r="G1027">
        <f>VLOOKUP(B1027,Árak!$A$2:$B$101,2,1)</f>
        <v>776</v>
      </c>
      <c r="H1027">
        <f t="shared" ref="H1027:H1090" si="67">C1027*G1027</f>
        <v>37248</v>
      </c>
    </row>
    <row r="1028" spans="1:8" x14ac:dyDescent="0.25">
      <c r="A1028" s="2" t="s">
        <v>313</v>
      </c>
      <c r="B1028" s="2" t="s">
        <v>229</v>
      </c>
      <c r="C1028" s="2">
        <v>269</v>
      </c>
      <c r="D1028">
        <f t="shared" si="64"/>
        <v>8</v>
      </c>
      <c r="E1028">
        <f t="shared" si="65"/>
        <v>32</v>
      </c>
      <c r="F1028">
        <f t="shared" si="66"/>
        <v>3</v>
      </c>
      <c r="G1028">
        <f>VLOOKUP(B1028,Árak!$A$2:$B$101,2,1)</f>
        <v>526</v>
      </c>
      <c r="H1028">
        <f t="shared" si="67"/>
        <v>141494</v>
      </c>
    </row>
    <row r="1029" spans="1:8" x14ac:dyDescent="0.25">
      <c r="A1029" s="2" t="s">
        <v>420</v>
      </c>
      <c r="B1029" s="2" t="s">
        <v>30</v>
      </c>
      <c r="C1029" s="2">
        <v>314</v>
      </c>
      <c r="D1029">
        <f t="shared" si="64"/>
        <v>12</v>
      </c>
      <c r="E1029">
        <f t="shared" si="65"/>
        <v>51</v>
      </c>
      <c r="F1029">
        <f t="shared" si="66"/>
        <v>4</v>
      </c>
      <c r="G1029">
        <f>VLOOKUP(B1029,Árak!$A$2:$B$101,2,1)</f>
        <v>234</v>
      </c>
      <c r="H1029">
        <f t="shared" si="67"/>
        <v>73476</v>
      </c>
    </row>
    <row r="1030" spans="1:8" x14ac:dyDescent="0.25">
      <c r="A1030" s="2" t="s">
        <v>332</v>
      </c>
      <c r="B1030" s="2" t="s">
        <v>38</v>
      </c>
      <c r="C1030" s="2">
        <v>224</v>
      </c>
      <c r="D1030">
        <f t="shared" si="64"/>
        <v>11</v>
      </c>
      <c r="E1030">
        <f t="shared" si="65"/>
        <v>48</v>
      </c>
      <c r="F1030">
        <f t="shared" si="66"/>
        <v>4</v>
      </c>
      <c r="G1030">
        <f>VLOOKUP(B1030,Árak!$A$2:$B$101,2,1)</f>
        <v>645</v>
      </c>
      <c r="H1030">
        <f t="shared" si="67"/>
        <v>144480</v>
      </c>
    </row>
    <row r="1031" spans="1:8" x14ac:dyDescent="0.25">
      <c r="A1031" s="2" t="s">
        <v>136</v>
      </c>
      <c r="B1031" s="2" t="s">
        <v>162</v>
      </c>
      <c r="C1031" s="2">
        <v>298</v>
      </c>
      <c r="D1031">
        <f t="shared" si="64"/>
        <v>5</v>
      </c>
      <c r="E1031">
        <f t="shared" si="65"/>
        <v>19</v>
      </c>
      <c r="F1031">
        <f t="shared" si="66"/>
        <v>2</v>
      </c>
      <c r="G1031">
        <f>VLOOKUP(B1031,Árak!$A$2:$B$101,2,1)</f>
        <v>838</v>
      </c>
      <c r="H1031">
        <f t="shared" si="67"/>
        <v>249724</v>
      </c>
    </row>
    <row r="1032" spans="1:8" x14ac:dyDescent="0.25">
      <c r="A1032" s="2" t="s">
        <v>376</v>
      </c>
      <c r="B1032" s="2" t="s">
        <v>71</v>
      </c>
      <c r="C1032" s="2">
        <v>230</v>
      </c>
      <c r="D1032">
        <f t="shared" si="64"/>
        <v>7</v>
      </c>
      <c r="E1032">
        <f t="shared" si="65"/>
        <v>27</v>
      </c>
      <c r="F1032">
        <f t="shared" si="66"/>
        <v>3</v>
      </c>
      <c r="G1032">
        <f>VLOOKUP(B1032,Árak!$A$2:$B$101,2,1)</f>
        <v>557</v>
      </c>
      <c r="H1032">
        <f t="shared" si="67"/>
        <v>128110</v>
      </c>
    </row>
    <row r="1033" spans="1:8" x14ac:dyDescent="0.25">
      <c r="A1033" s="2" t="s">
        <v>151</v>
      </c>
      <c r="B1033" s="2" t="s">
        <v>40</v>
      </c>
      <c r="C1033" s="2">
        <v>307</v>
      </c>
      <c r="D1033">
        <f t="shared" si="64"/>
        <v>5</v>
      </c>
      <c r="E1033">
        <f t="shared" si="65"/>
        <v>22</v>
      </c>
      <c r="F1033">
        <f t="shared" si="66"/>
        <v>2</v>
      </c>
      <c r="G1033">
        <f>VLOOKUP(B1033,Árak!$A$2:$B$101,2,1)</f>
        <v>302</v>
      </c>
      <c r="H1033">
        <f t="shared" si="67"/>
        <v>92714</v>
      </c>
    </row>
    <row r="1034" spans="1:8" x14ac:dyDescent="0.25">
      <c r="A1034" s="2" t="s">
        <v>220</v>
      </c>
      <c r="B1034" s="2" t="s">
        <v>183</v>
      </c>
      <c r="C1034" s="2">
        <v>239</v>
      </c>
      <c r="D1034">
        <f t="shared" si="64"/>
        <v>11</v>
      </c>
      <c r="E1034">
        <f t="shared" si="65"/>
        <v>45</v>
      </c>
      <c r="F1034">
        <f t="shared" si="66"/>
        <v>4</v>
      </c>
      <c r="G1034">
        <f>VLOOKUP(B1034,Árak!$A$2:$B$101,2,1)</f>
        <v>478</v>
      </c>
      <c r="H1034">
        <f t="shared" si="67"/>
        <v>114242</v>
      </c>
    </row>
    <row r="1035" spans="1:8" x14ac:dyDescent="0.25">
      <c r="A1035" s="2" t="s">
        <v>145</v>
      </c>
      <c r="B1035" s="2" t="s">
        <v>135</v>
      </c>
      <c r="C1035" s="2">
        <v>105</v>
      </c>
      <c r="D1035">
        <f t="shared" si="64"/>
        <v>9</v>
      </c>
      <c r="E1035">
        <f t="shared" si="65"/>
        <v>39</v>
      </c>
      <c r="F1035">
        <f t="shared" si="66"/>
        <v>3</v>
      </c>
      <c r="G1035">
        <f>VLOOKUP(B1035,Árak!$A$2:$B$101,2,1)</f>
        <v>536</v>
      </c>
      <c r="H1035">
        <f t="shared" si="67"/>
        <v>56280</v>
      </c>
    </row>
    <row r="1036" spans="1:8" x14ac:dyDescent="0.25">
      <c r="A1036" s="2" t="s">
        <v>382</v>
      </c>
      <c r="B1036" s="2" t="s">
        <v>63</v>
      </c>
      <c r="C1036" s="2">
        <v>205</v>
      </c>
      <c r="D1036">
        <f t="shared" si="64"/>
        <v>5</v>
      </c>
      <c r="E1036">
        <f t="shared" si="65"/>
        <v>19</v>
      </c>
      <c r="F1036">
        <f t="shared" si="66"/>
        <v>2</v>
      </c>
      <c r="G1036">
        <f>VLOOKUP(B1036,Árak!$A$2:$B$101,2,1)</f>
        <v>716</v>
      </c>
      <c r="H1036">
        <f t="shared" si="67"/>
        <v>146780</v>
      </c>
    </row>
    <row r="1037" spans="1:8" x14ac:dyDescent="0.25">
      <c r="A1037" s="2" t="s">
        <v>331</v>
      </c>
      <c r="B1037" s="2" t="s">
        <v>101</v>
      </c>
      <c r="C1037" s="2">
        <v>167</v>
      </c>
      <c r="D1037">
        <f t="shared" si="64"/>
        <v>9</v>
      </c>
      <c r="E1037">
        <f t="shared" si="65"/>
        <v>39</v>
      </c>
      <c r="F1037">
        <f t="shared" si="66"/>
        <v>3</v>
      </c>
      <c r="G1037">
        <f>VLOOKUP(B1037,Árak!$A$2:$B$101,2,1)</f>
        <v>809</v>
      </c>
      <c r="H1037">
        <f t="shared" si="67"/>
        <v>135103</v>
      </c>
    </row>
    <row r="1038" spans="1:8" x14ac:dyDescent="0.25">
      <c r="A1038" s="2" t="s">
        <v>114</v>
      </c>
      <c r="B1038" s="2" t="s">
        <v>162</v>
      </c>
      <c r="C1038" s="2">
        <v>420</v>
      </c>
      <c r="D1038">
        <f t="shared" si="64"/>
        <v>2</v>
      </c>
      <c r="E1038">
        <f t="shared" si="65"/>
        <v>8</v>
      </c>
      <c r="F1038">
        <f t="shared" si="66"/>
        <v>1</v>
      </c>
      <c r="G1038">
        <f>VLOOKUP(B1038,Árak!$A$2:$B$101,2,1)</f>
        <v>838</v>
      </c>
      <c r="H1038">
        <f t="shared" si="67"/>
        <v>351960</v>
      </c>
    </row>
    <row r="1039" spans="1:8" x14ac:dyDescent="0.25">
      <c r="A1039" s="2" t="s">
        <v>425</v>
      </c>
      <c r="B1039" s="2" t="s">
        <v>130</v>
      </c>
      <c r="C1039" s="2">
        <v>488</v>
      </c>
      <c r="D1039">
        <f t="shared" si="64"/>
        <v>4</v>
      </c>
      <c r="E1039">
        <f t="shared" si="65"/>
        <v>17</v>
      </c>
      <c r="F1039">
        <f t="shared" si="66"/>
        <v>2</v>
      </c>
      <c r="G1039">
        <f>VLOOKUP(B1039,Árak!$A$2:$B$101,2,1)</f>
        <v>175</v>
      </c>
      <c r="H1039">
        <f t="shared" si="67"/>
        <v>85400</v>
      </c>
    </row>
    <row r="1040" spans="1:8" x14ac:dyDescent="0.25">
      <c r="A1040" s="2" t="s">
        <v>274</v>
      </c>
      <c r="B1040" s="2" t="s">
        <v>63</v>
      </c>
      <c r="C1040" s="2">
        <v>281</v>
      </c>
      <c r="D1040">
        <f t="shared" si="64"/>
        <v>7</v>
      </c>
      <c r="E1040">
        <f t="shared" si="65"/>
        <v>28</v>
      </c>
      <c r="F1040">
        <f t="shared" si="66"/>
        <v>3</v>
      </c>
      <c r="G1040">
        <f>VLOOKUP(B1040,Árak!$A$2:$B$101,2,1)</f>
        <v>716</v>
      </c>
      <c r="H1040">
        <f t="shared" si="67"/>
        <v>201196</v>
      </c>
    </row>
    <row r="1041" spans="1:8" x14ac:dyDescent="0.25">
      <c r="A1041" s="2" t="s">
        <v>371</v>
      </c>
      <c r="B1041" s="2" t="s">
        <v>30</v>
      </c>
      <c r="C1041" s="2">
        <v>90</v>
      </c>
      <c r="D1041">
        <f t="shared" si="64"/>
        <v>3</v>
      </c>
      <c r="E1041">
        <f t="shared" si="65"/>
        <v>11</v>
      </c>
      <c r="F1041">
        <f t="shared" si="66"/>
        <v>1</v>
      </c>
      <c r="G1041">
        <f>VLOOKUP(B1041,Árak!$A$2:$B$101,2,1)</f>
        <v>234</v>
      </c>
      <c r="H1041">
        <f t="shared" si="67"/>
        <v>21060</v>
      </c>
    </row>
    <row r="1042" spans="1:8" x14ac:dyDescent="0.25">
      <c r="A1042" s="2" t="s">
        <v>172</v>
      </c>
      <c r="B1042" s="2" t="s">
        <v>36</v>
      </c>
      <c r="C1042" s="2">
        <v>361</v>
      </c>
      <c r="D1042">
        <f t="shared" si="64"/>
        <v>4</v>
      </c>
      <c r="E1042">
        <f t="shared" si="65"/>
        <v>17</v>
      </c>
      <c r="F1042">
        <f t="shared" si="66"/>
        <v>2</v>
      </c>
      <c r="G1042">
        <f>VLOOKUP(B1042,Árak!$A$2:$B$101,2,1)</f>
        <v>1017</v>
      </c>
      <c r="H1042">
        <f t="shared" si="67"/>
        <v>367137</v>
      </c>
    </row>
    <row r="1043" spans="1:8" x14ac:dyDescent="0.25">
      <c r="A1043" s="2" t="s">
        <v>110</v>
      </c>
      <c r="B1043" s="2" t="s">
        <v>140</v>
      </c>
      <c r="C1043" s="2">
        <v>366</v>
      </c>
      <c r="D1043">
        <f t="shared" si="64"/>
        <v>4</v>
      </c>
      <c r="E1043">
        <f t="shared" si="65"/>
        <v>17</v>
      </c>
      <c r="F1043">
        <f t="shared" si="66"/>
        <v>2</v>
      </c>
      <c r="G1043">
        <f>VLOOKUP(B1043,Árak!$A$2:$B$101,2,1)</f>
        <v>579</v>
      </c>
      <c r="H1043">
        <f t="shared" si="67"/>
        <v>211914</v>
      </c>
    </row>
    <row r="1044" spans="1:8" x14ac:dyDescent="0.25">
      <c r="A1044" s="2" t="s">
        <v>164</v>
      </c>
      <c r="B1044" s="2" t="s">
        <v>87</v>
      </c>
      <c r="C1044" s="2">
        <v>246</v>
      </c>
      <c r="D1044">
        <f t="shared" si="64"/>
        <v>10</v>
      </c>
      <c r="E1044">
        <f t="shared" si="65"/>
        <v>42</v>
      </c>
      <c r="F1044">
        <f t="shared" si="66"/>
        <v>4</v>
      </c>
      <c r="G1044">
        <f>VLOOKUP(B1044,Árak!$A$2:$B$101,2,1)</f>
        <v>543</v>
      </c>
      <c r="H1044">
        <f t="shared" si="67"/>
        <v>133578</v>
      </c>
    </row>
    <row r="1045" spans="1:8" x14ac:dyDescent="0.25">
      <c r="A1045" s="2" t="s">
        <v>281</v>
      </c>
      <c r="B1045" s="2" t="s">
        <v>146</v>
      </c>
      <c r="C1045" s="2">
        <v>211</v>
      </c>
      <c r="D1045">
        <f t="shared" si="64"/>
        <v>2</v>
      </c>
      <c r="E1045">
        <f t="shared" si="65"/>
        <v>7</v>
      </c>
      <c r="F1045">
        <f t="shared" si="66"/>
        <v>1</v>
      </c>
      <c r="G1045">
        <f>VLOOKUP(B1045,Árak!$A$2:$B$101,2,1)</f>
        <v>410</v>
      </c>
      <c r="H1045">
        <f t="shared" si="67"/>
        <v>86510</v>
      </c>
    </row>
    <row r="1046" spans="1:8" x14ac:dyDescent="0.25">
      <c r="A1046" s="2" t="s">
        <v>217</v>
      </c>
      <c r="B1046" s="2" t="s">
        <v>30</v>
      </c>
      <c r="C1046" s="2">
        <v>236</v>
      </c>
      <c r="D1046">
        <f t="shared" si="64"/>
        <v>9</v>
      </c>
      <c r="E1046">
        <f t="shared" si="65"/>
        <v>37</v>
      </c>
      <c r="F1046">
        <f t="shared" si="66"/>
        <v>3</v>
      </c>
      <c r="G1046">
        <f>VLOOKUP(B1046,Árak!$A$2:$B$101,2,1)</f>
        <v>234</v>
      </c>
      <c r="H1046">
        <f t="shared" si="67"/>
        <v>55224</v>
      </c>
    </row>
    <row r="1047" spans="1:8" x14ac:dyDescent="0.25">
      <c r="A1047" s="2" t="s">
        <v>31</v>
      </c>
      <c r="B1047" s="2" t="s">
        <v>140</v>
      </c>
      <c r="C1047" s="2">
        <v>255</v>
      </c>
      <c r="D1047">
        <f t="shared" si="64"/>
        <v>5</v>
      </c>
      <c r="E1047">
        <f t="shared" si="65"/>
        <v>21</v>
      </c>
      <c r="F1047">
        <f t="shared" si="66"/>
        <v>2</v>
      </c>
      <c r="G1047">
        <f>VLOOKUP(B1047,Árak!$A$2:$B$101,2,1)</f>
        <v>579</v>
      </c>
      <c r="H1047">
        <f t="shared" si="67"/>
        <v>147645</v>
      </c>
    </row>
    <row r="1048" spans="1:8" x14ac:dyDescent="0.25">
      <c r="A1048" s="2" t="s">
        <v>270</v>
      </c>
      <c r="B1048" s="2" t="s">
        <v>251</v>
      </c>
      <c r="C1048" s="2">
        <v>325</v>
      </c>
      <c r="D1048">
        <f t="shared" si="64"/>
        <v>9</v>
      </c>
      <c r="E1048">
        <f t="shared" si="65"/>
        <v>40</v>
      </c>
      <c r="F1048">
        <f t="shared" si="66"/>
        <v>3</v>
      </c>
      <c r="G1048">
        <f>VLOOKUP(B1048,Árak!$A$2:$B$101,2,1)</f>
        <v>261</v>
      </c>
      <c r="H1048">
        <f t="shared" si="67"/>
        <v>84825</v>
      </c>
    </row>
    <row r="1049" spans="1:8" x14ac:dyDescent="0.25">
      <c r="A1049" s="2" t="s">
        <v>35</v>
      </c>
      <c r="B1049" s="2" t="s">
        <v>245</v>
      </c>
      <c r="C1049" s="2">
        <v>302</v>
      </c>
      <c r="D1049">
        <f t="shared" si="64"/>
        <v>2</v>
      </c>
      <c r="E1049">
        <f t="shared" si="65"/>
        <v>8</v>
      </c>
      <c r="F1049">
        <f t="shared" si="66"/>
        <v>1</v>
      </c>
      <c r="G1049">
        <f>VLOOKUP(B1049,Árak!$A$2:$B$101,2,1)</f>
        <v>782</v>
      </c>
      <c r="H1049">
        <f t="shared" si="67"/>
        <v>236164</v>
      </c>
    </row>
    <row r="1050" spans="1:8" x14ac:dyDescent="0.25">
      <c r="A1050" s="2" t="s">
        <v>307</v>
      </c>
      <c r="B1050" s="2" t="s">
        <v>30</v>
      </c>
      <c r="C1050" s="2">
        <v>357</v>
      </c>
      <c r="D1050">
        <f t="shared" si="64"/>
        <v>5</v>
      </c>
      <c r="E1050">
        <f t="shared" si="65"/>
        <v>19</v>
      </c>
      <c r="F1050">
        <f t="shared" si="66"/>
        <v>2</v>
      </c>
      <c r="G1050">
        <f>VLOOKUP(B1050,Árak!$A$2:$B$101,2,1)</f>
        <v>234</v>
      </c>
      <c r="H1050">
        <f t="shared" si="67"/>
        <v>83538</v>
      </c>
    </row>
    <row r="1051" spans="1:8" x14ac:dyDescent="0.25">
      <c r="A1051" s="2" t="s">
        <v>320</v>
      </c>
      <c r="B1051" s="2" t="s">
        <v>138</v>
      </c>
      <c r="C1051" s="2">
        <v>173</v>
      </c>
      <c r="D1051">
        <f t="shared" si="64"/>
        <v>8</v>
      </c>
      <c r="E1051">
        <f t="shared" si="65"/>
        <v>34</v>
      </c>
      <c r="F1051">
        <f t="shared" si="66"/>
        <v>3</v>
      </c>
      <c r="G1051">
        <f>VLOOKUP(B1051,Árak!$A$2:$B$101,2,1)</f>
        <v>453</v>
      </c>
      <c r="H1051">
        <f t="shared" si="67"/>
        <v>78369</v>
      </c>
    </row>
    <row r="1052" spans="1:8" x14ac:dyDescent="0.25">
      <c r="A1052" s="2" t="s">
        <v>98</v>
      </c>
      <c r="B1052" s="2" t="s">
        <v>6</v>
      </c>
      <c r="C1052" s="2">
        <v>251</v>
      </c>
      <c r="D1052">
        <f t="shared" si="64"/>
        <v>11</v>
      </c>
      <c r="E1052">
        <f t="shared" si="65"/>
        <v>49</v>
      </c>
      <c r="F1052">
        <f t="shared" si="66"/>
        <v>4</v>
      </c>
      <c r="G1052">
        <f>VLOOKUP(B1052,Árak!$A$2:$B$101,2,1)</f>
        <v>436</v>
      </c>
      <c r="H1052">
        <f t="shared" si="67"/>
        <v>109436</v>
      </c>
    </row>
    <row r="1053" spans="1:8" x14ac:dyDescent="0.25">
      <c r="A1053" s="2" t="s">
        <v>362</v>
      </c>
      <c r="B1053" s="2" t="s">
        <v>165</v>
      </c>
      <c r="C1053" s="2">
        <v>168</v>
      </c>
      <c r="D1053">
        <f t="shared" si="64"/>
        <v>11</v>
      </c>
      <c r="E1053">
        <f t="shared" si="65"/>
        <v>46</v>
      </c>
      <c r="F1053">
        <f t="shared" si="66"/>
        <v>4</v>
      </c>
      <c r="G1053">
        <f>VLOOKUP(B1053,Árak!$A$2:$B$101,2,1)</f>
        <v>631</v>
      </c>
      <c r="H1053">
        <f t="shared" si="67"/>
        <v>106008</v>
      </c>
    </row>
    <row r="1054" spans="1:8" x14ac:dyDescent="0.25">
      <c r="A1054" s="2" t="s">
        <v>317</v>
      </c>
      <c r="B1054" s="2" t="s">
        <v>311</v>
      </c>
      <c r="C1054" s="2">
        <v>302</v>
      </c>
      <c r="D1054">
        <f t="shared" si="64"/>
        <v>1</v>
      </c>
      <c r="E1054">
        <f t="shared" si="65"/>
        <v>3</v>
      </c>
      <c r="F1054">
        <f t="shared" si="66"/>
        <v>1</v>
      </c>
      <c r="G1054">
        <f>VLOOKUP(B1054,Árak!$A$2:$B$101,2,1)</f>
        <v>480</v>
      </c>
      <c r="H1054">
        <f t="shared" si="67"/>
        <v>144960</v>
      </c>
    </row>
    <row r="1055" spans="1:8" x14ac:dyDescent="0.25">
      <c r="A1055" s="2" t="s">
        <v>344</v>
      </c>
      <c r="B1055" s="2" t="s">
        <v>77</v>
      </c>
      <c r="C1055" s="2">
        <v>282</v>
      </c>
      <c r="D1055">
        <f t="shared" si="64"/>
        <v>2</v>
      </c>
      <c r="E1055">
        <f t="shared" si="65"/>
        <v>7</v>
      </c>
      <c r="F1055">
        <f t="shared" si="66"/>
        <v>1</v>
      </c>
      <c r="G1055">
        <f>VLOOKUP(B1055,Árak!$A$2:$B$101,2,1)</f>
        <v>101</v>
      </c>
      <c r="H1055">
        <f t="shared" si="67"/>
        <v>28482</v>
      </c>
    </row>
    <row r="1056" spans="1:8" x14ac:dyDescent="0.25">
      <c r="A1056" s="2" t="s">
        <v>13</v>
      </c>
      <c r="B1056" s="2" t="s">
        <v>105</v>
      </c>
      <c r="C1056" s="2">
        <v>176</v>
      </c>
      <c r="D1056">
        <f t="shared" si="64"/>
        <v>10</v>
      </c>
      <c r="E1056">
        <f t="shared" si="65"/>
        <v>41</v>
      </c>
      <c r="F1056">
        <f t="shared" si="66"/>
        <v>4</v>
      </c>
      <c r="G1056">
        <f>VLOOKUP(B1056,Árak!$A$2:$B$101,2,1)</f>
        <v>421</v>
      </c>
      <c r="H1056">
        <f t="shared" si="67"/>
        <v>74096</v>
      </c>
    </row>
    <row r="1057" spans="1:8" x14ac:dyDescent="0.25">
      <c r="A1057" s="2" t="s">
        <v>106</v>
      </c>
      <c r="B1057" s="2" t="s">
        <v>256</v>
      </c>
      <c r="C1057" s="2">
        <v>12</v>
      </c>
      <c r="D1057">
        <f t="shared" si="64"/>
        <v>10</v>
      </c>
      <c r="E1057">
        <f t="shared" si="65"/>
        <v>44</v>
      </c>
      <c r="F1057">
        <f t="shared" si="66"/>
        <v>4</v>
      </c>
      <c r="G1057">
        <f>VLOOKUP(B1057,Árak!$A$2:$B$101,2,1)</f>
        <v>858</v>
      </c>
      <c r="H1057">
        <f t="shared" si="67"/>
        <v>10296</v>
      </c>
    </row>
    <row r="1058" spans="1:8" x14ac:dyDescent="0.25">
      <c r="A1058" s="2" t="s">
        <v>58</v>
      </c>
      <c r="B1058" s="2" t="s">
        <v>32</v>
      </c>
      <c r="C1058" s="2">
        <v>87</v>
      </c>
      <c r="D1058">
        <f t="shared" si="64"/>
        <v>7</v>
      </c>
      <c r="E1058">
        <f t="shared" si="65"/>
        <v>28</v>
      </c>
      <c r="F1058">
        <f t="shared" si="66"/>
        <v>3</v>
      </c>
      <c r="G1058">
        <f>VLOOKUP(B1058,Árak!$A$2:$B$101,2,1)</f>
        <v>453</v>
      </c>
      <c r="H1058">
        <f t="shared" si="67"/>
        <v>39411</v>
      </c>
    </row>
    <row r="1059" spans="1:8" x14ac:dyDescent="0.25">
      <c r="A1059" s="2" t="s">
        <v>353</v>
      </c>
      <c r="B1059" s="2" t="s">
        <v>330</v>
      </c>
      <c r="C1059" s="2">
        <v>223</v>
      </c>
      <c r="D1059">
        <f t="shared" si="64"/>
        <v>6</v>
      </c>
      <c r="E1059">
        <f t="shared" si="65"/>
        <v>26</v>
      </c>
      <c r="F1059">
        <f t="shared" si="66"/>
        <v>2</v>
      </c>
      <c r="G1059">
        <f>VLOOKUP(B1059,Árak!$A$2:$B$101,2,1)</f>
        <v>637</v>
      </c>
      <c r="H1059">
        <f t="shared" si="67"/>
        <v>142051</v>
      </c>
    </row>
    <row r="1060" spans="1:8" x14ac:dyDescent="0.25">
      <c r="A1060" s="2" t="s">
        <v>267</v>
      </c>
      <c r="B1060" s="2" t="s">
        <v>275</v>
      </c>
      <c r="C1060" s="2">
        <v>119</v>
      </c>
      <c r="D1060">
        <f t="shared" si="64"/>
        <v>3</v>
      </c>
      <c r="E1060">
        <f t="shared" si="65"/>
        <v>13</v>
      </c>
      <c r="F1060">
        <f t="shared" si="66"/>
        <v>1</v>
      </c>
      <c r="G1060">
        <f>VLOOKUP(B1060,Árak!$A$2:$B$101,2,1)</f>
        <v>722</v>
      </c>
      <c r="H1060">
        <f t="shared" si="67"/>
        <v>85918</v>
      </c>
    </row>
    <row r="1061" spans="1:8" x14ac:dyDescent="0.25">
      <c r="A1061" s="2" t="s">
        <v>332</v>
      </c>
      <c r="B1061" s="2" t="s">
        <v>18</v>
      </c>
      <c r="C1061" s="2">
        <v>173</v>
      </c>
      <c r="D1061">
        <f t="shared" si="64"/>
        <v>11</v>
      </c>
      <c r="E1061">
        <f t="shared" si="65"/>
        <v>48</v>
      </c>
      <c r="F1061">
        <f t="shared" si="66"/>
        <v>4</v>
      </c>
      <c r="G1061">
        <f>VLOOKUP(B1061,Árak!$A$2:$B$101,2,1)</f>
        <v>900</v>
      </c>
      <c r="H1061">
        <f t="shared" si="67"/>
        <v>155700</v>
      </c>
    </row>
    <row r="1062" spans="1:8" x14ac:dyDescent="0.25">
      <c r="A1062" s="2" t="s">
        <v>200</v>
      </c>
      <c r="B1062" s="2" t="s">
        <v>100</v>
      </c>
      <c r="C1062" s="2">
        <v>134</v>
      </c>
      <c r="D1062">
        <f t="shared" si="64"/>
        <v>10</v>
      </c>
      <c r="E1062">
        <f t="shared" si="65"/>
        <v>42</v>
      </c>
      <c r="F1062">
        <f t="shared" si="66"/>
        <v>4</v>
      </c>
      <c r="G1062">
        <f>VLOOKUP(B1062,Árak!$A$2:$B$101,2,1)</f>
        <v>562</v>
      </c>
      <c r="H1062">
        <f t="shared" si="67"/>
        <v>75308</v>
      </c>
    </row>
    <row r="1063" spans="1:8" x14ac:dyDescent="0.25">
      <c r="A1063" s="2" t="s">
        <v>303</v>
      </c>
      <c r="B1063" s="2" t="s">
        <v>61</v>
      </c>
      <c r="C1063" s="2">
        <v>48</v>
      </c>
      <c r="D1063">
        <f t="shared" si="64"/>
        <v>7</v>
      </c>
      <c r="E1063">
        <f t="shared" si="65"/>
        <v>30</v>
      </c>
      <c r="F1063">
        <f t="shared" si="66"/>
        <v>3</v>
      </c>
      <c r="G1063">
        <f>VLOOKUP(B1063,Árak!$A$2:$B$101,2,1)</f>
        <v>88</v>
      </c>
      <c r="H1063">
        <f t="shared" si="67"/>
        <v>4224</v>
      </c>
    </row>
    <row r="1064" spans="1:8" x14ac:dyDescent="0.25">
      <c r="A1064" s="2" t="s">
        <v>333</v>
      </c>
      <c r="B1064" s="2" t="s">
        <v>36</v>
      </c>
      <c r="C1064" s="2">
        <v>293</v>
      </c>
      <c r="D1064">
        <f t="shared" si="64"/>
        <v>3</v>
      </c>
      <c r="E1064">
        <f t="shared" si="65"/>
        <v>12</v>
      </c>
      <c r="F1064">
        <f t="shared" si="66"/>
        <v>1</v>
      </c>
      <c r="G1064">
        <f>VLOOKUP(B1064,Árak!$A$2:$B$101,2,1)</f>
        <v>1017</v>
      </c>
      <c r="H1064">
        <f t="shared" si="67"/>
        <v>297981</v>
      </c>
    </row>
    <row r="1065" spans="1:8" x14ac:dyDescent="0.25">
      <c r="A1065" s="2" t="s">
        <v>406</v>
      </c>
      <c r="B1065" s="2" t="s">
        <v>79</v>
      </c>
      <c r="C1065" s="2">
        <v>231</v>
      </c>
      <c r="D1065">
        <f t="shared" si="64"/>
        <v>6</v>
      </c>
      <c r="E1065">
        <f t="shared" si="65"/>
        <v>24</v>
      </c>
      <c r="F1065">
        <f t="shared" si="66"/>
        <v>2</v>
      </c>
      <c r="G1065">
        <f>VLOOKUP(B1065,Árak!$A$2:$B$101,2,1)</f>
        <v>1027</v>
      </c>
      <c r="H1065">
        <f t="shared" si="67"/>
        <v>237237</v>
      </c>
    </row>
    <row r="1066" spans="1:8" x14ac:dyDescent="0.25">
      <c r="A1066" s="2" t="s">
        <v>295</v>
      </c>
      <c r="B1066" s="2" t="s">
        <v>95</v>
      </c>
      <c r="C1066" s="2">
        <v>333</v>
      </c>
      <c r="D1066">
        <f t="shared" si="64"/>
        <v>11</v>
      </c>
      <c r="E1066">
        <f t="shared" si="65"/>
        <v>47</v>
      </c>
      <c r="F1066">
        <f t="shared" si="66"/>
        <v>4</v>
      </c>
      <c r="G1066">
        <f>VLOOKUP(B1066,Árak!$A$2:$B$101,2,1)</f>
        <v>558</v>
      </c>
      <c r="H1066">
        <f t="shared" si="67"/>
        <v>185814</v>
      </c>
    </row>
    <row r="1067" spans="1:8" x14ac:dyDescent="0.25">
      <c r="A1067" s="2" t="s">
        <v>289</v>
      </c>
      <c r="B1067" s="2" t="s">
        <v>63</v>
      </c>
      <c r="C1067" s="2">
        <v>397</v>
      </c>
      <c r="D1067">
        <f t="shared" si="64"/>
        <v>3</v>
      </c>
      <c r="E1067">
        <f t="shared" si="65"/>
        <v>12</v>
      </c>
      <c r="F1067">
        <f t="shared" si="66"/>
        <v>1</v>
      </c>
      <c r="G1067">
        <f>VLOOKUP(B1067,Árak!$A$2:$B$101,2,1)</f>
        <v>716</v>
      </c>
      <c r="H1067">
        <f t="shared" si="67"/>
        <v>284252</v>
      </c>
    </row>
    <row r="1068" spans="1:8" x14ac:dyDescent="0.25">
      <c r="A1068" s="2" t="s">
        <v>17</v>
      </c>
      <c r="B1068" s="2" t="s">
        <v>26</v>
      </c>
      <c r="C1068" s="2">
        <v>166</v>
      </c>
      <c r="D1068">
        <f t="shared" si="64"/>
        <v>4</v>
      </c>
      <c r="E1068">
        <f t="shared" si="65"/>
        <v>14</v>
      </c>
      <c r="F1068">
        <f t="shared" si="66"/>
        <v>2</v>
      </c>
      <c r="G1068">
        <f>VLOOKUP(B1068,Árak!$A$2:$B$101,2,1)</f>
        <v>550</v>
      </c>
      <c r="H1068">
        <f t="shared" si="67"/>
        <v>91300</v>
      </c>
    </row>
    <row r="1069" spans="1:8" x14ac:dyDescent="0.25">
      <c r="A1069" s="2" t="s">
        <v>405</v>
      </c>
      <c r="B1069" s="2" t="s">
        <v>156</v>
      </c>
      <c r="C1069" s="2">
        <v>167</v>
      </c>
      <c r="D1069">
        <f t="shared" si="64"/>
        <v>2</v>
      </c>
      <c r="E1069">
        <f t="shared" si="65"/>
        <v>9</v>
      </c>
      <c r="F1069">
        <f t="shared" si="66"/>
        <v>1</v>
      </c>
      <c r="G1069">
        <f>VLOOKUP(B1069,Árak!$A$2:$B$101,2,1)</f>
        <v>871</v>
      </c>
      <c r="H1069">
        <f t="shared" si="67"/>
        <v>145457</v>
      </c>
    </row>
    <row r="1070" spans="1:8" x14ac:dyDescent="0.25">
      <c r="A1070" s="2" t="s">
        <v>399</v>
      </c>
      <c r="B1070" s="2" t="s">
        <v>30</v>
      </c>
      <c r="C1070" s="2">
        <v>268</v>
      </c>
      <c r="D1070">
        <f t="shared" si="64"/>
        <v>8</v>
      </c>
      <c r="E1070">
        <f t="shared" si="65"/>
        <v>32</v>
      </c>
      <c r="F1070">
        <f t="shared" si="66"/>
        <v>3</v>
      </c>
      <c r="G1070">
        <f>VLOOKUP(B1070,Árak!$A$2:$B$101,2,1)</f>
        <v>234</v>
      </c>
      <c r="H1070">
        <f t="shared" si="67"/>
        <v>62712</v>
      </c>
    </row>
    <row r="1071" spans="1:8" x14ac:dyDescent="0.25">
      <c r="A1071" s="2" t="s">
        <v>9</v>
      </c>
      <c r="B1071" s="2" t="s">
        <v>30</v>
      </c>
      <c r="C1071" s="2">
        <v>379</v>
      </c>
      <c r="D1071">
        <f t="shared" si="64"/>
        <v>1</v>
      </c>
      <c r="E1071">
        <f t="shared" si="65"/>
        <v>2</v>
      </c>
      <c r="F1071">
        <f t="shared" si="66"/>
        <v>1</v>
      </c>
      <c r="G1071">
        <f>VLOOKUP(B1071,Árak!$A$2:$B$101,2,1)</f>
        <v>234</v>
      </c>
      <c r="H1071">
        <f t="shared" si="67"/>
        <v>88686</v>
      </c>
    </row>
    <row r="1072" spans="1:8" x14ac:dyDescent="0.25">
      <c r="A1072" s="2" t="s">
        <v>205</v>
      </c>
      <c r="B1072" s="2" t="s">
        <v>188</v>
      </c>
      <c r="C1072" s="2">
        <v>186</v>
      </c>
      <c r="D1072">
        <f t="shared" si="64"/>
        <v>4</v>
      </c>
      <c r="E1072">
        <f t="shared" si="65"/>
        <v>15</v>
      </c>
      <c r="F1072">
        <f t="shared" si="66"/>
        <v>2</v>
      </c>
      <c r="G1072">
        <f>VLOOKUP(B1072,Árak!$A$2:$B$101,2,1)</f>
        <v>270</v>
      </c>
      <c r="H1072">
        <f t="shared" si="67"/>
        <v>50220</v>
      </c>
    </row>
    <row r="1073" spans="1:8" x14ac:dyDescent="0.25">
      <c r="A1073" s="2" t="s">
        <v>231</v>
      </c>
      <c r="B1073" s="2" t="s">
        <v>294</v>
      </c>
      <c r="C1073" s="2">
        <v>180</v>
      </c>
      <c r="D1073">
        <f t="shared" si="64"/>
        <v>6</v>
      </c>
      <c r="E1073">
        <f t="shared" si="65"/>
        <v>24</v>
      </c>
      <c r="F1073">
        <f t="shared" si="66"/>
        <v>2</v>
      </c>
      <c r="G1073">
        <f>VLOOKUP(B1073,Árak!$A$2:$B$101,2,1)</f>
        <v>259</v>
      </c>
      <c r="H1073">
        <f t="shared" si="67"/>
        <v>46620</v>
      </c>
    </row>
    <row r="1074" spans="1:8" x14ac:dyDescent="0.25">
      <c r="A1074" s="2" t="s">
        <v>147</v>
      </c>
      <c r="B1074" s="2" t="s">
        <v>191</v>
      </c>
      <c r="C1074" s="2">
        <v>307</v>
      </c>
      <c r="D1074">
        <f t="shared" si="64"/>
        <v>8</v>
      </c>
      <c r="E1074">
        <f t="shared" si="65"/>
        <v>35</v>
      </c>
      <c r="F1074">
        <f t="shared" si="66"/>
        <v>3</v>
      </c>
      <c r="G1074">
        <f>VLOOKUP(B1074,Árak!$A$2:$B$101,2,1)</f>
        <v>312</v>
      </c>
      <c r="H1074">
        <f t="shared" si="67"/>
        <v>95784</v>
      </c>
    </row>
    <row r="1075" spans="1:8" x14ac:dyDescent="0.25">
      <c r="A1075" s="2" t="s">
        <v>298</v>
      </c>
      <c r="B1075" s="2" t="s">
        <v>71</v>
      </c>
      <c r="C1075" s="2">
        <v>258</v>
      </c>
      <c r="D1075">
        <f t="shared" si="64"/>
        <v>11</v>
      </c>
      <c r="E1075">
        <f t="shared" si="65"/>
        <v>48</v>
      </c>
      <c r="F1075">
        <f t="shared" si="66"/>
        <v>4</v>
      </c>
      <c r="G1075">
        <f>VLOOKUP(B1075,Árak!$A$2:$B$101,2,1)</f>
        <v>557</v>
      </c>
      <c r="H1075">
        <f t="shared" si="67"/>
        <v>143706</v>
      </c>
    </row>
    <row r="1076" spans="1:8" x14ac:dyDescent="0.25">
      <c r="A1076" s="2" t="s">
        <v>238</v>
      </c>
      <c r="B1076" s="2" t="s">
        <v>57</v>
      </c>
      <c r="C1076" s="2">
        <v>338</v>
      </c>
      <c r="D1076">
        <f t="shared" si="64"/>
        <v>12</v>
      </c>
      <c r="E1076">
        <f t="shared" si="65"/>
        <v>50</v>
      </c>
      <c r="F1076">
        <f t="shared" si="66"/>
        <v>4</v>
      </c>
      <c r="G1076">
        <f>VLOOKUP(B1076,Árak!$A$2:$B$101,2,1)</f>
        <v>106</v>
      </c>
      <c r="H1076">
        <f t="shared" si="67"/>
        <v>35828</v>
      </c>
    </row>
    <row r="1077" spans="1:8" x14ac:dyDescent="0.25">
      <c r="A1077" s="2" t="s">
        <v>226</v>
      </c>
      <c r="B1077" s="2" t="s">
        <v>263</v>
      </c>
      <c r="C1077" s="2">
        <v>368</v>
      </c>
      <c r="D1077">
        <f t="shared" si="64"/>
        <v>9</v>
      </c>
      <c r="E1077">
        <f t="shared" si="65"/>
        <v>40</v>
      </c>
      <c r="F1077">
        <f t="shared" si="66"/>
        <v>3</v>
      </c>
      <c r="G1077">
        <f>VLOOKUP(B1077,Árak!$A$2:$B$101,2,1)</f>
        <v>321</v>
      </c>
      <c r="H1077">
        <f t="shared" si="67"/>
        <v>118128</v>
      </c>
    </row>
    <row r="1078" spans="1:8" x14ac:dyDescent="0.25">
      <c r="A1078" s="2" t="s">
        <v>285</v>
      </c>
      <c r="B1078" s="2" t="s">
        <v>240</v>
      </c>
      <c r="C1078" s="2">
        <v>147</v>
      </c>
      <c r="D1078">
        <f t="shared" si="64"/>
        <v>2</v>
      </c>
      <c r="E1078">
        <f t="shared" si="65"/>
        <v>9</v>
      </c>
      <c r="F1078">
        <f t="shared" si="66"/>
        <v>1</v>
      </c>
      <c r="G1078">
        <f>VLOOKUP(B1078,Árak!$A$2:$B$101,2,1)</f>
        <v>1047</v>
      </c>
      <c r="H1078">
        <f t="shared" si="67"/>
        <v>153909</v>
      </c>
    </row>
    <row r="1079" spans="1:8" x14ac:dyDescent="0.25">
      <c r="A1079" s="2" t="s">
        <v>352</v>
      </c>
      <c r="B1079" s="2" t="s">
        <v>95</v>
      </c>
      <c r="C1079" s="2">
        <v>366</v>
      </c>
      <c r="D1079">
        <f t="shared" si="64"/>
        <v>9</v>
      </c>
      <c r="E1079">
        <f t="shared" si="65"/>
        <v>38</v>
      </c>
      <c r="F1079">
        <f t="shared" si="66"/>
        <v>3</v>
      </c>
      <c r="G1079">
        <f>VLOOKUP(B1079,Árak!$A$2:$B$101,2,1)</f>
        <v>558</v>
      </c>
      <c r="H1079">
        <f t="shared" si="67"/>
        <v>204228</v>
      </c>
    </row>
    <row r="1080" spans="1:8" x14ac:dyDescent="0.25">
      <c r="A1080" s="2" t="s">
        <v>429</v>
      </c>
      <c r="B1080" s="2" t="s">
        <v>135</v>
      </c>
      <c r="C1080" s="2">
        <v>263</v>
      </c>
      <c r="D1080">
        <f t="shared" si="64"/>
        <v>1</v>
      </c>
      <c r="E1080">
        <f t="shared" si="65"/>
        <v>4</v>
      </c>
      <c r="F1080">
        <f t="shared" si="66"/>
        <v>1</v>
      </c>
      <c r="G1080">
        <f>VLOOKUP(B1080,Árak!$A$2:$B$101,2,1)</f>
        <v>536</v>
      </c>
      <c r="H1080">
        <f t="shared" si="67"/>
        <v>140968</v>
      </c>
    </row>
    <row r="1081" spans="1:8" x14ac:dyDescent="0.25">
      <c r="A1081" s="2" t="s">
        <v>76</v>
      </c>
      <c r="B1081" s="2" t="s">
        <v>55</v>
      </c>
      <c r="C1081" s="2">
        <v>205</v>
      </c>
      <c r="D1081">
        <f t="shared" si="64"/>
        <v>4</v>
      </c>
      <c r="E1081">
        <f t="shared" si="65"/>
        <v>17</v>
      </c>
      <c r="F1081">
        <f t="shared" si="66"/>
        <v>2</v>
      </c>
      <c r="G1081">
        <f>VLOOKUP(B1081,Árak!$A$2:$B$101,2,1)</f>
        <v>737</v>
      </c>
      <c r="H1081">
        <f t="shared" si="67"/>
        <v>151085</v>
      </c>
    </row>
    <row r="1082" spans="1:8" x14ac:dyDescent="0.25">
      <c r="A1082" s="2" t="s">
        <v>323</v>
      </c>
      <c r="B1082" s="2" t="s">
        <v>178</v>
      </c>
      <c r="C1082" s="2">
        <v>49</v>
      </c>
      <c r="D1082">
        <f t="shared" si="64"/>
        <v>1</v>
      </c>
      <c r="E1082">
        <f t="shared" si="65"/>
        <v>4</v>
      </c>
      <c r="F1082">
        <f t="shared" si="66"/>
        <v>1</v>
      </c>
      <c r="G1082">
        <f>VLOOKUP(B1082,Árak!$A$2:$B$101,2,1)</f>
        <v>966</v>
      </c>
      <c r="H1082">
        <f t="shared" si="67"/>
        <v>47334</v>
      </c>
    </row>
    <row r="1083" spans="1:8" x14ac:dyDescent="0.25">
      <c r="A1083" s="2" t="s">
        <v>362</v>
      </c>
      <c r="B1083" s="2" t="s">
        <v>311</v>
      </c>
      <c r="C1083" s="2">
        <v>347</v>
      </c>
      <c r="D1083">
        <f t="shared" si="64"/>
        <v>11</v>
      </c>
      <c r="E1083">
        <f t="shared" si="65"/>
        <v>46</v>
      </c>
      <c r="F1083">
        <f t="shared" si="66"/>
        <v>4</v>
      </c>
      <c r="G1083">
        <f>VLOOKUP(B1083,Árak!$A$2:$B$101,2,1)</f>
        <v>480</v>
      </c>
      <c r="H1083">
        <f t="shared" si="67"/>
        <v>166560</v>
      </c>
    </row>
    <row r="1084" spans="1:8" x14ac:dyDescent="0.25">
      <c r="A1084" s="2" t="s">
        <v>273</v>
      </c>
      <c r="B1084" s="2" t="s">
        <v>117</v>
      </c>
      <c r="C1084" s="2">
        <v>244</v>
      </c>
      <c r="D1084">
        <f t="shared" si="64"/>
        <v>4</v>
      </c>
      <c r="E1084">
        <f t="shared" si="65"/>
        <v>15</v>
      </c>
      <c r="F1084">
        <f t="shared" si="66"/>
        <v>2</v>
      </c>
      <c r="G1084">
        <f>VLOOKUP(B1084,Árak!$A$2:$B$101,2,1)</f>
        <v>557</v>
      </c>
      <c r="H1084">
        <f t="shared" si="67"/>
        <v>135908</v>
      </c>
    </row>
    <row r="1085" spans="1:8" x14ac:dyDescent="0.25">
      <c r="A1085" s="2" t="s">
        <v>369</v>
      </c>
      <c r="B1085" s="2" t="s">
        <v>10</v>
      </c>
      <c r="C1085" s="2">
        <v>290</v>
      </c>
      <c r="D1085">
        <f t="shared" si="64"/>
        <v>2</v>
      </c>
      <c r="E1085">
        <f t="shared" si="65"/>
        <v>9</v>
      </c>
      <c r="F1085">
        <f t="shared" si="66"/>
        <v>1</v>
      </c>
      <c r="G1085">
        <f>VLOOKUP(B1085,Árak!$A$2:$B$101,2,1)</f>
        <v>260</v>
      </c>
      <c r="H1085">
        <f t="shared" si="67"/>
        <v>75400</v>
      </c>
    </row>
    <row r="1086" spans="1:8" x14ac:dyDescent="0.25">
      <c r="A1086" s="2" t="s">
        <v>352</v>
      </c>
      <c r="B1086" s="2" t="s">
        <v>38</v>
      </c>
      <c r="C1086" s="2">
        <v>295</v>
      </c>
      <c r="D1086">
        <f t="shared" si="64"/>
        <v>9</v>
      </c>
      <c r="E1086">
        <f t="shared" si="65"/>
        <v>38</v>
      </c>
      <c r="F1086">
        <f t="shared" si="66"/>
        <v>3</v>
      </c>
      <c r="G1086">
        <f>VLOOKUP(B1086,Árak!$A$2:$B$101,2,1)</f>
        <v>645</v>
      </c>
      <c r="H1086">
        <f t="shared" si="67"/>
        <v>190275</v>
      </c>
    </row>
    <row r="1087" spans="1:8" x14ac:dyDescent="0.25">
      <c r="A1087" s="2" t="s">
        <v>160</v>
      </c>
      <c r="B1087" s="2" t="s">
        <v>4</v>
      </c>
      <c r="C1087" s="2">
        <v>262</v>
      </c>
      <c r="D1087">
        <f t="shared" si="64"/>
        <v>8</v>
      </c>
      <c r="E1087">
        <f t="shared" si="65"/>
        <v>35</v>
      </c>
      <c r="F1087">
        <f t="shared" si="66"/>
        <v>3</v>
      </c>
      <c r="G1087">
        <f>VLOOKUP(B1087,Árak!$A$2:$B$101,2,1)</f>
        <v>318</v>
      </c>
      <c r="H1087">
        <f t="shared" si="67"/>
        <v>83316</v>
      </c>
    </row>
    <row r="1088" spans="1:8" x14ac:dyDescent="0.25">
      <c r="A1088" s="2" t="s">
        <v>324</v>
      </c>
      <c r="B1088" s="2" t="s">
        <v>294</v>
      </c>
      <c r="C1088" s="2">
        <v>88</v>
      </c>
      <c r="D1088">
        <f t="shared" si="64"/>
        <v>10</v>
      </c>
      <c r="E1088">
        <f t="shared" si="65"/>
        <v>44</v>
      </c>
      <c r="F1088">
        <f t="shared" si="66"/>
        <v>4</v>
      </c>
      <c r="G1088">
        <f>VLOOKUP(B1088,Árak!$A$2:$B$101,2,1)</f>
        <v>259</v>
      </c>
      <c r="H1088">
        <f t="shared" si="67"/>
        <v>22792</v>
      </c>
    </row>
    <row r="1089" spans="1:8" x14ac:dyDescent="0.25">
      <c r="A1089" s="2" t="s">
        <v>430</v>
      </c>
      <c r="B1089" s="2" t="s">
        <v>6</v>
      </c>
      <c r="C1089" s="2">
        <v>280</v>
      </c>
      <c r="D1089">
        <f t="shared" si="64"/>
        <v>9</v>
      </c>
      <c r="E1089">
        <f t="shared" si="65"/>
        <v>40</v>
      </c>
      <c r="F1089">
        <f t="shared" si="66"/>
        <v>3</v>
      </c>
      <c r="G1089">
        <f>VLOOKUP(B1089,Árak!$A$2:$B$101,2,1)</f>
        <v>436</v>
      </c>
      <c r="H1089">
        <f t="shared" si="67"/>
        <v>122080</v>
      </c>
    </row>
    <row r="1090" spans="1:8" x14ac:dyDescent="0.25">
      <c r="A1090" s="2" t="s">
        <v>193</v>
      </c>
      <c r="B1090" s="2" t="s">
        <v>26</v>
      </c>
      <c r="C1090" s="2">
        <v>221</v>
      </c>
      <c r="D1090">
        <f t="shared" si="64"/>
        <v>11</v>
      </c>
      <c r="E1090">
        <f t="shared" si="65"/>
        <v>47</v>
      </c>
      <c r="F1090">
        <f t="shared" si="66"/>
        <v>4</v>
      </c>
      <c r="G1090">
        <f>VLOOKUP(B1090,Árak!$A$2:$B$101,2,1)</f>
        <v>550</v>
      </c>
      <c r="H1090">
        <f t="shared" si="67"/>
        <v>121550</v>
      </c>
    </row>
    <row r="1091" spans="1:8" x14ac:dyDescent="0.25">
      <c r="A1091" s="2" t="s">
        <v>355</v>
      </c>
      <c r="B1091" s="2" t="s">
        <v>213</v>
      </c>
      <c r="C1091" s="2">
        <v>221</v>
      </c>
      <c r="D1091">
        <f t="shared" ref="D1091:D1154" si="68">MONTH(A1091)</f>
        <v>11</v>
      </c>
      <c r="E1091">
        <f t="shared" ref="E1091:E1154" si="69">WEEKNUM(A1091)</f>
        <v>48</v>
      </c>
      <c r="F1091">
        <f t="shared" ref="F1091:F1154" si="70">VLOOKUP(D1091,$K$2:$M$5,3,1)</f>
        <v>4</v>
      </c>
      <c r="G1091">
        <f>VLOOKUP(B1091,Árak!$A$2:$B$101,2,1)</f>
        <v>858</v>
      </c>
      <c r="H1091">
        <f t="shared" ref="H1091:H1154" si="71">C1091*G1091</f>
        <v>189618</v>
      </c>
    </row>
    <row r="1092" spans="1:8" x14ac:dyDescent="0.25">
      <c r="A1092" s="2" t="s">
        <v>70</v>
      </c>
      <c r="B1092" s="2" t="s">
        <v>208</v>
      </c>
      <c r="C1092" s="2">
        <v>132</v>
      </c>
      <c r="D1092">
        <f t="shared" si="68"/>
        <v>1</v>
      </c>
      <c r="E1092">
        <f t="shared" si="69"/>
        <v>3</v>
      </c>
      <c r="F1092">
        <f t="shared" si="70"/>
        <v>1</v>
      </c>
      <c r="G1092">
        <f>VLOOKUP(B1092,Árak!$A$2:$B$101,2,1)</f>
        <v>921</v>
      </c>
      <c r="H1092">
        <f t="shared" si="71"/>
        <v>121572</v>
      </c>
    </row>
    <row r="1093" spans="1:8" x14ac:dyDescent="0.25">
      <c r="A1093" s="2" t="s">
        <v>136</v>
      </c>
      <c r="B1093" s="2" t="s">
        <v>232</v>
      </c>
      <c r="C1093" s="2">
        <v>255</v>
      </c>
      <c r="D1093">
        <f t="shared" si="68"/>
        <v>5</v>
      </c>
      <c r="E1093">
        <f t="shared" si="69"/>
        <v>19</v>
      </c>
      <c r="F1093">
        <f t="shared" si="70"/>
        <v>2</v>
      </c>
      <c r="G1093">
        <f>VLOOKUP(B1093,Árak!$A$2:$B$101,2,1)</f>
        <v>729</v>
      </c>
      <c r="H1093">
        <f t="shared" si="71"/>
        <v>185895</v>
      </c>
    </row>
    <row r="1094" spans="1:8" x14ac:dyDescent="0.25">
      <c r="A1094" s="2" t="s">
        <v>206</v>
      </c>
      <c r="B1094" s="2" t="s">
        <v>12</v>
      </c>
      <c r="C1094" s="2">
        <v>331</v>
      </c>
      <c r="D1094">
        <f t="shared" si="68"/>
        <v>11</v>
      </c>
      <c r="E1094">
        <f t="shared" si="69"/>
        <v>46</v>
      </c>
      <c r="F1094">
        <f t="shared" si="70"/>
        <v>4</v>
      </c>
      <c r="G1094">
        <f>VLOOKUP(B1094,Árak!$A$2:$B$101,2,1)</f>
        <v>468</v>
      </c>
      <c r="H1094">
        <f t="shared" si="71"/>
        <v>154908</v>
      </c>
    </row>
    <row r="1095" spans="1:8" x14ac:dyDescent="0.25">
      <c r="A1095" s="2" t="s">
        <v>136</v>
      </c>
      <c r="B1095" s="2" t="s">
        <v>263</v>
      </c>
      <c r="C1095" s="2">
        <v>239</v>
      </c>
      <c r="D1095">
        <f t="shared" si="68"/>
        <v>5</v>
      </c>
      <c r="E1095">
        <f t="shared" si="69"/>
        <v>19</v>
      </c>
      <c r="F1095">
        <f t="shared" si="70"/>
        <v>2</v>
      </c>
      <c r="G1095">
        <f>VLOOKUP(B1095,Árak!$A$2:$B$101,2,1)</f>
        <v>321</v>
      </c>
      <c r="H1095">
        <f t="shared" si="71"/>
        <v>76719</v>
      </c>
    </row>
    <row r="1096" spans="1:8" x14ac:dyDescent="0.25">
      <c r="A1096" s="2" t="s">
        <v>155</v>
      </c>
      <c r="B1096" s="2" t="s">
        <v>123</v>
      </c>
      <c r="C1096" s="2">
        <v>334</v>
      </c>
      <c r="D1096">
        <f t="shared" si="68"/>
        <v>4</v>
      </c>
      <c r="E1096">
        <f t="shared" si="69"/>
        <v>14</v>
      </c>
      <c r="F1096">
        <f t="shared" si="70"/>
        <v>2</v>
      </c>
      <c r="G1096">
        <f>VLOOKUP(B1096,Árak!$A$2:$B$101,2,1)</f>
        <v>114</v>
      </c>
      <c r="H1096">
        <f t="shared" si="71"/>
        <v>38076</v>
      </c>
    </row>
    <row r="1097" spans="1:8" x14ac:dyDescent="0.25">
      <c r="A1097" s="2" t="s">
        <v>17</v>
      </c>
      <c r="B1097" s="2" t="s">
        <v>311</v>
      </c>
      <c r="C1097" s="2">
        <v>29</v>
      </c>
      <c r="D1097">
        <f t="shared" si="68"/>
        <v>4</v>
      </c>
      <c r="E1097">
        <f t="shared" si="69"/>
        <v>14</v>
      </c>
      <c r="F1097">
        <f t="shared" si="70"/>
        <v>2</v>
      </c>
      <c r="G1097">
        <f>VLOOKUP(B1097,Árak!$A$2:$B$101,2,1)</f>
        <v>480</v>
      </c>
      <c r="H1097">
        <f t="shared" si="71"/>
        <v>13920</v>
      </c>
    </row>
    <row r="1098" spans="1:8" x14ac:dyDescent="0.25">
      <c r="A1098" s="2" t="s">
        <v>285</v>
      </c>
      <c r="B1098" s="2" t="s">
        <v>14</v>
      </c>
      <c r="C1098" s="2">
        <v>277</v>
      </c>
      <c r="D1098">
        <f t="shared" si="68"/>
        <v>2</v>
      </c>
      <c r="E1098">
        <f t="shared" si="69"/>
        <v>9</v>
      </c>
      <c r="F1098">
        <f t="shared" si="70"/>
        <v>1</v>
      </c>
      <c r="G1098">
        <f>VLOOKUP(B1098,Árak!$A$2:$B$101,2,1)</f>
        <v>74</v>
      </c>
      <c r="H1098">
        <f t="shared" si="71"/>
        <v>20498</v>
      </c>
    </row>
    <row r="1099" spans="1:8" x14ac:dyDescent="0.25">
      <c r="A1099" s="2" t="s">
        <v>199</v>
      </c>
      <c r="B1099" s="2" t="s">
        <v>68</v>
      </c>
      <c r="C1099" s="2">
        <v>487</v>
      </c>
      <c r="D1099">
        <f t="shared" si="68"/>
        <v>2</v>
      </c>
      <c r="E1099">
        <f t="shared" si="69"/>
        <v>8</v>
      </c>
      <c r="F1099">
        <f t="shared" si="70"/>
        <v>1</v>
      </c>
      <c r="G1099">
        <f>VLOOKUP(B1099,Árak!$A$2:$B$101,2,1)</f>
        <v>720</v>
      </c>
      <c r="H1099">
        <f t="shared" si="71"/>
        <v>350640</v>
      </c>
    </row>
    <row r="1100" spans="1:8" x14ac:dyDescent="0.25">
      <c r="A1100" s="2" t="s">
        <v>238</v>
      </c>
      <c r="B1100" s="2" t="s">
        <v>272</v>
      </c>
      <c r="C1100" s="2">
        <v>87</v>
      </c>
      <c r="D1100">
        <f t="shared" si="68"/>
        <v>12</v>
      </c>
      <c r="E1100">
        <f t="shared" si="69"/>
        <v>50</v>
      </c>
      <c r="F1100">
        <f t="shared" si="70"/>
        <v>4</v>
      </c>
      <c r="G1100">
        <f>VLOOKUP(B1100,Árak!$A$2:$B$101,2,1)</f>
        <v>954</v>
      </c>
      <c r="H1100">
        <f t="shared" si="71"/>
        <v>82998</v>
      </c>
    </row>
    <row r="1101" spans="1:8" x14ac:dyDescent="0.25">
      <c r="A1101" s="2" t="s">
        <v>35</v>
      </c>
      <c r="B1101" s="2" t="s">
        <v>216</v>
      </c>
      <c r="C1101" s="2">
        <v>150</v>
      </c>
      <c r="D1101">
        <f t="shared" si="68"/>
        <v>2</v>
      </c>
      <c r="E1101">
        <f t="shared" si="69"/>
        <v>8</v>
      </c>
      <c r="F1101">
        <f t="shared" si="70"/>
        <v>1</v>
      </c>
      <c r="G1101">
        <f>VLOOKUP(B1101,Árak!$A$2:$B$101,2,1)</f>
        <v>540</v>
      </c>
      <c r="H1101">
        <f t="shared" si="71"/>
        <v>81000</v>
      </c>
    </row>
    <row r="1102" spans="1:8" x14ac:dyDescent="0.25">
      <c r="A1102" s="2" t="s">
        <v>407</v>
      </c>
      <c r="B1102" s="2" t="s">
        <v>18</v>
      </c>
      <c r="C1102" s="2">
        <v>47</v>
      </c>
      <c r="D1102">
        <f t="shared" si="68"/>
        <v>5</v>
      </c>
      <c r="E1102">
        <f t="shared" si="69"/>
        <v>20</v>
      </c>
      <c r="F1102">
        <f t="shared" si="70"/>
        <v>2</v>
      </c>
      <c r="G1102">
        <f>VLOOKUP(B1102,Árak!$A$2:$B$101,2,1)</f>
        <v>900</v>
      </c>
      <c r="H1102">
        <f t="shared" si="71"/>
        <v>42300</v>
      </c>
    </row>
    <row r="1103" spans="1:8" x14ac:dyDescent="0.25">
      <c r="A1103" s="2" t="s">
        <v>225</v>
      </c>
      <c r="B1103" s="2" t="s">
        <v>26</v>
      </c>
      <c r="C1103" s="2">
        <v>141</v>
      </c>
      <c r="D1103">
        <f t="shared" si="68"/>
        <v>1</v>
      </c>
      <c r="E1103">
        <f t="shared" si="69"/>
        <v>2</v>
      </c>
      <c r="F1103">
        <f t="shared" si="70"/>
        <v>1</v>
      </c>
      <c r="G1103">
        <f>VLOOKUP(B1103,Árak!$A$2:$B$101,2,1)</f>
        <v>550</v>
      </c>
      <c r="H1103">
        <f t="shared" si="71"/>
        <v>77550</v>
      </c>
    </row>
    <row r="1104" spans="1:8" x14ac:dyDescent="0.25">
      <c r="A1104" s="2" t="s">
        <v>180</v>
      </c>
      <c r="B1104" s="2" t="s">
        <v>156</v>
      </c>
      <c r="C1104" s="2">
        <v>282</v>
      </c>
      <c r="D1104">
        <f t="shared" si="68"/>
        <v>10</v>
      </c>
      <c r="E1104">
        <f t="shared" si="69"/>
        <v>41</v>
      </c>
      <c r="F1104">
        <f t="shared" si="70"/>
        <v>4</v>
      </c>
      <c r="G1104">
        <f>VLOOKUP(B1104,Árak!$A$2:$B$101,2,1)</f>
        <v>871</v>
      </c>
      <c r="H1104">
        <f t="shared" si="71"/>
        <v>245622</v>
      </c>
    </row>
    <row r="1105" spans="1:8" x14ac:dyDescent="0.25">
      <c r="A1105" s="2" t="s">
        <v>371</v>
      </c>
      <c r="B1105" s="2" t="s">
        <v>245</v>
      </c>
      <c r="C1105" s="2">
        <v>80</v>
      </c>
      <c r="D1105">
        <f t="shared" si="68"/>
        <v>3</v>
      </c>
      <c r="E1105">
        <f t="shared" si="69"/>
        <v>11</v>
      </c>
      <c r="F1105">
        <f t="shared" si="70"/>
        <v>1</v>
      </c>
      <c r="G1105">
        <f>VLOOKUP(B1105,Árak!$A$2:$B$101,2,1)</f>
        <v>782</v>
      </c>
      <c r="H1105">
        <f t="shared" si="71"/>
        <v>62560</v>
      </c>
    </row>
    <row r="1106" spans="1:8" x14ac:dyDescent="0.25">
      <c r="A1106" s="2" t="s">
        <v>196</v>
      </c>
      <c r="B1106" s="2" t="s">
        <v>89</v>
      </c>
      <c r="C1106" s="2">
        <v>84</v>
      </c>
      <c r="D1106">
        <f t="shared" si="68"/>
        <v>3</v>
      </c>
      <c r="E1106">
        <f t="shared" si="69"/>
        <v>10</v>
      </c>
      <c r="F1106">
        <f t="shared" si="70"/>
        <v>1</v>
      </c>
      <c r="G1106">
        <f>VLOOKUP(B1106,Árak!$A$2:$B$101,2,1)</f>
        <v>539</v>
      </c>
      <c r="H1106">
        <f t="shared" si="71"/>
        <v>45276</v>
      </c>
    </row>
    <row r="1107" spans="1:8" x14ac:dyDescent="0.25">
      <c r="A1107" s="2" t="s">
        <v>350</v>
      </c>
      <c r="B1107" s="2" t="s">
        <v>232</v>
      </c>
      <c r="C1107" s="2">
        <v>247</v>
      </c>
      <c r="D1107">
        <f t="shared" si="68"/>
        <v>6</v>
      </c>
      <c r="E1107">
        <f t="shared" si="69"/>
        <v>25</v>
      </c>
      <c r="F1107">
        <f t="shared" si="70"/>
        <v>2</v>
      </c>
      <c r="G1107">
        <f>VLOOKUP(B1107,Árak!$A$2:$B$101,2,1)</f>
        <v>729</v>
      </c>
      <c r="H1107">
        <f t="shared" si="71"/>
        <v>180063</v>
      </c>
    </row>
    <row r="1108" spans="1:8" x14ac:dyDescent="0.25">
      <c r="A1108" s="2" t="s">
        <v>335</v>
      </c>
      <c r="B1108" s="2" t="s">
        <v>105</v>
      </c>
      <c r="C1108" s="2">
        <v>143</v>
      </c>
      <c r="D1108">
        <f t="shared" si="68"/>
        <v>4</v>
      </c>
      <c r="E1108">
        <f t="shared" si="69"/>
        <v>15</v>
      </c>
      <c r="F1108">
        <f t="shared" si="70"/>
        <v>2</v>
      </c>
      <c r="G1108">
        <f>VLOOKUP(B1108,Árak!$A$2:$B$101,2,1)</f>
        <v>421</v>
      </c>
      <c r="H1108">
        <f t="shared" si="71"/>
        <v>60203</v>
      </c>
    </row>
    <row r="1109" spans="1:8" x14ac:dyDescent="0.25">
      <c r="A1109" s="2" t="s">
        <v>92</v>
      </c>
      <c r="B1109" s="2" t="s">
        <v>75</v>
      </c>
      <c r="C1109" s="2">
        <v>203</v>
      </c>
      <c r="D1109">
        <f t="shared" si="68"/>
        <v>9</v>
      </c>
      <c r="E1109">
        <f t="shared" si="69"/>
        <v>36</v>
      </c>
      <c r="F1109">
        <f t="shared" si="70"/>
        <v>3</v>
      </c>
      <c r="G1109">
        <f>VLOOKUP(B1109,Árak!$A$2:$B$101,2,1)</f>
        <v>615</v>
      </c>
      <c r="H1109">
        <f t="shared" si="71"/>
        <v>124845</v>
      </c>
    </row>
    <row r="1110" spans="1:8" x14ac:dyDescent="0.25">
      <c r="A1110" s="2" t="s">
        <v>102</v>
      </c>
      <c r="B1110" s="2" t="s">
        <v>83</v>
      </c>
      <c r="C1110" s="2">
        <v>98</v>
      </c>
      <c r="D1110">
        <f t="shared" si="68"/>
        <v>5</v>
      </c>
      <c r="E1110">
        <f t="shared" si="69"/>
        <v>21</v>
      </c>
      <c r="F1110">
        <f t="shared" si="70"/>
        <v>2</v>
      </c>
      <c r="G1110">
        <f>VLOOKUP(B1110,Árak!$A$2:$B$101,2,1)</f>
        <v>782</v>
      </c>
      <c r="H1110">
        <f t="shared" si="71"/>
        <v>76636</v>
      </c>
    </row>
    <row r="1111" spans="1:8" x14ac:dyDescent="0.25">
      <c r="A1111" s="2" t="s">
        <v>214</v>
      </c>
      <c r="B1111" s="2" t="s">
        <v>213</v>
      </c>
      <c r="C1111" s="2">
        <v>268</v>
      </c>
      <c r="D1111">
        <f t="shared" si="68"/>
        <v>12</v>
      </c>
      <c r="E1111">
        <f t="shared" si="69"/>
        <v>51</v>
      </c>
      <c r="F1111">
        <f t="shared" si="70"/>
        <v>4</v>
      </c>
      <c r="G1111">
        <f>VLOOKUP(B1111,Árak!$A$2:$B$101,2,1)</f>
        <v>858</v>
      </c>
      <c r="H1111">
        <f t="shared" si="71"/>
        <v>229944</v>
      </c>
    </row>
    <row r="1112" spans="1:8" x14ac:dyDescent="0.25">
      <c r="A1112" s="2" t="s">
        <v>340</v>
      </c>
      <c r="B1112" s="2" t="s">
        <v>224</v>
      </c>
      <c r="C1112" s="2">
        <v>204</v>
      </c>
      <c r="D1112">
        <f t="shared" si="68"/>
        <v>6</v>
      </c>
      <c r="E1112">
        <f t="shared" si="69"/>
        <v>23</v>
      </c>
      <c r="F1112">
        <f t="shared" si="70"/>
        <v>2</v>
      </c>
      <c r="G1112">
        <f>VLOOKUP(B1112,Árak!$A$2:$B$101,2,1)</f>
        <v>453</v>
      </c>
      <c r="H1112">
        <f t="shared" si="71"/>
        <v>92412</v>
      </c>
    </row>
    <row r="1113" spans="1:8" x14ac:dyDescent="0.25">
      <c r="A1113" s="2" t="s">
        <v>248</v>
      </c>
      <c r="B1113" s="2" t="s">
        <v>28</v>
      </c>
      <c r="C1113" s="2">
        <v>259</v>
      </c>
      <c r="D1113">
        <f t="shared" si="68"/>
        <v>1</v>
      </c>
      <c r="E1113">
        <f t="shared" si="69"/>
        <v>2</v>
      </c>
      <c r="F1113">
        <f t="shared" si="70"/>
        <v>1</v>
      </c>
      <c r="G1113">
        <f>VLOOKUP(B1113,Árak!$A$2:$B$101,2,1)</f>
        <v>597</v>
      </c>
      <c r="H1113">
        <f t="shared" si="71"/>
        <v>154623</v>
      </c>
    </row>
    <row r="1114" spans="1:8" x14ac:dyDescent="0.25">
      <c r="A1114" s="2" t="s">
        <v>419</v>
      </c>
      <c r="B1114" s="2" t="s">
        <v>191</v>
      </c>
      <c r="C1114" s="2">
        <v>190</v>
      </c>
      <c r="D1114">
        <f t="shared" si="68"/>
        <v>6</v>
      </c>
      <c r="E1114">
        <f t="shared" si="69"/>
        <v>25</v>
      </c>
      <c r="F1114">
        <f t="shared" si="70"/>
        <v>2</v>
      </c>
      <c r="G1114">
        <f>VLOOKUP(B1114,Árak!$A$2:$B$101,2,1)</f>
        <v>312</v>
      </c>
      <c r="H1114">
        <f t="shared" si="71"/>
        <v>59280</v>
      </c>
    </row>
    <row r="1115" spans="1:8" x14ac:dyDescent="0.25">
      <c r="A1115" s="2" t="s">
        <v>114</v>
      </c>
      <c r="B1115" s="2" t="s">
        <v>115</v>
      </c>
      <c r="C1115" s="2">
        <v>295</v>
      </c>
      <c r="D1115">
        <f t="shared" si="68"/>
        <v>2</v>
      </c>
      <c r="E1115">
        <f t="shared" si="69"/>
        <v>8</v>
      </c>
      <c r="F1115">
        <f t="shared" si="70"/>
        <v>1</v>
      </c>
      <c r="G1115">
        <f>VLOOKUP(B1115,Árak!$A$2:$B$101,2,1)</f>
        <v>564</v>
      </c>
      <c r="H1115">
        <f t="shared" si="71"/>
        <v>166380</v>
      </c>
    </row>
    <row r="1116" spans="1:8" x14ac:dyDescent="0.25">
      <c r="A1116" s="2" t="s">
        <v>60</v>
      </c>
      <c r="B1116" s="2" t="s">
        <v>288</v>
      </c>
      <c r="C1116" s="2">
        <v>268</v>
      </c>
      <c r="D1116">
        <f t="shared" si="68"/>
        <v>3</v>
      </c>
      <c r="E1116">
        <f t="shared" si="69"/>
        <v>13</v>
      </c>
      <c r="F1116">
        <f t="shared" si="70"/>
        <v>1</v>
      </c>
      <c r="G1116">
        <f>VLOOKUP(B1116,Árak!$A$2:$B$101,2,1)</f>
        <v>782</v>
      </c>
      <c r="H1116">
        <f t="shared" si="71"/>
        <v>209576</v>
      </c>
    </row>
    <row r="1117" spans="1:8" x14ac:dyDescent="0.25">
      <c r="A1117" s="2" t="s">
        <v>386</v>
      </c>
      <c r="B1117" s="2" t="s">
        <v>258</v>
      </c>
      <c r="C1117" s="2">
        <v>365</v>
      </c>
      <c r="D1117">
        <f t="shared" si="68"/>
        <v>7</v>
      </c>
      <c r="E1117">
        <f t="shared" si="69"/>
        <v>27</v>
      </c>
      <c r="F1117">
        <f t="shared" si="70"/>
        <v>3</v>
      </c>
      <c r="G1117">
        <f>VLOOKUP(B1117,Árak!$A$2:$B$101,2,1)</f>
        <v>607</v>
      </c>
      <c r="H1117">
        <f t="shared" si="71"/>
        <v>221555</v>
      </c>
    </row>
    <row r="1118" spans="1:8" x14ac:dyDescent="0.25">
      <c r="A1118" s="2" t="s">
        <v>211</v>
      </c>
      <c r="B1118" s="2" t="s">
        <v>253</v>
      </c>
      <c r="C1118" s="2">
        <v>349</v>
      </c>
      <c r="D1118">
        <f t="shared" si="68"/>
        <v>4</v>
      </c>
      <c r="E1118">
        <f t="shared" si="69"/>
        <v>16</v>
      </c>
      <c r="F1118">
        <f t="shared" si="70"/>
        <v>2</v>
      </c>
      <c r="G1118">
        <f>VLOOKUP(B1118,Árak!$A$2:$B$101,2,1)</f>
        <v>130</v>
      </c>
      <c r="H1118">
        <f t="shared" si="71"/>
        <v>45370</v>
      </c>
    </row>
    <row r="1119" spans="1:8" x14ac:dyDescent="0.25">
      <c r="A1119" s="2" t="s">
        <v>233</v>
      </c>
      <c r="B1119" s="2" t="s">
        <v>280</v>
      </c>
      <c r="C1119" s="2">
        <v>345</v>
      </c>
      <c r="D1119">
        <f t="shared" si="68"/>
        <v>1</v>
      </c>
      <c r="E1119">
        <f t="shared" si="69"/>
        <v>3</v>
      </c>
      <c r="F1119">
        <f t="shared" si="70"/>
        <v>1</v>
      </c>
      <c r="G1119">
        <f>VLOOKUP(B1119,Árak!$A$2:$B$101,2,1)</f>
        <v>682</v>
      </c>
      <c r="H1119">
        <f t="shared" si="71"/>
        <v>235290</v>
      </c>
    </row>
    <row r="1120" spans="1:8" x14ac:dyDescent="0.25">
      <c r="A1120" s="2" t="s">
        <v>233</v>
      </c>
      <c r="B1120" s="2" t="s">
        <v>89</v>
      </c>
      <c r="C1120" s="2">
        <v>253</v>
      </c>
      <c r="D1120">
        <f t="shared" si="68"/>
        <v>1</v>
      </c>
      <c r="E1120">
        <f t="shared" si="69"/>
        <v>3</v>
      </c>
      <c r="F1120">
        <f t="shared" si="70"/>
        <v>1</v>
      </c>
      <c r="G1120">
        <f>VLOOKUP(B1120,Árak!$A$2:$B$101,2,1)</f>
        <v>539</v>
      </c>
      <c r="H1120">
        <f t="shared" si="71"/>
        <v>136367</v>
      </c>
    </row>
    <row r="1121" spans="1:8" x14ac:dyDescent="0.25">
      <c r="A1121" s="2" t="s">
        <v>60</v>
      </c>
      <c r="B1121" s="2" t="s">
        <v>251</v>
      </c>
      <c r="C1121" s="2">
        <v>359</v>
      </c>
      <c r="D1121">
        <f t="shared" si="68"/>
        <v>3</v>
      </c>
      <c r="E1121">
        <f t="shared" si="69"/>
        <v>13</v>
      </c>
      <c r="F1121">
        <f t="shared" si="70"/>
        <v>1</v>
      </c>
      <c r="G1121">
        <f>VLOOKUP(B1121,Árak!$A$2:$B$101,2,1)</f>
        <v>261</v>
      </c>
      <c r="H1121">
        <f t="shared" si="71"/>
        <v>93699</v>
      </c>
    </row>
    <row r="1122" spans="1:8" x14ac:dyDescent="0.25">
      <c r="A1122" s="2" t="s">
        <v>244</v>
      </c>
      <c r="B1122" s="2" t="s">
        <v>93</v>
      </c>
      <c r="C1122" s="2">
        <v>267</v>
      </c>
      <c r="D1122">
        <f t="shared" si="68"/>
        <v>3</v>
      </c>
      <c r="E1122">
        <f t="shared" si="69"/>
        <v>10</v>
      </c>
      <c r="F1122">
        <f t="shared" si="70"/>
        <v>1</v>
      </c>
      <c r="G1122">
        <f>VLOOKUP(B1122,Árak!$A$2:$B$101,2,1)</f>
        <v>152</v>
      </c>
      <c r="H1122">
        <f t="shared" si="71"/>
        <v>40584</v>
      </c>
    </row>
    <row r="1123" spans="1:8" x14ac:dyDescent="0.25">
      <c r="A1123" s="2" t="s">
        <v>414</v>
      </c>
      <c r="B1123" s="2" t="s">
        <v>188</v>
      </c>
      <c r="C1123" s="2">
        <v>161</v>
      </c>
      <c r="D1123">
        <f t="shared" si="68"/>
        <v>11</v>
      </c>
      <c r="E1123">
        <f t="shared" si="69"/>
        <v>46</v>
      </c>
      <c r="F1123">
        <f t="shared" si="70"/>
        <v>4</v>
      </c>
      <c r="G1123">
        <f>VLOOKUP(B1123,Árak!$A$2:$B$101,2,1)</f>
        <v>270</v>
      </c>
      <c r="H1123">
        <f t="shared" si="71"/>
        <v>43470</v>
      </c>
    </row>
    <row r="1124" spans="1:8" x14ac:dyDescent="0.25">
      <c r="A1124" s="2" t="s">
        <v>3</v>
      </c>
      <c r="B1124" s="2" t="s">
        <v>162</v>
      </c>
      <c r="C1124" s="2">
        <v>291</v>
      </c>
      <c r="D1124">
        <f t="shared" si="68"/>
        <v>3</v>
      </c>
      <c r="E1124">
        <f t="shared" si="69"/>
        <v>13</v>
      </c>
      <c r="F1124">
        <f t="shared" si="70"/>
        <v>1</v>
      </c>
      <c r="G1124">
        <f>VLOOKUP(B1124,Árak!$A$2:$B$101,2,1)</f>
        <v>838</v>
      </c>
      <c r="H1124">
        <f t="shared" si="71"/>
        <v>243858</v>
      </c>
    </row>
    <row r="1125" spans="1:8" x14ac:dyDescent="0.25">
      <c r="A1125" s="2" t="s">
        <v>5</v>
      </c>
      <c r="B1125" s="2" t="s">
        <v>47</v>
      </c>
      <c r="C1125" s="2">
        <v>173</v>
      </c>
      <c r="D1125">
        <f t="shared" si="68"/>
        <v>8</v>
      </c>
      <c r="E1125">
        <f t="shared" si="69"/>
        <v>33</v>
      </c>
      <c r="F1125">
        <f t="shared" si="70"/>
        <v>3</v>
      </c>
      <c r="G1125">
        <f>VLOOKUP(B1125,Árak!$A$2:$B$101,2,1)</f>
        <v>647</v>
      </c>
      <c r="H1125">
        <f t="shared" si="71"/>
        <v>111931</v>
      </c>
    </row>
    <row r="1126" spans="1:8" x14ac:dyDescent="0.25">
      <c r="A1126" s="2" t="s">
        <v>323</v>
      </c>
      <c r="B1126" s="2" t="s">
        <v>195</v>
      </c>
      <c r="C1126" s="2">
        <v>352</v>
      </c>
      <c r="D1126">
        <f t="shared" si="68"/>
        <v>1</v>
      </c>
      <c r="E1126">
        <f t="shared" si="69"/>
        <v>4</v>
      </c>
      <c r="F1126">
        <f t="shared" si="70"/>
        <v>1</v>
      </c>
      <c r="G1126">
        <f>VLOOKUP(B1126,Árak!$A$2:$B$101,2,1)</f>
        <v>261</v>
      </c>
      <c r="H1126">
        <f t="shared" si="71"/>
        <v>91872</v>
      </c>
    </row>
    <row r="1127" spans="1:8" x14ac:dyDescent="0.25">
      <c r="A1127" s="2" t="s">
        <v>69</v>
      </c>
      <c r="B1127" s="2" t="s">
        <v>6</v>
      </c>
      <c r="C1127" s="2">
        <v>401</v>
      </c>
      <c r="D1127">
        <f t="shared" si="68"/>
        <v>12</v>
      </c>
      <c r="E1127">
        <f t="shared" si="69"/>
        <v>52</v>
      </c>
      <c r="F1127">
        <f t="shared" si="70"/>
        <v>4</v>
      </c>
      <c r="G1127">
        <f>VLOOKUP(B1127,Árak!$A$2:$B$101,2,1)</f>
        <v>436</v>
      </c>
      <c r="H1127">
        <f t="shared" si="71"/>
        <v>174836</v>
      </c>
    </row>
    <row r="1128" spans="1:8" x14ac:dyDescent="0.25">
      <c r="A1128" s="2" t="s">
        <v>426</v>
      </c>
      <c r="B1128" s="2" t="s">
        <v>263</v>
      </c>
      <c r="C1128" s="2">
        <v>311</v>
      </c>
      <c r="D1128">
        <f t="shared" si="68"/>
        <v>12</v>
      </c>
      <c r="E1128">
        <f t="shared" si="69"/>
        <v>50</v>
      </c>
      <c r="F1128">
        <f t="shared" si="70"/>
        <v>4</v>
      </c>
      <c r="G1128">
        <f>VLOOKUP(B1128,Árak!$A$2:$B$101,2,1)</f>
        <v>321</v>
      </c>
      <c r="H1128">
        <f t="shared" si="71"/>
        <v>99831</v>
      </c>
    </row>
    <row r="1129" spans="1:8" x14ac:dyDescent="0.25">
      <c r="A1129" s="2" t="s">
        <v>212</v>
      </c>
      <c r="B1129" s="2" t="s">
        <v>26</v>
      </c>
      <c r="C1129" s="2">
        <v>278</v>
      </c>
      <c r="D1129">
        <f t="shared" si="68"/>
        <v>12</v>
      </c>
      <c r="E1129">
        <f t="shared" si="69"/>
        <v>52</v>
      </c>
      <c r="F1129">
        <f t="shared" si="70"/>
        <v>4</v>
      </c>
      <c r="G1129">
        <f>VLOOKUP(B1129,Árak!$A$2:$B$101,2,1)</f>
        <v>550</v>
      </c>
      <c r="H1129">
        <f t="shared" si="71"/>
        <v>152900</v>
      </c>
    </row>
    <row r="1130" spans="1:8" x14ac:dyDescent="0.25">
      <c r="A1130" s="2" t="s">
        <v>349</v>
      </c>
      <c r="B1130" s="2" t="s">
        <v>224</v>
      </c>
      <c r="C1130" s="2">
        <v>195</v>
      </c>
      <c r="D1130">
        <f t="shared" si="68"/>
        <v>10</v>
      </c>
      <c r="E1130">
        <f t="shared" si="69"/>
        <v>43</v>
      </c>
      <c r="F1130">
        <f t="shared" si="70"/>
        <v>4</v>
      </c>
      <c r="G1130">
        <f>VLOOKUP(B1130,Árak!$A$2:$B$101,2,1)</f>
        <v>453</v>
      </c>
      <c r="H1130">
        <f t="shared" si="71"/>
        <v>88335</v>
      </c>
    </row>
    <row r="1131" spans="1:8" x14ac:dyDescent="0.25">
      <c r="A1131" s="2" t="s">
        <v>65</v>
      </c>
      <c r="B1131" s="2" t="s">
        <v>123</v>
      </c>
      <c r="C1131" s="2">
        <v>261</v>
      </c>
      <c r="D1131">
        <f t="shared" si="68"/>
        <v>11</v>
      </c>
      <c r="E1131">
        <f t="shared" si="69"/>
        <v>46</v>
      </c>
      <c r="F1131">
        <f t="shared" si="70"/>
        <v>4</v>
      </c>
      <c r="G1131">
        <f>VLOOKUP(B1131,Árak!$A$2:$B$101,2,1)</f>
        <v>114</v>
      </c>
      <c r="H1131">
        <f t="shared" si="71"/>
        <v>29754</v>
      </c>
    </row>
    <row r="1132" spans="1:8" x14ac:dyDescent="0.25">
      <c r="A1132" s="2" t="s">
        <v>235</v>
      </c>
      <c r="B1132" s="2" t="s">
        <v>156</v>
      </c>
      <c r="C1132" s="2">
        <v>391</v>
      </c>
      <c r="D1132">
        <f t="shared" si="68"/>
        <v>4</v>
      </c>
      <c r="E1132">
        <f t="shared" si="69"/>
        <v>15</v>
      </c>
      <c r="F1132">
        <f t="shared" si="70"/>
        <v>2</v>
      </c>
      <c r="G1132">
        <f>VLOOKUP(B1132,Árak!$A$2:$B$101,2,1)</f>
        <v>871</v>
      </c>
      <c r="H1132">
        <f t="shared" si="71"/>
        <v>340561</v>
      </c>
    </row>
    <row r="1133" spans="1:8" x14ac:dyDescent="0.25">
      <c r="A1133" s="2" t="s">
        <v>212</v>
      </c>
      <c r="B1133" s="2" t="s">
        <v>216</v>
      </c>
      <c r="C1133" s="2">
        <v>281</v>
      </c>
      <c r="D1133">
        <f t="shared" si="68"/>
        <v>12</v>
      </c>
      <c r="E1133">
        <f t="shared" si="69"/>
        <v>52</v>
      </c>
      <c r="F1133">
        <f t="shared" si="70"/>
        <v>4</v>
      </c>
      <c r="G1133">
        <f>VLOOKUP(B1133,Árak!$A$2:$B$101,2,1)</f>
        <v>540</v>
      </c>
      <c r="H1133">
        <f t="shared" si="71"/>
        <v>151740</v>
      </c>
    </row>
    <row r="1134" spans="1:8" x14ac:dyDescent="0.25">
      <c r="A1134" s="2" t="s">
        <v>128</v>
      </c>
      <c r="B1134" s="2" t="s">
        <v>272</v>
      </c>
      <c r="C1134" s="2">
        <v>453</v>
      </c>
      <c r="D1134">
        <f t="shared" si="68"/>
        <v>4</v>
      </c>
      <c r="E1134">
        <f t="shared" si="69"/>
        <v>16</v>
      </c>
      <c r="F1134">
        <f t="shared" si="70"/>
        <v>2</v>
      </c>
      <c r="G1134">
        <f>VLOOKUP(B1134,Árak!$A$2:$B$101,2,1)</f>
        <v>954</v>
      </c>
      <c r="H1134">
        <f t="shared" si="71"/>
        <v>432162</v>
      </c>
    </row>
    <row r="1135" spans="1:8" x14ac:dyDescent="0.25">
      <c r="A1135" s="2" t="s">
        <v>148</v>
      </c>
      <c r="B1135" s="2" t="s">
        <v>188</v>
      </c>
      <c r="C1135" s="2">
        <v>262</v>
      </c>
      <c r="D1135">
        <f t="shared" si="68"/>
        <v>11</v>
      </c>
      <c r="E1135">
        <f t="shared" si="69"/>
        <v>48</v>
      </c>
      <c r="F1135">
        <f t="shared" si="70"/>
        <v>4</v>
      </c>
      <c r="G1135">
        <f>VLOOKUP(B1135,Árak!$A$2:$B$101,2,1)</f>
        <v>270</v>
      </c>
      <c r="H1135">
        <f t="shared" si="71"/>
        <v>70740</v>
      </c>
    </row>
    <row r="1136" spans="1:8" x14ac:dyDescent="0.25">
      <c r="A1136" s="2" t="s">
        <v>382</v>
      </c>
      <c r="B1136" s="2" t="s">
        <v>165</v>
      </c>
      <c r="C1136" s="2">
        <v>129</v>
      </c>
      <c r="D1136">
        <f t="shared" si="68"/>
        <v>5</v>
      </c>
      <c r="E1136">
        <f t="shared" si="69"/>
        <v>19</v>
      </c>
      <c r="F1136">
        <f t="shared" si="70"/>
        <v>2</v>
      </c>
      <c r="G1136">
        <f>VLOOKUP(B1136,Árak!$A$2:$B$101,2,1)</f>
        <v>631</v>
      </c>
      <c r="H1136">
        <f t="shared" si="71"/>
        <v>81399</v>
      </c>
    </row>
    <row r="1137" spans="1:8" x14ac:dyDescent="0.25">
      <c r="A1137" s="2" t="s">
        <v>244</v>
      </c>
      <c r="B1137" s="2" t="s">
        <v>311</v>
      </c>
      <c r="C1137" s="2">
        <v>247</v>
      </c>
      <c r="D1137">
        <f t="shared" si="68"/>
        <v>3</v>
      </c>
      <c r="E1137">
        <f t="shared" si="69"/>
        <v>10</v>
      </c>
      <c r="F1137">
        <f t="shared" si="70"/>
        <v>1</v>
      </c>
      <c r="G1137">
        <f>VLOOKUP(B1137,Árak!$A$2:$B$101,2,1)</f>
        <v>480</v>
      </c>
      <c r="H1137">
        <f t="shared" si="71"/>
        <v>118560</v>
      </c>
    </row>
    <row r="1138" spans="1:8" x14ac:dyDescent="0.25">
      <c r="A1138" s="2" t="s">
        <v>431</v>
      </c>
      <c r="B1138" s="2" t="s">
        <v>85</v>
      </c>
      <c r="C1138" s="2">
        <v>286</v>
      </c>
      <c r="D1138">
        <f t="shared" si="68"/>
        <v>4</v>
      </c>
      <c r="E1138">
        <f t="shared" si="69"/>
        <v>15</v>
      </c>
      <c r="F1138">
        <f t="shared" si="70"/>
        <v>2</v>
      </c>
      <c r="G1138">
        <f>VLOOKUP(B1138,Árak!$A$2:$B$101,2,1)</f>
        <v>88</v>
      </c>
      <c r="H1138">
        <f t="shared" si="71"/>
        <v>25168</v>
      </c>
    </row>
    <row r="1139" spans="1:8" x14ac:dyDescent="0.25">
      <c r="A1139" s="2" t="s">
        <v>286</v>
      </c>
      <c r="B1139" s="2" t="s">
        <v>240</v>
      </c>
      <c r="C1139" s="2">
        <v>140</v>
      </c>
      <c r="D1139">
        <f t="shared" si="68"/>
        <v>7</v>
      </c>
      <c r="E1139">
        <f t="shared" si="69"/>
        <v>29</v>
      </c>
      <c r="F1139">
        <f t="shared" si="70"/>
        <v>3</v>
      </c>
      <c r="G1139">
        <f>VLOOKUP(B1139,Árak!$A$2:$B$101,2,1)</f>
        <v>1047</v>
      </c>
      <c r="H1139">
        <f t="shared" si="71"/>
        <v>146580</v>
      </c>
    </row>
    <row r="1140" spans="1:8" x14ac:dyDescent="0.25">
      <c r="A1140" s="2" t="s">
        <v>219</v>
      </c>
      <c r="B1140" s="2" t="s">
        <v>232</v>
      </c>
      <c r="C1140" s="2">
        <v>143</v>
      </c>
      <c r="D1140">
        <f t="shared" si="68"/>
        <v>12</v>
      </c>
      <c r="E1140">
        <f t="shared" si="69"/>
        <v>52</v>
      </c>
      <c r="F1140">
        <f t="shared" si="70"/>
        <v>4</v>
      </c>
      <c r="G1140">
        <f>VLOOKUP(B1140,Árak!$A$2:$B$101,2,1)</f>
        <v>729</v>
      </c>
      <c r="H1140">
        <f t="shared" si="71"/>
        <v>104247</v>
      </c>
    </row>
    <row r="1141" spans="1:8" x14ac:dyDescent="0.25">
      <c r="A1141" s="2" t="s">
        <v>369</v>
      </c>
      <c r="B1141" s="2" t="s">
        <v>51</v>
      </c>
      <c r="C1141" s="2">
        <v>218</v>
      </c>
      <c r="D1141">
        <f t="shared" si="68"/>
        <v>2</v>
      </c>
      <c r="E1141">
        <f t="shared" si="69"/>
        <v>9</v>
      </c>
      <c r="F1141">
        <f t="shared" si="70"/>
        <v>1</v>
      </c>
      <c r="G1141">
        <f>VLOOKUP(B1141,Árak!$A$2:$B$101,2,1)</f>
        <v>283</v>
      </c>
      <c r="H1141">
        <f t="shared" si="71"/>
        <v>61694</v>
      </c>
    </row>
    <row r="1142" spans="1:8" x14ac:dyDescent="0.25">
      <c r="A1142" s="2" t="s">
        <v>37</v>
      </c>
      <c r="B1142" s="2" t="s">
        <v>138</v>
      </c>
      <c r="C1142" s="2">
        <v>466</v>
      </c>
      <c r="D1142">
        <f t="shared" si="68"/>
        <v>10</v>
      </c>
      <c r="E1142">
        <f t="shared" si="69"/>
        <v>41</v>
      </c>
      <c r="F1142">
        <f t="shared" si="70"/>
        <v>4</v>
      </c>
      <c r="G1142">
        <f>VLOOKUP(B1142,Árak!$A$2:$B$101,2,1)</f>
        <v>453</v>
      </c>
      <c r="H1142">
        <f t="shared" si="71"/>
        <v>211098</v>
      </c>
    </row>
    <row r="1143" spans="1:8" x14ac:dyDescent="0.25">
      <c r="A1143" s="2" t="s">
        <v>189</v>
      </c>
      <c r="B1143" s="2" t="s">
        <v>105</v>
      </c>
      <c r="C1143" s="2">
        <v>207</v>
      </c>
      <c r="D1143">
        <f t="shared" si="68"/>
        <v>5</v>
      </c>
      <c r="E1143">
        <f t="shared" si="69"/>
        <v>20</v>
      </c>
      <c r="F1143">
        <f t="shared" si="70"/>
        <v>2</v>
      </c>
      <c r="G1143">
        <f>VLOOKUP(B1143,Árak!$A$2:$B$101,2,1)</f>
        <v>421</v>
      </c>
      <c r="H1143">
        <f t="shared" si="71"/>
        <v>87147</v>
      </c>
    </row>
    <row r="1144" spans="1:8" x14ac:dyDescent="0.25">
      <c r="A1144" s="2" t="s">
        <v>423</v>
      </c>
      <c r="B1144" s="2" t="s">
        <v>146</v>
      </c>
      <c r="C1144" s="2">
        <v>403</v>
      </c>
      <c r="D1144">
        <f t="shared" si="68"/>
        <v>6</v>
      </c>
      <c r="E1144">
        <f t="shared" si="69"/>
        <v>23</v>
      </c>
      <c r="F1144">
        <f t="shared" si="70"/>
        <v>2</v>
      </c>
      <c r="G1144">
        <f>VLOOKUP(B1144,Árak!$A$2:$B$101,2,1)</f>
        <v>410</v>
      </c>
      <c r="H1144">
        <f t="shared" si="71"/>
        <v>165230</v>
      </c>
    </row>
    <row r="1145" spans="1:8" x14ac:dyDescent="0.25">
      <c r="A1145" s="2" t="s">
        <v>337</v>
      </c>
      <c r="B1145" s="2" t="s">
        <v>12</v>
      </c>
      <c r="C1145" s="2">
        <v>137</v>
      </c>
      <c r="D1145">
        <f t="shared" si="68"/>
        <v>1</v>
      </c>
      <c r="E1145">
        <f t="shared" si="69"/>
        <v>5</v>
      </c>
      <c r="F1145">
        <f t="shared" si="70"/>
        <v>1</v>
      </c>
      <c r="G1145">
        <f>VLOOKUP(B1145,Árak!$A$2:$B$101,2,1)</f>
        <v>468</v>
      </c>
      <c r="H1145">
        <f t="shared" si="71"/>
        <v>64116</v>
      </c>
    </row>
    <row r="1146" spans="1:8" x14ac:dyDescent="0.25">
      <c r="A1146" s="2" t="s">
        <v>300</v>
      </c>
      <c r="B1146" s="2" t="s">
        <v>240</v>
      </c>
      <c r="C1146" s="2">
        <v>85</v>
      </c>
      <c r="D1146">
        <f t="shared" si="68"/>
        <v>1</v>
      </c>
      <c r="E1146">
        <f t="shared" si="69"/>
        <v>4</v>
      </c>
      <c r="F1146">
        <f t="shared" si="70"/>
        <v>1</v>
      </c>
      <c r="G1146">
        <f>VLOOKUP(B1146,Árak!$A$2:$B$101,2,1)</f>
        <v>1047</v>
      </c>
      <c r="H1146">
        <f t="shared" si="71"/>
        <v>88995</v>
      </c>
    </row>
    <row r="1147" spans="1:8" x14ac:dyDescent="0.25">
      <c r="A1147" s="2" t="s">
        <v>356</v>
      </c>
      <c r="B1147" s="2" t="s">
        <v>263</v>
      </c>
      <c r="C1147" s="2">
        <v>434</v>
      </c>
      <c r="D1147">
        <f t="shared" si="68"/>
        <v>8</v>
      </c>
      <c r="E1147">
        <f t="shared" si="69"/>
        <v>34</v>
      </c>
      <c r="F1147">
        <f t="shared" si="70"/>
        <v>3</v>
      </c>
      <c r="G1147">
        <f>VLOOKUP(B1147,Árak!$A$2:$B$101,2,1)</f>
        <v>321</v>
      </c>
      <c r="H1147">
        <f t="shared" si="71"/>
        <v>139314</v>
      </c>
    </row>
    <row r="1148" spans="1:8" x14ac:dyDescent="0.25">
      <c r="A1148" s="2" t="s">
        <v>217</v>
      </c>
      <c r="B1148" s="2" t="s">
        <v>284</v>
      </c>
      <c r="C1148" s="2">
        <v>223</v>
      </c>
      <c r="D1148">
        <f t="shared" si="68"/>
        <v>9</v>
      </c>
      <c r="E1148">
        <f t="shared" si="69"/>
        <v>37</v>
      </c>
      <c r="F1148">
        <f t="shared" si="70"/>
        <v>3</v>
      </c>
      <c r="G1148">
        <f>VLOOKUP(B1148,Árak!$A$2:$B$101,2,1)</f>
        <v>1013</v>
      </c>
      <c r="H1148">
        <f t="shared" si="71"/>
        <v>225899</v>
      </c>
    </row>
    <row r="1149" spans="1:8" x14ac:dyDescent="0.25">
      <c r="A1149" s="2" t="s">
        <v>69</v>
      </c>
      <c r="B1149" s="2" t="s">
        <v>77</v>
      </c>
      <c r="C1149" s="2">
        <v>121</v>
      </c>
      <c r="D1149">
        <f t="shared" si="68"/>
        <v>12</v>
      </c>
      <c r="E1149">
        <f t="shared" si="69"/>
        <v>52</v>
      </c>
      <c r="F1149">
        <f t="shared" si="70"/>
        <v>4</v>
      </c>
      <c r="G1149">
        <f>VLOOKUP(B1149,Árak!$A$2:$B$101,2,1)</f>
        <v>101</v>
      </c>
      <c r="H1149">
        <f t="shared" si="71"/>
        <v>12221</v>
      </c>
    </row>
    <row r="1150" spans="1:8" x14ac:dyDescent="0.25">
      <c r="A1150" s="2" t="s">
        <v>350</v>
      </c>
      <c r="B1150" s="2" t="s">
        <v>55</v>
      </c>
      <c r="C1150" s="2">
        <v>298</v>
      </c>
      <c r="D1150">
        <f t="shared" si="68"/>
        <v>6</v>
      </c>
      <c r="E1150">
        <f t="shared" si="69"/>
        <v>25</v>
      </c>
      <c r="F1150">
        <f t="shared" si="70"/>
        <v>2</v>
      </c>
      <c r="G1150">
        <f>VLOOKUP(B1150,Árak!$A$2:$B$101,2,1)</f>
        <v>737</v>
      </c>
      <c r="H1150">
        <f t="shared" si="71"/>
        <v>219626</v>
      </c>
    </row>
    <row r="1151" spans="1:8" x14ac:dyDescent="0.25">
      <c r="A1151" s="2" t="s">
        <v>7</v>
      </c>
      <c r="B1151" s="2" t="s">
        <v>68</v>
      </c>
      <c r="C1151" s="2">
        <v>166</v>
      </c>
      <c r="D1151">
        <f t="shared" si="68"/>
        <v>10</v>
      </c>
      <c r="E1151">
        <f t="shared" si="69"/>
        <v>41</v>
      </c>
      <c r="F1151">
        <f t="shared" si="70"/>
        <v>4</v>
      </c>
      <c r="G1151">
        <f>VLOOKUP(B1151,Árak!$A$2:$B$101,2,1)</f>
        <v>720</v>
      </c>
      <c r="H1151">
        <f t="shared" si="71"/>
        <v>119520</v>
      </c>
    </row>
    <row r="1152" spans="1:8" x14ac:dyDescent="0.25">
      <c r="A1152" s="2" t="s">
        <v>406</v>
      </c>
      <c r="B1152" s="2" t="s">
        <v>119</v>
      </c>
      <c r="C1152" s="2">
        <v>404</v>
      </c>
      <c r="D1152">
        <f t="shared" si="68"/>
        <v>6</v>
      </c>
      <c r="E1152">
        <f t="shared" si="69"/>
        <v>24</v>
      </c>
      <c r="F1152">
        <f t="shared" si="70"/>
        <v>2</v>
      </c>
      <c r="G1152">
        <f>VLOOKUP(B1152,Árak!$A$2:$B$101,2,1)</f>
        <v>133</v>
      </c>
      <c r="H1152">
        <f t="shared" si="71"/>
        <v>53732</v>
      </c>
    </row>
    <row r="1153" spans="1:8" x14ac:dyDescent="0.25">
      <c r="A1153" s="2" t="s">
        <v>361</v>
      </c>
      <c r="B1153" s="2" t="s">
        <v>330</v>
      </c>
      <c r="C1153" s="2">
        <v>257</v>
      </c>
      <c r="D1153">
        <f t="shared" si="68"/>
        <v>7</v>
      </c>
      <c r="E1153">
        <f t="shared" si="69"/>
        <v>30</v>
      </c>
      <c r="F1153">
        <f t="shared" si="70"/>
        <v>3</v>
      </c>
      <c r="G1153">
        <f>VLOOKUP(B1153,Árak!$A$2:$B$101,2,1)</f>
        <v>637</v>
      </c>
      <c r="H1153">
        <f t="shared" si="71"/>
        <v>163709</v>
      </c>
    </row>
    <row r="1154" spans="1:8" x14ac:dyDescent="0.25">
      <c r="A1154" s="2" t="s">
        <v>42</v>
      </c>
      <c r="B1154" s="2" t="s">
        <v>275</v>
      </c>
      <c r="C1154" s="2">
        <v>69</v>
      </c>
      <c r="D1154">
        <f t="shared" si="68"/>
        <v>4</v>
      </c>
      <c r="E1154">
        <f t="shared" si="69"/>
        <v>16</v>
      </c>
      <c r="F1154">
        <f t="shared" si="70"/>
        <v>2</v>
      </c>
      <c r="G1154">
        <f>VLOOKUP(B1154,Árak!$A$2:$B$101,2,1)</f>
        <v>722</v>
      </c>
      <c r="H1154">
        <f t="shared" si="71"/>
        <v>49818</v>
      </c>
    </row>
    <row r="1155" spans="1:8" x14ac:dyDescent="0.25">
      <c r="A1155" s="2" t="s">
        <v>200</v>
      </c>
      <c r="B1155" s="2" t="s">
        <v>117</v>
      </c>
      <c r="C1155" s="2">
        <v>320</v>
      </c>
      <c r="D1155">
        <f t="shared" ref="D1155:D1218" si="72">MONTH(A1155)</f>
        <v>10</v>
      </c>
      <c r="E1155">
        <f t="shared" ref="E1155:E1218" si="73">WEEKNUM(A1155)</f>
        <v>42</v>
      </c>
      <c r="F1155">
        <f t="shared" ref="F1155:F1218" si="74">VLOOKUP(D1155,$K$2:$M$5,3,1)</f>
        <v>4</v>
      </c>
      <c r="G1155">
        <f>VLOOKUP(B1155,Árak!$A$2:$B$101,2,1)</f>
        <v>557</v>
      </c>
      <c r="H1155">
        <f t="shared" ref="H1155:H1218" si="75">C1155*G1155</f>
        <v>178240</v>
      </c>
    </row>
    <row r="1156" spans="1:8" x14ac:dyDescent="0.25">
      <c r="A1156" s="2" t="s">
        <v>198</v>
      </c>
      <c r="B1156" s="2" t="s">
        <v>100</v>
      </c>
      <c r="C1156" s="2">
        <v>285</v>
      </c>
      <c r="D1156">
        <f t="shared" si="72"/>
        <v>10</v>
      </c>
      <c r="E1156">
        <f t="shared" si="73"/>
        <v>44</v>
      </c>
      <c r="F1156">
        <f t="shared" si="74"/>
        <v>4</v>
      </c>
      <c r="G1156">
        <f>VLOOKUP(B1156,Árak!$A$2:$B$101,2,1)</f>
        <v>562</v>
      </c>
      <c r="H1156">
        <f t="shared" si="75"/>
        <v>160170</v>
      </c>
    </row>
    <row r="1157" spans="1:8" x14ac:dyDescent="0.25">
      <c r="A1157" s="2" t="s">
        <v>151</v>
      </c>
      <c r="B1157" s="2" t="s">
        <v>49</v>
      </c>
      <c r="C1157" s="2">
        <v>276</v>
      </c>
      <c r="D1157">
        <f t="shared" si="72"/>
        <v>5</v>
      </c>
      <c r="E1157">
        <f t="shared" si="73"/>
        <v>22</v>
      </c>
      <c r="F1157">
        <f t="shared" si="74"/>
        <v>2</v>
      </c>
      <c r="G1157">
        <f>VLOOKUP(B1157,Árak!$A$2:$B$101,2,1)</f>
        <v>549</v>
      </c>
      <c r="H1157">
        <f t="shared" si="75"/>
        <v>151524</v>
      </c>
    </row>
    <row r="1158" spans="1:8" x14ac:dyDescent="0.25">
      <c r="A1158" s="2" t="s">
        <v>361</v>
      </c>
      <c r="B1158" s="2" t="s">
        <v>111</v>
      </c>
      <c r="C1158" s="2">
        <v>488</v>
      </c>
      <c r="D1158">
        <f t="shared" si="72"/>
        <v>7</v>
      </c>
      <c r="E1158">
        <f t="shared" si="73"/>
        <v>30</v>
      </c>
      <c r="F1158">
        <f t="shared" si="74"/>
        <v>3</v>
      </c>
      <c r="G1158">
        <f>VLOOKUP(B1158,Árak!$A$2:$B$101,2,1)</f>
        <v>650</v>
      </c>
      <c r="H1158">
        <f t="shared" si="75"/>
        <v>317200</v>
      </c>
    </row>
    <row r="1159" spans="1:8" x14ac:dyDescent="0.25">
      <c r="A1159" s="2" t="s">
        <v>326</v>
      </c>
      <c r="B1159" s="2" t="s">
        <v>30</v>
      </c>
      <c r="C1159" s="2">
        <v>272</v>
      </c>
      <c r="D1159">
        <f t="shared" si="72"/>
        <v>12</v>
      </c>
      <c r="E1159">
        <f t="shared" si="73"/>
        <v>49</v>
      </c>
      <c r="F1159">
        <f t="shared" si="74"/>
        <v>4</v>
      </c>
      <c r="G1159">
        <f>VLOOKUP(B1159,Árak!$A$2:$B$101,2,1)</f>
        <v>234</v>
      </c>
      <c r="H1159">
        <f t="shared" si="75"/>
        <v>63648</v>
      </c>
    </row>
    <row r="1160" spans="1:8" x14ac:dyDescent="0.25">
      <c r="A1160" s="2" t="s">
        <v>373</v>
      </c>
      <c r="B1160" s="2" t="s">
        <v>224</v>
      </c>
      <c r="C1160" s="2">
        <v>192</v>
      </c>
      <c r="D1160">
        <f t="shared" si="72"/>
        <v>7</v>
      </c>
      <c r="E1160">
        <f t="shared" si="73"/>
        <v>29</v>
      </c>
      <c r="F1160">
        <f t="shared" si="74"/>
        <v>3</v>
      </c>
      <c r="G1160">
        <f>VLOOKUP(B1160,Árak!$A$2:$B$101,2,1)</f>
        <v>453</v>
      </c>
      <c r="H1160">
        <f t="shared" si="75"/>
        <v>86976</v>
      </c>
    </row>
    <row r="1161" spans="1:8" x14ac:dyDescent="0.25">
      <c r="A1161" s="2" t="s">
        <v>356</v>
      </c>
      <c r="B1161" s="2" t="s">
        <v>95</v>
      </c>
      <c r="C1161" s="2">
        <v>374</v>
      </c>
      <c r="D1161">
        <f t="shared" si="72"/>
        <v>8</v>
      </c>
      <c r="E1161">
        <f t="shared" si="73"/>
        <v>34</v>
      </c>
      <c r="F1161">
        <f t="shared" si="74"/>
        <v>3</v>
      </c>
      <c r="G1161">
        <f>VLOOKUP(B1161,Árak!$A$2:$B$101,2,1)</f>
        <v>558</v>
      </c>
      <c r="H1161">
        <f t="shared" si="75"/>
        <v>208692</v>
      </c>
    </row>
    <row r="1162" spans="1:8" x14ac:dyDescent="0.25">
      <c r="A1162" s="2" t="s">
        <v>11</v>
      </c>
      <c r="B1162" s="2" t="s">
        <v>23</v>
      </c>
      <c r="C1162" s="2">
        <v>149</v>
      </c>
      <c r="D1162">
        <f t="shared" si="72"/>
        <v>7</v>
      </c>
      <c r="E1162">
        <f t="shared" si="73"/>
        <v>29</v>
      </c>
      <c r="F1162">
        <f t="shared" si="74"/>
        <v>3</v>
      </c>
      <c r="G1162">
        <f>VLOOKUP(B1162,Árak!$A$2:$B$101,2,1)</f>
        <v>478</v>
      </c>
      <c r="H1162">
        <f t="shared" si="75"/>
        <v>71222</v>
      </c>
    </row>
    <row r="1163" spans="1:8" x14ac:dyDescent="0.25">
      <c r="A1163" s="2" t="s">
        <v>250</v>
      </c>
      <c r="B1163" s="2" t="s">
        <v>245</v>
      </c>
      <c r="C1163" s="2">
        <v>298</v>
      </c>
      <c r="D1163">
        <f t="shared" si="72"/>
        <v>10</v>
      </c>
      <c r="E1163">
        <f t="shared" si="73"/>
        <v>43</v>
      </c>
      <c r="F1163">
        <f t="shared" si="74"/>
        <v>4</v>
      </c>
      <c r="G1163">
        <f>VLOOKUP(B1163,Árak!$A$2:$B$101,2,1)</f>
        <v>782</v>
      </c>
      <c r="H1163">
        <f t="shared" si="75"/>
        <v>233036</v>
      </c>
    </row>
    <row r="1164" spans="1:8" x14ac:dyDescent="0.25">
      <c r="A1164" s="2" t="s">
        <v>228</v>
      </c>
      <c r="B1164" s="2" t="s">
        <v>138</v>
      </c>
      <c r="C1164" s="2">
        <v>224</v>
      </c>
      <c r="D1164">
        <f t="shared" si="72"/>
        <v>10</v>
      </c>
      <c r="E1164">
        <f t="shared" si="73"/>
        <v>43</v>
      </c>
      <c r="F1164">
        <f t="shared" si="74"/>
        <v>4</v>
      </c>
      <c r="G1164">
        <f>VLOOKUP(B1164,Árak!$A$2:$B$101,2,1)</f>
        <v>453</v>
      </c>
      <c r="H1164">
        <f t="shared" si="75"/>
        <v>101472</v>
      </c>
    </row>
    <row r="1165" spans="1:8" x14ac:dyDescent="0.25">
      <c r="A1165" s="2" t="s">
        <v>207</v>
      </c>
      <c r="B1165" s="2" t="s">
        <v>89</v>
      </c>
      <c r="C1165" s="2">
        <v>151</v>
      </c>
      <c r="D1165">
        <f t="shared" si="72"/>
        <v>10</v>
      </c>
      <c r="E1165">
        <f t="shared" si="73"/>
        <v>44</v>
      </c>
      <c r="F1165">
        <f t="shared" si="74"/>
        <v>4</v>
      </c>
      <c r="G1165">
        <f>VLOOKUP(B1165,Árak!$A$2:$B$101,2,1)</f>
        <v>539</v>
      </c>
      <c r="H1165">
        <f t="shared" si="75"/>
        <v>81389</v>
      </c>
    </row>
    <row r="1166" spans="1:8" x14ac:dyDescent="0.25">
      <c r="A1166" s="2" t="s">
        <v>248</v>
      </c>
      <c r="B1166" s="2" t="s">
        <v>8</v>
      </c>
      <c r="C1166" s="2">
        <v>393</v>
      </c>
      <c r="D1166">
        <f t="shared" si="72"/>
        <v>1</v>
      </c>
      <c r="E1166">
        <f t="shared" si="73"/>
        <v>2</v>
      </c>
      <c r="F1166">
        <f t="shared" si="74"/>
        <v>1</v>
      </c>
      <c r="G1166">
        <f>VLOOKUP(B1166,Árak!$A$2:$B$101,2,1)</f>
        <v>655</v>
      </c>
      <c r="H1166">
        <f t="shared" si="75"/>
        <v>257415</v>
      </c>
    </row>
    <row r="1167" spans="1:8" x14ac:dyDescent="0.25">
      <c r="A1167" s="2" t="s">
        <v>74</v>
      </c>
      <c r="B1167" s="2" t="s">
        <v>68</v>
      </c>
      <c r="C1167" s="2">
        <v>88</v>
      </c>
      <c r="D1167">
        <f t="shared" si="72"/>
        <v>2</v>
      </c>
      <c r="E1167">
        <f t="shared" si="73"/>
        <v>7</v>
      </c>
      <c r="F1167">
        <f t="shared" si="74"/>
        <v>1</v>
      </c>
      <c r="G1167">
        <f>VLOOKUP(B1167,Árak!$A$2:$B$101,2,1)</f>
        <v>720</v>
      </c>
      <c r="H1167">
        <f t="shared" si="75"/>
        <v>63360</v>
      </c>
    </row>
    <row r="1168" spans="1:8" x14ac:dyDescent="0.25">
      <c r="A1168" s="2" t="s">
        <v>278</v>
      </c>
      <c r="B1168" s="2" t="s">
        <v>280</v>
      </c>
      <c r="C1168" s="2">
        <v>361</v>
      </c>
      <c r="D1168">
        <f t="shared" si="72"/>
        <v>5</v>
      </c>
      <c r="E1168">
        <f t="shared" si="73"/>
        <v>21</v>
      </c>
      <c r="F1168">
        <f t="shared" si="74"/>
        <v>2</v>
      </c>
      <c r="G1168">
        <f>VLOOKUP(B1168,Árak!$A$2:$B$101,2,1)</f>
        <v>682</v>
      </c>
      <c r="H1168">
        <f t="shared" si="75"/>
        <v>246202</v>
      </c>
    </row>
    <row r="1169" spans="1:8" x14ac:dyDescent="0.25">
      <c r="A1169" s="2" t="s">
        <v>92</v>
      </c>
      <c r="B1169" s="2" t="s">
        <v>140</v>
      </c>
      <c r="C1169" s="2">
        <v>161</v>
      </c>
      <c r="D1169">
        <f t="shared" si="72"/>
        <v>9</v>
      </c>
      <c r="E1169">
        <f t="shared" si="73"/>
        <v>36</v>
      </c>
      <c r="F1169">
        <f t="shared" si="74"/>
        <v>3</v>
      </c>
      <c r="G1169">
        <f>VLOOKUP(B1169,Árak!$A$2:$B$101,2,1)</f>
        <v>579</v>
      </c>
      <c r="H1169">
        <f t="shared" si="75"/>
        <v>93219</v>
      </c>
    </row>
    <row r="1170" spans="1:8" x14ac:dyDescent="0.25">
      <c r="A1170" s="2" t="s">
        <v>59</v>
      </c>
      <c r="B1170" s="2" t="s">
        <v>253</v>
      </c>
      <c r="C1170" s="2">
        <v>245</v>
      </c>
      <c r="D1170">
        <f t="shared" si="72"/>
        <v>1</v>
      </c>
      <c r="E1170">
        <f t="shared" si="73"/>
        <v>3</v>
      </c>
      <c r="F1170">
        <f t="shared" si="74"/>
        <v>1</v>
      </c>
      <c r="G1170">
        <f>VLOOKUP(B1170,Árak!$A$2:$B$101,2,1)</f>
        <v>130</v>
      </c>
      <c r="H1170">
        <f t="shared" si="75"/>
        <v>31850</v>
      </c>
    </row>
    <row r="1171" spans="1:8" x14ac:dyDescent="0.25">
      <c r="A1171" s="2" t="s">
        <v>277</v>
      </c>
      <c r="B1171" s="2" t="s">
        <v>138</v>
      </c>
      <c r="C1171" s="2">
        <v>156</v>
      </c>
      <c r="D1171">
        <f t="shared" si="72"/>
        <v>6</v>
      </c>
      <c r="E1171">
        <f t="shared" si="73"/>
        <v>23</v>
      </c>
      <c r="F1171">
        <f t="shared" si="74"/>
        <v>2</v>
      </c>
      <c r="G1171">
        <f>VLOOKUP(B1171,Árak!$A$2:$B$101,2,1)</f>
        <v>453</v>
      </c>
      <c r="H1171">
        <f t="shared" si="75"/>
        <v>70668</v>
      </c>
    </row>
    <row r="1172" spans="1:8" x14ac:dyDescent="0.25">
      <c r="A1172" s="2" t="s">
        <v>427</v>
      </c>
      <c r="B1172" s="2" t="s">
        <v>311</v>
      </c>
      <c r="C1172" s="2">
        <v>185</v>
      </c>
      <c r="D1172">
        <f t="shared" si="72"/>
        <v>3</v>
      </c>
      <c r="E1172">
        <f t="shared" si="73"/>
        <v>10</v>
      </c>
      <c r="F1172">
        <f t="shared" si="74"/>
        <v>1</v>
      </c>
      <c r="G1172">
        <f>VLOOKUP(B1172,Árak!$A$2:$B$101,2,1)</f>
        <v>480</v>
      </c>
      <c r="H1172">
        <f t="shared" si="75"/>
        <v>88800</v>
      </c>
    </row>
    <row r="1173" spans="1:8" x14ac:dyDescent="0.25">
      <c r="A1173" s="2" t="s">
        <v>199</v>
      </c>
      <c r="B1173" s="2" t="s">
        <v>224</v>
      </c>
      <c r="C1173" s="2">
        <v>173</v>
      </c>
      <c r="D1173">
        <f t="shared" si="72"/>
        <v>2</v>
      </c>
      <c r="E1173">
        <f t="shared" si="73"/>
        <v>8</v>
      </c>
      <c r="F1173">
        <f t="shared" si="74"/>
        <v>1</v>
      </c>
      <c r="G1173">
        <f>VLOOKUP(B1173,Árak!$A$2:$B$101,2,1)</f>
        <v>453</v>
      </c>
      <c r="H1173">
        <f t="shared" si="75"/>
        <v>78369</v>
      </c>
    </row>
    <row r="1174" spans="1:8" x14ac:dyDescent="0.25">
      <c r="A1174" s="2" t="s">
        <v>391</v>
      </c>
      <c r="B1174" s="2" t="s">
        <v>32</v>
      </c>
      <c r="C1174" s="2">
        <v>162</v>
      </c>
      <c r="D1174">
        <f t="shared" si="72"/>
        <v>11</v>
      </c>
      <c r="E1174">
        <f t="shared" si="73"/>
        <v>48</v>
      </c>
      <c r="F1174">
        <f t="shared" si="74"/>
        <v>4</v>
      </c>
      <c r="G1174">
        <f>VLOOKUP(B1174,Árak!$A$2:$B$101,2,1)</f>
        <v>453</v>
      </c>
      <c r="H1174">
        <f t="shared" si="75"/>
        <v>73386</v>
      </c>
    </row>
    <row r="1175" spans="1:8" x14ac:dyDescent="0.25">
      <c r="A1175" s="2" t="s">
        <v>396</v>
      </c>
      <c r="B1175" s="2" t="s">
        <v>245</v>
      </c>
      <c r="C1175" s="2">
        <v>74</v>
      </c>
      <c r="D1175">
        <f t="shared" si="72"/>
        <v>9</v>
      </c>
      <c r="E1175">
        <f t="shared" si="73"/>
        <v>39</v>
      </c>
      <c r="F1175">
        <f t="shared" si="74"/>
        <v>3</v>
      </c>
      <c r="G1175">
        <f>VLOOKUP(B1175,Árak!$A$2:$B$101,2,1)</f>
        <v>782</v>
      </c>
      <c r="H1175">
        <f t="shared" si="75"/>
        <v>57868</v>
      </c>
    </row>
    <row r="1176" spans="1:8" x14ac:dyDescent="0.25">
      <c r="A1176" s="2" t="s">
        <v>250</v>
      </c>
      <c r="B1176" s="2" t="s">
        <v>38</v>
      </c>
      <c r="C1176" s="2">
        <v>208</v>
      </c>
      <c r="D1176">
        <f t="shared" si="72"/>
        <v>10</v>
      </c>
      <c r="E1176">
        <f t="shared" si="73"/>
        <v>43</v>
      </c>
      <c r="F1176">
        <f t="shared" si="74"/>
        <v>4</v>
      </c>
      <c r="G1176">
        <f>VLOOKUP(B1176,Árak!$A$2:$B$101,2,1)</f>
        <v>645</v>
      </c>
      <c r="H1176">
        <f t="shared" si="75"/>
        <v>134160</v>
      </c>
    </row>
    <row r="1177" spans="1:8" x14ac:dyDescent="0.25">
      <c r="A1177" s="2" t="s">
        <v>274</v>
      </c>
      <c r="B1177" s="2" t="s">
        <v>288</v>
      </c>
      <c r="C1177" s="2">
        <v>308</v>
      </c>
      <c r="D1177">
        <f t="shared" si="72"/>
        <v>7</v>
      </c>
      <c r="E1177">
        <f t="shared" si="73"/>
        <v>28</v>
      </c>
      <c r="F1177">
        <f t="shared" si="74"/>
        <v>3</v>
      </c>
      <c r="G1177">
        <f>VLOOKUP(B1177,Árak!$A$2:$B$101,2,1)</f>
        <v>782</v>
      </c>
      <c r="H1177">
        <f t="shared" si="75"/>
        <v>240856</v>
      </c>
    </row>
    <row r="1178" spans="1:8" x14ac:dyDescent="0.25">
      <c r="A1178" s="2" t="s">
        <v>60</v>
      </c>
      <c r="B1178" s="2" t="s">
        <v>263</v>
      </c>
      <c r="C1178" s="2">
        <v>214</v>
      </c>
      <c r="D1178">
        <f t="shared" si="72"/>
        <v>3</v>
      </c>
      <c r="E1178">
        <f t="shared" si="73"/>
        <v>13</v>
      </c>
      <c r="F1178">
        <f t="shared" si="74"/>
        <v>1</v>
      </c>
      <c r="G1178">
        <f>VLOOKUP(B1178,Árak!$A$2:$B$101,2,1)</f>
        <v>321</v>
      </c>
      <c r="H1178">
        <f t="shared" si="75"/>
        <v>68694</v>
      </c>
    </row>
    <row r="1179" spans="1:8" x14ac:dyDescent="0.25">
      <c r="A1179" s="2" t="s">
        <v>141</v>
      </c>
      <c r="B1179" s="2" t="s">
        <v>123</v>
      </c>
      <c r="C1179" s="2">
        <v>284</v>
      </c>
      <c r="D1179">
        <f t="shared" si="72"/>
        <v>1</v>
      </c>
      <c r="E1179">
        <f t="shared" si="73"/>
        <v>1</v>
      </c>
      <c r="F1179">
        <f t="shared" si="74"/>
        <v>1</v>
      </c>
      <c r="G1179">
        <f>VLOOKUP(B1179,Árak!$A$2:$B$101,2,1)</f>
        <v>114</v>
      </c>
      <c r="H1179">
        <f t="shared" si="75"/>
        <v>32376</v>
      </c>
    </row>
    <row r="1180" spans="1:8" x14ac:dyDescent="0.25">
      <c r="A1180" s="2" t="s">
        <v>223</v>
      </c>
      <c r="B1180" s="2" t="s">
        <v>299</v>
      </c>
      <c r="C1180" s="2">
        <v>137</v>
      </c>
      <c r="D1180">
        <f t="shared" si="72"/>
        <v>9</v>
      </c>
      <c r="E1180">
        <f t="shared" si="73"/>
        <v>37</v>
      </c>
      <c r="F1180">
        <f t="shared" si="74"/>
        <v>3</v>
      </c>
      <c r="G1180">
        <f>VLOOKUP(B1180,Árak!$A$2:$B$101,2,1)</f>
        <v>776</v>
      </c>
      <c r="H1180">
        <f t="shared" si="75"/>
        <v>106312</v>
      </c>
    </row>
    <row r="1181" spans="1:8" x14ac:dyDescent="0.25">
      <c r="A1181" s="2" t="s">
        <v>293</v>
      </c>
      <c r="B1181" s="2" t="s">
        <v>162</v>
      </c>
      <c r="C1181" s="2">
        <v>309</v>
      </c>
      <c r="D1181">
        <f t="shared" si="72"/>
        <v>12</v>
      </c>
      <c r="E1181">
        <f t="shared" si="73"/>
        <v>51</v>
      </c>
      <c r="F1181">
        <f t="shared" si="74"/>
        <v>4</v>
      </c>
      <c r="G1181">
        <f>VLOOKUP(B1181,Árak!$A$2:$B$101,2,1)</f>
        <v>838</v>
      </c>
      <c r="H1181">
        <f t="shared" si="75"/>
        <v>258942</v>
      </c>
    </row>
    <row r="1182" spans="1:8" x14ac:dyDescent="0.25">
      <c r="A1182" s="2" t="s">
        <v>7</v>
      </c>
      <c r="B1182" s="2" t="s">
        <v>51</v>
      </c>
      <c r="C1182" s="2">
        <v>279</v>
      </c>
      <c r="D1182">
        <f t="shared" si="72"/>
        <v>10</v>
      </c>
      <c r="E1182">
        <f t="shared" si="73"/>
        <v>41</v>
      </c>
      <c r="F1182">
        <f t="shared" si="74"/>
        <v>4</v>
      </c>
      <c r="G1182">
        <f>VLOOKUP(B1182,Árak!$A$2:$B$101,2,1)</f>
        <v>283</v>
      </c>
      <c r="H1182">
        <f t="shared" si="75"/>
        <v>78957</v>
      </c>
    </row>
    <row r="1183" spans="1:8" x14ac:dyDescent="0.25">
      <c r="A1183" s="2" t="s">
        <v>142</v>
      </c>
      <c r="B1183" s="2" t="s">
        <v>288</v>
      </c>
      <c r="C1183" s="2">
        <v>176</v>
      </c>
      <c r="D1183">
        <f t="shared" si="72"/>
        <v>11</v>
      </c>
      <c r="E1183">
        <f t="shared" si="73"/>
        <v>47</v>
      </c>
      <c r="F1183">
        <f t="shared" si="74"/>
        <v>4</v>
      </c>
      <c r="G1183">
        <f>VLOOKUP(B1183,Árak!$A$2:$B$101,2,1)</f>
        <v>782</v>
      </c>
      <c r="H1183">
        <f t="shared" si="75"/>
        <v>137632</v>
      </c>
    </row>
    <row r="1184" spans="1:8" x14ac:dyDescent="0.25">
      <c r="A1184" s="2" t="s">
        <v>76</v>
      </c>
      <c r="B1184" s="2" t="s">
        <v>229</v>
      </c>
      <c r="C1184" s="2">
        <v>226</v>
      </c>
      <c r="D1184">
        <f t="shared" si="72"/>
        <v>4</v>
      </c>
      <c r="E1184">
        <f t="shared" si="73"/>
        <v>17</v>
      </c>
      <c r="F1184">
        <f t="shared" si="74"/>
        <v>2</v>
      </c>
      <c r="G1184">
        <f>VLOOKUP(B1184,Árak!$A$2:$B$101,2,1)</f>
        <v>526</v>
      </c>
      <c r="H1184">
        <f t="shared" si="75"/>
        <v>118876</v>
      </c>
    </row>
    <row r="1185" spans="1:8" x14ac:dyDescent="0.25">
      <c r="A1185" s="2" t="s">
        <v>324</v>
      </c>
      <c r="B1185" s="2" t="s">
        <v>79</v>
      </c>
      <c r="C1185" s="2">
        <v>62</v>
      </c>
      <c r="D1185">
        <f t="shared" si="72"/>
        <v>10</v>
      </c>
      <c r="E1185">
        <f t="shared" si="73"/>
        <v>44</v>
      </c>
      <c r="F1185">
        <f t="shared" si="74"/>
        <v>4</v>
      </c>
      <c r="G1185">
        <f>VLOOKUP(B1185,Árak!$A$2:$B$101,2,1)</f>
        <v>1027</v>
      </c>
      <c r="H1185">
        <f t="shared" si="75"/>
        <v>63674</v>
      </c>
    </row>
    <row r="1186" spans="1:8" x14ac:dyDescent="0.25">
      <c r="A1186" s="2" t="s">
        <v>215</v>
      </c>
      <c r="B1186" s="2" t="s">
        <v>95</v>
      </c>
      <c r="C1186" s="2">
        <v>89</v>
      </c>
      <c r="D1186">
        <f t="shared" si="72"/>
        <v>11</v>
      </c>
      <c r="E1186">
        <f t="shared" si="73"/>
        <v>47</v>
      </c>
      <c r="F1186">
        <f t="shared" si="74"/>
        <v>4</v>
      </c>
      <c r="G1186">
        <f>VLOOKUP(B1186,Árak!$A$2:$B$101,2,1)</f>
        <v>558</v>
      </c>
      <c r="H1186">
        <f t="shared" si="75"/>
        <v>49662</v>
      </c>
    </row>
    <row r="1187" spans="1:8" x14ac:dyDescent="0.25">
      <c r="A1187" s="2" t="s">
        <v>39</v>
      </c>
      <c r="B1187" s="2" t="s">
        <v>158</v>
      </c>
      <c r="C1187" s="2">
        <v>127</v>
      </c>
      <c r="D1187">
        <f t="shared" si="72"/>
        <v>4</v>
      </c>
      <c r="E1187">
        <f t="shared" si="73"/>
        <v>16</v>
      </c>
      <c r="F1187">
        <f t="shared" si="74"/>
        <v>2</v>
      </c>
      <c r="G1187">
        <f>VLOOKUP(B1187,Árak!$A$2:$B$101,2,1)</f>
        <v>683</v>
      </c>
      <c r="H1187">
        <f t="shared" si="75"/>
        <v>86741</v>
      </c>
    </row>
    <row r="1188" spans="1:8" x14ac:dyDescent="0.25">
      <c r="A1188" s="2" t="s">
        <v>42</v>
      </c>
      <c r="B1188" s="2" t="s">
        <v>83</v>
      </c>
      <c r="C1188" s="2">
        <v>187</v>
      </c>
      <c r="D1188">
        <f t="shared" si="72"/>
        <v>4</v>
      </c>
      <c r="E1188">
        <f t="shared" si="73"/>
        <v>16</v>
      </c>
      <c r="F1188">
        <f t="shared" si="74"/>
        <v>2</v>
      </c>
      <c r="G1188">
        <f>VLOOKUP(B1188,Árak!$A$2:$B$101,2,1)</f>
        <v>782</v>
      </c>
      <c r="H1188">
        <f t="shared" si="75"/>
        <v>146234</v>
      </c>
    </row>
    <row r="1189" spans="1:8" x14ac:dyDescent="0.25">
      <c r="A1189" s="2" t="s">
        <v>160</v>
      </c>
      <c r="B1189" s="2" t="s">
        <v>140</v>
      </c>
      <c r="C1189" s="2">
        <v>282</v>
      </c>
      <c r="D1189">
        <f t="shared" si="72"/>
        <v>8</v>
      </c>
      <c r="E1189">
        <f t="shared" si="73"/>
        <v>35</v>
      </c>
      <c r="F1189">
        <f t="shared" si="74"/>
        <v>3</v>
      </c>
      <c r="G1189">
        <f>VLOOKUP(B1189,Árak!$A$2:$B$101,2,1)</f>
        <v>579</v>
      </c>
      <c r="H1189">
        <f t="shared" si="75"/>
        <v>163278</v>
      </c>
    </row>
    <row r="1190" spans="1:8" x14ac:dyDescent="0.25">
      <c r="A1190" s="2" t="s">
        <v>365</v>
      </c>
      <c r="B1190" s="2" t="s">
        <v>330</v>
      </c>
      <c r="C1190" s="2">
        <v>377</v>
      </c>
      <c r="D1190">
        <f t="shared" si="72"/>
        <v>5</v>
      </c>
      <c r="E1190">
        <f t="shared" si="73"/>
        <v>22</v>
      </c>
      <c r="F1190">
        <f t="shared" si="74"/>
        <v>2</v>
      </c>
      <c r="G1190">
        <f>VLOOKUP(B1190,Árak!$A$2:$B$101,2,1)</f>
        <v>637</v>
      </c>
      <c r="H1190">
        <f t="shared" si="75"/>
        <v>240149</v>
      </c>
    </row>
    <row r="1191" spans="1:8" x14ac:dyDescent="0.25">
      <c r="A1191" s="2" t="s">
        <v>88</v>
      </c>
      <c r="B1191" s="2" t="s">
        <v>30</v>
      </c>
      <c r="C1191" s="2">
        <v>355</v>
      </c>
      <c r="D1191">
        <f t="shared" si="72"/>
        <v>12</v>
      </c>
      <c r="E1191">
        <f t="shared" si="73"/>
        <v>50</v>
      </c>
      <c r="F1191">
        <f t="shared" si="74"/>
        <v>4</v>
      </c>
      <c r="G1191">
        <f>VLOOKUP(B1191,Árak!$A$2:$B$101,2,1)</f>
        <v>234</v>
      </c>
      <c r="H1191">
        <f t="shared" si="75"/>
        <v>83070</v>
      </c>
    </row>
    <row r="1192" spans="1:8" x14ac:dyDescent="0.25">
      <c r="A1192" s="2" t="s">
        <v>386</v>
      </c>
      <c r="B1192" s="2" t="s">
        <v>301</v>
      </c>
      <c r="C1192" s="2">
        <v>314</v>
      </c>
      <c r="D1192">
        <f t="shared" si="72"/>
        <v>7</v>
      </c>
      <c r="E1192">
        <f t="shared" si="73"/>
        <v>27</v>
      </c>
      <c r="F1192">
        <f t="shared" si="74"/>
        <v>3</v>
      </c>
      <c r="G1192">
        <f>VLOOKUP(B1192,Árak!$A$2:$B$101,2,1)</f>
        <v>194</v>
      </c>
      <c r="H1192">
        <f t="shared" si="75"/>
        <v>60916</v>
      </c>
    </row>
    <row r="1193" spans="1:8" x14ac:dyDescent="0.25">
      <c r="A1193" s="2" t="s">
        <v>432</v>
      </c>
      <c r="B1193" s="2" t="s">
        <v>28</v>
      </c>
      <c r="C1193" s="2">
        <v>353</v>
      </c>
      <c r="D1193">
        <f t="shared" si="72"/>
        <v>6</v>
      </c>
      <c r="E1193">
        <f t="shared" si="73"/>
        <v>26</v>
      </c>
      <c r="F1193">
        <f t="shared" si="74"/>
        <v>2</v>
      </c>
      <c r="G1193">
        <f>VLOOKUP(B1193,Árak!$A$2:$B$101,2,1)</f>
        <v>597</v>
      </c>
      <c r="H1193">
        <f t="shared" si="75"/>
        <v>210741</v>
      </c>
    </row>
    <row r="1194" spans="1:8" x14ac:dyDescent="0.25">
      <c r="A1194" s="2" t="s">
        <v>190</v>
      </c>
      <c r="B1194" s="2" t="s">
        <v>111</v>
      </c>
      <c r="C1194" s="2">
        <v>282</v>
      </c>
      <c r="D1194">
        <f t="shared" si="72"/>
        <v>8</v>
      </c>
      <c r="E1194">
        <f t="shared" si="73"/>
        <v>33</v>
      </c>
      <c r="F1194">
        <f t="shared" si="74"/>
        <v>3</v>
      </c>
      <c r="G1194">
        <f>VLOOKUP(B1194,Árak!$A$2:$B$101,2,1)</f>
        <v>650</v>
      </c>
      <c r="H1194">
        <f t="shared" si="75"/>
        <v>183300</v>
      </c>
    </row>
    <row r="1195" spans="1:8" x14ac:dyDescent="0.25">
      <c r="A1195" s="2" t="s">
        <v>24</v>
      </c>
      <c r="B1195" s="2" t="s">
        <v>79</v>
      </c>
      <c r="C1195" s="2">
        <v>120</v>
      </c>
      <c r="D1195">
        <f t="shared" si="72"/>
        <v>7</v>
      </c>
      <c r="E1195">
        <f t="shared" si="73"/>
        <v>31</v>
      </c>
      <c r="F1195">
        <f t="shared" si="74"/>
        <v>3</v>
      </c>
      <c r="G1195">
        <f>VLOOKUP(B1195,Árak!$A$2:$B$101,2,1)</f>
        <v>1027</v>
      </c>
      <c r="H1195">
        <f t="shared" si="75"/>
        <v>123240</v>
      </c>
    </row>
    <row r="1196" spans="1:8" x14ac:dyDescent="0.25">
      <c r="A1196" s="2" t="s">
        <v>411</v>
      </c>
      <c r="B1196" s="2" t="s">
        <v>210</v>
      </c>
      <c r="C1196" s="2">
        <v>316</v>
      </c>
      <c r="D1196">
        <f t="shared" si="72"/>
        <v>8</v>
      </c>
      <c r="E1196">
        <f t="shared" si="73"/>
        <v>35</v>
      </c>
      <c r="F1196">
        <f t="shared" si="74"/>
        <v>3</v>
      </c>
      <c r="G1196">
        <f>VLOOKUP(B1196,Árak!$A$2:$B$101,2,1)</f>
        <v>270</v>
      </c>
      <c r="H1196">
        <f t="shared" si="75"/>
        <v>85320</v>
      </c>
    </row>
    <row r="1197" spans="1:8" x14ac:dyDescent="0.25">
      <c r="A1197" s="2" t="s">
        <v>201</v>
      </c>
      <c r="B1197" s="2" t="s">
        <v>263</v>
      </c>
      <c r="C1197" s="2">
        <v>222</v>
      </c>
      <c r="D1197">
        <f t="shared" si="72"/>
        <v>2</v>
      </c>
      <c r="E1197">
        <f t="shared" si="73"/>
        <v>6</v>
      </c>
      <c r="F1197">
        <f t="shared" si="74"/>
        <v>1</v>
      </c>
      <c r="G1197">
        <f>VLOOKUP(B1197,Árak!$A$2:$B$101,2,1)</f>
        <v>321</v>
      </c>
      <c r="H1197">
        <f t="shared" si="75"/>
        <v>71262</v>
      </c>
    </row>
    <row r="1198" spans="1:8" x14ac:dyDescent="0.25">
      <c r="A1198" s="2" t="s">
        <v>139</v>
      </c>
      <c r="B1198" s="2" t="s">
        <v>311</v>
      </c>
      <c r="C1198" s="2">
        <v>439</v>
      </c>
      <c r="D1198">
        <f t="shared" si="72"/>
        <v>10</v>
      </c>
      <c r="E1198">
        <f t="shared" si="73"/>
        <v>42</v>
      </c>
      <c r="F1198">
        <f t="shared" si="74"/>
        <v>4</v>
      </c>
      <c r="G1198">
        <f>VLOOKUP(B1198,Árak!$A$2:$B$101,2,1)</f>
        <v>480</v>
      </c>
      <c r="H1198">
        <f t="shared" si="75"/>
        <v>210720</v>
      </c>
    </row>
    <row r="1199" spans="1:8" x14ac:dyDescent="0.25">
      <c r="A1199" s="2" t="s">
        <v>42</v>
      </c>
      <c r="B1199" s="2" t="s">
        <v>16</v>
      </c>
      <c r="C1199" s="2">
        <v>147</v>
      </c>
      <c r="D1199">
        <f t="shared" si="72"/>
        <v>4</v>
      </c>
      <c r="E1199">
        <f t="shared" si="73"/>
        <v>16</v>
      </c>
      <c r="F1199">
        <f t="shared" si="74"/>
        <v>2</v>
      </c>
      <c r="G1199">
        <f>VLOOKUP(B1199,Árak!$A$2:$B$101,2,1)</f>
        <v>782</v>
      </c>
      <c r="H1199">
        <f t="shared" si="75"/>
        <v>114954</v>
      </c>
    </row>
    <row r="1200" spans="1:8" x14ac:dyDescent="0.25">
      <c r="A1200" s="2" t="s">
        <v>340</v>
      </c>
      <c r="B1200" s="2" t="s">
        <v>91</v>
      </c>
      <c r="C1200" s="2">
        <v>359</v>
      </c>
      <c r="D1200">
        <f t="shared" si="72"/>
        <v>6</v>
      </c>
      <c r="E1200">
        <f t="shared" si="73"/>
        <v>23</v>
      </c>
      <c r="F1200">
        <f t="shared" si="74"/>
        <v>2</v>
      </c>
      <c r="G1200">
        <f>VLOOKUP(B1200,Árak!$A$2:$B$101,2,1)</f>
        <v>924</v>
      </c>
      <c r="H1200">
        <f t="shared" si="75"/>
        <v>331716</v>
      </c>
    </row>
    <row r="1201" spans="1:8" x14ac:dyDescent="0.25">
      <c r="A1201" s="2" t="s">
        <v>359</v>
      </c>
      <c r="B1201" s="2" t="s">
        <v>61</v>
      </c>
      <c r="C1201" s="2">
        <v>263</v>
      </c>
      <c r="D1201">
        <f t="shared" si="72"/>
        <v>12</v>
      </c>
      <c r="E1201">
        <f t="shared" si="73"/>
        <v>52</v>
      </c>
      <c r="F1201">
        <f t="shared" si="74"/>
        <v>4</v>
      </c>
      <c r="G1201">
        <f>VLOOKUP(B1201,Árak!$A$2:$B$101,2,1)</f>
        <v>88</v>
      </c>
      <c r="H1201">
        <f t="shared" si="75"/>
        <v>23144</v>
      </c>
    </row>
    <row r="1202" spans="1:8" x14ac:dyDescent="0.25">
      <c r="A1202" s="2" t="s">
        <v>287</v>
      </c>
      <c r="B1202" s="2" t="s">
        <v>183</v>
      </c>
      <c r="C1202" s="2">
        <v>89</v>
      </c>
      <c r="D1202">
        <f t="shared" si="72"/>
        <v>2</v>
      </c>
      <c r="E1202">
        <f t="shared" si="73"/>
        <v>6</v>
      </c>
      <c r="F1202">
        <f t="shared" si="74"/>
        <v>1</v>
      </c>
      <c r="G1202">
        <f>VLOOKUP(B1202,Árak!$A$2:$B$101,2,1)</f>
        <v>478</v>
      </c>
      <c r="H1202">
        <f t="shared" si="75"/>
        <v>42542</v>
      </c>
    </row>
    <row r="1203" spans="1:8" x14ac:dyDescent="0.25">
      <c r="A1203" s="2" t="s">
        <v>147</v>
      </c>
      <c r="B1203" s="2" t="s">
        <v>210</v>
      </c>
      <c r="C1203" s="2">
        <v>338</v>
      </c>
      <c r="D1203">
        <f t="shared" si="72"/>
        <v>8</v>
      </c>
      <c r="E1203">
        <f t="shared" si="73"/>
        <v>35</v>
      </c>
      <c r="F1203">
        <f t="shared" si="74"/>
        <v>3</v>
      </c>
      <c r="G1203">
        <f>VLOOKUP(B1203,Árak!$A$2:$B$101,2,1)</f>
        <v>270</v>
      </c>
      <c r="H1203">
        <f t="shared" si="75"/>
        <v>91260</v>
      </c>
    </row>
    <row r="1204" spans="1:8" x14ac:dyDescent="0.25">
      <c r="A1204" s="2" t="s">
        <v>285</v>
      </c>
      <c r="B1204" s="2" t="s">
        <v>132</v>
      </c>
      <c r="C1204" s="2">
        <v>215</v>
      </c>
      <c r="D1204">
        <f t="shared" si="72"/>
        <v>2</v>
      </c>
      <c r="E1204">
        <f t="shared" si="73"/>
        <v>9</v>
      </c>
      <c r="F1204">
        <f t="shared" si="74"/>
        <v>1</v>
      </c>
      <c r="G1204">
        <f>VLOOKUP(B1204,Árak!$A$2:$B$101,2,1)</f>
        <v>74</v>
      </c>
      <c r="H1204">
        <f t="shared" si="75"/>
        <v>15910</v>
      </c>
    </row>
    <row r="1205" spans="1:8" x14ac:dyDescent="0.25">
      <c r="A1205" s="2" t="s">
        <v>306</v>
      </c>
      <c r="B1205" s="2" t="s">
        <v>343</v>
      </c>
      <c r="C1205" s="2">
        <v>217</v>
      </c>
      <c r="D1205">
        <f t="shared" si="72"/>
        <v>5</v>
      </c>
      <c r="E1205">
        <f t="shared" si="73"/>
        <v>18</v>
      </c>
      <c r="F1205">
        <f t="shared" si="74"/>
        <v>2</v>
      </c>
      <c r="G1205">
        <f>VLOOKUP(B1205,Árak!$A$2:$B$101,2,1)</f>
        <v>982</v>
      </c>
      <c r="H1205">
        <f t="shared" si="75"/>
        <v>213094</v>
      </c>
    </row>
    <row r="1206" spans="1:8" x14ac:dyDescent="0.25">
      <c r="A1206" s="2" t="s">
        <v>82</v>
      </c>
      <c r="B1206" s="2" t="s">
        <v>54</v>
      </c>
      <c r="C1206" s="2">
        <v>306</v>
      </c>
      <c r="D1206">
        <f t="shared" si="72"/>
        <v>12</v>
      </c>
      <c r="E1206">
        <f t="shared" si="73"/>
        <v>53</v>
      </c>
      <c r="F1206">
        <f t="shared" si="74"/>
        <v>4</v>
      </c>
      <c r="G1206">
        <f>VLOOKUP(B1206,Árak!$A$2:$B$101,2,1)</f>
        <v>138</v>
      </c>
      <c r="H1206">
        <f t="shared" si="75"/>
        <v>42228</v>
      </c>
    </row>
    <row r="1207" spans="1:8" x14ac:dyDescent="0.25">
      <c r="A1207" s="2" t="s">
        <v>400</v>
      </c>
      <c r="B1207" s="2" t="s">
        <v>34</v>
      </c>
      <c r="C1207" s="2">
        <v>97</v>
      </c>
      <c r="D1207">
        <f t="shared" si="72"/>
        <v>12</v>
      </c>
      <c r="E1207">
        <f t="shared" si="73"/>
        <v>51</v>
      </c>
      <c r="F1207">
        <f t="shared" si="74"/>
        <v>4</v>
      </c>
      <c r="G1207">
        <f>VLOOKUP(B1207,Árak!$A$2:$B$101,2,1)</f>
        <v>860</v>
      </c>
      <c r="H1207">
        <f t="shared" si="75"/>
        <v>83420</v>
      </c>
    </row>
    <row r="1208" spans="1:8" x14ac:dyDescent="0.25">
      <c r="A1208" s="2" t="s">
        <v>367</v>
      </c>
      <c r="B1208" s="2" t="s">
        <v>343</v>
      </c>
      <c r="C1208" s="2">
        <v>39</v>
      </c>
      <c r="D1208">
        <f t="shared" si="72"/>
        <v>12</v>
      </c>
      <c r="E1208">
        <f t="shared" si="73"/>
        <v>51</v>
      </c>
      <c r="F1208">
        <f t="shared" si="74"/>
        <v>4</v>
      </c>
      <c r="G1208">
        <f>VLOOKUP(B1208,Árak!$A$2:$B$101,2,1)</f>
        <v>982</v>
      </c>
      <c r="H1208">
        <f t="shared" si="75"/>
        <v>38298</v>
      </c>
    </row>
    <row r="1209" spans="1:8" x14ac:dyDescent="0.25">
      <c r="A1209" s="2" t="s">
        <v>37</v>
      </c>
      <c r="B1209" s="2" t="s">
        <v>284</v>
      </c>
      <c r="C1209" s="2">
        <v>423</v>
      </c>
      <c r="D1209">
        <f t="shared" si="72"/>
        <v>10</v>
      </c>
      <c r="E1209">
        <f t="shared" si="73"/>
        <v>41</v>
      </c>
      <c r="F1209">
        <f t="shared" si="74"/>
        <v>4</v>
      </c>
      <c r="G1209">
        <f>VLOOKUP(B1209,Árak!$A$2:$B$101,2,1)</f>
        <v>1013</v>
      </c>
      <c r="H1209">
        <f t="shared" si="75"/>
        <v>428499</v>
      </c>
    </row>
    <row r="1210" spans="1:8" x14ac:dyDescent="0.25">
      <c r="A1210" s="2" t="s">
        <v>59</v>
      </c>
      <c r="B1210" s="2" t="s">
        <v>195</v>
      </c>
      <c r="C1210" s="2">
        <v>105</v>
      </c>
      <c r="D1210">
        <f t="shared" si="72"/>
        <v>1</v>
      </c>
      <c r="E1210">
        <f t="shared" si="73"/>
        <v>3</v>
      </c>
      <c r="F1210">
        <f t="shared" si="74"/>
        <v>1</v>
      </c>
      <c r="G1210">
        <f>VLOOKUP(B1210,Árak!$A$2:$B$101,2,1)</f>
        <v>261</v>
      </c>
      <c r="H1210">
        <f t="shared" si="75"/>
        <v>27405</v>
      </c>
    </row>
    <row r="1211" spans="1:8" x14ac:dyDescent="0.25">
      <c r="A1211" s="2" t="s">
        <v>227</v>
      </c>
      <c r="B1211" s="2" t="s">
        <v>68</v>
      </c>
      <c r="C1211" s="2">
        <v>455</v>
      </c>
      <c r="D1211">
        <f t="shared" si="72"/>
        <v>8</v>
      </c>
      <c r="E1211">
        <f t="shared" si="73"/>
        <v>32</v>
      </c>
      <c r="F1211">
        <f t="shared" si="74"/>
        <v>3</v>
      </c>
      <c r="G1211">
        <f>VLOOKUP(B1211,Árak!$A$2:$B$101,2,1)</f>
        <v>720</v>
      </c>
      <c r="H1211">
        <f t="shared" si="75"/>
        <v>327600</v>
      </c>
    </row>
    <row r="1212" spans="1:8" x14ac:dyDescent="0.25">
      <c r="A1212" s="2" t="s">
        <v>198</v>
      </c>
      <c r="B1212" s="2" t="s">
        <v>66</v>
      </c>
      <c r="C1212" s="2">
        <v>211</v>
      </c>
      <c r="D1212">
        <f t="shared" si="72"/>
        <v>10</v>
      </c>
      <c r="E1212">
        <f t="shared" si="73"/>
        <v>44</v>
      </c>
      <c r="F1212">
        <f t="shared" si="74"/>
        <v>4</v>
      </c>
      <c r="G1212">
        <f>VLOOKUP(B1212,Árak!$A$2:$B$101,2,1)</f>
        <v>776</v>
      </c>
      <c r="H1212">
        <f t="shared" si="75"/>
        <v>163736</v>
      </c>
    </row>
    <row r="1213" spans="1:8" x14ac:dyDescent="0.25">
      <c r="A1213" s="2" t="s">
        <v>226</v>
      </c>
      <c r="B1213" s="2" t="s">
        <v>117</v>
      </c>
      <c r="C1213" s="2">
        <v>56</v>
      </c>
      <c r="D1213">
        <f t="shared" si="72"/>
        <v>9</v>
      </c>
      <c r="E1213">
        <f t="shared" si="73"/>
        <v>40</v>
      </c>
      <c r="F1213">
        <f t="shared" si="74"/>
        <v>3</v>
      </c>
      <c r="G1213">
        <f>VLOOKUP(B1213,Árak!$A$2:$B$101,2,1)</f>
        <v>557</v>
      </c>
      <c r="H1213">
        <f t="shared" si="75"/>
        <v>31192</v>
      </c>
    </row>
    <row r="1214" spans="1:8" x14ac:dyDescent="0.25">
      <c r="A1214" s="2" t="s">
        <v>379</v>
      </c>
      <c r="B1214" s="2" t="s">
        <v>158</v>
      </c>
      <c r="C1214" s="2">
        <v>412</v>
      </c>
      <c r="D1214">
        <f t="shared" si="72"/>
        <v>7</v>
      </c>
      <c r="E1214">
        <f t="shared" si="73"/>
        <v>29</v>
      </c>
      <c r="F1214">
        <f t="shared" si="74"/>
        <v>3</v>
      </c>
      <c r="G1214">
        <f>VLOOKUP(B1214,Árak!$A$2:$B$101,2,1)</f>
        <v>683</v>
      </c>
      <c r="H1214">
        <f t="shared" si="75"/>
        <v>281396</v>
      </c>
    </row>
    <row r="1215" spans="1:8" x14ac:dyDescent="0.25">
      <c r="A1215" s="2" t="s">
        <v>137</v>
      </c>
      <c r="B1215" s="2" t="s">
        <v>73</v>
      </c>
      <c r="C1215" s="2">
        <v>253</v>
      </c>
      <c r="D1215">
        <f t="shared" si="72"/>
        <v>6</v>
      </c>
      <c r="E1215">
        <f t="shared" si="73"/>
        <v>24</v>
      </c>
      <c r="F1215">
        <f t="shared" si="74"/>
        <v>2</v>
      </c>
      <c r="G1215">
        <f>VLOOKUP(B1215,Árak!$A$2:$B$101,2,1)</f>
        <v>829</v>
      </c>
      <c r="H1215">
        <f t="shared" si="75"/>
        <v>209737</v>
      </c>
    </row>
    <row r="1216" spans="1:8" x14ac:dyDescent="0.25">
      <c r="A1216" s="2" t="s">
        <v>315</v>
      </c>
      <c r="B1216" s="2" t="s">
        <v>341</v>
      </c>
      <c r="C1216" s="2">
        <v>233</v>
      </c>
      <c r="D1216">
        <f t="shared" si="72"/>
        <v>5</v>
      </c>
      <c r="E1216">
        <f t="shared" si="73"/>
        <v>20</v>
      </c>
      <c r="F1216">
        <f t="shared" si="74"/>
        <v>2</v>
      </c>
      <c r="G1216">
        <f>VLOOKUP(B1216,Árak!$A$2:$B$101,2,1)</f>
        <v>75</v>
      </c>
      <c r="H1216">
        <f t="shared" si="75"/>
        <v>17475</v>
      </c>
    </row>
    <row r="1217" spans="1:8" x14ac:dyDescent="0.25">
      <c r="A1217" s="2" t="s">
        <v>15</v>
      </c>
      <c r="B1217" s="2" t="s">
        <v>229</v>
      </c>
      <c r="C1217" s="2">
        <v>261</v>
      </c>
      <c r="D1217">
        <f t="shared" si="72"/>
        <v>2</v>
      </c>
      <c r="E1217">
        <f t="shared" si="73"/>
        <v>7</v>
      </c>
      <c r="F1217">
        <f t="shared" si="74"/>
        <v>1</v>
      </c>
      <c r="G1217">
        <f>VLOOKUP(B1217,Árak!$A$2:$B$101,2,1)</f>
        <v>526</v>
      </c>
      <c r="H1217">
        <f t="shared" si="75"/>
        <v>137286</v>
      </c>
    </row>
    <row r="1218" spans="1:8" x14ac:dyDescent="0.25">
      <c r="A1218" s="2" t="s">
        <v>423</v>
      </c>
      <c r="B1218" s="2" t="s">
        <v>47</v>
      </c>
      <c r="C1218" s="2">
        <v>146</v>
      </c>
      <c r="D1218">
        <f t="shared" si="72"/>
        <v>6</v>
      </c>
      <c r="E1218">
        <f t="shared" si="73"/>
        <v>23</v>
      </c>
      <c r="F1218">
        <f t="shared" si="74"/>
        <v>2</v>
      </c>
      <c r="G1218">
        <f>VLOOKUP(B1218,Árak!$A$2:$B$101,2,1)</f>
        <v>647</v>
      </c>
      <c r="H1218">
        <f t="shared" si="75"/>
        <v>94462</v>
      </c>
    </row>
    <row r="1219" spans="1:8" x14ac:dyDescent="0.25">
      <c r="A1219" s="2" t="s">
        <v>187</v>
      </c>
      <c r="B1219" s="2" t="s">
        <v>71</v>
      </c>
      <c r="C1219" s="2">
        <v>403</v>
      </c>
      <c r="D1219">
        <f t="shared" ref="D1219:D1282" si="76">MONTH(A1219)</f>
        <v>2</v>
      </c>
      <c r="E1219">
        <f t="shared" ref="E1219:E1282" si="77">WEEKNUM(A1219)</f>
        <v>8</v>
      </c>
      <c r="F1219">
        <f t="shared" ref="F1219:F1282" si="78">VLOOKUP(D1219,$K$2:$M$5,3,1)</f>
        <v>1</v>
      </c>
      <c r="G1219">
        <f>VLOOKUP(B1219,Árak!$A$2:$B$101,2,1)</f>
        <v>557</v>
      </c>
      <c r="H1219">
        <f t="shared" ref="H1219:H1282" si="79">C1219*G1219</f>
        <v>224471</v>
      </c>
    </row>
    <row r="1220" spans="1:8" x14ac:dyDescent="0.25">
      <c r="A1220" s="2" t="s">
        <v>205</v>
      </c>
      <c r="B1220" s="2" t="s">
        <v>130</v>
      </c>
      <c r="C1220" s="2">
        <v>317</v>
      </c>
      <c r="D1220">
        <f t="shared" si="76"/>
        <v>4</v>
      </c>
      <c r="E1220">
        <f t="shared" si="77"/>
        <v>15</v>
      </c>
      <c r="F1220">
        <f t="shared" si="78"/>
        <v>2</v>
      </c>
      <c r="G1220">
        <f>VLOOKUP(B1220,Árak!$A$2:$B$101,2,1)</f>
        <v>175</v>
      </c>
      <c r="H1220">
        <f t="shared" si="79"/>
        <v>55475</v>
      </c>
    </row>
    <row r="1221" spans="1:8" x14ac:dyDescent="0.25">
      <c r="A1221" s="2" t="s">
        <v>205</v>
      </c>
      <c r="B1221" s="2" t="s">
        <v>229</v>
      </c>
      <c r="C1221" s="2">
        <v>249</v>
      </c>
      <c r="D1221">
        <f t="shared" si="76"/>
        <v>4</v>
      </c>
      <c r="E1221">
        <f t="shared" si="77"/>
        <v>15</v>
      </c>
      <c r="F1221">
        <f t="shared" si="78"/>
        <v>2</v>
      </c>
      <c r="G1221">
        <f>VLOOKUP(B1221,Árak!$A$2:$B$101,2,1)</f>
        <v>526</v>
      </c>
      <c r="H1221">
        <f t="shared" si="79"/>
        <v>130974</v>
      </c>
    </row>
    <row r="1222" spans="1:8" x14ac:dyDescent="0.25">
      <c r="A1222" s="2" t="s">
        <v>108</v>
      </c>
      <c r="B1222" s="2" t="s">
        <v>123</v>
      </c>
      <c r="C1222" s="2">
        <v>317</v>
      </c>
      <c r="D1222">
        <f t="shared" si="76"/>
        <v>5</v>
      </c>
      <c r="E1222">
        <f t="shared" si="77"/>
        <v>19</v>
      </c>
      <c r="F1222">
        <f t="shared" si="78"/>
        <v>2</v>
      </c>
      <c r="G1222">
        <f>VLOOKUP(B1222,Árak!$A$2:$B$101,2,1)</f>
        <v>114</v>
      </c>
      <c r="H1222">
        <f t="shared" si="79"/>
        <v>36138</v>
      </c>
    </row>
    <row r="1223" spans="1:8" x14ac:dyDescent="0.25">
      <c r="A1223" s="2" t="s">
        <v>358</v>
      </c>
      <c r="B1223" s="2" t="s">
        <v>129</v>
      </c>
      <c r="C1223" s="2">
        <v>295</v>
      </c>
      <c r="D1223">
        <f t="shared" si="76"/>
        <v>11</v>
      </c>
      <c r="E1223">
        <f t="shared" si="77"/>
        <v>47</v>
      </c>
      <c r="F1223">
        <f t="shared" si="78"/>
        <v>4</v>
      </c>
      <c r="G1223">
        <f>VLOOKUP(B1223,Árak!$A$2:$B$101,2,1)</f>
        <v>637</v>
      </c>
      <c r="H1223">
        <f t="shared" si="79"/>
        <v>187915</v>
      </c>
    </row>
    <row r="1224" spans="1:8" x14ac:dyDescent="0.25">
      <c r="A1224" s="2" t="s">
        <v>433</v>
      </c>
      <c r="B1224" s="2" t="s">
        <v>188</v>
      </c>
      <c r="C1224" s="2">
        <v>443</v>
      </c>
      <c r="D1224">
        <f t="shared" si="76"/>
        <v>6</v>
      </c>
      <c r="E1224">
        <f t="shared" si="77"/>
        <v>26</v>
      </c>
      <c r="F1224">
        <f t="shared" si="78"/>
        <v>2</v>
      </c>
      <c r="G1224">
        <f>VLOOKUP(B1224,Árak!$A$2:$B$101,2,1)</f>
        <v>270</v>
      </c>
      <c r="H1224">
        <f t="shared" si="79"/>
        <v>119610</v>
      </c>
    </row>
    <row r="1225" spans="1:8" x14ac:dyDescent="0.25">
      <c r="A1225" s="2" t="s">
        <v>220</v>
      </c>
      <c r="B1225" s="2" t="s">
        <v>301</v>
      </c>
      <c r="C1225" s="2">
        <v>228</v>
      </c>
      <c r="D1225">
        <f t="shared" si="76"/>
        <v>11</v>
      </c>
      <c r="E1225">
        <f t="shared" si="77"/>
        <v>45</v>
      </c>
      <c r="F1225">
        <f t="shared" si="78"/>
        <v>4</v>
      </c>
      <c r="G1225">
        <f>VLOOKUP(B1225,Árak!$A$2:$B$101,2,1)</f>
        <v>194</v>
      </c>
      <c r="H1225">
        <f t="shared" si="79"/>
        <v>44232</v>
      </c>
    </row>
    <row r="1226" spans="1:8" x14ac:dyDescent="0.25">
      <c r="A1226" s="2" t="s">
        <v>334</v>
      </c>
      <c r="B1226" s="2" t="s">
        <v>253</v>
      </c>
      <c r="C1226" s="2">
        <v>198</v>
      </c>
      <c r="D1226">
        <f t="shared" si="76"/>
        <v>5</v>
      </c>
      <c r="E1226">
        <f t="shared" si="77"/>
        <v>22</v>
      </c>
      <c r="F1226">
        <f t="shared" si="78"/>
        <v>2</v>
      </c>
      <c r="G1226">
        <f>VLOOKUP(B1226,Árak!$A$2:$B$101,2,1)</f>
        <v>130</v>
      </c>
      <c r="H1226">
        <f t="shared" si="79"/>
        <v>25740</v>
      </c>
    </row>
    <row r="1227" spans="1:8" x14ac:dyDescent="0.25">
      <c r="A1227" s="2" t="s">
        <v>155</v>
      </c>
      <c r="B1227" s="2" t="s">
        <v>183</v>
      </c>
      <c r="C1227" s="2">
        <v>246</v>
      </c>
      <c r="D1227">
        <f t="shared" si="76"/>
        <v>4</v>
      </c>
      <c r="E1227">
        <f t="shared" si="77"/>
        <v>14</v>
      </c>
      <c r="F1227">
        <f t="shared" si="78"/>
        <v>2</v>
      </c>
      <c r="G1227">
        <f>VLOOKUP(B1227,Árak!$A$2:$B$101,2,1)</f>
        <v>478</v>
      </c>
      <c r="H1227">
        <f t="shared" si="79"/>
        <v>117588</v>
      </c>
    </row>
    <row r="1228" spans="1:8" x14ac:dyDescent="0.25">
      <c r="A1228" s="2" t="s">
        <v>362</v>
      </c>
      <c r="B1228" s="2" t="s">
        <v>158</v>
      </c>
      <c r="C1228" s="2">
        <v>393</v>
      </c>
      <c r="D1228">
        <f t="shared" si="76"/>
        <v>11</v>
      </c>
      <c r="E1228">
        <f t="shared" si="77"/>
        <v>46</v>
      </c>
      <c r="F1228">
        <f t="shared" si="78"/>
        <v>4</v>
      </c>
      <c r="G1228">
        <f>VLOOKUP(B1228,Árak!$A$2:$B$101,2,1)</f>
        <v>683</v>
      </c>
      <c r="H1228">
        <f t="shared" si="79"/>
        <v>268419</v>
      </c>
    </row>
    <row r="1229" spans="1:8" x14ac:dyDescent="0.25">
      <c r="A1229" s="2" t="s">
        <v>399</v>
      </c>
      <c r="B1229" s="2" t="s">
        <v>126</v>
      </c>
      <c r="C1229" s="2">
        <v>232</v>
      </c>
      <c r="D1229">
        <f t="shared" si="76"/>
        <v>8</v>
      </c>
      <c r="E1229">
        <f t="shared" si="77"/>
        <v>32</v>
      </c>
      <c r="F1229">
        <f t="shared" si="78"/>
        <v>3</v>
      </c>
      <c r="G1229">
        <f>VLOOKUP(B1229,Árak!$A$2:$B$101,2,1)</f>
        <v>302</v>
      </c>
      <c r="H1229">
        <f t="shared" si="79"/>
        <v>70064</v>
      </c>
    </row>
    <row r="1230" spans="1:8" x14ac:dyDescent="0.25">
      <c r="A1230" s="2" t="s">
        <v>225</v>
      </c>
      <c r="B1230" s="2" t="s">
        <v>208</v>
      </c>
      <c r="C1230" s="2">
        <v>394</v>
      </c>
      <c r="D1230">
        <f t="shared" si="76"/>
        <v>1</v>
      </c>
      <c r="E1230">
        <f t="shared" si="77"/>
        <v>2</v>
      </c>
      <c r="F1230">
        <f t="shared" si="78"/>
        <v>1</v>
      </c>
      <c r="G1230">
        <f>VLOOKUP(B1230,Árak!$A$2:$B$101,2,1)</f>
        <v>921</v>
      </c>
      <c r="H1230">
        <f t="shared" si="79"/>
        <v>362874</v>
      </c>
    </row>
    <row r="1231" spans="1:8" x14ac:dyDescent="0.25">
      <c r="A1231" s="2" t="s">
        <v>306</v>
      </c>
      <c r="B1231" s="2" t="s">
        <v>132</v>
      </c>
      <c r="C1231" s="2">
        <v>179</v>
      </c>
      <c r="D1231">
        <f t="shared" si="76"/>
        <v>5</v>
      </c>
      <c r="E1231">
        <f t="shared" si="77"/>
        <v>18</v>
      </c>
      <c r="F1231">
        <f t="shared" si="78"/>
        <v>2</v>
      </c>
      <c r="G1231">
        <f>VLOOKUP(B1231,Árak!$A$2:$B$101,2,1)</f>
        <v>74</v>
      </c>
      <c r="H1231">
        <f t="shared" si="79"/>
        <v>13246</v>
      </c>
    </row>
    <row r="1232" spans="1:8" x14ac:dyDescent="0.25">
      <c r="A1232" s="2" t="s">
        <v>336</v>
      </c>
      <c r="B1232" s="2" t="s">
        <v>280</v>
      </c>
      <c r="C1232" s="2">
        <v>356</v>
      </c>
      <c r="D1232">
        <f t="shared" si="76"/>
        <v>6</v>
      </c>
      <c r="E1232">
        <f t="shared" si="77"/>
        <v>27</v>
      </c>
      <c r="F1232">
        <f t="shared" si="78"/>
        <v>2</v>
      </c>
      <c r="G1232">
        <f>VLOOKUP(B1232,Árak!$A$2:$B$101,2,1)</f>
        <v>682</v>
      </c>
      <c r="H1232">
        <f t="shared" si="79"/>
        <v>242792</v>
      </c>
    </row>
    <row r="1233" spans="1:8" x14ac:dyDescent="0.25">
      <c r="A1233" s="2" t="s">
        <v>290</v>
      </c>
      <c r="B1233" s="2" t="s">
        <v>301</v>
      </c>
      <c r="C1233" s="2">
        <v>306</v>
      </c>
      <c r="D1233">
        <f t="shared" si="76"/>
        <v>3</v>
      </c>
      <c r="E1233">
        <f t="shared" si="77"/>
        <v>13</v>
      </c>
      <c r="F1233">
        <f t="shared" si="78"/>
        <v>1</v>
      </c>
      <c r="G1233">
        <f>VLOOKUP(B1233,Árak!$A$2:$B$101,2,1)</f>
        <v>194</v>
      </c>
      <c r="H1233">
        <f t="shared" si="79"/>
        <v>59364</v>
      </c>
    </row>
    <row r="1234" spans="1:8" x14ac:dyDescent="0.25">
      <c r="A1234" s="2" t="s">
        <v>222</v>
      </c>
      <c r="B1234" s="2" t="s">
        <v>263</v>
      </c>
      <c r="C1234" s="2">
        <v>372</v>
      </c>
      <c r="D1234">
        <f t="shared" si="76"/>
        <v>1</v>
      </c>
      <c r="E1234">
        <f t="shared" si="77"/>
        <v>4</v>
      </c>
      <c r="F1234">
        <f t="shared" si="78"/>
        <v>1</v>
      </c>
      <c r="G1234">
        <f>VLOOKUP(B1234,Árak!$A$2:$B$101,2,1)</f>
        <v>321</v>
      </c>
      <c r="H1234">
        <f t="shared" si="79"/>
        <v>119412</v>
      </c>
    </row>
    <row r="1235" spans="1:8" x14ac:dyDescent="0.25">
      <c r="A1235" s="2" t="s">
        <v>29</v>
      </c>
      <c r="B1235" s="2" t="s">
        <v>117</v>
      </c>
      <c r="C1235" s="2">
        <v>212</v>
      </c>
      <c r="D1235">
        <f t="shared" si="76"/>
        <v>6</v>
      </c>
      <c r="E1235">
        <f t="shared" si="77"/>
        <v>26</v>
      </c>
      <c r="F1235">
        <f t="shared" si="78"/>
        <v>2</v>
      </c>
      <c r="G1235">
        <f>VLOOKUP(B1235,Árak!$A$2:$B$101,2,1)</f>
        <v>557</v>
      </c>
      <c r="H1235">
        <f t="shared" si="79"/>
        <v>118084</v>
      </c>
    </row>
    <row r="1236" spans="1:8" x14ac:dyDescent="0.25">
      <c r="A1236" s="2" t="s">
        <v>211</v>
      </c>
      <c r="B1236" s="2" t="s">
        <v>54</v>
      </c>
      <c r="C1236" s="2">
        <v>445</v>
      </c>
      <c r="D1236">
        <f t="shared" si="76"/>
        <v>4</v>
      </c>
      <c r="E1236">
        <f t="shared" si="77"/>
        <v>16</v>
      </c>
      <c r="F1236">
        <f t="shared" si="78"/>
        <v>2</v>
      </c>
      <c r="G1236">
        <f>VLOOKUP(B1236,Árak!$A$2:$B$101,2,1)</f>
        <v>138</v>
      </c>
      <c r="H1236">
        <f t="shared" si="79"/>
        <v>61410</v>
      </c>
    </row>
    <row r="1237" spans="1:8" x14ac:dyDescent="0.25">
      <c r="A1237" s="2" t="s">
        <v>355</v>
      </c>
      <c r="B1237" s="2" t="s">
        <v>66</v>
      </c>
      <c r="C1237" s="2">
        <v>264</v>
      </c>
      <c r="D1237">
        <f t="shared" si="76"/>
        <v>11</v>
      </c>
      <c r="E1237">
        <f t="shared" si="77"/>
        <v>48</v>
      </c>
      <c r="F1237">
        <f t="shared" si="78"/>
        <v>4</v>
      </c>
      <c r="G1237">
        <f>VLOOKUP(B1237,Árak!$A$2:$B$101,2,1)</f>
        <v>776</v>
      </c>
      <c r="H1237">
        <f t="shared" si="79"/>
        <v>204864</v>
      </c>
    </row>
    <row r="1238" spans="1:8" x14ac:dyDescent="0.25">
      <c r="A1238" s="2" t="s">
        <v>217</v>
      </c>
      <c r="B1238" s="2" t="s">
        <v>288</v>
      </c>
      <c r="C1238" s="2">
        <v>120</v>
      </c>
      <c r="D1238">
        <f t="shared" si="76"/>
        <v>9</v>
      </c>
      <c r="E1238">
        <f t="shared" si="77"/>
        <v>37</v>
      </c>
      <c r="F1238">
        <f t="shared" si="78"/>
        <v>3</v>
      </c>
      <c r="G1238">
        <f>VLOOKUP(B1238,Árak!$A$2:$B$101,2,1)</f>
        <v>782</v>
      </c>
      <c r="H1238">
        <f t="shared" si="79"/>
        <v>93840</v>
      </c>
    </row>
    <row r="1239" spans="1:8" x14ac:dyDescent="0.25">
      <c r="A1239" s="2" t="s">
        <v>297</v>
      </c>
      <c r="B1239" s="2" t="s">
        <v>341</v>
      </c>
      <c r="C1239" s="2">
        <v>163</v>
      </c>
      <c r="D1239">
        <f t="shared" si="76"/>
        <v>8</v>
      </c>
      <c r="E1239">
        <f t="shared" si="77"/>
        <v>34</v>
      </c>
      <c r="F1239">
        <f t="shared" si="78"/>
        <v>3</v>
      </c>
      <c r="G1239">
        <f>VLOOKUP(B1239,Árak!$A$2:$B$101,2,1)</f>
        <v>75</v>
      </c>
      <c r="H1239">
        <f t="shared" si="79"/>
        <v>12225</v>
      </c>
    </row>
    <row r="1240" spans="1:8" x14ac:dyDescent="0.25">
      <c r="A1240" s="2" t="s">
        <v>316</v>
      </c>
      <c r="B1240" s="2" t="s">
        <v>272</v>
      </c>
      <c r="C1240" s="2">
        <v>229</v>
      </c>
      <c r="D1240">
        <f t="shared" si="76"/>
        <v>9</v>
      </c>
      <c r="E1240">
        <f t="shared" si="77"/>
        <v>36</v>
      </c>
      <c r="F1240">
        <f t="shared" si="78"/>
        <v>3</v>
      </c>
      <c r="G1240">
        <f>VLOOKUP(B1240,Árak!$A$2:$B$101,2,1)</f>
        <v>954</v>
      </c>
      <c r="H1240">
        <f t="shared" si="79"/>
        <v>218466</v>
      </c>
    </row>
    <row r="1241" spans="1:8" x14ac:dyDescent="0.25">
      <c r="A1241" s="2" t="s">
        <v>110</v>
      </c>
      <c r="B1241" s="2" t="s">
        <v>280</v>
      </c>
      <c r="C1241" s="2">
        <v>286</v>
      </c>
      <c r="D1241">
        <f t="shared" si="76"/>
        <v>4</v>
      </c>
      <c r="E1241">
        <f t="shared" si="77"/>
        <v>17</v>
      </c>
      <c r="F1241">
        <f t="shared" si="78"/>
        <v>2</v>
      </c>
      <c r="G1241">
        <f>VLOOKUP(B1241,Árak!$A$2:$B$101,2,1)</f>
        <v>682</v>
      </c>
      <c r="H1241">
        <f t="shared" si="79"/>
        <v>195052</v>
      </c>
    </row>
    <row r="1242" spans="1:8" x14ac:dyDescent="0.25">
      <c r="A1242" s="2" t="s">
        <v>312</v>
      </c>
      <c r="B1242" s="2" t="s">
        <v>105</v>
      </c>
      <c r="C1242" s="2">
        <v>174</v>
      </c>
      <c r="D1242">
        <f t="shared" si="76"/>
        <v>5</v>
      </c>
      <c r="E1242">
        <f t="shared" si="77"/>
        <v>19</v>
      </c>
      <c r="F1242">
        <f t="shared" si="78"/>
        <v>2</v>
      </c>
      <c r="G1242">
        <f>VLOOKUP(B1242,Árak!$A$2:$B$101,2,1)</f>
        <v>421</v>
      </c>
      <c r="H1242">
        <f t="shared" si="79"/>
        <v>73254</v>
      </c>
    </row>
    <row r="1243" spans="1:8" x14ac:dyDescent="0.25">
      <c r="A1243" s="2" t="s">
        <v>378</v>
      </c>
      <c r="B1243" s="2" t="s">
        <v>266</v>
      </c>
      <c r="C1243" s="2">
        <v>155</v>
      </c>
      <c r="D1243">
        <f t="shared" si="76"/>
        <v>10</v>
      </c>
      <c r="E1243">
        <f t="shared" si="77"/>
        <v>43</v>
      </c>
      <c r="F1243">
        <f t="shared" si="78"/>
        <v>4</v>
      </c>
      <c r="G1243">
        <f>VLOOKUP(B1243,Árak!$A$2:$B$101,2,1)</f>
        <v>74</v>
      </c>
      <c r="H1243">
        <f t="shared" si="79"/>
        <v>11470</v>
      </c>
    </row>
    <row r="1244" spans="1:8" x14ac:dyDescent="0.25">
      <c r="A1244" s="2" t="s">
        <v>217</v>
      </c>
      <c r="B1244" s="2" t="s">
        <v>101</v>
      </c>
      <c r="C1244" s="2">
        <v>180</v>
      </c>
      <c r="D1244">
        <f t="shared" si="76"/>
        <v>9</v>
      </c>
      <c r="E1244">
        <f t="shared" si="77"/>
        <v>37</v>
      </c>
      <c r="F1244">
        <f t="shared" si="78"/>
        <v>3</v>
      </c>
      <c r="G1244">
        <f>VLOOKUP(B1244,Árak!$A$2:$B$101,2,1)</f>
        <v>809</v>
      </c>
      <c r="H1244">
        <f t="shared" si="79"/>
        <v>145620</v>
      </c>
    </row>
    <row r="1245" spans="1:8" x14ac:dyDescent="0.25">
      <c r="A1245" s="2" t="s">
        <v>110</v>
      </c>
      <c r="B1245" s="2" t="s">
        <v>55</v>
      </c>
      <c r="C1245" s="2">
        <v>205</v>
      </c>
      <c r="D1245">
        <f t="shared" si="76"/>
        <v>4</v>
      </c>
      <c r="E1245">
        <f t="shared" si="77"/>
        <v>17</v>
      </c>
      <c r="F1245">
        <f t="shared" si="78"/>
        <v>2</v>
      </c>
      <c r="G1245">
        <f>VLOOKUP(B1245,Árak!$A$2:$B$101,2,1)</f>
        <v>737</v>
      </c>
      <c r="H1245">
        <f t="shared" si="79"/>
        <v>151085</v>
      </c>
    </row>
    <row r="1246" spans="1:8" x14ac:dyDescent="0.25">
      <c r="A1246" s="2" t="s">
        <v>142</v>
      </c>
      <c r="B1246" s="2" t="s">
        <v>146</v>
      </c>
      <c r="C1246" s="2">
        <v>282</v>
      </c>
      <c r="D1246">
        <f t="shared" si="76"/>
        <v>11</v>
      </c>
      <c r="E1246">
        <f t="shared" si="77"/>
        <v>47</v>
      </c>
      <c r="F1246">
        <f t="shared" si="78"/>
        <v>4</v>
      </c>
      <c r="G1246">
        <f>VLOOKUP(B1246,Árak!$A$2:$B$101,2,1)</f>
        <v>410</v>
      </c>
      <c r="H1246">
        <f t="shared" si="79"/>
        <v>115620</v>
      </c>
    </row>
    <row r="1247" spans="1:8" x14ac:dyDescent="0.25">
      <c r="A1247" s="2" t="s">
        <v>372</v>
      </c>
      <c r="B1247" s="2" t="s">
        <v>123</v>
      </c>
      <c r="C1247" s="2">
        <v>238</v>
      </c>
      <c r="D1247">
        <f t="shared" si="76"/>
        <v>9</v>
      </c>
      <c r="E1247">
        <f t="shared" si="77"/>
        <v>38</v>
      </c>
      <c r="F1247">
        <f t="shared" si="78"/>
        <v>3</v>
      </c>
      <c r="G1247">
        <f>VLOOKUP(B1247,Árak!$A$2:$B$101,2,1)</f>
        <v>114</v>
      </c>
      <c r="H1247">
        <f t="shared" si="79"/>
        <v>27132</v>
      </c>
    </row>
    <row r="1248" spans="1:8" x14ac:dyDescent="0.25">
      <c r="A1248" s="2" t="s">
        <v>267</v>
      </c>
      <c r="B1248" s="2" t="s">
        <v>123</v>
      </c>
      <c r="C1248" s="2">
        <v>200</v>
      </c>
      <c r="D1248">
        <f t="shared" si="76"/>
        <v>3</v>
      </c>
      <c r="E1248">
        <f t="shared" si="77"/>
        <v>13</v>
      </c>
      <c r="F1248">
        <f t="shared" si="78"/>
        <v>1</v>
      </c>
      <c r="G1248">
        <f>VLOOKUP(B1248,Árak!$A$2:$B$101,2,1)</f>
        <v>114</v>
      </c>
      <c r="H1248">
        <f t="shared" si="79"/>
        <v>22800</v>
      </c>
    </row>
    <row r="1249" spans="1:8" x14ac:dyDescent="0.25">
      <c r="A1249" s="2" t="s">
        <v>107</v>
      </c>
      <c r="B1249" s="2" t="s">
        <v>195</v>
      </c>
      <c r="C1249" s="2">
        <v>359</v>
      </c>
      <c r="D1249">
        <f t="shared" si="76"/>
        <v>5</v>
      </c>
      <c r="E1249">
        <f t="shared" si="77"/>
        <v>21</v>
      </c>
      <c r="F1249">
        <f t="shared" si="78"/>
        <v>2</v>
      </c>
      <c r="G1249">
        <f>VLOOKUP(B1249,Árak!$A$2:$B$101,2,1)</f>
        <v>261</v>
      </c>
      <c r="H1249">
        <f t="shared" si="79"/>
        <v>93699</v>
      </c>
    </row>
    <row r="1250" spans="1:8" x14ac:dyDescent="0.25">
      <c r="A1250" s="2" t="s">
        <v>412</v>
      </c>
      <c r="B1250" s="2" t="s">
        <v>18</v>
      </c>
      <c r="C1250" s="2">
        <v>113</v>
      </c>
      <c r="D1250">
        <f t="shared" si="76"/>
        <v>7</v>
      </c>
      <c r="E1250">
        <f t="shared" si="77"/>
        <v>27</v>
      </c>
      <c r="F1250">
        <f t="shared" si="78"/>
        <v>3</v>
      </c>
      <c r="G1250">
        <f>VLOOKUP(B1250,Árak!$A$2:$B$101,2,1)</f>
        <v>900</v>
      </c>
      <c r="H1250">
        <f t="shared" si="79"/>
        <v>101700</v>
      </c>
    </row>
    <row r="1251" spans="1:8" x14ac:dyDescent="0.25">
      <c r="A1251" s="2" t="s">
        <v>279</v>
      </c>
      <c r="B1251" s="2" t="s">
        <v>71</v>
      </c>
      <c r="C1251" s="2">
        <v>78</v>
      </c>
      <c r="D1251">
        <f t="shared" si="76"/>
        <v>6</v>
      </c>
      <c r="E1251">
        <f t="shared" si="77"/>
        <v>23</v>
      </c>
      <c r="F1251">
        <f t="shared" si="78"/>
        <v>2</v>
      </c>
      <c r="G1251">
        <f>VLOOKUP(B1251,Árak!$A$2:$B$101,2,1)</f>
        <v>557</v>
      </c>
      <c r="H1251">
        <f t="shared" si="79"/>
        <v>43446</v>
      </c>
    </row>
    <row r="1252" spans="1:8" x14ac:dyDescent="0.25">
      <c r="A1252" s="2" t="s">
        <v>328</v>
      </c>
      <c r="B1252" s="2" t="s">
        <v>132</v>
      </c>
      <c r="C1252" s="2">
        <v>380</v>
      </c>
      <c r="D1252">
        <f t="shared" si="76"/>
        <v>2</v>
      </c>
      <c r="E1252">
        <f t="shared" si="77"/>
        <v>6</v>
      </c>
      <c r="F1252">
        <f t="shared" si="78"/>
        <v>1</v>
      </c>
      <c r="G1252">
        <f>VLOOKUP(B1252,Árak!$A$2:$B$101,2,1)</f>
        <v>74</v>
      </c>
      <c r="H1252">
        <f t="shared" si="79"/>
        <v>28120</v>
      </c>
    </row>
    <row r="1253" spans="1:8" x14ac:dyDescent="0.25">
      <c r="A1253" s="2" t="s">
        <v>320</v>
      </c>
      <c r="B1253" s="2" t="s">
        <v>100</v>
      </c>
      <c r="C1253" s="2">
        <v>266</v>
      </c>
      <c r="D1253">
        <f t="shared" si="76"/>
        <v>8</v>
      </c>
      <c r="E1253">
        <f t="shared" si="77"/>
        <v>34</v>
      </c>
      <c r="F1253">
        <f t="shared" si="78"/>
        <v>3</v>
      </c>
      <c r="G1253">
        <f>VLOOKUP(B1253,Árak!$A$2:$B$101,2,1)</f>
        <v>562</v>
      </c>
      <c r="H1253">
        <f t="shared" si="79"/>
        <v>149492</v>
      </c>
    </row>
    <row r="1254" spans="1:8" x14ac:dyDescent="0.25">
      <c r="A1254" s="2" t="s">
        <v>131</v>
      </c>
      <c r="B1254" s="2" t="s">
        <v>178</v>
      </c>
      <c r="C1254" s="2">
        <v>295</v>
      </c>
      <c r="D1254">
        <f t="shared" si="76"/>
        <v>3</v>
      </c>
      <c r="E1254">
        <f t="shared" si="77"/>
        <v>14</v>
      </c>
      <c r="F1254">
        <f t="shared" si="78"/>
        <v>1</v>
      </c>
      <c r="G1254">
        <f>VLOOKUP(B1254,Árak!$A$2:$B$101,2,1)</f>
        <v>966</v>
      </c>
      <c r="H1254">
        <f t="shared" si="79"/>
        <v>284970</v>
      </c>
    </row>
    <row r="1255" spans="1:8" x14ac:dyDescent="0.25">
      <c r="A1255" s="2" t="s">
        <v>168</v>
      </c>
      <c r="B1255" s="2" t="s">
        <v>95</v>
      </c>
      <c r="C1255" s="2">
        <v>340</v>
      </c>
      <c r="D1255">
        <f t="shared" si="76"/>
        <v>6</v>
      </c>
      <c r="E1255">
        <f t="shared" si="77"/>
        <v>24</v>
      </c>
      <c r="F1255">
        <f t="shared" si="78"/>
        <v>2</v>
      </c>
      <c r="G1255">
        <f>VLOOKUP(B1255,Árak!$A$2:$B$101,2,1)</f>
        <v>558</v>
      </c>
      <c r="H1255">
        <f t="shared" si="79"/>
        <v>189720</v>
      </c>
    </row>
    <row r="1256" spans="1:8" x14ac:dyDescent="0.25">
      <c r="A1256" s="2" t="s">
        <v>185</v>
      </c>
      <c r="B1256" s="2" t="s">
        <v>140</v>
      </c>
      <c r="C1256" s="2">
        <v>199</v>
      </c>
      <c r="D1256">
        <f t="shared" si="76"/>
        <v>9</v>
      </c>
      <c r="E1256">
        <f t="shared" si="77"/>
        <v>37</v>
      </c>
      <c r="F1256">
        <f t="shared" si="78"/>
        <v>3</v>
      </c>
      <c r="G1256">
        <f>VLOOKUP(B1256,Árak!$A$2:$B$101,2,1)</f>
        <v>579</v>
      </c>
      <c r="H1256">
        <f t="shared" si="79"/>
        <v>115221</v>
      </c>
    </row>
    <row r="1257" spans="1:8" x14ac:dyDescent="0.25">
      <c r="A1257" s="2" t="s">
        <v>230</v>
      </c>
      <c r="B1257" s="2" t="s">
        <v>47</v>
      </c>
      <c r="C1257" s="2">
        <v>89</v>
      </c>
      <c r="D1257">
        <f t="shared" si="76"/>
        <v>3</v>
      </c>
      <c r="E1257">
        <f t="shared" si="77"/>
        <v>10</v>
      </c>
      <c r="F1257">
        <f t="shared" si="78"/>
        <v>1</v>
      </c>
      <c r="G1257">
        <f>VLOOKUP(B1257,Árak!$A$2:$B$101,2,1)</f>
        <v>647</v>
      </c>
      <c r="H1257">
        <f t="shared" si="79"/>
        <v>57583</v>
      </c>
    </row>
    <row r="1258" spans="1:8" x14ac:dyDescent="0.25">
      <c r="A1258" s="2" t="s">
        <v>257</v>
      </c>
      <c r="B1258" s="2" t="s">
        <v>14</v>
      </c>
      <c r="C1258" s="2">
        <v>316</v>
      </c>
      <c r="D1258">
        <f t="shared" si="76"/>
        <v>12</v>
      </c>
      <c r="E1258">
        <f t="shared" si="77"/>
        <v>49</v>
      </c>
      <c r="F1258">
        <f t="shared" si="78"/>
        <v>4</v>
      </c>
      <c r="G1258">
        <f>VLOOKUP(B1258,Árak!$A$2:$B$101,2,1)</f>
        <v>74</v>
      </c>
      <c r="H1258">
        <f t="shared" si="79"/>
        <v>23384</v>
      </c>
    </row>
    <row r="1259" spans="1:8" x14ac:dyDescent="0.25">
      <c r="A1259" s="2" t="s">
        <v>364</v>
      </c>
      <c r="B1259" s="2" t="s">
        <v>49</v>
      </c>
      <c r="C1259" s="2">
        <v>217</v>
      </c>
      <c r="D1259">
        <f t="shared" si="76"/>
        <v>10</v>
      </c>
      <c r="E1259">
        <f t="shared" si="77"/>
        <v>40</v>
      </c>
      <c r="F1259">
        <f t="shared" si="78"/>
        <v>4</v>
      </c>
      <c r="G1259">
        <f>VLOOKUP(B1259,Árak!$A$2:$B$101,2,1)</f>
        <v>549</v>
      </c>
      <c r="H1259">
        <f t="shared" si="79"/>
        <v>119133</v>
      </c>
    </row>
    <row r="1260" spans="1:8" x14ac:dyDescent="0.25">
      <c r="A1260" s="2" t="s">
        <v>80</v>
      </c>
      <c r="B1260" s="2" t="s">
        <v>28</v>
      </c>
      <c r="C1260" s="2">
        <v>161</v>
      </c>
      <c r="D1260">
        <f t="shared" si="76"/>
        <v>8</v>
      </c>
      <c r="E1260">
        <f t="shared" si="77"/>
        <v>35</v>
      </c>
      <c r="F1260">
        <f t="shared" si="78"/>
        <v>3</v>
      </c>
      <c r="G1260">
        <f>VLOOKUP(B1260,Árak!$A$2:$B$101,2,1)</f>
        <v>597</v>
      </c>
      <c r="H1260">
        <f t="shared" si="79"/>
        <v>96117</v>
      </c>
    </row>
    <row r="1261" spans="1:8" x14ac:dyDescent="0.25">
      <c r="A1261" s="2" t="s">
        <v>209</v>
      </c>
      <c r="B1261" s="2" t="s">
        <v>146</v>
      </c>
      <c r="C1261" s="2">
        <v>250</v>
      </c>
      <c r="D1261">
        <f t="shared" si="76"/>
        <v>5</v>
      </c>
      <c r="E1261">
        <f t="shared" si="77"/>
        <v>21</v>
      </c>
      <c r="F1261">
        <f t="shared" si="78"/>
        <v>2</v>
      </c>
      <c r="G1261">
        <f>VLOOKUP(B1261,Árak!$A$2:$B$101,2,1)</f>
        <v>410</v>
      </c>
      <c r="H1261">
        <f t="shared" si="79"/>
        <v>102500</v>
      </c>
    </row>
    <row r="1262" spans="1:8" x14ac:dyDescent="0.25">
      <c r="A1262" s="2" t="s">
        <v>309</v>
      </c>
      <c r="B1262" s="2" t="s">
        <v>188</v>
      </c>
      <c r="C1262" s="2">
        <v>278</v>
      </c>
      <c r="D1262">
        <f t="shared" si="76"/>
        <v>6</v>
      </c>
      <c r="E1262">
        <f t="shared" si="77"/>
        <v>26</v>
      </c>
      <c r="F1262">
        <f t="shared" si="78"/>
        <v>2</v>
      </c>
      <c r="G1262">
        <f>VLOOKUP(B1262,Árak!$A$2:$B$101,2,1)</f>
        <v>270</v>
      </c>
      <c r="H1262">
        <f t="shared" si="79"/>
        <v>75060</v>
      </c>
    </row>
    <row r="1263" spans="1:8" x14ac:dyDescent="0.25">
      <c r="A1263" s="2" t="s">
        <v>276</v>
      </c>
      <c r="B1263" s="2" t="s">
        <v>224</v>
      </c>
      <c r="C1263" s="2">
        <v>229</v>
      </c>
      <c r="D1263">
        <f t="shared" si="76"/>
        <v>3</v>
      </c>
      <c r="E1263">
        <f t="shared" si="77"/>
        <v>13</v>
      </c>
      <c r="F1263">
        <f t="shared" si="78"/>
        <v>1</v>
      </c>
      <c r="G1263">
        <f>VLOOKUP(B1263,Árak!$A$2:$B$101,2,1)</f>
        <v>453</v>
      </c>
      <c r="H1263">
        <f t="shared" si="79"/>
        <v>103737</v>
      </c>
    </row>
    <row r="1264" spans="1:8" x14ac:dyDescent="0.25">
      <c r="A1264" s="2" t="s">
        <v>345</v>
      </c>
      <c r="B1264" s="2" t="s">
        <v>197</v>
      </c>
      <c r="C1264" s="2">
        <v>76</v>
      </c>
      <c r="D1264">
        <f t="shared" si="76"/>
        <v>4</v>
      </c>
      <c r="E1264">
        <f t="shared" si="77"/>
        <v>15</v>
      </c>
      <c r="F1264">
        <f t="shared" si="78"/>
        <v>2</v>
      </c>
      <c r="G1264">
        <f>VLOOKUP(B1264,Árak!$A$2:$B$101,2,1)</f>
        <v>995</v>
      </c>
      <c r="H1264">
        <f t="shared" si="79"/>
        <v>75620</v>
      </c>
    </row>
    <row r="1265" spans="1:8" x14ac:dyDescent="0.25">
      <c r="A1265" s="2" t="s">
        <v>423</v>
      </c>
      <c r="B1265" s="2" t="s">
        <v>14</v>
      </c>
      <c r="C1265" s="2">
        <v>149</v>
      </c>
      <c r="D1265">
        <f t="shared" si="76"/>
        <v>6</v>
      </c>
      <c r="E1265">
        <f t="shared" si="77"/>
        <v>23</v>
      </c>
      <c r="F1265">
        <f t="shared" si="78"/>
        <v>2</v>
      </c>
      <c r="G1265">
        <f>VLOOKUP(B1265,Árak!$A$2:$B$101,2,1)</f>
        <v>74</v>
      </c>
      <c r="H1265">
        <f t="shared" si="79"/>
        <v>11026</v>
      </c>
    </row>
    <row r="1266" spans="1:8" x14ac:dyDescent="0.25">
      <c r="A1266" s="2" t="s">
        <v>121</v>
      </c>
      <c r="B1266" s="2" t="s">
        <v>111</v>
      </c>
      <c r="C1266" s="2">
        <v>427</v>
      </c>
      <c r="D1266">
        <f t="shared" si="76"/>
        <v>5</v>
      </c>
      <c r="E1266">
        <f t="shared" si="77"/>
        <v>20</v>
      </c>
      <c r="F1266">
        <f t="shared" si="78"/>
        <v>2</v>
      </c>
      <c r="G1266">
        <f>VLOOKUP(B1266,Árak!$A$2:$B$101,2,1)</f>
        <v>650</v>
      </c>
      <c r="H1266">
        <f t="shared" si="79"/>
        <v>277550</v>
      </c>
    </row>
    <row r="1267" spans="1:8" x14ac:dyDescent="0.25">
      <c r="A1267" s="2" t="s">
        <v>19</v>
      </c>
      <c r="B1267" s="2" t="s">
        <v>143</v>
      </c>
      <c r="C1267" s="2">
        <v>273</v>
      </c>
      <c r="D1267">
        <f t="shared" si="76"/>
        <v>10</v>
      </c>
      <c r="E1267">
        <f t="shared" si="77"/>
        <v>41</v>
      </c>
      <c r="F1267">
        <f t="shared" si="78"/>
        <v>4</v>
      </c>
      <c r="G1267">
        <f>VLOOKUP(B1267,Árak!$A$2:$B$101,2,1)</f>
        <v>215</v>
      </c>
      <c r="H1267">
        <f t="shared" si="79"/>
        <v>58695</v>
      </c>
    </row>
    <row r="1268" spans="1:8" x14ac:dyDescent="0.25">
      <c r="A1268" s="2" t="s">
        <v>372</v>
      </c>
      <c r="B1268" s="2" t="s">
        <v>284</v>
      </c>
      <c r="C1268" s="2">
        <v>358</v>
      </c>
      <c r="D1268">
        <f t="shared" si="76"/>
        <v>9</v>
      </c>
      <c r="E1268">
        <f t="shared" si="77"/>
        <v>38</v>
      </c>
      <c r="F1268">
        <f t="shared" si="78"/>
        <v>3</v>
      </c>
      <c r="G1268">
        <f>VLOOKUP(B1268,Árak!$A$2:$B$101,2,1)</f>
        <v>1013</v>
      </c>
      <c r="H1268">
        <f t="shared" si="79"/>
        <v>362654</v>
      </c>
    </row>
    <row r="1269" spans="1:8" x14ac:dyDescent="0.25">
      <c r="A1269" s="2" t="s">
        <v>316</v>
      </c>
      <c r="B1269" s="2" t="s">
        <v>258</v>
      </c>
      <c r="C1269" s="2">
        <v>299</v>
      </c>
      <c r="D1269">
        <f t="shared" si="76"/>
        <v>9</v>
      </c>
      <c r="E1269">
        <f t="shared" si="77"/>
        <v>36</v>
      </c>
      <c r="F1269">
        <f t="shared" si="78"/>
        <v>3</v>
      </c>
      <c r="G1269">
        <f>VLOOKUP(B1269,Árak!$A$2:$B$101,2,1)</f>
        <v>607</v>
      </c>
      <c r="H1269">
        <f t="shared" si="79"/>
        <v>181493</v>
      </c>
    </row>
    <row r="1270" spans="1:8" x14ac:dyDescent="0.25">
      <c r="A1270" s="2" t="s">
        <v>155</v>
      </c>
      <c r="B1270" s="2" t="s">
        <v>38</v>
      </c>
      <c r="C1270" s="2">
        <v>306</v>
      </c>
      <c r="D1270">
        <f t="shared" si="76"/>
        <v>4</v>
      </c>
      <c r="E1270">
        <f t="shared" si="77"/>
        <v>14</v>
      </c>
      <c r="F1270">
        <f t="shared" si="78"/>
        <v>2</v>
      </c>
      <c r="G1270">
        <f>VLOOKUP(B1270,Árak!$A$2:$B$101,2,1)</f>
        <v>645</v>
      </c>
      <c r="H1270">
        <f t="shared" si="79"/>
        <v>197370</v>
      </c>
    </row>
    <row r="1271" spans="1:8" x14ac:dyDescent="0.25">
      <c r="A1271" s="2" t="s">
        <v>60</v>
      </c>
      <c r="B1271" s="2" t="s">
        <v>36</v>
      </c>
      <c r="C1271" s="2">
        <v>278</v>
      </c>
      <c r="D1271">
        <f t="shared" si="76"/>
        <v>3</v>
      </c>
      <c r="E1271">
        <f t="shared" si="77"/>
        <v>13</v>
      </c>
      <c r="F1271">
        <f t="shared" si="78"/>
        <v>1</v>
      </c>
      <c r="G1271">
        <f>VLOOKUP(B1271,Árak!$A$2:$B$101,2,1)</f>
        <v>1017</v>
      </c>
      <c r="H1271">
        <f t="shared" si="79"/>
        <v>282726</v>
      </c>
    </row>
    <row r="1272" spans="1:8" x14ac:dyDescent="0.25">
      <c r="A1272" s="2" t="s">
        <v>416</v>
      </c>
      <c r="B1272" s="2" t="s">
        <v>105</v>
      </c>
      <c r="C1272" s="2">
        <v>422</v>
      </c>
      <c r="D1272">
        <f t="shared" si="76"/>
        <v>3</v>
      </c>
      <c r="E1272">
        <f t="shared" si="77"/>
        <v>11</v>
      </c>
      <c r="F1272">
        <f t="shared" si="78"/>
        <v>1</v>
      </c>
      <c r="G1272">
        <f>VLOOKUP(B1272,Árak!$A$2:$B$101,2,1)</f>
        <v>421</v>
      </c>
      <c r="H1272">
        <f t="shared" si="79"/>
        <v>177662</v>
      </c>
    </row>
    <row r="1273" spans="1:8" x14ac:dyDescent="0.25">
      <c r="A1273" s="2" t="s">
        <v>142</v>
      </c>
      <c r="B1273" s="2" t="s">
        <v>280</v>
      </c>
      <c r="C1273" s="2">
        <v>106</v>
      </c>
      <c r="D1273">
        <f t="shared" si="76"/>
        <v>11</v>
      </c>
      <c r="E1273">
        <f t="shared" si="77"/>
        <v>47</v>
      </c>
      <c r="F1273">
        <f t="shared" si="78"/>
        <v>4</v>
      </c>
      <c r="G1273">
        <f>VLOOKUP(B1273,Árak!$A$2:$B$101,2,1)</f>
        <v>682</v>
      </c>
      <c r="H1273">
        <f t="shared" si="79"/>
        <v>72292</v>
      </c>
    </row>
    <row r="1274" spans="1:8" x14ac:dyDescent="0.25">
      <c r="A1274" s="2" t="s">
        <v>65</v>
      </c>
      <c r="B1274" s="2" t="s">
        <v>101</v>
      </c>
      <c r="C1274" s="2">
        <v>309</v>
      </c>
      <c r="D1274">
        <f t="shared" si="76"/>
        <v>11</v>
      </c>
      <c r="E1274">
        <f t="shared" si="77"/>
        <v>46</v>
      </c>
      <c r="F1274">
        <f t="shared" si="78"/>
        <v>4</v>
      </c>
      <c r="G1274">
        <f>VLOOKUP(B1274,Árak!$A$2:$B$101,2,1)</f>
        <v>809</v>
      </c>
      <c r="H1274">
        <f t="shared" si="79"/>
        <v>249981</v>
      </c>
    </row>
    <row r="1275" spans="1:8" x14ac:dyDescent="0.25">
      <c r="A1275" s="2" t="s">
        <v>190</v>
      </c>
      <c r="B1275" s="2" t="s">
        <v>14</v>
      </c>
      <c r="C1275" s="2">
        <v>421</v>
      </c>
      <c r="D1275">
        <f t="shared" si="76"/>
        <v>8</v>
      </c>
      <c r="E1275">
        <f t="shared" si="77"/>
        <v>33</v>
      </c>
      <c r="F1275">
        <f t="shared" si="78"/>
        <v>3</v>
      </c>
      <c r="G1275">
        <f>VLOOKUP(B1275,Árak!$A$2:$B$101,2,1)</f>
        <v>74</v>
      </c>
      <c r="H1275">
        <f t="shared" si="79"/>
        <v>31154</v>
      </c>
    </row>
    <row r="1276" spans="1:8" x14ac:dyDescent="0.25">
      <c r="A1276" s="2" t="s">
        <v>429</v>
      </c>
      <c r="B1276" s="2" t="s">
        <v>191</v>
      </c>
      <c r="C1276" s="2">
        <v>322</v>
      </c>
      <c r="D1276">
        <f t="shared" si="76"/>
        <v>1</v>
      </c>
      <c r="E1276">
        <f t="shared" si="77"/>
        <v>4</v>
      </c>
      <c r="F1276">
        <f t="shared" si="78"/>
        <v>1</v>
      </c>
      <c r="G1276">
        <f>VLOOKUP(B1276,Árak!$A$2:$B$101,2,1)</f>
        <v>312</v>
      </c>
      <c r="H1276">
        <f t="shared" si="79"/>
        <v>100464</v>
      </c>
    </row>
    <row r="1277" spans="1:8" x14ac:dyDescent="0.25">
      <c r="A1277" s="2" t="s">
        <v>403</v>
      </c>
      <c r="B1277" s="2" t="s">
        <v>32</v>
      </c>
      <c r="C1277" s="2">
        <v>355</v>
      </c>
      <c r="D1277">
        <f t="shared" si="76"/>
        <v>3</v>
      </c>
      <c r="E1277">
        <f t="shared" si="77"/>
        <v>12</v>
      </c>
      <c r="F1277">
        <f t="shared" si="78"/>
        <v>1</v>
      </c>
      <c r="G1277">
        <f>VLOOKUP(B1277,Árak!$A$2:$B$101,2,1)</f>
        <v>453</v>
      </c>
      <c r="H1277">
        <f t="shared" si="79"/>
        <v>160815</v>
      </c>
    </row>
    <row r="1278" spans="1:8" x14ac:dyDescent="0.25">
      <c r="A1278" s="2" t="s">
        <v>434</v>
      </c>
      <c r="B1278" s="2" t="s">
        <v>75</v>
      </c>
      <c r="C1278" s="2">
        <v>230</v>
      </c>
      <c r="D1278">
        <f t="shared" si="76"/>
        <v>8</v>
      </c>
      <c r="E1278">
        <f t="shared" si="77"/>
        <v>32</v>
      </c>
      <c r="F1278">
        <f t="shared" si="78"/>
        <v>3</v>
      </c>
      <c r="G1278">
        <f>VLOOKUP(B1278,Árak!$A$2:$B$101,2,1)</f>
        <v>615</v>
      </c>
      <c r="H1278">
        <f t="shared" si="79"/>
        <v>141450</v>
      </c>
    </row>
    <row r="1279" spans="1:8" x14ac:dyDescent="0.25">
      <c r="A1279" s="2" t="s">
        <v>289</v>
      </c>
      <c r="B1279" s="2" t="s">
        <v>165</v>
      </c>
      <c r="C1279" s="2">
        <v>302</v>
      </c>
      <c r="D1279">
        <f t="shared" si="76"/>
        <v>3</v>
      </c>
      <c r="E1279">
        <f t="shared" si="77"/>
        <v>12</v>
      </c>
      <c r="F1279">
        <f t="shared" si="78"/>
        <v>1</v>
      </c>
      <c r="G1279">
        <f>VLOOKUP(B1279,Árak!$A$2:$B$101,2,1)</f>
        <v>631</v>
      </c>
      <c r="H1279">
        <f t="shared" si="79"/>
        <v>190562</v>
      </c>
    </row>
    <row r="1280" spans="1:8" x14ac:dyDescent="0.25">
      <c r="A1280" s="2" t="s">
        <v>363</v>
      </c>
      <c r="B1280" s="2" t="s">
        <v>213</v>
      </c>
      <c r="C1280" s="2">
        <v>257</v>
      </c>
      <c r="D1280">
        <f t="shared" si="76"/>
        <v>5</v>
      </c>
      <c r="E1280">
        <f t="shared" si="77"/>
        <v>19</v>
      </c>
      <c r="F1280">
        <f t="shared" si="78"/>
        <v>2</v>
      </c>
      <c r="G1280">
        <f>VLOOKUP(B1280,Árak!$A$2:$B$101,2,1)</f>
        <v>858</v>
      </c>
      <c r="H1280">
        <f t="shared" si="79"/>
        <v>220506</v>
      </c>
    </row>
    <row r="1281" spans="1:8" x14ac:dyDescent="0.25">
      <c r="A1281" s="2" t="s">
        <v>160</v>
      </c>
      <c r="B1281" s="2" t="s">
        <v>26</v>
      </c>
      <c r="C1281" s="2">
        <v>256</v>
      </c>
      <c r="D1281">
        <f t="shared" si="76"/>
        <v>8</v>
      </c>
      <c r="E1281">
        <f t="shared" si="77"/>
        <v>35</v>
      </c>
      <c r="F1281">
        <f t="shared" si="78"/>
        <v>3</v>
      </c>
      <c r="G1281">
        <f>VLOOKUP(B1281,Árak!$A$2:$B$101,2,1)</f>
        <v>550</v>
      </c>
      <c r="H1281">
        <f t="shared" si="79"/>
        <v>140800</v>
      </c>
    </row>
    <row r="1282" spans="1:8" x14ac:dyDescent="0.25">
      <c r="A1282" s="2" t="s">
        <v>241</v>
      </c>
      <c r="B1282" s="2" t="s">
        <v>23</v>
      </c>
      <c r="C1282" s="2">
        <v>98</v>
      </c>
      <c r="D1282">
        <f t="shared" si="76"/>
        <v>11</v>
      </c>
      <c r="E1282">
        <f t="shared" si="77"/>
        <v>45</v>
      </c>
      <c r="F1282">
        <f t="shared" si="78"/>
        <v>4</v>
      </c>
      <c r="G1282">
        <f>VLOOKUP(B1282,Árak!$A$2:$B$101,2,1)</f>
        <v>478</v>
      </c>
      <c r="H1282">
        <f t="shared" si="79"/>
        <v>46844</v>
      </c>
    </row>
    <row r="1283" spans="1:8" x14ac:dyDescent="0.25">
      <c r="A1283" s="2" t="s">
        <v>25</v>
      </c>
      <c r="B1283" s="2" t="s">
        <v>57</v>
      </c>
      <c r="C1283" s="2">
        <v>170</v>
      </c>
      <c r="D1283">
        <f t="shared" ref="D1283:D1346" si="80">MONTH(A1283)</f>
        <v>9</v>
      </c>
      <c r="E1283">
        <f t="shared" ref="E1283:E1346" si="81">WEEKNUM(A1283)</f>
        <v>37</v>
      </c>
      <c r="F1283">
        <f t="shared" ref="F1283:F1346" si="82">VLOOKUP(D1283,$K$2:$M$5,3,1)</f>
        <v>3</v>
      </c>
      <c r="G1283">
        <f>VLOOKUP(B1283,Árak!$A$2:$B$101,2,1)</f>
        <v>106</v>
      </c>
      <c r="H1283">
        <f t="shared" ref="H1283:H1346" si="83">C1283*G1283</f>
        <v>18020</v>
      </c>
    </row>
    <row r="1284" spans="1:8" x14ac:dyDescent="0.25">
      <c r="A1284" s="2" t="s">
        <v>398</v>
      </c>
      <c r="B1284" s="2" t="s">
        <v>258</v>
      </c>
      <c r="C1284" s="2">
        <v>222</v>
      </c>
      <c r="D1284">
        <f t="shared" si="80"/>
        <v>11</v>
      </c>
      <c r="E1284">
        <f t="shared" si="81"/>
        <v>48</v>
      </c>
      <c r="F1284">
        <f t="shared" si="82"/>
        <v>4</v>
      </c>
      <c r="G1284">
        <f>VLOOKUP(B1284,Árak!$A$2:$B$101,2,1)</f>
        <v>607</v>
      </c>
      <c r="H1284">
        <f t="shared" si="83"/>
        <v>134754</v>
      </c>
    </row>
    <row r="1285" spans="1:8" x14ac:dyDescent="0.25">
      <c r="A1285" s="2" t="s">
        <v>427</v>
      </c>
      <c r="B1285" s="2" t="s">
        <v>71</v>
      </c>
      <c r="C1285" s="2">
        <v>20</v>
      </c>
      <c r="D1285">
        <f t="shared" si="80"/>
        <v>3</v>
      </c>
      <c r="E1285">
        <f t="shared" si="81"/>
        <v>10</v>
      </c>
      <c r="F1285">
        <f t="shared" si="82"/>
        <v>1</v>
      </c>
      <c r="G1285">
        <f>VLOOKUP(B1285,Árak!$A$2:$B$101,2,1)</f>
        <v>557</v>
      </c>
      <c r="H1285">
        <f t="shared" si="83"/>
        <v>11140</v>
      </c>
    </row>
    <row r="1286" spans="1:8" x14ac:dyDescent="0.25">
      <c r="A1286" s="2" t="s">
        <v>234</v>
      </c>
      <c r="B1286" s="2" t="s">
        <v>224</v>
      </c>
      <c r="C1286" s="2">
        <v>280</v>
      </c>
      <c r="D1286">
        <f t="shared" si="80"/>
        <v>9</v>
      </c>
      <c r="E1286">
        <f t="shared" si="81"/>
        <v>37</v>
      </c>
      <c r="F1286">
        <f t="shared" si="82"/>
        <v>3</v>
      </c>
      <c r="G1286">
        <f>VLOOKUP(B1286,Árak!$A$2:$B$101,2,1)</f>
        <v>453</v>
      </c>
      <c r="H1286">
        <f t="shared" si="83"/>
        <v>126840</v>
      </c>
    </row>
    <row r="1287" spans="1:8" x14ac:dyDescent="0.25">
      <c r="A1287" s="2" t="s">
        <v>434</v>
      </c>
      <c r="B1287" s="2" t="s">
        <v>6</v>
      </c>
      <c r="C1287" s="2">
        <v>266</v>
      </c>
      <c r="D1287">
        <f t="shared" si="80"/>
        <v>8</v>
      </c>
      <c r="E1287">
        <f t="shared" si="81"/>
        <v>32</v>
      </c>
      <c r="F1287">
        <f t="shared" si="82"/>
        <v>3</v>
      </c>
      <c r="G1287">
        <f>VLOOKUP(B1287,Árak!$A$2:$B$101,2,1)</f>
        <v>436</v>
      </c>
      <c r="H1287">
        <f t="shared" si="83"/>
        <v>115976</v>
      </c>
    </row>
    <row r="1288" spans="1:8" x14ac:dyDescent="0.25">
      <c r="A1288" s="2" t="s">
        <v>179</v>
      </c>
      <c r="B1288" s="2" t="s">
        <v>79</v>
      </c>
      <c r="C1288" s="2">
        <v>200</v>
      </c>
      <c r="D1288">
        <f t="shared" si="80"/>
        <v>3</v>
      </c>
      <c r="E1288">
        <f t="shared" si="81"/>
        <v>11</v>
      </c>
      <c r="F1288">
        <f t="shared" si="82"/>
        <v>1</v>
      </c>
      <c r="G1288">
        <f>VLOOKUP(B1288,Árak!$A$2:$B$101,2,1)</f>
        <v>1027</v>
      </c>
      <c r="H1288">
        <f t="shared" si="83"/>
        <v>205400</v>
      </c>
    </row>
    <row r="1289" spans="1:8" x14ac:dyDescent="0.25">
      <c r="A1289" s="2" t="s">
        <v>56</v>
      </c>
      <c r="B1289" s="2" t="s">
        <v>49</v>
      </c>
      <c r="C1289" s="2">
        <v>339</v>
      </c>
      <c r="D1289">
        <f t="shared" si="80"/>
        <v>3</v>
      </c>
      <c r="E1289">
        <f t="shared" si="81"/>
        <v>11</v>
      </c>
      <c r="F1289">
        <f t="shared" si="82"/>
        <v>1</v>
      </c>
      <c r="G1289">
        <f>VLOOKUP(B1289,Árak!$A$2:$B$101,2,1)</f>
        <v>549</v>
      </c>
      <c r="H1289">
        <f t="shared" si="83"/>
        <v>186111</v>
      </c>
    </row>
    <row r="1290" spans="1:8" x14ac:dyDescent="0.25">
      <c r="A1290" s="2" t="s">
        <v>205</v>
      </c>
      <c r="B1290" s="2" t="s">
        <v>18</v>
      </c>
      <c r="C1290" s="2">
        <v>283</v>
      </c>
      <c r="D1290">
        <f t="shared" si="80"/>
        <v>4</v>
      </c>
      <c r="E1290">
        <f t="shared" si="81"/>
        <v>15</v>
      </c>
      <c r="F1290">
        <f t="shared" si="82"/>
        <v>2</v>
      </c>
      <c r="G1290">
        <f>VLOOKUP(B1290,Árak!$A$2:$B$101,2,1)</f>
        <v>900</v>
      </c>
      <c r="H1290">
        <f t="shared" si="83"/>
        <v>254700</v>
      </c>
    </row>
    <row r="1291" spans="1:8" x14ac:dyDescent="0.25">
      <c r="A1291" s="2" t="s">
        <v>328</v>
      </c>
      <c r="B1291" s="2" t="s">
        <v>68</v>
      </c>
      <c r="C1291" s="2">
        <v>360</v>
      </c>
      <c r="D1291">
        <f t="shared" si="80"/>
        <v>2</v>
      </c>
      <c r="E1291">
        <f t="shared" si="81"/>
        <v>6</v>
      </c>
      <c r="F1291">
        <f t="shared" si="82"/>
        <v>1</v>
      </c>
      <c r="G1291">
        <f>VLOOKUP(B1291,Árak!$A$2:$B$101,2,1)</f>
        <v>720</v>
      </c>
      <c r="H1291">
        <f t="shared" si="83"/>
        <v>259200</v>
      </c>
    </row>
    <row r="1292" spans="1:8" x14ac:dyDescent="0.25">
      <c r="A1292" s="2" t="s">
        <v>114</v>
      </c>
      <c r="B1292" s="2" t="s">
        <v>165</v>
      </c>
      <c r="C1292" s="2">
        <v>276</v>
      </c>
      <c r="D1292">
        <f t="shared" si="80"/>
        <v>2</v>
      </c>
      <c r="E1292">
        <f t="shared" si="81"/>
        <v>8</v>
      </c>
      <c r="F1292">
        <f t="shared" si="82"/>
        <v>1</v>
      </c>
      <c r="G1292">
        <f>VLOOKUP(B1292,Árak!$A$2:$B$101,2,1)</f>
        <v>631</v>
      </c>
      <c r="H1292">
        <f t="shared" si="83"/>
        <v>174156</v>
      </c>
    </row>
    <row r="1293" spans="1:8" x14ac:dyDescent="0.25">
      <c r="A1293" s="2" t="s">
        <v>207</v>
      </c>
      <c r="B1293" s="2" t="s">
        <v>156</v>
      </c>
      <c r="C1293" s="2">
        <v>122</v>
      </c>
      <c r="D1293">
        <f t="shared" si="80"/>
        <v>10</v>
      </c>
      <c r="E1293">
        <f t="shared" si="81"/>
        <v>44</v>
      </c>
      <c r="F1293">
        <f t="shared" si="82"/>
        <v>4</v>
      </c>
      <c r="G1293">
        <f>VLOOKUP(B1293,Árak!$A$2:$B$101,2,1)</f>
        <v>871</v>
      </c>
      <c r="H1293">
        <f t="shared" si="83"/>
        <v>106262</v>
      </c>
    </row>
    <row r="1294" spans="1:8" x14ac:dyDescent="0.25">
      <c r="A1294" s="2" t="s">
        <v>204</v>
      </c>
      <c r="B1294" s="2" t="s">
        <v>165</v>
      </c>
      <c r="C1294" s="2">
        <v>238</v>
      </c>
      <c r="D1294">
        <f t="shared" si="80"/>
        <v>1</v>
      </c>
      <c r="E1294">
        <f t="shared" si="81"/>
        <v>4</v>
      </c>
      <c r="F1294">
        <f t="shared" si="82"/>
        <v>1</v>
      </c>
      <c r="G1294">
        <f>VLOOKUP(B1294,Árak!$A$2:$B$101,2,1)</f>
        <v>631</v>
      </c>
      <c r="H1294">
        <f t="shared" si="83"/>
        <v>150178</v>
      </c>
    </row>
    <row r="1295" spans="1:8" x14ac:dyDescent="0.25">
      <c r="A1295" s="2" t="s">
        <v>161</v>
      </c>
      <c r="B1295" s="2" t="s">
        <v>165</v>
      </c>
      <c r="C1295" s="2">
        <v>75</v>
      </c>
      <c r="D1295">
        <f t="shared" si="80"/>
        <v>9</v>
      </c>
      <c r="E1295">
        <f t="shared" si="81"/>
        <v>39</v>
      </c>
      <c r="F1295">
        <f t="shared" si="82"/>
        <v>3</v>
      </c>
      <c r="G1295">
        <f>VLOOKUP(B1295,Árak!$A$2:$B$101,2,1)</f>
        <v>631</v>
      </c>
      <c r="H1295">
        <f t="shared" si="83"/>
        <v>47325</v>
      </c>
    </row>
    <row r="1296" spans="1:8" x14ac:dyDescent="0.25">
      <c r="A1296" s="2" t="s">
        <v>157</v>
      </c>
      <c r="B1296" s="2" t="s">
        <v>55</v>
      </c>
      <c r="C1296" s="2">
        <v>440</v>
      </c>
      <c r="D1296">
        <f t="shared" si="80"/>
        <v>11</v>
      </c>
      <c r="E1296">
        <f t="shared" si="81"/>
        <v>45</v>
      </c>
      <c r="F1296">
        <f t="shared" si="82"/>
        <v>4</v>
      </c>
      <c r="G1296">
        <f>VLOOKUP(B1296,Árak!$A$2:$B$101,2,1)</f>
        <v>737</v>
      </c>
      <c r="H1296">
        <f t="shared" si="83"/>
        <v>324280</v>
      </c>
    </row>
    <row r="1297" spans="1:8" x14ac:dyDescent="0.25">
      <c r="A1297" s="2" t="s">
        <v>429</v>
      </c>
      <c r="B1297" s="2" t="s">
        <v>40</v>
      </c>
      <c r="C1297" s="2">
        <v>289</v>
      </c>
      <c r="D1297">
        <f t="shared" si="80"/>
        <v>1</v>
      </c>
      <c r="E1297">
        <f t="shared" si="81"/>
        <v>4</v>
      </c>
      <c r="F1297">
        <f t="shared" si="82"/>
        <v>1</v>
      </c>
      <c r="G1297">
        <f>VLOOKUP(B1297,Árak!$A$2:$B$101,2,1)</f>
        <v>302</v>
      </c>
      <c r="H1297">
        <f t="shared" si="83"/>
        <v>87278</v>
      </c>
    </row>
    <row r="1298" spans="1:8" x14ac:dyDescent="0.25">
      <c r="A1298" s="2" t="s">
        <v>412</v>
      </c>
      <c r="B1298" s="2" t="s">
        <v>12</v>
      </c>
      <c r="C1298" s="2">
        <v>307</v>
      </c>
      <c r="D1298">
        <f t="shared" si="80"/>
        <v>7</v>
      </c>
      <c r="E1298">
        <f t="shared" si="81"/>
        <v>27</v>
      </c>
      <c r="F1298">
        <f t="shared" si="82"/>
        <v>3</v>
      </c>
      <c r="G1298">
        <f>VLOOKUP(B1298,Árak!$A$2:$B$101,2,1)</f>
        <v>468</v>
      </c>
      <c r="H1298">
        <f t="shared" si="83"/>
        <v>143676</v>
      </c>
    </row>
    <row r="1299" spans="1:8" x14ac:dyDescent="0.25">
      <c r="A1299" s="2" t="s">
        <v>170</v>
      </c>
      <c r="B1299" s="2" t="s">
        <v>36</v>
      </c>
      <c r="C1299" s="2">
        <v>311</v>
      </c>
      <c r="D1299">
        <f t="shared" si="80"/>
        <v>5</v>
      </c>
      <c r="E1299">
        <f t="shared" si="81"/>
        <v>21</v>
      </c>
      <c r="F1299">
        <f t="shared" si="82"/>
        <v>2</v>
      </c>
      <c r="G1299">
        <f>VLOOKUP(B1299,Árak!$A$2:$B$101,2,1)</f>
        <v>1017</v>
      </c>
      <c r="H1299">
        <f t="shared" si="83"/>
        <v>316287</v>
      </c>
    </row>
    <row r="1300" spans="1:8" x14ac:dyDescent="0.25">
      <c r="A1300" s="2" t="s">
        <v>241</v>
      </c>
      <c r="B1300" s="2" t="s">
        <v>77</v>
      </c>
      <c r="C1300" s="2">
        <v>132</v>
      </c>
      <c r="D1300">
        <f t="shared" si="80"/>
        <v>11</v>
      </c>
      <c r="E1300">
        <f t="shared" si="81"/>
        <v>45</v>
      </c>
      <c r="F1300">
        <f t="shared" si="82"/>
        <v>4</v>
      </c>
      <c r="G1300">
        <f>VLOOKUP(B1300,Árak!$A$2:$B$101,2,1)</f>
        <v>101</v>
      </c>
      <c r="H1300">
        <f t="shared" si="83"/>
        <v>13332</v>
      </c>
    </row>
    <row r="1301" spans="1:8" x14ac:dyDescent="0.25">
      <c r="A1301" s="2" t="s">
        <v>172</v>
      </c>
      <c r="B1301" s="2" t="s">
        <v>66</v>
      </c>
      <c r="C1301" s="2">
        <v>175</v>
      </c>
      <c r="D1301">
        <f t="shared" si="80"/>
        <v>4</v>
      </c>
      <c r="E1301">
        <f t="shared" si="81"/>
        <v>17</v>
      </c>
      <c r="F1301">
        <f t="shared" si="82"/>
        <v>2</v>
      </c>
      <c r="G1301">
        <f>VLOOKUP(B1301,Árak!$A$2:$B$101,2,1)</f>
        <v>776</v>
      </c>
      <c r="H1301">
        <f t="shared" si="83"/>
        <v>135800</v>
      </c>
    </row>
    <row r="1302" spans="1:8" x14ac:dyDescent="0.25">
      <c r="A1302" s="2" t="s">
        <v>380</v>
      </c>
      <c r="B1302" s="2" t="s">
        <v>138</v>
      </c>
      <c r="C1302" s="2">
        <v>491</v>
      </c>
      <c r="D1302">
        <f t="shared" si="80"/>
        <v>3</v>
      </c>
      <c r="E1302">
        <f t="shared" si="81"/>
        <v>10</v>
      </c>
      <c r="F1302">
        <f t="shared" si="82"/>
        <v>1</v>
      </c>
      <c r="G1302">
        <f>VLOOKUP(B1302,Árak!$A$2:$B$101,2,1)</f>
        <v>453</v>
      </c>
      <c r="H1302">
        <f t="shared" si="83"/>
        <v>222423</v>
      </c>
    </row>
    <row r="1303" spans="1:8" x14ac:dyDescent="0.25">
      <c r="A1303" s="2" t="s">
        <v>139</v>
      </c>
      <c r="B1303" s="2" t="s">
        <v>240</v>
      </c>
      <c r="C1303" s="2">
        <v>338</v>
      </c>
      <c r="D1303">
        <f t="shared" si="80"/>
        <v>10</v>
      </c>
      <c r="E1303">
        <f t="shared" si="81"/>
        <v>42</v>
      </c>
      <c r="F1303">
        <f t="shared" si="82"/>
        <v>4</v>
      </c>
      <c r="G1303">
        <f>VLOOKUP(B1303,Árak!$A$2:$B$101,2,1)</f>
        <v>1047</v>
      </c>
      <c r="H1303">
        <f t="shared" si="83"/>
        <v>353886</v>
      </c>
    </row>
    <row r="1304" spans="1:8" x14ac:dyDescent="0.25">
      <c r="A1304" s="2" t="s">
        <v>110</v>
      </c>
      <c r="B1304" s="2" t="s">
        <v>280</v>
      </c>
      <c r="C1304" s="2">
        <v>256</v>
      </c>
      <c r="D1304">
        <f t="shared" si="80"/>
        <v>4</v>
      </c>
      <c r="E1304">
        <f t="shared" si="81"/>
        <v>17</v>
      </c>
      <c r="F1304">
        <f t="shared" si="82"/>
        <v>2</v>
      </c>
      <c r="G1304">
        <f>VLOOKUP(B1304,Árak!$A$2:$B$101,2,1)</f>
        <v>682</v>
      </c>
      <c r="H1304">
        <f t="shared" si="83"/>
        <v>174592</v>
      </c>
    </row>
    <row r="1305" spans="1:8" x14ac:dyDescent="0.25">
      <c r="A1305" s="2" t="s">
        <v>139</v>
      </c>
      <c r="B1305" s="2" t="s">
        <v>162</v>
      </c>
      <c r="C1305" s="2">
        <v>411</v>
      </c>
      <c r="D1305">
        <f t="shared" si="80"/>
        <v>10</v>
      </c>
      <c r="E1305">
        <f t="shared" si="81"/>
        <v>42</v>
      </c>
      <c r="F1305">
        <f t="shared" si="82"/>
        <v>4</v>
      </c>
      <c r="G1305">
        <f>VLOOKUP(B1305,Árak!$A$2:$B$101,2,1)</f>
        <v>838</v>
      </c>
      <c r="H1305">
        <f t="shared" si="83"/>
        <v>344418</v>
      </c>
    </row>
    <row r="1306" spans="1:8" x14ac:dyDescent="0.25">
      <c r="A1306" s="2" t="s">
        <v>337</v>
      </c>
      <c r="B1306" s="2" t="s">
        <v>275</v>
      </c>
      <c r="C1306" s="2">
        <v>324</v>
      </c>
      <c r="D1306">
        <f t="shared" si="80"/>
        <v>1</v>
      </c>
      <c r="E1306">
        <f t="shared" si="81"/>
        <v>5</v>
      </c>
      <c r="F1306">
        <f t="shared" si="82"/>
        <v>1</v>
      </c>
      <c r="G1306">
        <f>VLOOKUP(B1306,Árak!$A$2:$B$101,2,1)</f>
        <v>722</v>
      </c>
      <c r="H1306">
        <f t="shared" si="83"/>
        <v>233928</v>
      </c>
    </row>
    <row r="1307" spans="1:8" x14ac:dyDescent="0.25">
      <c r="A1307" s="2" t="s">
        <v>329</v>
      </c>
      <c r="B1307" s="2" t="s">
        <v>36</v>
      </c>
      <c r="C1307" s="2">
        <v>217</v>
      </c>
      <c r="D1307">
        <f t="shared" si="80"/>
        <v>12</v>
      </c>
      <c r="E1307">
        <f t="shared" si="81"/>
        <v>52</v>
      </c>
      <c r="F1307">
        <f t="shared" si="82"/>
        <v>4</v>
      </c>
      <c r="G1307">
        <f>VLOOKUP(B1307,Árak!$A$2:$B$101,2,1)</f>
        <v>1017</v>
      </c>
      <c r="H1307">
        <f t="shared" si="83"/>
        <v>220689</v>
      </c>
    </row>
    <row r="1308" spans="1:8" x14ac:dyDescent="0.25">
      <c r="A1308" s="2" t="s">
        <v>152</v>
      </c>
      <c r="B1308" s="2" t="s">
        <v>132</v>
      </c>
      <c r="C1308" s="2">
        <v>218</v>
      </c>
      <c r="D1308">
        <f t="shared" si="80"/>
        <v>9</v>
      </c>
      <c r="E1308">
        <f t="shared" si="81"/>
        <v>38</v>
      </c>
      <c r="F1308">
        <f t="shared" si="82"/>
        <v>3</v>
      </c>
      <c r="G1308">
        <f>VLOOKUP(B1308,Árak!$A$2:$B$101,2,1)</f>
        <v>74</v>
      </c>
      <c r="H1308">
        <f t="shared" si="83"/>
        <v>16132</v>
      </c>
    </row>
    <row r="1309" spans="1:8" x14ac:dyDescent="0.25">
      <c r="A1309" s="2" t="s">
        <v>78</v>
      </c>
      <c r="B1309" s="2" t="s">
        <v>73</v>
      </c>
      <c r="C1309" s="2">
        <v>293</v>
      </c>
      <c r="D1309">
        <f t="shared" si="80"/>
        <v>12</v>
      </c>
      <c r="E1309">
        <f t="shared" si="81"/>
        <v>49</v>
      </c>
      <c r="F1309">
        <f t="shared" si="82"/>
        <v>4</v>
      </c>
      <c r="G1309">
        <f>VLOOKUP(B1309,Árak!$A$2:$B$101,2,1)</f>
        <v>829</v>
      </c>
      <c r="H1309">
        <f t="shared" si="83"/>
        <v>242897</v>
      </c>
    </row>
    <row r="1310" spans="1:8" x14ac:dyDescent="0.25">
      <c r="A1310" s="2" t="s">
        <v>48</v>
      </c>
      <c r="B1310" s="2" t="s">
        <v>245</v>
      </c>
      <c r="C1310" s="2">
        <v>231</v>
      </c>
      <c r="D1310">
        <f t="shared" si="80"/>
        <v>1</v>
      </c>
      <c r="E1310">
        <f t="shared" si="81"/>
        <v>5</v>
      </c>
      <c r="F1310">
        <f t="shared" si="82"/>
        <v>1</v>
      </c>
      <c r="G1310">
        <f>VLOOKUP(B1310,Árak!$A$2:$B$101,2,1)</f>
        <v>782</v>
      </c>
      <c r="H1310">
        <f t="shared" si="83"/>
        <v>180642</v>
      </c>
    </row>
    <row r="1311" spans="1:8" x14ac:dyDescent="0.25">
      <c r="A1311" s="2" t="s">
        <v>281</v>
      </c>
      <c r="B1311" s="2" t="s">
        <v>89</v>
      </c>
      <c r="C1311" s="2">
        <v>138</v>
      </c>
      <c r="D1311">
        <f t="shared" si="80"/>
        <v>2</v>
      </c>
      <c r="E1311">
        <f t="shared" si="81"/>
        <v>7</v>
      </c>
      <c r="F1311">
        <f t="shared" si="82"/>
        <v>1</v>
      </c>
      <c r="G1311">
        <f>VLOOKUP(B1311,Árak!$A$2:$B$101,2,1)</f>
        <v>539</v>
      </c>
      <c r="H1311">
        <f t="shared" si="83"/>
        <v>74382</v>
      </c>
    </row>
    <row r="1312" spans="1:8" x14ac:dyDescent="0.25">
      <c r="A1312" s="2" t="s">
        <v>328</v>
      </c>
      <c r="B1312" s="2" t="s">
        <v>188</v>
      </c>
      <c r="C1312" s="2">
        <v>329</v>
      </c>
      <c r="D1312">
        <f t="shared" si="80"/>
        <v>2</v>
      </c>
      <c r="E1312">
        <f t="shared" si="81"/>
        <v>6</v>
      </c>
      <c r="F1312">
        <f t="shared" si="82"/>
        <v>1</v>
      </c>
      <c r="G1312">
        <f>VLOOKUP(B1312,Árak!$A$2:$B$101,2,1)</f>
        <v>270</v>
      </c>
      <c r="H1312">
        <f t="shared" si="83"/>
        <v>88830</v>
      </c>
    </row>
    <row r="1313" spans="1:8" x14ac:dyDescent="0.25">
      <c r="A1313" s="2" t="s">
        <v>106</v>
      </c>
      <c r="B1313" s="2" t="s">
        <v>115</v>
      </c>
      <c r="C1313" s="2">
        <v>330</v>
      </c>
      <c r="D1313">
        <f t="shared" si="80"/>
        <v>10</v>
      </c>
      <c r="E1313">
        <f t="shared" si="81"/>
        <v>44</v>
      </c>
      <c r="F1313">
        <f t="shared" si="82"/>
        <v>4</v>
      </c>
      <c r="G1313">
        <f>VLOOKUP(B1313,Árak!$A$2:$B$101,2,1)</f>
        <v>564</v>
      </c>
      <c r="H1313">
        <f t="shared" si="83"/>
        <v>186120</v>
      </c>
    </row>
    <row r="1314" spans="1:8" x14ac:dyDescent="0.25">
      <c r="A1314" s="2" t="s">
        <v>274</v>
      </c>
      <c r="B1314" s="2" t="s">
        <v>275</v>
      </c>
      <c r="C1314" s="2">
        <v>307</v>
      </c>
      <c r="D1314">
        <f t="shared" si="80"/>
        <v>7</v>
      </c>
      <c r="E1314">
        <f t="shared" si="81"/>
        <v>28</v>
      </c>
      <c r="F1314">
        <f t="shared" si="82"/>
        <v>3</v>
      </c>
      <c r="G1314">
        <f>VLOOKUP(B1314,Árak!$A$2:$B$101,2,1)</f>
        <v>722</v>
      </c>
      <c r="H1314">
        <f t="shared" si="83"/>
        <v>221654</v>
      </c>
    </row>
    <row r="1315" spans="1:8" x14ac:dyDescent="0.25">
      <c r="A1315" s="2" t="s">
        <v>363</v>
      </c>
      <c r="B1315" s="2" t="s">
        <v>100</v>
      </c>
      <c r="C1315" s="2">
        <v>180</v>
      </c>
      <c r="D1315">
        <f t="shared" si="80"/>
        <v>5</v>
      </c>
      <c r="E1315">
        <f t="shared" si="81"/>
        <v>19</v>
      </c>
      <c r="F1315">
        <f t="shared" si="82"/>
        <v>2</v>
      </c>
      <c r="G1315">
        <f>VLOOKUP(B1315,Árak!$A$2:$B$101,2,1)</f>
        <v>562</v>
      </c>
      <c r="H1315">
        <f t="shared" si="83"/>
        <v>101160</v>
      </c>
    </row>
    <row r="1316" spans="1:8" x14ac:dyDescent="0.25">
      <c r="A1316" s="2" t="s">
        <v>7</v>
      </c>
      <c r="B1316" s="2" t="s">
        <v>91</v>
      </c>
      <c r="C1316" s="2">
        <v>179</v>
      </c>
      <c r="D1316">
        <f t="shared" si="80"/>
        <v>10</v>
      </c>
      <c r="E1316">
        <f t="shared" si="81"/>
        <v>41</v>
      </c>
      <c r="F1316">
        <f t="shared" si="82"/>
        <v>4</v>
      </c>
      <c r="G1316">
        <f>VLOOKUP(B1316,Árak!$A$2:$B$101,2,1)</f>
        <v>924</v>
      </c>
      <c r="H1316">
        <f t="shared" si="83"/>
        <v>165396</v>
      </c>
    </row>
    <row r="1317" spans="1:8" x14ac:dyDescent="0.25">
      <c r="A1317" s="2" t="s">
        <v>390</v>
      </c>
      <c r="B1317" s="2" t="s">
        <v>40</v>
      </c>
      <c r="C1317" s="2">
        <v>439</v>
      </c>
      <c r="D1317">
        <f t="shared" si="80"/>
        <v>10</v>
      </c>
      <c r="E1317">
        <f t="shared" si="81"/>
        <v>41</v>
      </c>
      <c r="F1317">
        <f t="shared" si="82"/>
        <v>4</v>
      </c>
      <c r="G1317">
        <f>VLOOKUP(B1317,Árak!$A$2:$B$101,2,1)</f>
        <v>302</v>
      </c>
      <c r="H1317">
        <f t="shared" si="83"/>
        <v>132578</v>
      </c>
    </row>
    <row r="1318" spans="1:8" x14ac:dyDescent="0.25">
      <c r="A1318" s="2" t="s">
        <v>327</v>
      </c>
      <c r="B1318" s="2" t="s">
        <v>85</v>
      </c>
      <c r="C1318" s="2">
        <v>140</v>
      </c>
      <c r="D1318">
        <f t="shared" si="80"/>
        <v>10</v>
      </c>
      <c r="E1318">
        <f t="shared" si="81"/>
        <v>41</v>
      </c>
      <c r="F1318">
        <f t="shared" si="82"/>
        <v>4</v>
      </c>
      <c r="G1318">
        <f>VLOOKUP(B1318,Árak!$A$2:$B$101,2,1)</f>
        <v>88</v>
      </c>
      <c r="H1318">
        <f t="shared" si="83"/>
        <v>12320</v>
      </c>
    </row>
    <row r="1319" spans="1:8" x14ac:dyDescent="0.25">
      <c r="A1319" s="2" t="s">
        <v>265</v>
      </c>
      <c r="B1319" s="2" t="s">
        <v>63</v>
      </c>
      <c r="C1319" s="2">
        <v>292</v>
      </c>
      <c r="D1319">
        <f t="shared" si="80"/>
        <v>8</v>
      </c>
      <c r="E1319">
        <f t="shared" si="81"/>
        <v>35</v>
      </c>
      <c r="F1319">
        <f t="shared" si="82"/>
        <v>3</v>
      </c>
      <c r="G1319">
        <f>VLOOKUP(B1319,Árak!$A$2:$B$101,2,1)</f>
        <v>716</v>
      </c>
      <c r="H1319">
        <f t="shared" si="83"/>
        <v>209072</v>
      </c>
    </row>
    <row r="1320" spans="1:8" x14ac:dyDescent="0.25">
      <c r="A1320" s="2" t="s">
        <v>109</v>
      </c>
      <c r="B1320" s="2" t="s">
        <v>36</v>
      </c>
      <c r="C1320" s="2">
        <v>348</v>
      </c>
      <c r="D1320">
        <f t="shared" si="80"/>
        <v>11</v>
      </c>
      <c r="E1320">
        <f t="shared" si="81"/>
        <v>45</v>
      </c>
      <c r="F1320">
        <f t="shared" si="82"/>
        <v>4</v>
      </c>
      <c r="G1320">
        <f>VLOOKUP(B1320,Árak!$A$2:$B$101,2,1)</f>
        <v>1017</v>
      </c>
      <c r="H1320">
        <f t="shared" si="83"/>
        <v>353916</v>
      </c>
    </row>
    <row r="1321" spans="1:8" x14ac:dyDescent="0.25">
      <c r="A1321" s="2" t="s">
        <v>367</v>
      </c>
      <c r="B1321" s="2" t="s">
        <v>266</v>
      </c>
      <c r="C1321" s="2">
        <v>338</v>
      </c>
      <c r="D1321">
        <f t="shared" si="80"/>
        <v>12</v>
      </c>
      <c r="E1321">
        <f t="shared" si="81"/>
        <v>51</v>
      </c>
      <c r="F1321">
        <f t="shared" si="82"/>
        <v>4</v>
      </c>
      <c r="G1321">
        <f>VLOOKUP(B1321,Árak!$A$2:$B$101,2,1)</f>
        <v>74</v>
      </c>
      <c r="H1321">
        <f t="shared" si="83"/>
        <v>25012</v>
      </c>
    </row>
    <row r="1322" spans="1:8" x14ac:dyDescent="0.25">
      <c r="A1322" s="2" t="s">
        <v>332</v>
      </c>
      <c r="B1322" s="2" t="s">
        <v>263</v>
      </c>
      <c r="C1322" s="2">
        <v>332</v>
      </c>
      <c r="D1322">
        <f t="shared" si="80"/>
        <v>11</v>
      </c>
      <c r="E1322">
        <f t="shared" si="81"/>
        <v>48</v>
      </c>
      <c r="F1322">
        <f t="shared" si="82"/>
        <v>4</v>
      </c>
      <c r="G1322">
        <f>VLOOKUP(B1322,Árak!$A$2:$B$101,2,1)</f>
        <v>321</v>
      </c>
      <c r="H1322">
        <f t="shared" si="83"/>
        <v>106572</v>
      </c>
    </row>
    <row r="1323" spans="1:8" x14ac:dyDescent="0.25">
      <c r="A1323" s="2" t="s">
        <v>169</v>
      </c>
      <c r="B1323" s="2" t="s">
        <v>75</v>
      </c>
      <c r="C1323" s="2">
        <v>216</v>
      </c>
      <c r="D1323">
        <f t="shared" si="80"/>
        <v>5</v>
      </c>
      <c r="E1323">
        <f t="shared" si="81"/>
        <v>22</v>
      </c>
      <c r="F1323">
        <f t="shared" si="82"/>
        <v>2</v>
      </c>
      <c r="G1323">
        <f>VLOOKUP(B1323,Árak!$A$2:$B$101,2,1)</f>
        <v>615</v>
      </c>
      <c r="H1323">
        <f t="shared" si="83"/>
        <v>132840</v>
      </c>
    </row>
    <row r="1324" spans="1:8" x14ac:dyDescent="0.25">
      <c r="A1324" s="2" t="s">
        <v>310</v>
      </c>
      <c r="B1324" s="2" t="s">
        <v>14</v>
      </c>
      <c r="C1324" s="2">
        <v>292</v>
      </c>
      <c r="D1324">
        <f t="shared" si="80"/>
        <v>9</v>
      </c>
      <c r="E1324">
        <f t="shared" si="81"/>
        <v>38</v>
      </c>
      <c r="F1324">
        <f t="shared" si="82"/>
        <v>3</v>
      </c>
      <c r="G1324">
        <f>VLOOKUP(B1324,Árak!$A$2:$B$101,2,1)</f>
        <v>74</v>
      </c>
      <c r="H1324">
        <f t="shared" si="83"/>
        <v>21608</v>
      </c>
    </row>
    <row r="1325" spans="1:8" x14ac:dyDescent="0.25">
      <c r="A1325" s="2" t="s">
        <v>412</v>
      </c>
      <c r="B1325" s="2" t="s">
        <v>10</v>
      </c>
      <c r="C1325" s="2">
        <v>234</v>
      </c>
      <c r="D1325">
        <f t="shared" si="80"/>
        <v>7</v>
      </c>
      <c r="E1325">
        <f t="shared" si="81"/>
        <v>27</v>
      </c>
      <c r="F1325">
        <f t="shared" si="82"/>
        <v>3</v>
      </c>
      <c r="G1325">
        <f>VLOOKUP(B1325,Árak!$A$2:$B$101,2,1)</f>
        <v>260</v>
      </c>
      <c r="H1325">
        <f t="shared" si="83"/>
        <v>60840</v>
      </c>
    </row>
    <row r="1326" spans="1:8" x14ac:dyDescent="0.25">
      <c r="A1326" s="2" t="s">
        <v>250</v>
      </c>
      <c r="B1326" s="2" t="s">
        <v>232</v>
      </c>
      <c r="C1326" s="2">
        <v>337</v>
      </c>
      <c r="D1326">
        <f t="shared" si="80"/>
        <v>10</v>
      </c>
      <c r="E1326">
        <f t="shared" si="81"/>
        <v>43</v>
      </c>
      <c r="F1326">
        <f t="shared" si="82"/>
        <v>4</v>
      </c>
      <c r="G1326">
        <f>VLOOKUP(B1326,Árak!$A$2:$B$101,2,1)</f>
        <v>729</v>
      </c>
      <c r="H1326">
        <f t="shared" si="83"/>
        <v>245673</v>
      </c>
    </row>
    <row r="1327" spans="1:8" x14ac:dyDescent="0.25">
      <c r="A1327" s="2" t="s">
        <v>368</v>
      </c>
      <c r="B1327" s="2" t="s">
        <v>89</v>
      </c>
      <c r="C1327" s="2">
        <v>297</v>
      </c>
      <c r="D1327">
        <f t="shared" si="80"/>
        <v>10</v>
      </c>
      <c r="E1327">
        <f t="shared" si="81"/>
        <v>42</v>
      </c>
      <c r="F1327">
        <f t="shared" si="82"/>
        <v>4</v>
      </c>
      <c r="G1327">
        <f>VLOOKUP(B1327,Árak!$A$2:$B$101,2,1)</f>
        <v>539</v>
      </c>
      <c r="H1327">
        <f t="shared" si="83"/>
        <v>160083</v>
      </c>
    </row>
    <row r="1328" spans="1:8" x14ac:dyDescent="0.25">
      <c r="A1328" s="2" t="s">
        <v>290</v>
      </c>
      <c r="B1328" s="2" t="s">
        <v>197</v>
      </c>
      <c r="C1328" s="2">
        <v>300</v>
      </c>
      <c r="D1328">
        <f t="shared" si="80"/>
        <v>3</v>
      </c>
      <c r="E1328">
        <f t="shared" si="81"/>
        <v>13</v>
      </c>
      <c r="F1328">
        <f t="shared" si="82"/>
        <v>1</v>
      </c>
      <c r="G1328">
        <f>VLOOKUP(B1328,Árak!$A$2:$B$101,2,1)</f>
        <v>995</v>
      </c>
      <c r="H1328">
        <f t="shared" si="83"/>
        <v>298500</v>
      </c>
    </row>
    <row r="1329" spans="1:8" x14ac:dyDescent="0.25">
      <c r="A1329" s="2" t="s">
        <v>186</v>
      </c>
      <c r="B1329" s="2" t="s">
        <v>129</v>
      </c>
      <c r="C1329" s="2">
        <v>163</v>
      </c>
      <c r="D1329">
        <f t="shared" si="80"/>
        <v>9</v>
      </c>
      <c r="E1329">
        <f t="shared" si="81"/>
        <v>38</v>
      </c>
      <c r="F1329">
        <f t="shared" si="82"/>
        <v>3</v>
      </c>
      <c r="G1329">
        <f>VLOOKUP(B1329,Árak!$A$2:$B$101,2,1)</f>
        <v>637</v>
      </c>
      <c r="H1329">
        <f t="shared" si="83"/>
        <v>103831</v>
      </c>
    </row>
    <row r="1330" spans="1:8" x14ac:dyDescent="0.25">
      <c r="A1330" s="2" t="s">
        <v>242</v>
      </c>
      <c r="B1330" s="2" t="s">
        <v>61</v>
      </c>
      <c r="C1330" s="2">
        <v>266</v>
      </c>
      <c r="D1330">
        <f t="shared" si="80"/>
        <v>1</v>
      </c>
      <c r="E1330">
        <f t="shared" si="81"/>
        <v>2</v>
      </c>
      <c r="F1330">
        <f t="shared" si="82"/>
        <v>1</v>
      </c>
      <c r="G1330">
        <f>VLOOKUP(B1330,Árak!$A$2:$B$101,2,1)</f>
        <v>88</v>
      </c>
      <c r="H1330">
        <f t="shared" si="83"/>
        <v>23408</v>
      </c>
    </row>
    <row r="1331" spans="1:8" x14ac:dyDescent="0.25">
      <c r="A1331" s="2" t="s">
        <v>415</v>
      </c>
      <c r="B1331" s="2" t="s">
        <v>149</v>
      </c>
      <c r="C1331" s="2">
        <v>176</v>
      </c>
      <c r="D1331">
        <f t="shared" si="80"/>
        <v>3</v>
      </c>
      <c r="E1331">
        <f t="shared" si="81"/>
        <v>13</v>
      </c>
      <c r="F1331">
        <f t="shared" si="82"/>
        <v>1</v>
      </c>
      <c r="G1331">
        <f>VLOOKUP(B1331,Árak!$A$2:$B$101,2,1)</f>
        <v>133</v>
      </c>
      <c r="H1331">
        <f t="shared" si="83"/>
        <v>23408</v>
      </c>
    </row>
    <row r="1332" spans="1:8" x14ac:dyDescent="0.25">
      <c r="A1332" s="2" t="s">
        <v>281</v>
      </c>
      <c r="B1332" s="2" t="s">
        <v>275</v>
      </c>
      <c r="C1332" s="2">
        <v>237</v>
      </c>
      <c r="D1332">
        <f t="shared" si="80"/>
        <v>2</v>
      </c>
      <c r="E1332">
        <f t="shared" si="81"/>
        <v>7</v>
      </c>
      <c r="F1332">
        <f t="shared" si="82"/>
        <v>1</v>
      </c>
      <c r="G1332">
        <f>VLOOKUP(B1332,Árak!$A$2:$B$101,2,1)</f>
        <v>722</v>
      </c>
      <c r="H1332">
        <f t="shared" si="83"/>
        <v>171114</v>
      </c>
    </row>
    <row r="1333" spans="1:8" x14ac:dyDescent="0.25">
      <c r="A1333" s="2" t="s">
        <v>344</v>
      </c>
      <c r="B1333" s="2" t="s">
        <v>79</v>
      </c>
      <c r="C1333" s="2">
        <v>314</v>
      </c>
      <c r="D1333">
        <f t="shared" si="80"/>
        <v>2</v>
      </c>
      <c r="E1333">
        <f t="shared" si="81"/>
        <v>7</v>
      </c>
      <c r="F1333">
        <f t="shared" si="82"/>
        <v>1</v>
      </c>
      <c r="G1333">
        <f>VLOOKUP(B1333,Árak!$A$2:$B$101,2,1)</f>
        <v>1027</v>
      </c>
      <c r="H1333">
        <f t="shared" si="83"/>
        <v>322478</v>
      </c>
    </row>
    <row r="1334" spans="1:8" x14ac:dyDescent="0.25">
      <c r="A1334" s="2" t="s">
        <v>355</v>
      </c>
      <c r="B1334" s="2" t="s">
        <v>266</v>
      </c>
      <c r="C1334" s="2">
        <v>391</v>
      </c>
      <c r="D1334">
        <f t="shared" si="80"/>
        <v>11</v>
      </c>
      <c r="E1334">
        <f t="shared" si="81"/>
        <v>48</v>
      </c>
      <c r="F1334">
        <f t="shared" si="82"/>
        <v>4</v>
      </c>
      <c r="G1334">
        <f>VLOOKUP(B1334,Árak!$A$2:$B$101,2,1)</f>
        <v>74</v>
      </c>
      <c r="H1334">
        <f t="shared" si="83"/>
        <v>28934</v>
      </c>
    </row>
    <row r="1335" spans="1:8" x14ac:dyDescent="0.25">
      <c r="A1335" s="2" t="s">
        <v>125</v>
      </c>
      <c r="B1335" s="2" t="s">
        <v>43</v>
      </c>
      <c r="C1335" s="2">
        <v>136</v>
      </c>
      <c r="D1335">
        <f t="shared" si="80"/>
        <v>5</v>
      </c>
      <c r="E1335">
        <f t="shared" si="81"/>
        <v>20</v>
      </c>
      <c r="F1335">
        <f t="shared" si="82"/>
        <v>2</v>
      </c>
      <c r="G1335">
        <f>VLOOKUP(B1335,Árak!$A$2:$B$101,2,1)</f>
        <v>876</v>
      </c>
      <c r="H1335">
        <f t="shared" si="83"/>
        <v>119136</v>
      </c>
    </row>
    <row r="1336" spans="1:8" x14ac:dyDescent="0.25">
      <c r="A1336" s="2" t="s">
        <v>337</v>
      </c>
      <c r="B1336" s="2" t="s">
        <v>36</v>
      </c>
      <c r="C1336" s="2">
        <v>362</v>
      </c>
      <c r="D1336">
        <f t="shared" si="80"/>
        <v>1</v>
      </c>
      <c r="E1336">
        <f t="shared" si="81"/>
        <v>5</v>
      </c>
      <c r="F1336">
        <f t="shared" si="82"/>
        <v>1</v>
      </c>
      <c r="G1336">
        <f>VLOOKUP(B1336,Árak!$A$2:$B$101,2,1)</f>
        <v>1017</v>
      </c>
      <c r="H1336">
        <f t="shared" si="83"/>
        <v>368154</v>
      </c>
    </row>
    <row r="1337" spans="1:8" x14ac:dyDescent="0.25">
      <c r="A1337" s="2" t="s">
        <v>423</v>
      </c>
      <c r="B1337" s="2" t="s">
        <v>301</v>
      </c>
      <c r="C1337" s="2">
        <v>350</v>
      </c>
      <c r="D1337">
        <f t="shared" si="80"/>
        <v>6</v>
      </c>
      <c r="E1337">
        <f t="shared" si="81"/>
        <v>23</v>
      </c>
      <c r="F1337">
        <f t="shared" si="82"/>
        <v>2</v>
      </c>
      <c r="G1337">
        <f>VLOOKUP(B1337,Árak!$A$2:$B$101,2,1)</f>
        <v>194</v>
      </c>
      <c r="H1337">
        <f t="shared" si="83"/>
        <v>67900</v>
      </c>
    </row>
    <row r="1338" spans="1:8" x14ac:dyDescent="0.25">
      <c r="A1338" s="2" t="s">
        <v>103</v>
      </c>
      <c r="B1338" s="2" t="s">
        <v>245</v>
      </c>
      <c r="C1338" s="2">
        <v>378</v>
      </c>
      <c r="D1338">
        <f t="shared" si="80"/>
        <v>8</v>
      </c>
      <c r="E1338">
        <f t="shared" si="81"/>
        <v>34</v>
      </c>
      <c r="F1338">
        <f t="shared" si="82"/>
        <v>3</v>
      </c>
      <c r="G1338">
        <f>VLOOKUP(B1338,Árak!$A$2:$B$101,2,1)</f>
        <v>782</v>
      </c>
      <c r="H1338">
        <f t="shared" si="83"/>
        <v>295596</v>
      </c>
    </row>
    <row r="1339" spans="1:8" x14ac:dyDescent="0.25">
      <c r="A1339" s="2" t="s">
        <v>315</v>
      </c>
      <c r="B1339" s="2" t="s">
        <v>45</v>
      </c>
      <c r="C1339" s="2">
        <v>171</v>
      </c>
      <c r="D1339">
        <f t="shared" si="80"/>
        <v>5</v>
      </c>
      <c r="E1339">
        <f t="shared" si="81"/>
        <v>20</v>
      </c>
      <c r="F1339">
        <f t="shared" si="82"/>
        <v>2</v>
      </c>
      <c r="G1339">
        <f>VLOOKUP(B1339,Árak!$A$2:$B$101,2,1)</f>
        <v>534</v>
      </c>
      <c r="H1339">
        <f t="shared" si="83"/>
        <v>91314</v>
      </c>
    </row>
    <row r="1340" spans="1:8" x14ac:dyDescent="0.25">
      <c r="A1340" s="2" t="s">
        <v>324</v>
      </c>
      <c r="B1340" s="2" t="s">
        <v>85</v>
      </c>
      <c r="C1340" s="2">
        <v>280</v>
      </c>
      <c r="D1340">
        <f t="shared" si="80"/>
        <v>10</v>
      </c>
      <c r="E1340">
        <f t="shared" si="81"/>
        <v>44</v>
      </c>
      <c r="F1340">
        <f t="shared" si="82"/>
        <v>4</v>
      </c>
      <c r="G1340">
        <f>VLOOKUP(B1340,Árak!$A$2:$B$101,2,1)</f>
        <v>88</v>
      </c>
      <c r="H1340">
        <f t="shared" si="83"/>
        <v>24640</v>
      </c>
    </row>
    <row r="1341" spans="1:8" x14ac:dyDescent="0.25">
      <c r="A1341" s="2" t="s">
        <v>198</v>
      </c>
      <c r="B1341" s="2" t="s">
        <v>117</v>
      </c>
      <c r="C1341" s="2">
        <v>172</v>
      </c>
      <c r="D1341">
        <f t="shared" si="80"/>
        <v>10</v>
      </c>
      <c r="E1341">
        <f t="shared" si="81"/>
        <v>44</v>
      </c>
      <c r="F1341">
        <f t="shared" si="82"/>
        <v>4</v>
      </c>
      <c r="G1341">
        <f>VLOOKUP(B1341,Árak!$A$2:$B$101,2,1)</f>
        <v>557</v>
      </c>
      <c r="H1341">
        <f t="shared" si="83"/>
        <v>95804</v>
      </c>
    </row>
    <row r="1342" spans="1:8" x14ac:dyDescent="0.25">
      <c r="A1342" s="2" t="s">
        <v>297</v>
      </c>
      <c r="B1342" s="2" t="s">
        <v>149</v>
      </c>
      <c r="C1342" s="2">
        <v>160</v>
      </c>
      <c r="D1342">
        <f t="shared" si="80"/>
        <v>8</v>
      </c>
      <c r="E1342">
        <f t="shared" si="81"/>
        <v>34</v>
      </c>
      <c r="F1342">
        <f t="shared" si="82"/>
        <v>3</v>
      </c>
      <c r="G1342">
        <f>VLOOKUP(B1342,Árak!$A$2:$B$101,2,1)</f>
        <v>133</v>
      </c>
      <c r="H1342">
        <f t="shared" si="83"/>
        <v>21280</v>
      </c>
    </row>
    <row r="1343" spans="1:8" x14ac:dyDescent="0.25">
      <c r="A1343" s="2" t="s">
        <v>166</v>
      </c>
      <c r="B1343" s="2" t="s">
        <v>117</v>
      </c>
      <c r="C1343" s="2">
        <v>204</v>
      </c>
      <c r="D1343">
        <f t="shared" si="80"/>
        <v>12</v>
      </c>
      <c r="E1343">
        <f t="shared" si="81"/>
        <v>50</v>
      </c>
      <c r="F1343">
        <f t="shared" si="82"/>
        <v>4</v>
      </c>
      <c r="G1343">
        <f>VLOOKUP(B1343,Árak!$A$2:$B$101,2,1)</f>
        <v>557</v>
      </c>
      <c r="H1343">
        <f t="shared" si="83"/>
        <v>113628</v>
      </c>
    </row>
    <row r="1344" spans="1:8" x14ac:dyDescent="0.25">
      <c r="A1344" s="2" t="s">
        <v>74</v>
      </c>
      <c r="B1344" s="2" t="s">
        <v>16</v>
      </c>
      <c r="C1344" s="2">
        <v>149</v>
      </c>
      <c r="D1344">
        <f t="shared" si="80"/>
        <v>2</v>
      </c>
      <c r="E1344">
        <f t="shared" si="81"/>
        <v>7</v>
      </c>
      <c r="F1344">
        <f t="shared" si="82"/>
        <v>1</v>
      </c>
      <c r="G1344">
        <f>VLOOKUP(B1344,Árak!$A$2:$B$101,2,1)</f>
        <v>782</v>
      </c>
      <c r="H1344">
        <f t="shared" si="83"/>
        <v>116518</v>
      </c>
    </row>
    <row r="1345" spans="1:8" x14ac:dyDescent="0.25">
      <c r="A1345" s="2" t="s">
        <v>184</v>
      </c>
      <c r="B1345" s="2" t="s">
        <v>232</v>
      </c>
      <c r="C1345" s="2">
        <v>405</v>
      </c>
      <c r="D1345">
        <f t="shared" si="80"/>
        <v>7</v>
      </c>
      <c r="E1345">
        <f t="shared" si="81"/>
        <v>31</v>
      </c>
      <c r="F1345">
        <f t="shared" si="82"/>
        <v>3</v>
      </c>
      <c r="G1345">
        <f>VLOOKUP(B1345,Árak!$A$2:$B$101,2,1)</f>
        <v>729</v>
      </c>
      <c r="H1345">
        <f t="shared" si="83"/>
        <v>295245</v>
      </c>
    </row>
    <row r="1346" spans="1:8" x14ac:dyDescent="0.25">
      <c r="A1346" s="2" t="s">
        <v>172</v>
      </c>
      <c r="B1346" s="2" t="s">
        <v>63</v>
      </c>
      <c r="C1346" s="2">
        <v>195</v>
      </c>
      <c r="D1346">
        <f t="shared" si="80"/>
        <v>4</v>
      </c>
      <c r="E1346">
        <f t="shared" si="81"/>
        <v>17</v>
      </c>
      <c r="F1346">
        <f t="shared" si="82"/>
        <v>2</v>
      </c>
      <c r="G1346">
        <f>VLOOKUP(B1346,Árak!$A$2:$B$101,2,1)</f>
        <v>716</v>
      </c>
      <c r="H1346">
        <f t="shared" si="83"/>
        <v>139620</v>
      </c>
    </row>
    <row r="1347" spans="1:8" x14ac:dyDescent="0.25">
      <c r="A1347" s="2" t="s">
        <v>181</v>
      </c>
      <c r="B1347" s="2" t="s">
        <v>30</v>
      </c>
      <c r="C1347" s="2">
        <v>234</v>
      </c>
      <c r="D1347">
        <f t="shared" ref="D1347:D1410" si="84">MONTH(A1347)</f>
        <v>7</v>
      </c>
      <c r="E1347">
        <f t="shared" ref="E1347:E1410" si="85">WEEKNUM(A1347)</f>
        <v>30</v>
      </c>
      <c r="F1347">
        <f t="shared" ref="F1347:F1410" si="86">VLOOKUP(D1347,$K$2:$M$5,3,1)</f>
        <v>3</v>
      </c>
      <c r="G1347">
        <f>VLOOKUP(B1347,Árak!$A$2:$B$101,2,1)</f>
        <v>234</v>
      </c>
      <c r="H1347">
        <f t="shared" ref="H1347:H1410" si="87">C1347*G1347</f>
        <v>54756</v>
      </c>
    </row>
    <row r="1348" spans="1:8" x14ac:dyDescent="0.25">
      <c r="A1348" s="2" t="s">
        <v>262</v>
      </c>
      <c r="B1348" s="2" t="s">
        <v>61</v>
      </c>
      <c r="C1348" s="2">
        <v>206</v>
      </c>
      <c r="D1348">
        <f t="shared" si="84"/>
        <v>8</v>
      </c>
      <c r="E1348">
        <f t="shared" si="85"/>
        <v>34</v>
      </c>
      <c r="F1348">
        <f t="shared" si="86"/>
        <v>3</v>
      </c>
      <c r="G1348">
        <f>VLOOKUP(B1348,Árak!$A$2:$B$101,2,1)</f>
        <v>88</v>
      </c>
      <c r="H1348">
        <f t="shared" si="87"/>
        <v>18128</v>
      </c>
    </row>
    <row r="1349" spans="1:8" x14ac:dyDescent="0.25">
      <c r="A1349" s="2" t="s">
        <v>72</v>
      </c>
      <c r="B1349" s="2" t="s">
        <v>284</v>
      </c>
      <c r="C1349" s="2">
        <v>165</v>
      </c>
      <c r="D1349">
        <f t="shared" si="84"/>
        <v>12</v>
      </c>
      <c r="E1349">
        <f t="shared" si="85"/>
        <v>50</v>
      </c>
      <c r="F1349">
        <f t="shared" si="86"/>
        <v>4</v>
      </c>
      <c r="G1349">
        <f>VLOOKUP(B1349,Árak!$A$2:$B$101,2,1)</f>
        <v>1013</v>
      </c>
      <c r="H1349">
        <f t="shared" si="87"/>
        <v>167145</v>
      </c>
    </row>
    <row r="1350" spans="1:8" x14ac:dyDescent="0.25">
      <c r="A1350" s="2" t="s">
        <v>269</v>
      </c>
      <c r="B1350" s="2" t="s">
        <v>301</v>
      </c>
      <c r="C1350" s="2">
        <v>286</v>
      </c>
      <c r="D1350">
        <f t="shared" si="84"/>
        <v>8</v>
      </c>
      <c r="E1350">
        <f t="shared" si="85"/>
        <v>32</v>
      </c>
      <c r="F1350">
        <f t="shared" si="86"/>
        <v>3</v>
      </c>
      <c r="G1350">
        <f>VLOOKUP(B1350,Árak!$A$2:$B$101,2,1)</f>
        <v>194</v>
      </c>
      <c r="H1350">
        <f t="shared" si="87"/>
        <v>55484</v>
      </c>
    </row>
    <row r="1351" spans="1:8" x14ac:dyDescent="0.25">
      <c r="A1351" s="2" t="s">
        <v>176</v>
      </c>
      <c r="B1351" s="2" t="s">
        <v>28</v>
      </c>
      <c r="C1351" s="2">
        <v>471</v>
      </c>
      <c r="D1351">
        <f t="shared" si="84"/>
        <v>4</v>
      </c>
      <c r="E1351">
        <f t="shared" si="85"/>
        <v>16</v>
      </c>
      <c r="F1351">
        <f t="shared" si="86"/>
        <v>2</v>
      </c>
      <c r="G1351">
        <f>VLOOKUP(B1351,Árak!$A$2:$B$101,2,1)</f>
        <v>597</v>
      </c>
      <c r="H1351">
        <f t="shared" si="87"/>
        <v>281187</v>
      </c>
    </row>
    <row r="1352" spans="1:8" x14ac:dyDescent="0.25">
      <c r="A1352" s="2" t="s">
        <v>356</v>
      </c>
      <c r="B1352" s="2" t="s">
        <v>311</v>
      </c>
      <c r="C1352" s="2">
        <v>103</v>
      </c>
      <c r="D1352">
        <f t="shared" si="84"/>
        <v>8</v>
      </c>
      <c r="E1352">
        <f t="shared" si="85"/>
        <v>34</v>
      </c>
      <c r="F1352">
        <f t="shared" si="86"/>
        <v>3</v>
      </c>
      <c r="G1352">
        <f>VLOOKUP(B1352,Árak!$A$2:$B$101,2,1)</f>
        <v>480</v>
      </c>
      <c r="H1352">
        <f t="shared" si="87"/>
        <v>49440</v>
      </c>
    </row>
    <row r="1353" spans="1:8" x14ac:dyDescent="0.25">
      <c r="A1353" s="2" t="s">
        <v>262</v>
      </c>
      <c r="B1353" s="2" t="s">
        <v>135</v>
      </c>
      <c r="C1353" s="2">
        <v>220</v>
      </c>
      <c r="D1353">
        <f t="shared" si="84"/>
        <v>8</v>
      </c>
      <c r="E1353">
        <f t="shared" si="85"/>
        <v>34</v>
      </c>
      <c r="F1353">
        <f t="shared" si="86"/>
        <v>3</v>
      </c>
      <c r="G1353">
        <f>VLOOKUP(B1353,Árak!$A$2:$B$101,2,1)</f>
        <v>536</v>
      </c>
      <c r="H1353">
        <f t="shared" si="87"/>
        <v>117920</v>
      </c>
    </row>
    <row r="1354" spans="1:8" x14ac:dyDescent="0.25">
      <c r="A1354" s="2" t="s">
        <v>243</v>
      </c>
      <c r="B1354" s="2" t="s">
        <v>188</v>
      </c>
      <c r="C1354" s="2">
        <v>342</v>
      </c>
      <c r="D1354">
        <f t="shared" si="84"/>
        <v>12</v>
      </c>
      <c r="E1354">
        <f t="shared" si="85"/>
        <v>52</v>
      </c>
      <c r="F1354">
        <f t="shared" si="86"/>
        <v>4</v>
      </c>
      <c r="G1354">
        <f>VLOOKUP(B1354,Árak!$A$2:$B$101,2,1)</f>
        <v>270</v>
      </c>
      <c r="H1354">
        <f t="shared" si="87"/>
        <v>92340</v>
      </c>
    </row>
    <row r="1355" spans="1:8" x14ac:dyDescent="0.25">
      <c r="A1355" s="2" t="s">
        <v>81</v>
      </c>
      <c r="B1355" s="2" t="s">
        <v>95</v>
      </c>
      <c r="C1355" s="2">
        <v>212</v>
      </c>
      <c r="D1355">
        <f t="shared" si="84"/>
        <v>11</v>
      </c>
      <c r="E1355">
        <f t="shared" si="85"/>
        <v>45</v>
      </c>
      <c r="F1355">
        <f t="shared" si="86"/>
        <v>4</v>
      </c>
      <c r="G1355">
        <f>VLOOKUP(B1355,Árak!$A$2:$B$101,2,1)</f>
        <v>558</v>
      </c>
      <c r="H1355">
        <f t="shared" si="87"/>
        <v>118296</v>
      </c>
    </row>
    <row r="1356" spans="1:8" x14ac:dyDescent="0.25">
      <c r="A1356" s="2" t="s">
        <v>78</v>
      </c>
      <c r="B1356" s="2" t="s">
        <v>87</v>
      </c>
      <c r="C1356" s="2">
        <v>159</v>
      </c>
      <c r="D1356">
        <f t="shared" si="84"/>
        <v>12</v>
      </c>
      <c r="E1356">
        <f t="shared" si="85"/>
        <v>49</v>
      </c>
      <c r="F1356">
        <f t="shared" si="86"/>
        <v>4</v>
      </c>
      <c r="G1356">
        <f>VLOOKUP(B1356,Árak!$A$2:$B$101,2,1)</f>
        <v>543</v>
      </c>
      <c r="H1356">
        <f t="shared" si="87"/>
        <v>86337</v>
      </c>
    </row>
    <row r="1357" spans="1:8" x14ac:dyDescent="0.25">
      <c r="A1357" s="2" t="s">
        <v>389</v>
      </c>
      <c r="B1357" s="2" t="s">
        <v>8</v>
      </c>
      <c r="C1357" s="2">
        <v>170</v>
      </c>
      <c r="D1357">
        <f t="shared" si="84"/>
        <v>2</v>
      </c>
      <c r="E1357">
        <f t="shared" si="85"/>
        <v>8</v>
      </c>
      <c r="F1357">
        <f t="shared" si="86"/>
        <v>1</v>
      </c>
      <c r="G1357">
        <f>VLOOKUP(B1357,Árak!$A$2:$B$101,2,1)</f>
        <v>655</v>
      </c>
      <c r="H1357">
        <f t="shared" si="87"/>
        <v>111350</v>
      </c>
    </row>
    <row r="1358" spans="1:8" x14ac:dyDescent="0.25">
      <c r="A1358" s="2" t="s">
        <v>250</v>
      </c>
      <c r="B1358" s="2" t="s">
        <v>146</v>
      </c>
      <c r="C1358" s="2">
        <v>220</v>
      </c>
      <c r="D1358">
        <f t="shared" si="84"/>
        <v>10</v>
      </c>
      <c r="E1358">
        <f t="shared" si="85"/>
        <v>43</v>
      </c>
      <c r="F1358">
        <f t="shared" si="86"/>
        <v>4</v>
      </c>
      <c r="G1358">
        <f>VLOOKUP(B1358,Árak!$A$2:$B$101,2,1)</f>
        <v>410</v>
      </c>
      <c r="H1358">
        <f t="shared" si="87"/>
        <v>90200</v>
      </c>
    </row>
    <row r="1359" spans="1:8" x14ac:dyDescent="0.25">
      <c r="A1359" s="2" t="s">
        <v>46</v>
      </c>
      <c r="B1359" s="2" t="s">
        <v>61</v>
      </c>
      <c r="C1359" s="2">
        <v>215</v>
      </c>
      <c r="D1359">
        <f t="shared" si="84"/>
        <v>9</v>
      </c>
      <c r="E1359">
        <f t="shared" si="85"/>
        <v>38</v>
      </c>
      <c r="F1359">
        <f t="shared" si="86"/>
        <v>3</v>
      </c>
      <c r="G1359">
        <f>VLOOKUP(B1359,Árak!$A$2:$B$101,2,1)</f>
        <v>88</v>
      </c>
      <c r="H1359">
        <f t="shared" si="87"/>
        <v>18920</v>
      </c>
    </row>
    <row r="1360" spans="1:8" x14ac:dyDescent="0.25">
      <c r="A1360" s="2" t="s">
        <v>168</v>
      </c>
      <c r="B1360" s="2" t="s">
        <v>299</v>
      </c>
      <c r="C1360" s="2">
        <v>224</v>
      </c>
      <c r="D1360">
        <f t="shared" si="84"/>
        <v>6</v>
      </c>
      <c r="E1360">
        <f t="shared" si="85"/>
        <v>24</v>
      </c>
      <c r="F1360">
        <f t="shared" si="86"/>
        <v>2</v>
      </c>
      <c r="G1360">
        <f>VLOOKUP(B1360,Árak!$A$2:$B$101,2,1)</f>
        <v>776</v>
      </c>
      <c r="H1360">
        <f t="shared" si="87"/>
        <v>173824</v>
      </c>
    </row>
    <row r="1361" spans="1:8" x14ac:dyDescent="0.25">
      <c r="A1361" s="2" t="s">
        <v>131</v>
      </c>
      <c r="B1361" s="2" t="s">
        <v>208</v>
      </c>
      <c r="C1361" s="2">
        <v>334</v>
      </c>
      <c r="D1361">
        <f t="shared" si="84"/>
        <v>3</v>
      </c>
      <c r="E1361">
        <f t="shared" si="85"/>
        <v>14</v>
      </c>
      <c r="F1361">
        <f t="shared" si="86"/>
        <v>1</v>
      </c>
      <c r="G1361">
        <f>VLOOKUP(B1361,Árak!$A$2:$B$101,2,1)</f>
        <v>921</v>
      </c>
      <c r="H1361">
        <f t="shared" si="87"/>
        <v>307614</v>
      </c>
    </row>
    <row r="1362" spans="1:8" x14ac:dyDescent="0.25">
      <c r="A1362" s="2" t="s">
        <v>198</v>
      </c>
      <c r="B1362" s="2" t="s">
        <v>140</v>
      </c>
      <c r="C1362" s="2">
        <v>398</v>
      </c>
      <c r="D1362">
        <f t="shared" si="84"/>
        <v>10</v>
      </c>
      <c r="E1362">
        <f t="shared" si="85"/>
        <v>44</v>
      </c>
      <c r="F1362">
        <f t="shared" si="86"/>
        <v>4</v>
      </c>
      <c r="G1362">
        <f>VLOOKUP(B1362,Árak!$A$2:$B$101,2,1)</f>
        <v>579</v>
      </c>
      <c r="H1362">
        <f t="shared" si="87"/>
        <v>230442</v>
      </c>
    </row>
    <row r="1363" spans="1:8" x14ac:dyDescent="0.25">
      <c r="A1363" s="2" t="s">
        <v>261</v>
      </c>
      <c r="B1363" s="2" t="s">
        <v>301</v>
      </c>
      <c r="C1363" s="2">
        <v>374</v>
      </c>
      <c r="D1363">
        <f t="shared" si="84"/>
        <v>6</v>
      </c>
      <c r="E1363">
        <f t="shared" si="85"/>
        <v>24</v>
      </c>
      <c r="F1363">
        <f t="shared" si="86"/>
        <v>2</v>
      </c>
      <c r="G1363">
        <f>VLOOKUP(B1363,Árak!$A$2:$B$101,2,1)</f>
        <v>194</v>
      </c>
      <c r="H1363">
        <f t="shared" si="87"/>
        <v>72556</v>
      </c>
    </row>
    <row r="1364" spans="1:8" x14ac:dyDescent="0.25">
      <c r="A1364" s="2" t="s">
        <v>350</v>
      </c>
      <c r="B1364" s="2" t="s">
        <v>183</v>
      </c>
      <c r="C1364" s="2">
        <v>38</v>
      </c>
      <c r="D1364">
        <f t="shared" si="84"/>
        <v>6</v>
      </c>
      <c r="E1364">
        <f t="shared" si="85"/>
        <v>25</v>
      </c>
      <c r="F1364">
        <f t="shared" si="86"/>
        <v>2</v>
      </c>
      <c r="G1364">
        <f>VLOOKUP(B1364,Árak!$A$2:$B$101,2,1)</f>
        <v>478</v>
      </c>
      <c r="H1364">
        <f t="shared" si="87"/>
        <v>18164</v>
      </c>
    </row>
    <row r="1365" spans="1:8" x14ac:dyDescent="0.25">
      <c r="A1365" s="2" t="s">
        <v>304</v>
      </c>
      <c r="B1365" s="2" t="s">
        <v>14</v>
      </c>
      <c r="C1365" s="2">
        <v>193</v>
      </c>
      <c r="D1365">
        <f t="shared" si="84"/>
        <v>4</v>
      </c>
      <c r="E1365">
        <f t="shared" si="85"/>
        <v>17</v>
      </c>
      <c r="F1365">
        <f t="shared" si="86"/>
        <v>2</v>
      </c>
      <c r="G1365">
        <f>VLOOKUP(B1365,Árak!$A$2:$B$101,2,1)</f>
        <v>74</v>
      </c>
      <c r="H1365">
        <f t="shared" si="87"/>
        <v>14282</v>
      </c>
    </row>
    <row r="1366" spans="1:8" x14ac:dyDescent="0.25">
      <c r="A1366" s="2" t="s">
        <v>346</v>
      </c>
      <c r="B1366" s="2" t="s">
        <v>119</v>
      </c>
      <c r="C1366" s="2">
        <v>210</v>
      </c>
      <c r="D1366">
        <f t="shared" si="84"/>
        <v>8</v>
      </c>
      <c r="E1366">
        <f t="shared" si="85"/>
        <v>34</v>
      </c>
      <c r="F1366">
        <f t="shared" si="86"/>
        <v>3</v>
      </c>
      <c r="G1366">
        <f>VLOOKUP(B1366,Árak!$A$2:$B$101,2,1)</f>
        <v>133</v>
      </c>
      <c r="H1366">
        <f t="shared" si="87"/>
        <v>27930</v>
      </c>
    </row>
    <row r="1367" spans="1:8" x14ac:dyDescent="0.25">
      <c r="A1367" s="2" t="s">
        <v>293</v>
      </c>
      <c r="B1367" s="2" t="s">
        <v>89</v>
      </c>
      <c r="C1367" s="2">
        <v>152</v>
      </c>
      <c r="D1367">
        <f t="shared" si="84"/>
        <v>12</v>
      </c>
      <c r="E1367">
        <f t="shared" si="85"/>
        <v>51</v>
      </c>
      <c r="F1367">
        <f t="shared" si="86"/>
        <v>4</v>
      </c>
      <c r="G1367">
        <f>VLOOKUP(B1367,Árak!$A$2:$B$101,2,1)</f>
        <v>539</v>
      </c>
      <c r="H1367">
        <f t="shared" si="87"/>
        <v>81928</v>
      </c>
    </row>
    <row r="1368" spans="1:8" x14ac:dyDescent="0.25">
      <c r="A1368" s="2" t="s">
        <v>238</v>
      </c>
      <c r="B1368" s="2" t="s">
        <v>284</v>
      </c>
      <c r="C1368" s="2">
        <v>249</v>
      </c>
      <c r="D1368">
        <f t="shared" si="84"/>
        <v>12</v>
      </c>
      <c r="E1368">
        <f t="shared" si="85"/>
        <v>50</v>
      </c>
      <c r="F1368">
        <f t="shared" si="86"/>
        <v>4</v>
      </c>
      <c r="G1368">
        <f>VLOOKUP(B1368,Árak!$A$2:$B$101,2,1)</f>
        <v>1013</v>
      </c>
      <c r="H1368">
        <f t="shared" si="87"/>
        <v>252237</v>
      </c>
    </row>
    <row r="1369" spans="1:8" x14ac:dyDescent="0.25">
      <c r="A1369" s="2" t="s">
        <v>298</v>
      </c>
      <c r="B1369" s="2" t="s">
        <v>183</v>
      </c>
      <c r="C1369" s="2">
        <v>318</v>
      </c>
      <c r="D1369">
        <f t="shared" si="84"/>
        <v>11</v>
      </c>
      <c r="E1369">
        <f t="shared" si="85"/>
        <v>48</v>
      </c>
      <c r="F1369">
        <f t="shared" si="86"/>
        <v>4</v>
      </c>
      <c r="G1369">
        <f>VLOOKUP(B1369,Árak!$A$2:$B$101,2,1)</f>
        <v>478</v>
      </c>
      <c r="H1369">
        <f t="shared" si="87"/>
        <v>152004</v>
      </c>
    </row>
    <row r="1370" spans="1:8" x14ac:dyDescent="0.25">
      <c r="A1370" s="2" t="s">
        <v>354</v>
      </c>
      <c r="B1370" s="2" t="s">
        <v>75</v>
      </c>
      <c r="C1370" s="2">
        <v>373</v>
      </c>
      <c r="D1370">
        <f t="shared" si="84"/>
        <v>4</v>
      </c>
      <c r="E1370">
        <f t="shared" si="85"/>
        <v>17</v>
      </c>
      <c r="F1370">
        <f t="shared" si="86"/>
        <v>2</v>
      </c>
      <c r="G1370">
        <f>VLOOKUP(B1370,Árak!$A$2:$B$101,2,1)</f>
        <v>615</v>
      </c>
      <c r="H1370">
        <f t="shared" si="87"/>
        <v>229395</v>
      </c>
    </row>
    <row r="1371" spans="1:8" x14ac:dyDescent="0.25">
      <c r="A1371" s="2" t="s">
        <v>363</v>
      </c>
      <c r="B1371" s="2" t="s">
        <v>66</v>
      </c>
      <c r="C1371" s="2">
        <v>368</v>
      </c>
      <c r="D1371">
        <f t="shared" si="84"/>
        <v>5</v>
      </c>
      <c r="E1371">
        <f t="shared" si="85"/>
        <v>19</v>
      </c>
      <c r="F1371">
        <f t="shared" si="86"/>
        <v>2</v>
      </c>
      <c r="G1371">
        <f>VLOOKUP(B1371,Árak!$A$2:$B$101,2,1)</f>
        <v>776</v>
      </c>
      <c r="H1371">
        <f t="shared" si="87"/>
        <v>285568</v>
      </c>
    </row>
    <row r="1372" spans="1:8" x14ac:dyDescent="0.25">
      <c r="A1372" s="2" t="s">
        <v>420</v>
      </c>
      <c r="B1372" s="2" t="s">
        <v>115</v>
      </c>
      <c r="C1372" s="2">
        <v>226</v>
      </c>
      <c r="D1372">
        <f t="shared" si="84"/>
        <v>12</v>
      </c>
      <c r="E1372">
        <f t="shared" si="85"/>
        <v>51</v>
      </c>
      <c r="F1372">
        <f t="shared" si="86"/>
        <v>4</v>
      </c>
      <c r="G1372">
        <f>VLOOKUP(B1372,Árak!$A$2:$B$101,2,1)</f>
        <v>564</v>
      </c>
      <c r="H1372">
        <f t="shared" si="87"/>
        <v>127464</v>
      </c>
    </row>
    <row r="1373" spans="1:8" x14ac:dyDescent="0.25">
      <c r="A1373" s="2" t="s">
        <v>406</v>
      </c>
      <c r="B1373" s="2" t="s">
        <v>229</v>
      </c>
      <c r="C1373" s="2">
        <v>129</v>
      </c>
      <c r="D1373">
        <f t="shared" si="84"/>
        <v>6</v>
      </c>
      <c r="E1373">
        <f t="shared" si="85"/>
        <v>24</v>
      </c>
      <c r="F1373">
        <f t="shared" si="86"/>
        <v>2</v>
      </c>
      <c r="G1373">
        <f>VLOOKUP(B1373,Árak!$A$2:$B$101,2,1)</f>
        <v>526</v>
      </c>
      <c r="H1373">
        <f t="shared" si="87"/>
        <v>67854</v>
      </c>
    </row>
    <row r="1374" spans="1:8" x14ac:dyDescent="0.25">
      <c r="A1374" s="2" t="s">
        <v>270</v>
      </c>
      <c r="B1374" s="2" t="s">
        <v>49</v>
      </c>
      <c r="C1374" s="2">
        <v>267</v>
      </c>
      <c r="D1374">
        <f t="shared" si="84"/>
        <v>9</v>
      </c>
      <c r="E1374">
        <f t="shared" si="85"/>
        <v>40</v>
      </c>
      <c r="F1374">
        <f t="shared" si="86"/>
        <v>3</v>
      </c>
      <c r="G1374">
        <f>VLOOKUP(B1374,Árak!$A$2:$B$101,2,1)</f>
        <v>549</v>
      </c>
      <c r="H1374">
        <f t="shared" si="87"/>
        <v>146583</v>
      </c>
    </row>
    <row r="1375" spans="1:8" x14ac:dyDescent="0.25">
      <c r="A1375" s="2" t="s">
        <v>120</v>
      </c>
      <c r="B1375" s="2" t="s">
        <v>256</v>
      </c>
      <c r="C1375" s="2">
        <v>345</v>
      </c>
      <c r="D1375">
        <f t="shared" si="84"/>
        <v>12</v>
      </c>
      <c r="E1375">
        <f t="shared" si="85"/>
        <v>50</v>
      </c>
      <c r="F1375">
        <f t="shared" si="86"/>
        <v>4</v>
      </c>
      <c r="G1375">
        <f>VLOOKUP(B1375,Árak!$A$2:$B$101,2,1)</f>
        <v>858</v>
      </c>
      <c r="H1375">
        <f t="shared" si="87"/>
        <v>296010</v>
      </c>
    </row>
    <row r="1376" spans="1:8" x14ac:dyDescent="0.25">
      <c r="A1376" s="2" t="s">
        <v>218</v>
      </c>
      <c r="B1376" s="2" t="s">
        <v>178</v>
      </c>
      <c r="C1376" s="2">
        <v>286</v>
      </c>
      <c r="D1376">
        <f t="shared" si="84"/>
        <v>5</v>
      </c>
      <c r="E1376">
        <f t="shared" si="85"/>
        <v>19</v>
      </c>
      <c r="F1376">
        <f t="shared" si="86"/>
        <v>2</v>
      </c>
      <c r="G1376">
        <f>VLOOKUP(B1376,Árak!$A$2:$B$101,2,1)</f>
        <v>966</v>
      </c>
      <c r="H1376">
        <f t="shared" si="87"/>
        <v>276276</v>
      </c>
    </row>
    <row r="1377" spans="1:8" x14ac:dyDescent="0.25">
      <c r="A1377" s="2" t="s">
        <v>176</v>
      </c>
      <c r="B1377" s="2" t="s">
        <v>51</v>
      </c>
      <c r="C1377" s="2">
        <v>460</v>
      </c>
      <c r="D1377">
        <f t="shared" si="84"/>
        <v>4</v>
      </c>
      <c r="E1377">
        <f t="shared" si="85"/>
        <v>16</v>
      </c>
      <c r="F1377">
        <f t="shared" si="86"/>
        <v>2</v>
      </c>
      <c r="G1377">
        <f>VLOOKUP(B1377,Árak!$A$2:$B$101,2,1)</f>
        <v>283</v>
      </c>
      <c r="H1377">
        <f t="shared" si="87"/>
        <v>130180</v>
      </c>
    </row>
    <row r="1378" spans="1:8" x14ac:dyDescent="0.25">
      <c r="A1378" s="2" t="s">
        <v>435</v>
      </c>
      <c r="B1378" s="2" t="s">
        <v>251</v>
      </c>
      <c r="C1378" s="2">
        <v>434</v>
      </c>
      <c r="D1378">
        <f t="shared" si="84"/>
        <v>3</v>
      </c>
      <c r="E1378">
        <f t="shared" si="85"/>
        <v>12</v>
      </c>
      <c r="F1378">
        <f t="shared" si="86"/>
        <v>1</v>
      </c>
      <c r="G1378">
        <f>VLOOKUP(B1378,Árak!$A$2:$B$101,2,1)</f>
        <v>261</v>
      </c>
      <c r="H1378">
        <f t="shared" si="87"/>
        <v>113274</v>
      </c>
    </row>
    <row r="1379" spans="1:8" x14ac:dyDescent="0.25">
      <c r="A1379" s="2" t="s">
        <v>81</v>
      </c>
      <c r="B1379" s="2" t="s">
        <v>117</v>
      </c>
      <c r="C1379" s="2">
        <v>337</v>
      </c>
      <c r="D1379">
        <f t="shared" si="84"/>
        <v>11</v>
      </c>
      <c r="E1379">
        <f t="shared" si="85"/>
        <v>45</v>
      </c>
      <c r="F1379">
        <f t="shared" si="86"/>
        <v>4</v>
      </c>
      <c r="G1379">
        <f>VLOOKUP(B1379,Árak!$A$2:$B$101,2,1)</f>
        <v>557</v>
      </c>
      <c r="H1379">
        <f t="shared" si="87"/>
        <v>187709</v>
      </c>
    </row>
    <row r="1380" spans="1:8" x14ac:dyDescent="0.25">
      <c r="A1380" s="2" t="s">
        <v>176</v>
      </c>
      <c r="B1380" s="2" t="s">
        <v>117</v>
      </c>
      <c r="C1380" s="2">
        <v>210</v>
      </c>
      <c r="D1380">
        <f t="shared" si="84"/>
        <v>4</v>
      </c>
      <c r="E1380">
        <f t="shared" si="85"/>
        <v>16</v>
      </c>
      <c r="F1380">
        <f t="shared" si="86"/>
        <v>2</v>
      </c>
      <c r="G1380">
        <f>VLOOKUP(B1380,Árak!$A$2:$B$101,2,1)</f>
        <v>557</v>
      </c>
      <c r="H1380">
        <f t="shared" si="87"/>
        <v>116970</v>
      </c>
    </row>
    <row r="1381" spans="1:8" x14ac:dyDescent="0.25">
      <c r="A1381" s="2" t="s">
        <v>103</v>
      </c>
      <c r="B1381" s="2" t="s">
        <v>341</v>
      </c>
      <c r="C1381" s="2">
        <v>330</v>
      </c>
      <c r="D1381">
        <f t="shared" si="84"/>
        <v>8</v>
      </c>
      <c r="E1381">
        <f t="shared" si="85"/>
        <v>34</v>
      </c>
      <c r="F1381">
        <f t="shared" si="86"/>
        <v>3</v>
      </c>
      <c r="G1381">
        <f>VLOOKUP(B1381,Árak!$A$2:$B$101,2,1)</f>
        <v>75</v>
      </c>
      <c r="H1381">
        <f t="shared" si="87"/>
        <v>24750</v>
      </c>
    </row>
    <row r="1382" spans="1:8" x14ac:dyDescent="0.25">
      <c r="A1382" s="2" t="s">
        <v>371</v>
      </c>
      <c r="B1382" s="2" t="s">
        <v>126</v>
      </c>
      <c r="C1382" s="2">
        <v>400</v>
      </c>
      <c r="D1382">
        <f t="shared" si="84"/>
        <v>3</v>
      </c>
      <c r="E1382">
        <f t="shared" si="85"/>
        <v>11</v>
      </c>
      <c r="F1382">
        <f t="shared" si="86"/>
        <v>1</v>
      </c>
      <c r="G1382">
        <f>VLOOKUP(B1382,Árak!$A$2:$B$101,2,1)</f>
        <v>302</v>
      </c>
      <c r="H1382">
        <f t="shared" si="87"/>
        <v>120800</v>
      </c>
    </row>
    <row r="1383" spans="1:8" x14ac:dyDescent="0.25">
      <c r="A1383" s="2" t="s">
        <v>35</v>
      </c>
      <c r="B1383" s="2" t="s">
        <v>105</v>
      </c>
      <c r="C1383" s="2">
        <v>259</v>
      </c>
      <c r="D1383">
        <f t="shared" si="84"/>
        <v>2</v>
      </c>
      <c r="E1383">
        <f t="shared" si="85"/>
        <v>8</v>
      </c>
      <c r="F1383">
        <f t="shared" si="86"/>
        <v>1</v>
      </c>
      <c r="G1383">
        <f>VLOOKUP(B1383,Árak!$A$2:$B$101,2,1)</f>
        <v>421</v>
      </c>
      <c r="H1383">
        <f t="shared" si="87"/>
        <v>109039</v>
      </c>
    </row>
    <row r="1384" spans="1:8" x14ac:dyDescent="0.25">
      <c r="A1384" s="2" t="s">
        <v>204</v>
      </c>
      <c r="B1384" s="2" t="s">
        <v>263</v>
      </c>
      <c r="C1384" s="2">
        <v>312</v>
      </c>
      <c r="D1384">
        <f t="shared" si="84"/>
        <v>1</v>
      </c>
      <c r="E1384">
        <f t="shared" si="85"/>
        <v>4</v>
      </c>
      <c r="F1384">
        <f t="shared" si="86"/>
        <v>1</v>
      </c>
      <c r="G1384">
        <f>VLOOKUP(B1384,Árak!$A$2:$B$101,2,1)</f>
        <v>321</v>
      </c>
      <c r="H1384">
        <f t="shared" si="87"/>
        <v>100152</v>
      </c>
    </row>
    <row r="1385" spans="1:8" x14ac:dyDescent="0.25">
      <c r="A1385" s="2" t="s">
        <v>192</v>
      </c>
      <c r="B1385" s="2" t="s">
        <v>154</v>
      </c>
      <c r="C1385" s="2">
        <v>287</v>
      </c>
      <c r="D1385">
        <f t="shared" si="84"/>
        <v>12</v>
      </c>
      <c r="E1385">
        <f t="shared" si="85"/>
        <v>53</v>
      </c>
      <c r="F1385">
        <f t="shared" si="86"/>
        <v>4</v>
      </c>
      <c r="G1385">
        <f>VLOOKUP(B1385,Árak!$A$2:$B$101,2,1)</f>
        <v>372</v>
      </c>
      <c r="H1385">
        <f t="shared" si="87"/>
        <v>106764</v>
      </c>
    </row>
    <row r="1386" spans="1:8" x14ac:dyDescent="0.25">
      <c r="A1386" s="2" t="s">
        <v>199</v>
      </c>
      <c r="B1386" s="2" t="s">
        <v>77</v>
      </c>
      <c r="C1386" s="2">
        <v>360</v>
      </c>
      <c r="D1386">
        <f t="shared" si="84"/>
        <v>2</v>
      </c>
      <c r="E1386">
        <f t="shared" si="85"/>
        <v>8</v>
      </c>
      <c r="F1386">
        <f t="shared" si="86"/>
        <v>1</v>
      </c>
      <c r="G1386">
        <f>VLOOKUP(B1386,Árak!$A$2:$B$101,2,1)</f>
        <v>101</v>
      </c>
      <c r="H1386">
        <f t="shared" si="87"/>
        <v>36360</v>
      </c>
    </row>
    <row r="1387" spans="1:8" x14ac:dyDescent="0.25">
      <c r="A1387" s="2" t="s">
        <v>254</v>
      </c>
      <c r="B1387" s="2" t="s">
        <v>343</v>
      </c>
      <c r="C1387" s="2">
        <v>416</v>
      </c>
      <c r="D1387">
        <f t="shared" si="84"/>
        <v>12</v>
      </c>
      <c r="E1387">
        <f t="shared" si="85"/>
        <v>52</v>
      </c>
      <c r="F1387">
        <f t="shared" si="86"/>
        <v>4</v>
      </c>
      <c r="G1387">
        <f>VLOOKUP(B1387,Árak!$A$2:$B$101,2,1)</f>
        <v>982</v>
      </c>
      <c r="H1387">
        <f t="shared" si="87"/>
        <v>408512</v>
      </c>
    </row>
    <row r="1388" spans="1:8" x14ac:dyDescent="0.25">
      <c r="A1388" s="2" t="s">
        <v>27</v>
      </c>
      <c r="B1388" s="2" t="s">
        <v>111</v>
      </c>
      <c r="C1388" s="2">
        <v>146</v>
      </c>
      <c r="D1388">
        <f t="shared" si="84"/>
        <v>8</v>
      </c>
      <c r="E1388">
        <f t="shared" si="85"/>
        <v>33</v>
      </c>
      <c r="F1388">
        <f t="shared" si="86"/>
        <v>3</v>
      </c>
      <c r="G1388">
        <f>VLOOKUP(B1388,Árak!$A$2:$B$101,2,1)</f>
        <v>650</v>
      </c>
      <c r="H1388">
        <f t="shared" si="87"/>
        <v>94900</v>
      </c>
    </row>
    <row r="1389" spans="1:8" x14ac:dyDescent="0.25">
      <c r="A1389" s="2" t="s">
        <v>88</v>
      </c>
      <c r="B1389" s="2" t="s">
        <v>40</v>
      </c>
      <c r="C1389" s="2">
        <v>410</v>
      </c>
      <c r="D1389">
        <f t="shared" si="84"/>
        <v>12</v>
      </c>
      <c r="E1389">
        <f t="shared" si="85"/>
        <v>50</v>
      </c>
      <c r="F1389">
        <f t="shared" si="86"/>
        <v>4</v>
      </c>
      <c r="G1389">
        <f>VLOOKUP(B1389,Árak!$A$2:$B$101,2,1)</f>
        <v>302</v>
      </c>
      <c r="H1389">
        <f t="shared" si="87"/>
        <v>123820</v>
      </c>
    </row>
    <row r="1390" spans="1:8" x14ac:dyDescent="0.25">
      <c r="A1390" s="2" t="s">
        <v>243</v>
      </c>
      <c r="B1390" s="2" t="s">
        <v>43</v>
      </c>
      <c r="C1390" s="2">
        <v>196</v>
      </c>
      <c r="D1390">
        <f t="shared" si="84"/>
        <v>12</v>
      </c>
      <c r="E1390">
        <f t="shared" si="85"/>
        <v>52</v>
      </c>
      <c r="F1390">
        <f t="shared" si="86"/>
        <v>4</v>
      </c>
      <c r="G1390">
        <f>VLOOKUP(B1390,Árak!$A$2:$B$101,2,1)</f>
        <v>876</v>
      </c>
      <c r="H1390">
        <f t="shared" si="87"/>
        <v>171696</v>
      </c>
    </row>
    <row r="1391" spans="1:8" x14ac:dyDescent="0.25">
      <c r="A1391" s="2" t="s">
        <v>297</v>
      </c>
      <c r="B1391" s="2" t="s">
        <v>68</v>
      </c>
      <c r="C1391" s="2">
        <v>266</v>
      </c>
      <c r="D1391">
        <f t="shared" si="84"/>
        <v>8</v>
      </c>
      <c r="E1391">
        <f t="shared" si="85"/>
        <v>34</v>
      </c>
      <c r="F1391">
        <f t="shared" si="86"/>
        <v>3</v>
      </c>
      <c r="G1391">
        <f>VLOOKUP(B1391,Árak!$A$2:$B$101,2,1)</f>
        <v>720</v>
      </c>
      <c r="H1391">
        <f t="shared" si="87"/>
        <v>191520</v>
      </c>
    </row>
    <row r="1392" spans="1:8" x14ac:dyDescent="0.25">
      <c r="A1392" s="2" t="s">
        <v>242</v>
      </c>
      <c r="B1392" s="2" t="s">
        <v>191</v>
      </c>
      <c r="C1392" s="2">
        <v>177</v>
      </c>
      <c r="D1392">
        <f t="shared" si="84"/>
        <v>1</v>
      </c>
      <c r="E1392">
        <f t="shared" si="85"/>
        <v>2</v>
      </c>
      <c r="F1392">
        <f t="shared" si="86"/>
        <v>1</v>
      </c>
      <c r="G1392">
        <f>VLOOKUP(B1392,Árak!$A$2:$B$101,2,1)</f>
        <v>312</v>
      </c>
      <c r="H1392">
        <f t="shared" si="87"/>
        <v>55224</v>
      </c>
    </row>
    <row r="1393" spans="1:8" x14ac:dyDescent="0.25">
      <c r="A1393" s="2" t="s">
        <v>289</v>
      </c>
      <c r="B1393" s="2" t="s">
        <v>83</v>
      </c>
      <c r="C1393" s="2">
        <v>32</v>
      </c>
      <c r="D1393">
        <f t="shared" si="84"/>
        <v>3</v>
      </c>
      <c r="E1393">
        <f t="shared" si="85"/>
        <v>12</v>
      </c>
      <c r="F1393">
        <f t="shared" si="86"/>
        <v>1</v>
      </c>
      <c r="G1393">
        <f>VLOOKUP(B1393,Árak!$A$2:$B$101,2,1)</f>
        <v>782</v>
      </c>
      <c r="H1393">
        <f t="shared" si="87"/>
        <v>25024</v>
      </c>
    </row>
    <row r="1394" spans="1:8" x14ac:dyDescent="0.25">
      <c r="A1394" s="2" t="s">
        <v>171</v>
      </c>
      <c r="B1394" s="2" t="s">
        <v>149</v>
      </c>
      <c r="C1394" s="2">
        <v>376</v>
      </c>
      <c r="D1394">
        <f t="shared" si="84"/>
        <v>7</v>
      </c>
      <c r="E1394">
        <f t="shared" si="85"/>
        <v>28</v>
      </c>
      <c r="F1394">
        <f t="shared" si="86"/>
        <v>3</v>
      </c>
      <c r="G1394">
        <f>VLOOKUP(B1394,Árak!$A$2:$B$101,2,1)</f>
        <v>133</v>
      </c>
      <c r="H1394">
        <f t="shared" si="87"/>
        <v>50008</v>
      </c>
    </row>
    <row r="1395" spans="1:8" x14ac:dyDescent="0.25">
      <c r="A1395" s="2" t="s">
        <v>304</v>
      </c>
      <c r="B1395" s="2" t="s">
        <v>89</v>
      </c>
      <c r="C1395" s="2">
        <v>86</v>
      </c>
      <c r="D1395">
        <f t="shared" si="84"/>
        <v>4</v>
      </c>
      <c r="E1395">
        <f t="shared" si="85"/>
        <v>17</v>
      </c>
      <c r="F1395">
        <f t="shared" si="86"/>
        <v>2</v>
      </c>
      <c r="G1395">
        <f>VLOOKUP(B1395,Árak!$A$2:$B$101,2,1)</f>
        <v>539</v>
      </c>
      <c r="H1395">
        <f t="shared" si="87"/>
        <v>46354</v>
      </c>
    </row>
    <row r="1396" spans="1:8" x14ac:dyDescent="0.25">
      <c r="A1396" s="2" t="s">
        <v>37</v>
      </c>
      <c r="B1396" s="2" t="s">
        <v>284</v>
      </c>
      <c r="C1396" s="2">
        <v>352</v>
      </c>
      <c r="D1396">
        <f t="shared" si="84"/>
        <v>10</v>
      </c>
      <c r="E1396">
        <f t="shared" si="85"/>
        <v>41</v>
      </c>
      <c r="F1396">
        <f t="shared" si="86"/>
        <v>4</v>
      </c>
      <c r="G1396">
        <f>VLOOKUP(B1396,Árak!$A$2:$B$101,2,1)</f>
        <v>1013</v>
      </c>
      <c r="H1396">
        <f t="shared" si="87"/>
        <v>356576</v>
      </c>
    </row>
    <row r="1397" spans="1:8" x14ac:dyDescent="0.25">
      <c r="A1397" s="2" t="s">
        <v>94</v>
      </c>
      <c r="B1397" s="2" t="s">
        <v>183</v>
      </c>
      <c r="C1397" s="2">
        <v>97</v>
      </c>
      <c r="D1397">
        <f t="shared" si="84"/>
        <v>10</v>
      </c>
      <c r="E1397">
        <f t="shared" si="85"/>
        <v>43</v>
      </c>
      <c r="F1397">
        <f t="shared" si="86"/>
        <v>4</v>
      </c>
      <c r="G1397">
        <f>VLOOKUP(B1397,Árak!$A$2:$B$101,2,1)</f>
        <v>478</v>
      </c>
      <c r="H1397">
        <f t="shared" si="87"/>
        <v>46366</v>
      </c>
    </row>
    <row r="1398" spans="1:8" x14ac:dyDescent="0.25">
      <c r="A1398" s="2" t="s">
        <v>372</v>
      </c>
      <c r="B1398" s="2" t="s">
        <v>162</v>
      </c>
      <c r="C1398" s="2">
        <v>106</v>
      </c>
      <c r="D1398">
        <f t="shared" si="84"/>
        <v>9</v>
      </c>
      <c r="E1398">
        <f t="shared" si="85"/>
        <v>38</v>
      </c>
      <c r="F1398">
        <f t="shared" si="86"/>
        <v>3</v>
      </c>
      <c r="G1398">
        <f>VLOOKUP(B1398,Árak!$A$2:$B$101,2,1)</f>
        <v>838</v>
      </c>
      <c r="H1398">
        <f t="shared" si="87"/>
        <v>88828</v>
      </c>
    </row>
    <row r="1399" spans="1:8" x14ac:dyDescent="0.25">
      <c r="A1399" s="2" t="s">
        <v>383</v>
      </c>
      <c r="B1399" s="2" t="s">
        <v>197</v>
      </c>
      <c r="C1399" s="2">
        <v>405</v>
      </c>
      <c r="D1399">
        <f t="shared" si="84"/>
        <v>9</v>
      </c>
      <c r="E1399">
        <f t="shared" si="85"/>
        <v>39</v>
      </c>
      <c r="F1399">
        <f t="shared" si="86"/>
        <v>3</v>
      </c>
      <c r="G1399">
        <f>VLOOKUP(B1399,Árak!$A$2:$B$101,2,1)</f>
        <v>995</v>
      </c>
      <c r="H1399">
        <f t="shared" si="87"/>
        <v>402975</v>
      </c>
    </row>
    <row r="1400" spans="1:8" x14ac:dyDescent="0.25">
      <c r="A1400" s="2" t="s">
        <v>382</v>
      </c>
      <c r="B1400" s="2" t="s">
        <v>341</v>
      </c>
      <c r="C1400" s="2">
        <v>259</v>
      </c>
      <c r="D1400">
        <f t="shared" si="84"/>
        <v>5</v>
      </c>
      <c r="E1400">
        <f t="shared" si="85"/>
        <v>19</v>
      </c>
      <c r="F1400">
        <f t="shared" si="86"/>
        <v>2</v>
      </c>
      <c r="G1400">
        <f>VLOOKUP(B1400,Árak!$A$2:$B$101,2,1)</f>
        <v>75</v>
      </c>
      <c r="H1400">
        <f t="shared" si="87"/>
        <v>19425</v>
      </c>
    </row>
    <row r="1401" spans="1:8" x14ac:dyDescent="0.25">
      <c r="A1401" s="2" t="s">
        <v>290</v>
      </c>
      <c r="B1401" s="2" t="s">
        <v>71</v>
      </c>
      <c r="C1401" s="2">
        <v>303</v>
      </c>
      <c r="D1401">
        <f t="shared" si="84"/>
        <v>3</v>
      </c>
      <c r="E1401">
        <f t="shared" si="85"/>
        <v>13</v>
      </c>
      <c r="F1401">
        <f t="shared" si="86"/>
        <v>1</v>
      </c>
      <c r="G1401">
        <f>VLOOKUP(B1401,Árak!$A$2:$B$101,2,1)</f>
        <v>557</v>
      </c>
      <c r="H1401">
        <f t="shared" si="87"/>
        <v>168771</v>
      </c>
    </row>
    <row r="1402" spans="1:8" x14ac:dyDescent="0.25">
      <c r="A1402" s="2" t="s">
        <v>418</v>
      </c>
      <c r="B1402" s="2" t="s">
        <v>91</v>
      </c>
      <c r="C1402" s="2">
        <v>209</v>
      </c>
      <c r="D1402">
        <f t="shared" si="84"/>
        <v>11</v>
      </c>
      <c r="E1402">
        <f t="shared" si="85"/>
        <v>46</v>
      </c>
      <c r="F1402">
        <f t="shared" si="86"/>
        <v>4</v>
      </c>
      <c r="G1402">
        <f>VLOOKUP(B1402,Árak!$A$2:$B$101,2,1)</f>
        <v>924</v>
      </c>
      <c r="H1402">
        <f t="shared" si="87"/>
        <v>193116</v>
      </c>
    </row>
    <row r="1403" spans="1:8" x14ac:dyDescent="0.25">
      <c r="A1403" s="2" t="s">
        <v>78</v>
      </c>
      <c r="B1403" s="2" t="s">
        <v>77</v>
      </c>
      <c r="C1403" s="2">
        <v>105</v>
      </c>
      <c r="D1403">
        <f t="shared" si="84"/>
        <v>12</v>
      </c>
      <c r="E1403">
        <f t="shared" si="85"/>
        <v>49</v>
      </c>
      <c r="F1403">
        <f t="shared" si="86"/>
        <v>4</v>
      </c>
      <c r="G1403">
        <f>VLOOKUP(B1403,Árak!$A$2:$B$101,2,1)</f>
        <v>101</v>
      </c>
      <c r="H1403">
        <f t="shared" si="87"/>
        <v>10605</v>
      </c>
    </row>
    <row r="1404" spans="1:8" x14ac:dyDescent="0.25">
      <c r="A1404" s="2" t="s">
        <v>99</v>
      </c>
      <c r="B1404" s="2" t="s">
        <v>135</v>
      </c>
      <c r="C1404" s="2">
        <v>129</v>
      </c>
      <c r="D1404">
        <f t="shared" si="84"/>
        <v>5</v>
      </c>
      <c r="E1404">
        <f t="shared" si="85"/>
        <v>22</v>
      </c>
      <c r="F1404">
        <f t="shared" si="86"/>
        <v>2</v>
      </c>
      <c r="G1404">
        <f>VLOOKUP(B1404,Árak!$A$2:$B$101,2,1)</f>
        <v>536</v>
      </c>
      <c r="H1404">
        <f t="shared" si="87"/>
        <v>69144</v>
      </c>
    </row>
    <row r="1405" spans="1:8" x14ac:dyDescent="0.25">
      <c r="A1405" s="2" t="s">
        <v>60</v>
      </c>
      <c r="B1405" s="2" t="s">
        <v>143</v>
      </c>
      <c r="C1405" s="2">
        <v>391</v>
      </c>
      <c r="D1405">
        <f t="shared" si="84"/>
        <v>3</v>
      </c>
      <c r="E1405">
        <f t="shared" si="85"/>
        <v>13</v>
      </c>
      <c r="F1405">
        <f t="shared" si="86"/>
        <v>1</v>
      </c>
      <c r="G1405">
        <f>VLOOKUP(B1405,Árak!$A$2:$B$101,2,1)</f>
        <v>215</v>
      </c>
      <c r="H1405">
        <f t="shared" si="87"/>
        <v>84065</v>
      </c>
    </row>
    <row r="1406" spans="1:8" x14ac:dyDescent="0.25">
      <c r="A1406" s="2" t="s">
        <v>56</v>
      </c>
      <c r="B1406" s="2" t="s">
        <v>183</v>
      </c>
      <c r="C1406" s="2">
        <v>278</v>
      </c>
      <c r="D1406">
        <f t="shared" si="84"/>
        <v>3</v>
      </c>
      <c r="E1406">
        <f t="shared" si="85"/>
        <v>11</v>
      </c>
      <c r="F1406">
        <f t="shared" si="86"/>
        <v>1</v>
      </c>
      <c r="G1406">
        <f>VLOOKUP(B1406,Árak!$A$2:$B$101,2,1)</f>
        <v>478</v>
      </c>
      <c r="H1406">
        <f t="shared" si="87"/>
        <v>132884</v>
      </c>
    </row>
    <row r="1407" spans="1:8" x14ac:dyDescent="0.25">
      <c r="A1407" s="2" t="s">
        <v>179</v>
      </c>
      <c r="B1407" s="2" t="s">
        <v>30</v>
      </c>
      <c r="C1407" s="2">
        <v>411</v>
      </c>
      <c r="D1407">
        <f t="shared" si="84"/>
        <v>3</v>
      </c>
      <c r="E1407">
        <f t="shared" si="85"/>
        <v>11</v>
      </c>
      <c r="F1407">
        <f t="shared" si="86"/>
        <v>1</v>
      </c>
      <c r="G1407">
        <f>VLOOKUP(B1407,Árak!$A$2:$B$101,2,1)</f>
        <v>234</v>
      </c>
      <c r="H1407">
        <f t="shared" si="87"/>
        <v>96174</v>
      </c>
    </row>
    <row r="1408" spans="1:8" x14ac:dyDescent="0.25">
      <c r="A1408" s="2" t="s">
        <v>359</v>
      </c>
      <c r="B1408" s="2" t="s">
        <v>8</v>
      </c>
      <c r="C1408" s="2">
        <v>208</v>
      </c>
      <c r="D1408">
        <f t="shared" si="84"/>
        <v>12</v>
      </c>
      <c r="E1408">
        <f t="shared" si="85"/>
        <v>52</v>
      </c>
      <c r="F1408">
        <f t="shared" si="86"/>
        <v>4</v>
      </c>
      <c r="G1408">
        <f>VLOOKUP(B1408,Árak!$A$2:$B$101,2,1)</f>
        <v>655</v>
      </c>
      <c r="H1408">
        <f t="shared" si="87"/>
        <v>136240</v>
      </c>
    </row>
    <row r="1409" spans="1:8" x14ac:dyDescent="0.25">
      <c r="A1409" s="2" t="s">
        <v>214</v>
      </c>
      <c r="B1409" s="2" t="s">
        <v>229</v>
      </c>
      <c r="C1409" s="2">
        <v>425</v>
      </c>
      <c r="D1409">
        <f t="shared" si="84"/>
        <v>12</v>
      </c>
      <c r="E1409">
        <f t="shared" si="85"/>
        <v>51</v>
      </c>
      <c r="F1409">
        <f t="shared" si="86"/>
        <v>4</v>
      </c>
      <c r="G1409">
        <f>VLOOKUP(B1409,Árak!$A$2:$B$101,2,1)</f>
        <v>526</v>
      </c>
      <c r="H1409">
        <f t="shared" si="87"/>
        <v>223550</v>
      </c>
    </row>
    <row r="1410" spans="1:8" x14ac:dyDescent="0.25">
      <c r="A1410" s="2" t="s">
        <v>171</v>
      </c>
      <c r="B1410" s="2" t="s">
        <v>115</v>
      </c>
      <c r="C1410" s="2">
        <v>218</v>
      </c>
      <c r="D1410">
        <f t="shared" si="84"/>
        <v>7</v>
      </c>
      <c r="E1410">
        <f t="shared" si="85"/>
        <v>28</v>
      </c>
      <c r="F1410">
        <f t="shared" si="86"/>
        <v>3</v>
      </c>
      <c r="G1410">
        <f>VLOOKUP(B1410,Árak!$A$2:$B$101,2,1)</f>
        <v>564</v>
      </c>
      <c r="H1410">
        <f t="shared" si="87"/>
        <v>122952</v>
      </c>
    </row>
    <row r="1411" spans="1:8" x14ac:dyDescent="0.25">
      <c r="A1411" s="2" t="s">
        <v>279</v>
      </c>
      <c r="B1411" s="2" t="s">
        <v>341</v>
      </c>
      <c r="C1411" s="2">
        <v>113</v>
      </c>
      <c r="D1411">
        <f t="shared" ref="D1411:D1474" si="88">MONTH(A1411)</f>
        <v>6</v>
      </c>
      <c r="E1411">
        <f t="shared" ref="E1411:E1474" si="89">WEEKNUM(A1411)</f>
        <v>23</v>
      </c>
      <c r="F1411">
        <f t="shared" ref="F1411:F1474" si="90">VLOOKUP(D1411,$K$2:$M$5,3,1)</f>
        <v>2</v>
      </c>
      <c r="G1411">
        <f>VLOOKUP(B1411,Árak!$A$2:$B$101,2,1)</f>
        <v>75</v>
      </c>
      <c r="H1411">
        <f t="shared" ref="H1411:H1474" si="91">C1411*G1411</f>
        <v>8475</v>
      </c>
    </row>
    <row r="1412" spans="1:8" x14ac:dyDescent="0.25">
      <c r="A1412" s="2" t="s">
        <v>48</v>
      </c>
      <c r="B1412" s="2" t="s">
        <v>51</v>
      </c>
      <c r="C1412" s="2">
        <v>262</v>
      </c>
      <c r="D1412">
        <f t="shared" si="88"/>
        <v>1</v>
      </c>
      <c r="E1412">
        <f t="shared" si="89"/>
        <v>5</v>
      </c>
      <c r="F1412">
        <f t="shared" si="90"/>
        <v>1</v>
      </c>
      <c r="G1412">
        <f>VLOOKUP(B1412,Árak!$A$2:$B$101,2,1)</f>
        <v>283</v>
      </c>
      <c r="H1412">
        <f t="shared" si="91"/>
        <v>74146</v>
      </c>
    </row>
    <row r="1413" spans="1:8" x14ac:dyDescent="0.25">
      <c r="A1413" s="2" t="s">
        <v>86</v>
      </c>
      <c r="B1413" s="2" t="s">
        <v>256</v>
      </c>
      <c r="C1413" s="2">
        <v>418</v>
      </c>
      <c r="D1413">
        <f t="shared" si="88"/>
        <v>7</v>
      </c>
      <c r="E1413">
        <f t="shared" si="89"/>
        <v>31</v>
      </c>
      <c r="F1413">
        <f t="shared" si="90"/>
        <v>3</v>
      </c>
      <c r="G1413">
        <f>VLOOKUP(B1413,Árak!$A$2:$B$101,2,1)</f>
        <v>858</v>
      </c>
      <c r="H1413">
        <f t="shared" si="91"/>
        <v>358644</v>
      </c>
    </row>
    <row r="1414" spans="1:8" x14ac:dyDescent="0.25">
      <c r="A1414" s="2" t="s">
        <v>295</v>
      </c>
      <c r="B1414" s="2" t="s">
        <v>117</v>
      </c>
      <c r="C1414" s="2">
        <v>311</v>
      </c>
      <c r="D1414">
        <f t="shared" si="88"/>
        <v>11</v>
      </c>
      <c r="E1414">
        <f t="shared" si="89"/>
        <v>47</v>
      </c>
      <c r="F1414">
        <f t="shared" si="90"/>
        <v>4</v>
      </c>
      <c r="G1414">
        <f>VLOOKUP(B1414,Árak!$A$2:$B$101,2,1)</f>
        <v>557</v>
      </c>
      <c r="H1414">
        <f t="shared" si="91"/>
        <v>173227</v>
      </c>
    </row>
    <row r="1415" spans="1:8" x14ac:dyDescent="0.25">
      <c r="A1415" s="2" t="s">
        <v>367</v>
      </c>
      <c r="B1415" s="2" t="s">
        <v>63</v>
      </c>
      <c r="C1415" s="2">
        <v>157</v>
      </c>
      <c r="D1415">
        <f t="shared" si="88"/>
        <v>12</v>
      </c>
      <c r="E1415">
        <f t="shared" si="89"/>
        <v>51</v>
      </c>
      <c r="F1415">
        <f t="shared" si="90"/>
        <v>4</v>
      </c>
      <c r="G1415">
        <f>VLOOKUP(B1415,Árak!$A$2:$B$101,2,1)</f>
        <v>716</v>
      </c>
      <c r="H1415">
        <f t="shared" si="91"/>
        <v>112412</v>
      </c>
    </row>
    <row r="1416" spans="1:8" x14ac:dyDescent="0.25">
      <c r="A1416" s="2" t="s">
        <v>214</v>
      </c>
      <c r="B1416" s="2" t="s">
        <v>91</v>
      </c>
      <c r="C1416" s="2">
        <v>294</v>
      </c>
      <c r="D1416">
        <f t="shared" si="88"/>
        <v>12</v>
      </c>
      <c r="E1416">
        <f t="shared" si="89"/>
        <v>51</v>
      </c>
      <c r="F1416">
        <f t="shared" si="90"/>
        <v>4</v>
      </c>
      <c r="G1416">
        <f>VLOOKUP(B1416,Árak!$A$2:$B$101,2,1)</f>
        <v>924</v>
      </c>
      <c r="H1416">
        <f t="shared" si="91"/>
        <v>271656</v>
      </c>
    </row>
    <row r="1417" spans="1:8" x14ac:dyDescent="0.25">
      <c r="A1417" s="2" t="s">
        <v>403</v>
      </c>
      <c r="B1417" s="2" t="s">
        <v>83</v>
      </c>
      <c r="C1417" s="2">
        <v>40</v>
      </c>
      <c r="D1417">
        <f t="shared" si="88"/>
        <v>3</v>
      </c>
      <c r="E1417">
        <f t="shared" si="89"/>
        <v>12</v>
      </c>
      <c r="F1417">
        <f t="shared" si="90"/>
        <v>1</v>
      </c>
      <c r="G1417">
        <f>VLOOKUP(B1417,Árak!$A$2:$B$101,2,1)</f>
        <v>782</v>
      </c>
      <c r="H1417">
        <f t="shared" si="91"/>
        <v>31280</v>
      </c>
    </row>
    <row r="1418" spans="1:8" x14ac:dyDescent="0.25">
      <c r="A1418" s="2" t="s">
        <v>161</v>
      </c>
      <c r="B1418" s="2" t="s">
        <v>284</v>
      </c>
      <c r="C1418" s="2">
        <v>121</v>
      </c>
      <c r="D1418">
        <f t="shared" si="88"/>
        <v>9</v>
      </c>
      <c r="E1418">
        <f t="shared" si="89"/>
        <v>39</v>
      </c>
      <c r="F1418">
        <f t="shared" si="90"/>
        <v>3</v>
      </c>
      <c r="G1418">
        <f>VLOOKUP(B1418,Árak!$A$2:$B$101,2,1)</f>
        <v>1013</v>
      </c>
      <c r="H1418">
        <f t="shared" si="91"/>
        <v>122573</v>
      </c>
    </row>
    <row r="1419" spans="1:8" x14ac:dyDescent="0.25">
      <c r="A1419" s="2" t="s">
        <v>219</v>
      </c>
      <c r="B1419" s="2" t="s">
        <v>26</v>
      </c>
      <c r="C1419" s="2">
        <v>329</v>
      </c>
      <c r="D1419">
        <f t="shared" si="88"/>
        <v>12</v>
      </c>
      <c r="E1419">
        <f t="shared" si="89"/>
        <v>52</v>
      </c>
      <c r="F1419">
        <f t="shared" si="90"/>
        <v>4</v>
      </c>
      <c r="G1419">
        <f>VLOOKUP(B1419,Árak!$A$2:$B$101,2,1)</f>
        <v>550</v>
      </c>
      <c r="H1419">
        <f t="shared" si="91"/>
        <v>180950</v>
      </c>
    </row>
    <row r="1420" spans="1:8" x14ac:dyDescent="0.25">
      <c r="A1420" s="2" t="s">
        <v>180</v>
      </c>
      <c r="B1420" s="2" t="s">
        <v>89</v>
      </c>
      <c r="C1420" s="2">
        <v>96</v>
      </c>
      <c r="D1420">
        <f t="shared" si="88"/>
        <v>10</v>
      </c>
      <c r="E1420">
        <f t="shared" si="89"/>
        <v>41</v>
      </c>
      <c r="F1420">
        <f t="shared" si="90"/>
        <v>4</v>
      </c>
      <c r="G1420">
        <f>VLOOKUP(B1420,Árak!$A$2:$B$101,2,1)</f>
        <v>539</v>
      </c>
      <c r="H1420">
        <f t="shared" si="91"/>
        <v>51744</v>
      </c>
    </row>
    <row r="1421" spans="1:8" x14ac:dyDescent="0.25">
      <c r="A1421" s="2" t="s">
        <v>180</v>
      </c>
      <c r="B1421" s="2" t="s">
        <v>43</v>
      </c>
      <c r="C1421" s="2">
        <v>210</v>
      </c>
      <c r="D1421">
        <f t="shared" si="88"/>
        <v>10</v>
      </c>
      <c r="E1421">
        <f t="shared" si="89"/>
        <v>41</v>
      </c>
      <c r="F1421">
        <f t="shared" si="90"/>
        <v>4</v>
      </c>
      <c r="G1421">
        <f>VLOOKUP(B1421,Árak!$A$2:$B$101,2,1)</f>
        <v>876</v>
      </c>
      <c r="H1421">
        <f t="shared" si="91"/>
        <v>183960</v>
      </c>
    </row>
    <row r="1422" spans="1:8" x14ac:dyDescent="0.25">
      <c r="A1422" s="2" t="s">
        <v>385</v>
      </c>
      <c r="B1422" s="2" t="s">
        <v>8</v>
      </c>
      <c r="C1422" s="2">
        <v>97</v>
      </c>
      <c r="D1422">
        <f t="shared" si="88"/>
        <v>6</v>
      </c>
      <c r="E1422">
        <f t="shared" si="89"/>
        <v>23</v>
      </c>
      <c r="F1422">
        <f t="shared" si="90"/>
        <v>2</v>
      </c>
      <c r="G1422">
        <f>VLOOKUP(B1422,Árak!$A$2:$B$101,2,1)</f>
        <v>655</v>
      </c>
      <c r="H1422">
        <f t="shared" si="91"/>
        <v>63535</v>
      </c>
    </row>
    <row r="1423" spans="1:8" x14ac:dyDescent="0.25">
      <c r="A1423" s="2" t="s">
        <v>310</v>
      </c>
      <c r="B1423" s="2" t="s">
        <v>237</v>
      </c>
      <c r="C1423" s="2">
        <v>197</v>
      </c>
      <c r="D1423">
        <f t="shared" si="88"/>
        <v>9</v>
      </c>
      <c r="E1423">
        <f t="shared" si="89"/>
        <v>38</v>
      </c>
      <c r="F1423">
        <f t="shared" si="90"/>
        <v>3</v>
      </c>
      <c r="G1423">
        <f>VLOOKUP(B1423,Árak!$A$2:$B$101,2,1)</f>
        <v>713</v>
      </c>
      <c r="H1423">
        <f t="shared" si="91"/>
        <v>140461</v>
      </c>
    </row>
    <row r="1424" spans="1:8" x14ac:dyDescent="0.25">
      <c r="A1424" s="2" t="s">
        <v>322</v>
      </c>
      <c r="B1424" s="2" t="s">
        <v>288</v>
      </c>
      <c r="C1424" s="2">
        <v>306</v>
      </c>
      <c r="D1424">
        <f t="shared" si="88"/>
        <v>11</v>
      </c>
      <c r="E1424">
        <f t="shared" si="89"/>
        <v>46</v>
      </c>
      <c r="F1424">
        <f t="shared" si="90"/>
        <v>4</v>
      </c>
      <c r="G1424">
        <f>VLOOKUP(B1424,Árak!$A$2:$B$101,2,1)</f>
        <v>782</v>
      </c>
      <c r="H1424">
        <f t="shared" si="91"/>
        <v>239292</v>
      </c>
    </row>
    <row r="1425" spans="1:8" x14ac:dyDescent="0.25">
      <c r="A1425" s="2" t="s">
        <v>242</v>
      </c>
      <c r="B1425" s="2" t="s">
        <v>251</v>
      </c>
      <c r="C1425" s="2">
        <v>281</v>
      </c>
      <c r="D1425">
        <f t="shared" si="88"/>
        <v>1</v>
      </c>
      <c r="E1425">
        <f t="shared" si="89"/>
        <v>2</v>
      </c>
      <c r="F1425">
        <f t="shared" si="90"/>
        <v>1</v>
      </c>
      <c r="G1425">
        <f>VLOOKUP(B1425,Árak!$A$2:$B$101,2,1)</f>
        <v>261</v>
      </c>
      <c r="H1425">
        <f t="shared" si="91"/>
        <v>73341</v>
      </c>
    </row>
    <row r="1426" spans="1:8" x14ac:dyDescent="0.25">
      <c r="A1426" s="2" t="s">
        <v>234</v>
      </c>
      <c r="B1426" s="2" t="s">
        <v>138</v>
      </c>
      <c r="C1426" s="2">
        <v>459</v>
      </c>
      <c r="D1426">
        <f t="shared" si="88"/>
        <v>9</v>
      </c>
      <c r="E1426">
        <f t="shared" si="89"/>
        <v>37</v>
      </c>
      <c r="F1426">
        <f t="shared" si="90"/>
        <v>3</v>
      </c>
      <c r="G1426">
        <f>VLOOKUP(B1426,Árak!$A$2:$B$101,2,1)</f>
        <v>453</v>
      </c>
      <c r="H1426">
        <f t="shared" si="91"/>
        <v>207927</v>
      </c>
    </row>
    <row r="1427" spans="1:8" x14ac:dyDescent="0.25">
      <c r="A1427" s="2" t="s">
        <v>351</v>
      </c>
      <c r="B1427" s="2" t="s">
        <v>57</v>
      </c>
      <c r="C1427" s="2">
        <v>359</v>
      </c>
      <c r="D1427">
        <f t="shared" si="88"/>
        <v>4</v>
      </c>
      <c r="E1427">
        <f t="shared" si="89"/>
        <v>18</v>
      </c>
      <c r="F1427">
        <f t="shared" si="90"/>
        <v>2</v>
      </c>
      <c r="G1427">
        <f>VLOOKUP(B1427,Árak!$A$2:$B$101,2,1)</f>
        <v>106</v>
      </c>
      <c r="H1427">
        <f t="shared" si="91"/>
        <v>38054</v>
      </c>
    </row>
    <row r="1428" spans="1:8" x14ac:dyDescent="0.25">
      <c r="A1428" s="2" t="s">
        <v>164</v>
      </c>
      <c r="B1428" s="2" t="s">
        <v>23</v>
      </c>
      <c r="C1428" s="2">
        <v>432</v>
      </c>
      <c r="D1428">
        <f t="shared" si="88"/>
        <v>10</v>
      </c>
      <c r="E1428">
        <f t="shared" si="89"/>
        <v>42</v>
      </c>
      <c r="F1428">
        <f t="shared" si="90"/>
        <v>4</v>
      </c>
      <c r="G1428">
        <f>VLOOKUP(B1428,Árak!$A$2:$B$101,2,1)</f>
        <v>478</v>
      </c>
      <c r="H1428">
        <f t="shared" si="91"/>
        <v>206496</v>
      </c>
    </row>
    <row r="1429" spans="1:8" x14ac:dyDescent="0.25">
      <c r="A1429" s="2" t="s">
        <v>297</v>
      </c>
      <c r="B1429" s="2" t="s">
        <v>154</v>
      </c>
      <c r="C1429" s="2">
        <v>120</v>
      </c>
      <c r="D1429">
        <f t="shared" si="88"/>
        <v>8</v>
      </c>
      <c r="E1429">
        <f t="shared" si="89"/>
        <v>34</v>
      </c>
      <c r="F1429">
        <f t="shared" si="90"/>
        <v>3</v>
      </c>
      <c r="G1429">
        <f>VLOOKUP(B1429,Árak!$A$2:$B$101,2,1)</f>
        <v>372</v>
      </c>
      <c r="H1429">
        <f t="shared" si="91"/>
        <v>44640</v>
      </c>
    </row>
    <row r="1430" spans="1:8" x14ac:dyDescent="0.25">
      <c r="A1430" s="2" t="s">
        <v>400</v>
      </c>
      <c r="B1430" s="2" t="s">
        <v>4</v>
      </c>
      <c r="C1430" s="2">
        <v>264</v>
      </c>
      <c r="D1430">
        <f t="shared" si="88"/>
        <v>12</v>
      </c>
      <c r="E1430">
        <f t="shared" si="89"/>
        <v>51</v>
      </c>
      <c r="F1430">
        <f t="shared" si="90"/>
        <v>4</v>
      </c>
      <c r="G1430">
        <f>VLOOKUP(B1430,Árak!$A$2:$B$101,2,1)</f>
        <v>318</v>
      </c>
      <c r="H1430">
        <f t="shared" si="91"/>
        <v>83952</v>
      </c>
    </row>
    <row r="1431" spans="1:8" x14ac:dyDescent="0.25">
      <c r="A1431" s="2" t="s">
        <v>302</v>
      </c>
      <c r="B1431" s="2" t="s">
        <v>197</v>
      </c>
      <c r="C1431" s="2">
        <v>244</v>
      </c>
      <c r="D1431">
        <f t="shared" si="88"/>
        <v>6</v>
      </c>
      <c r="E1431">
        <f t="shared" si="89"/>
        <v>25</v>
      </c>
      <c r="F1431">
        <f t="shared" si="90"/>
        <v>2</v>
      </c>
      <c r="G1431">
        <f>VLOOKUP(B1431,Árak!$A$2:$B$101,2,1)</f>
        <v>995</v>
      </c>
      <c r="H1431">
        <f t="shared" si="91"/>
        <v>242780</v>
      </c>
    </row>
    <row r="1432" spans="1:8" x14ac:dyDescent="0.25">
      <c r="A1432" s="2" t="s">
        <v>204</v>
      </c>
      <c r="B1432" s="2" t="s">
        <v>45</v>
      </c>
      <c r="C1432" s="2">
        <v>153</v>
      </c>
      <c r="D1432">
        <f t="shared" si="88"/>
        <v>1</v>
      </c>
      <c r="E1432">
        <f t="shared" si="89"/>
        <v>4</v>
      </c>
      <c r="F1432">
        <f t="shared" si="90"/>
        <v>1</v>
      </c>
      <c r="G1432">
        <f>VLOOKUP(B1432,Árak!$A$2:$B$101,2,1)</f>
        <v>534</v>
      </c>
      <c r="H1432">
        <f t="shared" si="91"/>
        <v>81702</v>
      </c>
    </row>
    <row r="1433" spans="1:8" x14ac:dyDescent="0.25">
      <c r="A1433" s="2" t="s">
        <v>175</v>
      </c>
      <c r="B1433" s="2" t="s">
        <v>341</v>
      </c>
      <c r="C1433" s="2">
        <v>337</v>
      </c>
      <c r="D1433">
        <f t="shared" si="88"/>
        <v>2</v>
      </c>
      <c r="E1433">
        <f t="shared" si="89"/>
        <v>10</v>
      </c>
      <c r="F1433">
        <f t="shared" si="90"/>
        <v>1</v>
      </c>
      <c r="G1433">
        <f>VLOOKUP(B1433,Árak!$A$2:$B$101,2,1)</f>
        <v>75</v>
      </c>
      <c r="H1433">
        <f t="shared" si="91"/>
        <v>25275</v>
      </c>
    </row>
    <row r="1434" spans="1:8" x14ac:dyDescent="0.25">
      <c r="A1434" s="2" t="s">
        <v>142</v>
      </c>
      <c r="B1434" s="2" t="s">
        <v>123</v>
      </c>
      <c r="C1434" s="2">
        <v>225</v>
      </c>
      <c r="D1434">
        <f t="shared" si="88"/>
        <v>11</v>
      </c>
      <c r="E1434">
        <f t="shared" si="89"/>
        <v>47</v>
      </c>
      <c r="F1434">
        <f t="shared" si="90"/>
        <v>4</v>
      </c>
      <c r="G1434">
        <f>VLOOKUP(B1434,Árak!$A$2:$B$101,2,1)</f>
        <v>114</v>
      </c>
      <c r="H1434">
        <f t="shared" si="91"/>
        <v>25650</v>
      </c>
    </row>
    <row r="1435" spans="1:8" x14ac:dyDescent="0.25">
      <c r="A1435" s="2" t="s">
        <v>141</v>
      </c>
      <c r="B1435" s="2" t="s">
        <v>162</v>
      </c>
      <c r="C1435" s="2">
        <v>178</v>
      </c>
      <c r="D1435">
        <f t="shared" si="88"/>
        <v>1</v>
      </c>
      <c r="E1435">
        <f t="shared" si="89"/>
        <v>1</v>
      </c>
      <c r="F1435">
        <f t="shared" si="90"/>
        <v>1</v>
      </c>
      <c r="G1435">
        <f>VLOOKUP(B1435,Árak!$A$2:$B$101,2,1)</f>
        <v>838</v>
      </c>
      <c r="H1435">
        <f t="shared" si="91"/>
        <v>149164</v>
      </c>
    </row>
    <row r="1436" spans="1:8" x14ac:dyDescent="0.25">
      <c r="A1436" s="2" t="s">
        <v>265</v>
      </c>
      <c r="B1436" s="2" t="s">
        <v>71</v>
      </c>
      <c r="C1436" s="2">
        <v>76</v>
      </c>
      <c r="D1436">
        <f t="shared" si="88"/>
        <v>8</v>
      </c>
      <c r="E1436">
        <f t="shared" si="89"/>
        <v>35</v>
      </c>
      <c r="F1436">
        <f t="shared" si="90"/>
        <v>3</v>
      </c>
      <c r="G1436">
        <f>VLOOKUP(B1436,Árak!$A$2:$B$101,2,1)</f>
        <v>557</v>
      </c>
      <c r="H1436">
        <f t="shared" si="91"/>
        <v>42332</v>
      </c>
    </row>
    <row r="1437" spans="1:8" x14ac:dyDescent="0.25">
      <c r="A1437" s="2" t="s">
        <v>425</v>
      </c>
      <c r="B1437" s="2" t="s">
        <v>288</v>
      </c>
      <c r="C1437" s="2">
        <v>303</v>
      </c>
      <c r="D1437">
        <f t="shared" si="88"/>
        <v>4</v>
      </c>
      <c r="E1437">
        <f t="shared" si="89"/>
        <v>17</v>
      </c>
      <c r="F1437">
        <f t="shared" si="90"/>
        <v>2</v>
      </c>
      <c r="G1437">
        <f>VLOOKUP(B1437,Árak!$A$2:$B$101,2,1)</f>
        <v>782</v>
      </c>
      <c r="H1437">
        <f t="shared" si="91"/>
        <v>236946</v>
      </c>
    </row>
    <row r="1438" spans="1:8" x14ac:dyDescent="0.25">
      <c r="A1438" s="2" t="s">
        <v>268</v>
      </c>
      <c r="B1438" s="2" t="s">
        <v>66</v>
      </c>
      <c r="C1438" s="2">
        <v>263</v>
      </c>
      <c r="D1438">
        <f t="shared" si="88"/>
        <v>1</v>
      </c>
      <c r="E1438">
        <f t="shared" si="89"/>
        <v>5</v>
      </c>
      <c r="F1438">
        <f t="shared" si="90"/>
        <v>1</v>
      </c>
      <c r="G1438">
        <f>VLOOKUP(B1438,Árak!$A$2:$B$101,2,1)</f>
        <v>776</v>
      </c>
      <c r="H1438">
        <f t="shared" si="91"/>
        <v>204088</v>
      </c>
    </row>
    <row r="1439" spans="1:8" x14ac:dyDescent="0.25">
      <c r="A1439" s="2" t="s">
        <v>155</v>
      </c>
      <c r="B1439" s="2" t="s">
        <v>130</v>
      </c>
      <c r="C1439" s="2">
        <v>421</v>
      </c>
      <c r="D1439">
        <f t="shared" si="88"/>
        <v>4</v>
      </c>
      <c r="E1439">
        <f t="shared" si="89"/>
        <v>14</v>
      </c>
      <c r="F1439">
        <f t="shared" si="90"/>
        <v>2</v>
      </c>
      <c r="G1439">
        <f>VLOOKUP(B1439,Árak!$A$2:$B$101,2,1)</f>
        <v>175</v>
      </c>
      <c r="H1439">
        <f t="shared" si="91"/>
        <v>73675</v>
      </c>
    </row>
    <row r="1440" spans="1:8" x14ac:dyDescent="0.25">
      <c r="A1440" s="2" t="s">
        <v>276</v>
      </c>
      <c r="B1440" s="2" t="s">
        <v>343</v>
      </c>
      <c r="C1440" s="2">
        <v>230</v>
      </c>
      <c r="D1440">
        <f t="shared" si="88"/>
        <v>3</v>
      </c>
      <c r="E1440">
        <f t="shared" si="89"/>
        <v>13</v>
      </c>
      <c r="F1440">
        <f t="shared" si="90"/>
        <v>1</v>
      </c>
      <c r="G1440">
        <f>VLOOKUP(B1440,Árak!$A$2:$B$101,2,1)</f>
        <v>982</v>
      </c>
      <c r="H1440">
        <f t="shared" si="91"/>
        <v>225860</v>
      </c>
    </row>
    <row r="1441" spans="1:8" x14ac:dyDescent="0.25">
      <c r="A1441" s="2" t="s">
        <v>310</v>
      </c>
      <c r="B1441" s="2" t="s">
        <v>77</v>
      </c>
      <c r="C1441" s="2">
        <v>104</v>
      </c>
      <c r="D1441">
        <f t="shared" si="88"/>
        <v>9</v>
      </c>
      <c r="E1441">
        <f t="shared" si="89"/>
        <v>38</v>
      </c>
      <c r="F1441">
        <f t="shared" si="90"/>
        <v>3</v>
      </c>
      <c r="G1441">
        <f>VLOOKUP(B1441,Árak!$A$2:$B$101,2,1)</f>
        <v>101</v>
      </c>
      <c r="H1441">
        <f t="shared" si="91"/>
        <v>10504</v>
      </c>
    </row>
    <row r="1442" spans="1:8" x14ac:dyDescent="0.25">
      <c r="A1442" s="2" t="s">
        <v>387</v>
      </c>
      <c r="B1442" s="2" t="s">
        <v>343</v>
      </c>
      <c r="C1442" s="2">
        <v>89</v>
      </c>
      <c r="D1442">
        <f t="shared" si="88"/>
        <v>9</v>
      </c>
      <c r="E1442">
        <f t="shared" si="89"/>
        <v>36</v>
      </c>
      <c r="F1442">
        <f t="shared" si="90"/>
        <v>3</v>
      </c>
      <c r="G1442">
        <f>VLOOKUP(B1442,Árak!$A$2:$B$101,2,1)</f>
        <v>982</v>
      </c>
      <c r="H1442">
        <f t="shared" si="91"/>
        <v>87398</v>
      </c>
    </row>
    <row r="1443" spans="1:8" x14ac:dyDescent="0.25">
      <c r="A1443" s="2" t="s">
        <v>15</v>
      </c>
      <c r="B1443" s="2" t="s">
        <v>275</v>
      </c>
      <c r="C1443" s="2">
        <v>299</v>
      </c>
      <c r="D1443">
        <f t="shared" si="88"/>
        <v>2</v>
      </c>
      <c r="E1443">
        <f t="shared" si="89"/>
        <v>7</v>
      </c>
      <c r="F1443">
        <f t="shared" si="90"/>
        <v>1</v>
      </c>
      <c r="G1443">
        <f>VLOOKUP(B1443,Árak!$A$2:$B$101,2,1)</f>
        <v>722</v>
      </c>
      <c r="H1443">
        <f t="shared" si="91"/>
        <v>215878</v>
      </c>
    </row>
    <row r="1444" spans="1:8" x14ac:dyDescent="0.25">
      <c r="A1444" s="2" t="s">
        <v>403</v>
      </c>
      <c r="B1444" s="2" t="s">
        <v>224</v>
      </c>
      <c r="C1444" s="2">
        <v>175</v>
      </c>
      <c r="D1444">
        <f t="shared" si="88"/>
        <v>3</v>
      </c>
      <c r="E1444">
        <f t="shared" si="89"/>
        <v>12</v>
      </c>
      <c r="F1444">
        <f t="shared" si="90"/>
        <v>1</v>
      </c>
      <c r="G1444">
        <f>VLOOKUP(B1444,Árak!$A$2:$B$101,2,1)</f>
        <v>453</v>
      </c>
      <c r="H1444">
        <f t="shared" si="91"/>
        <v>79275</v>
      </c>
    </row>
    <row r="1445" spans="1:8" x14ac:dyDescent="0.25">
      <c r="A1445" s="2" t="s">
        <v>428</v>
      </c>
      <c r="B1445" s="2" t="s">
        <v>143</v>
      </c>
      <c r="C1445" s="2">
        <v>154</v>
      </c>
      <c r="D1445">
        <f t="shared" si="88"/>
        <v>7</v>
      </c>
      <c r="E1445">
        <f t="shared" si="89"/>
        <v>31</v>
      </c>
      <c r="F1445">
        <f t="shared" si="90"/>
        <v>3</v>
      </c>
      <c r="G1445">
        <f>VLOOKUP(B1445,Árak!$A$2:$B$101,2,1)</f>
        <v>215</v>
      </c>
      <c r="H1445">
        <f t="shared" si="91"/>
        <v>33110</v>
      </c>
    </row>
    <row r="1446" spans="1:8" x14ac:dyDescent="0.25">
      <c r="A1446" s="2" t="s">
        <v>429</v>
      </c>
      <c r="B1446" s="2" t="s">
        <v>95</v>
      </c>
      <c r="C1446" s="2">
        <v>334</v>
      </c>
      <c r="D1446">
        <f t="shared" si="88"/>
        <v>1</v>
      </c>
      <c r="E1446">
        <f t="shared" si="89"/>
        <v>4</v>
      </c>
      <c r="F1446">
        <f t="shared" si="90"/>
        <v>1</v>
      </c>
      <c r="G1446">
        <f>VLOOKUP(B1446,Árak!$A$2:$B$101,2,1)</f>
        <v>558</v>
      </c>
      <c r="H1446">
        <f t="shared" si="91"/>
        <v>186372</v>
      </c>
    </row>
    <row r="1447" spans="1:8" x14ac:dyDescent="0.25">
      <c r="A1447" s="2" t="s">
        <v>13</v>
      </c>
      <c r="B1447" s="2" t="s">
        <v>100</v>
      </c>
      <c r="C1447" s="2">
        <v>327</v>
      </c>
      <c r="D1447">
        <f t="shared" si="88"/>
        <v>10</v>
      </c>
      <c r="E1447">
        <f t="shared" si="89"/>
        <v>41</v>
      </c>
      <c r="F1447">
        <f t="shared" si="90"/>
        <v>4</v>
      </c>
      <c r="G1447">
        <f>VLOOKUP(B1447,Árak!$A$2:$B$101,2,1)</f>
        <v>562</v>
      </c>
      <c r="H1447">
        <f t="shared" si="91"/>
        <v>183774</v>
      </c>
    </row>
    <row r="1448" spans="1:8" x14ac:dyDescent="0.25">
      <c r="A1448" s="2" t="s">
        <v>293</v>
      </c>
      <c r="B1448" s="2" t="s">
        <v>8</v>
      </c>
      <c r="C1448" s="2">
        <v>192</v>
      </c>
      <c r="D1448">
        <f t="shared" si="88"/>
        <v>12</v>
      </c>
      <c r="E1448">
        <f t="shared" si="89"/>
        <v>51</v>
      </c>
      <c r="F1448">
        <f t="shared" si="90"/>
        <v>4</v>
      </c>
      <c r="G1448">
        <f>VLOOKUP(B1448,Árak!$A$2:$B$101,2,1)</f>
        <v>655</v>
      </c>
      <c r="H1448">
        <f t="shared" si="91"/>
        <v>125760</v>
      </c>
    </row>
    <row r="1449" spans="1:8" x14ac:dyDescent="0.25">
      <c r="A1449" s="2" t="s">
        <v>107</v>
      </c>
      <c r="B1449" s="2" t="s">
        <v>224</v>
      </c>
      <c r="C1449" s="2">
        <v>289</v>
      </c>
      <c r="D1449">
        <f t="shared" si="88"/>
        <v>5</v>
      </c>
      <c r="E1449">
        <f t="shared" si="89"/>
        <v>21</v>
      </c>
      <c r="F1449">
        <f t="shared" si="90"/>
        <v>2</v>
      </c>
      <c r="G1449">
        <f>VLOOKUP(B1449,Árak!$A$2:$B$101,2,1)</f>
        <v>453</v>
      </c>
      <c r="H1449">
        <f t="shared" si="91"/>
        <v>130917</v>
      </c>
    </row>
    <row r="1450" spans="1:8" x14ac:dyDescent="0.25">
      <c r="A1450" s="2" t="s">
        <v>363</v>
      </c>
      <c r="B1450" s="2" t="s">
        <v>213</v>
      </c>
      <c r="C1450" s="2">
        <v>414</v>
      </c>
      <c r="D1450">
        <f t="shared" si="88"/>
        <v>5</v>
      </c>
      <c r="E1450">
        <f t="shared" si="89"/>
        <v>19</v>
      </c>
      <c r="F1450">
        <f t="shared" si="90"/>
        <v>2</v>
      </c>
      <c r="G1450">
        <f>VLOOKUP(B1450,Árak!$A$2:$B$101,2,1)</f>
        <v>858</v>
      </c>
      <c r="H1450">
        <f t="shared" si="91"/>
        <v>355212</v>
      </c>
    </row>
    <row r="1451" spans="1:8" x14ac:dyDescent="0.25">
      <c r="A1451" s="2" t="s">
        <v>64</v>
      </c>
      <c r="B1451" s="2" t="s">
        <v>216</v>
      </c>
      <c r="C1451" s="2">
        <v>315</v>
      </c>
      <c r="D1451">
        <f t="shared" si="88"/>
        <v>1</v>
      </c>
      <c r="E1451">
        <f t="shared" si="89"/>
        <v>4</v>
      </c>
      <c r="F1451">
        <f t="shared" si="90"/>
        <v>1</v>
      </c>
      <c r="G1451">
        <f>VLOOKUP(B1451,Árak!$A$2:$B$101,2,1)</f>
        <v>540</v>
      </c>
      <c r="H1451">
        <f t="shared" si="91"/>
        <v>170100</v>
      </c>
    </row>
    <row r="1452" spans="1:8" x14ac:dyDescent="0.25">
      <c r="A1452" s="2" t="s">
        <v>52</v>
      </c>
      <c r="B1452" s="2" t="s">
        <v>28</v>
      </c>
      <c r="C1452" s="2">
        <v>193</v>
      </c>
      <c r="D1452">
        <f t="shared" si="88"/>
        <v>11</v>
      </c>
      <c r="E1452">
        <f t="shared" si="89"/>
        <v>47</v>
      </c>
      <c r="F1452">
        <f t="shared" si="90"/>
        <v>4</v>
      </c>
      <c r="G1452">
        <f>VLOOKUP(B1452,Árak!$A$2:$B$101,2,1)</f>
        <v>597</v>
      </c>
      <c r="H1452">
        <f t="shared" si="91"/>
        <v>115221</v>
      </c>
    </row>
    <row r="1453" spans="1:8" x14ac:dyDescent="0.25">
      <c r="A1453" s="2" t="s">
        <v>125</v>
      </c>
      <c r="B1453" s="2" t="s">
        <v>162</v>
      </c>
      <c r="C1453" s="2">
        <v>170</v>
      </c>
      <c r="D1453">
        <f t="shared" si="88"/>
        <v>5</v>
      </c>
      <c r="E1453">
        <f t="shared" si="89"/>
        <v>20</v>
      </c>
      <c r="F1453">
        <f t="shared" si="90"/>
        <v>2</v>
      </c>
      <c r="G1453">
        <f>VLOOKUP(B1453,Árak!$A$2:$B$101,2,1)</f>
        <v>838</v>
      </c>
      <c r="H1453">
        <f t="shared" si="91"/>
        <v>142460</v>
      </c>
    </row>
    <row r="1454" spans="1:8" x14ac:dyDescent="0.25">
      <c r="A1454" s="2" t="s">
        <v>69</v>
      </c>
      <c r="B1454" s="2" t="s">
        <v>143</v>
      </c>
      <c r="C1454" s="2">
        <v>131</v>
      </c>
      <c r="D1454">
        <f t="shared" si="88"/>
        <v>12</v>
      </c>
      <c r="E1454">
        <f t="shared" si="89"/>
        <v>52</v>
      </c>
      <c r="F1454">
        <f t="shared" si="90"/>
        <v>4</v>
      </c>
      <c r="G1454">
        <f>VLOOKUP(B1454,Árak!$A$2:$B$101,2,1)</f>
        <v>215</v>
      </c>
      <c r="H1454">
        <f t="shared" si="91"/>
        <v>28165</v>
      </c>
    </row>
    <row r="1455" spans="1:8" x14ac:dyDescent="0.25">
      <c r="A1455" s="2" t="s">
        <v>17</v>
      </c>
      <c r="B1455" s="2" t="s">
        <v>158</v>
      </c>
      <c r="C1455" s="2">
        <v>249</v>
      </c>
      <c r="D1455">
        <f t="shared" si="88"/>
        <v>4</v>
      </c>
      <c r="E1455">
        <f t="shared" si="89"/>
        <v>14</v>
      </c>
      <c r="F1455">
        <f t="shared" si="90"/>
        <v>2</v>
      </c>
      <c r="G1455">
        <f>VLOOKUP(B1455,Árak!$A$2:$B$101,2,1)</f>
        <v>683</v>
      </c>
      <c r="H1455">
        <f t="shared" si="91"/>
        <v>170067</v>
      </c>
    </row>
    <row r="1456" spans="1:8" x14ac:dyDescent="0.25">
      <c r="A1456" s="2" t="s">
        <v>402</v>
      </c>
      <c r="B1456" s="2" t="s">
        <v>154</v>
      </c>
      <c r="C1456" s="2">
        <v>179</v>
      </c>
      <c r="D1456">
        <f t="shared" si="88"/>
        <v>2</v>
      </c>
      <c r="E1456">
        <f t="shared" si="89"/>
        <v>7</v>
      </c>
      <c r="F1456">
        <f t="shared" si="90"/>
        <v>1</v>
      </c>
      <c r="G1456">
        <f>VLOOKUP(B1456,Árak!$A$2:$B$101,2,1)</f>
        <v>372</v>
      </c>
      <c r="H1456">
        <f t="shared" si="91"/>
        <v>66588</v>
      </c>
    </row>
    <row r="1457" spans="1:8" x14ac:dyDescent="0.25">
      <c r="A1457" s="2" t="s">
        <v>114</v>
      </c>
      <c r="B1457" s="2" t="s">
        <v>85</v>
      </c>
      <c r="C1457" s="2">
        <v>55</v>
      </c>
      <c r="D1457">
        <f t="shared" si="88"/>
        <v>2</v>
      </c>
      <c r="E1457">
        <f t="shared" si="89"/>
        <v>8</v>
      </c>
      <c r="F1457">
        <f t="shared" si="90"/>
        <v>1</v>
      </c>
      <c r="G1457">
        <f>VLOOKUP(B1457,Árak!$A$2:$B$101,2,1)</f>
        <v>88</v>
      </c>
      <c r="H1457">
        <f t="shared" si="91"/>
        <v>4840</v>
      </c>
    </row>
    <row r="1458" spans="1:8" x14ac:dyDescent="0.25">
      <c r="A1458" s="2" t="s">
        <v>155</v>
      </c>
      <c r="B1458" s="2" t="s">
        <v>130</v>
      </c>
      <c r="C1458" s="2">
        <v>353</v>
      </c>
      <c r="D1458">
        <f t="shared" si="88"/>
        <v>4</v>
      </c>
      <c r="E1458">
        <f t="shared" si="89"/>
        <v>14</v>
      </c>
      <c r="F1458">
        <f t="shared" si="90"/>
        <v>2</v>
      </c>
      <c r="G1458">
        <f>VLOOKUP(B1458,Árak!$A$2:$B$101,2,1)</f>
        <v>175</v>
      </c>
      <c r="H1458">
        <f t="shared" si="91"/>
        <v>61775</v>
      </c>
    </row>
    <row r="1459" spans="1:8" x14ac:dyDescent="0.25">
      <c r="A1459" s="2" t="s">
        <v>205</v>
      </c>
      <c r="B1459" s="2" t="s">
        <v>54</v>
      </c>
      <c r="C1459" s="2">
        <v>295</v>
      </c>
      <c r="D1459">
        <f t="shared" si="88"/>
        <v>4</v>
      </c>
      <c r="E1459">
        <f t="shared" si="89"/>
        <v>15</v>
      </c>
      <c r="F1459">
        <f t="shared" si="90"/>
        <v>2</v>
      </c>
      <c r="G1459">
        <f>VLOOKUP(B1459,Árak!$A$2:$B$101,2,1)</f>
        <v>138</v>
      </c>
      <c r="H1459">
        <f t="shared" si="91"/>
        <v>40710</v>
      </c>
    </row>
    <row r="1460" spans="1:8" x14ac:dyDescent="0.25">
      <c r="A1460" s="2" t="s">
        <v>350</v>
      </c>
      <c r="B1460" s="2" t="s">
        <v>61</v>
      </c>
      <c r="C1460" s="2">
        <v>258</v>
      </c>
      <c r="D1460">
        <f t="shared" si="88"/>
        <v>6</v>
      </c>
      <c r="E1460">
        <f t="shared" si="89"/>
        <v>25</v>
      </c>
      <c r="F1460">
        <f t="shared" si="90"/>
        <v>2</v>
      </c>
      <c r="G1460">
        <f>VLOOKUP(B1460,Árak!$A$2:$B$101,2,1)</f>
        <v>88</v>
      </c>
      <c r="H1460">
        <f t="shared" si="91"/>
        <v>22704</v>
      </c>
    </row>
    <row r="1461" spans="1:8" x14ac:dyDescent="0.25">
      <c r="A1461" s="2" t="s">
        <v>390</v>
      </c>
      <c r="B1461" s="2" t="s">
        <v>251</v>
      </c>
      <c r="C1461" s="2">
        <v>428</v>
      </c>
      <c r="D1461">
        <f t="shared" si="88"/>
        <v>10</v>
      </c>
      <c r="E1461">
        <f t="shared" si="89"/>
        <v>41</v>
      </c>
      <c r="F1461">
        <f t="shared" si="90"/>
        <v>4</v>
      </c>
      <c r="G1461">
        <f>VLOOKUP(B1461,Árak!$A$2:$B$101,2,1)</f>
        <v>261</v>
      </c>
      <c r="H1461">
        <f t="shared" si="91"/>
        <v>111708</v>
      </c>
    </row>
    <row r="1462" spans="1:8" x14ac:dyDescent="0.25">
      <c r="A1462" s="2" t="s">
        <v>65</v>
      </c>
      <c r="B1462" s="2" t="s">
        <v>343</v>
      </c>
      <c r="C1462" s="2">
        <v>242</v>
      </c>
      <c r="D1462">
        <f t="shared" si="88"/>
        <v>11</v>
      </c>
      <c r="E1462">
        <f t="shared" si="89"/>
        <v>46</v>
      </c>
      <c r="F1462">
        <f t="shared" si="90"/>
        <v>4</v>
      </c>
      <c r="G1462">
        <f>VLOOKUP(B1462,Árak!$A$2:$B$101,2,1)</f>
        <v>982</v>
      </c>
      <c r="H1462">
        <f t="shared" si="91"/>
        <v>237644</v>
      </c>
    </row>
    <row r="1463" spans="1:8" x14ac:dyDescent="0.25">
      <c r="A1463" s="2" t="s">
        <v>372</v>
      </c>
      <c r="B1463" s="2" t="s">
        <v>16</v>
      </c>
      <c r="C1463" s="2">
        <v>288</v>
      </c>
      <c r="D1463">
        <f t="shared" si="88"/>
        <v>9</v>
      </c>
      <c r="E1463">
        <f t="shared" si="89"/>
        <v>38</v>
      </c>
      <c r="F1463">
        <f t="shared" si="90"/>
        <v>3</v>
      </c>
      <c r="G1463">
        <f>VLOOKUP(B1463,Árak!$A$2:$B$101,2,1)</f>
        <v>782</v>
      </c>
      <c r="H1463">
        <f t="shared" si="91"/>
        <v>225216</v>
      </c>
    </row>
    <row r="1464" spans="1:8" x14ac:dyDescent="0.25">
      <c r="A1464" s="2" t="s">
        <v>374</v>
      </c>
      <c r="B1464" s="2" t="s">
        <v>26</v>
      </c>
      <c r="C1464" s="2">
        <v>316</v>
      </c>
      <c r="D1464">
        <f t="shared" si="88"/>
        <v>1</v>
      </c>
      <c r="E1464">
        <f t="shared" si="89"/>
        <v>5</v>
      </c>
      <c r="F1464">
        <f t="shared" si="90"/>
        <v>1</v>
      </c>
      <c r="G1464">
        <f>VLOOKUP(B1464,Árak!$A$2:$B$101,2,1)</f>
        <v>550</v>
      </c>
      <c r="H1464">
        <f t="shared" si="91"/>
        <v>173800</v>
      </c>
    </row>
    <row r="1465" spans="1:8" x14ac:dyDescent="0.25">
      <c r="A1465" s="2" t="s">
        <v>139</v>
      </c>
      <c r="B1465" s="2" t="s">
        <v>30</v>
      </c>
      <c r="C1465" s="2">
        <v>352</v>
      </c>
      <c r="D1465">
        <f t="shared" si="88"/>
        <v>10</v>
      </c>
      <c r="E1465">
        <f t="shared" si="89"/>
        <v>42</v>
      </c>
      <c r="F1465">
        <f t="shared" si="90"/>
        <v>4</v>
      </c>
      <c r="G1465">
        <f>VLOOKUP(B1465,Árak!$A$2:$B$101,2,1)</f>
        <v>234</v>
      </c>
      <c r="H1465">
        <f t="shared" si="91"/>
        <v>82368</v>
      </c>
    </row>
    <row r="1466" spans="1:8" x14ac:dyDescent="0.25">
      <c r="A1466" s="2" t="s">
        <v>243</v>
      </c>
      <c r="B1466" s="2" t="s">
        <v>158</v>
      </c>
      <c r="C1466" s="2">
        <v>242</v>
      </c>
      <c r="D1466">
        <f t="shared" si="88"/>
        <v>12</v>
      </c>
      <c r="E1466">
        <f t="shared" si="89"/>
        <v>52</v>
      </c>
      <c r="F1466">
        <f t="shared" si="90"/>
        <v>4</v>
      </c>
      <c r="G1466">
        <f>VLOOKUP(B1466,Árak!$A$2:$B$101,2,1)</f>
        <v>683</v>
      </c>
      <c r="H1466">
        <f t="shared" si="91"/>
        <v>165286</v>
      </c>
    </row>
    <row r="1467" spans="1:8" x14ac:dyDescent="0.25">
      <c r="A1467" s="2" t="s">
        <v>182</v>
      </c>
      <c r="B1467" s="2" t="s">
        <v>183</v>
      </c>
      <c r="C1467" s="2">
        <v>294</v>
      </c>
      <c r="D1467">
        <f t="shared" si="88"/>
        <v>1</v>
      </c>
      <c r="E1467">
        <f t="shared" si="89"/>
        <v>4</v>
      </c>
      <c r="F1467">
        <f t="shared" si="90"/>
        <v>1</v>
      </c>
      <c r="G1467">
        <f>VLOOKUP(B1467,Árak!$A$2:$B$101,2,1)</f>
        <v>478</v>
      </c>
      <c r="H1467">
        <f t="shared" si="91"/>
        <v>140532</v>
      </c>
    </row>
    <row r="1468" spans="1:8" x14ac:dyDescent="0.25">
      <c r="A1468" s="2" t="s">
        <v>133</v>
      </c>
      <c r="B1468" s="2" t="s">
        <v>10</v>
      </c>
      <c r="C1468" s="2">
        <v>453</v>
      </c>
      <c r="D1468">
        <f t="shared" si="88"/>
        <v>5</v>
      </c>
      <c r="E1468">
        <f t="shared" si="89"/>
        <v>20</v>
      </c>
      <c r="F1468">
        <f t="shared" si="90"/>
        <v>2</v>
      </c>
      <c r="G1468">
        <f>VLOOKUP(B1468,Árak!$A$2:$B$101,2,1)</f>
        <v>260</v>
      </c>
      <c r="H1468">
        <f t="shared" si="91"/>
        <v>117780</v>
      </c>
    </row>
    <row r="1469" spans="1:8" x14ac:dyDescent="0.25">
      <c r="A1469" s="2" t="s">
        <v>421</v>
      </c>
      <c r="B1469" s="2" t="s">
        <v>188</v>
      </c>
      <c r="C1469" s="2">
        <v>368</v>
      </c>
      <c r="D1469">
        <f t="shared" si="88"/>
        <v>2</v>
      </c>
      <c r="E1469">
        <f t="shared" si="89"/>
        <v>6</v>
      </c>
      <c r="F1469">
        <f t="shared" si="90"/>
        <v>1</v>
      </c>
      <c r="G1469">
        <f>VLOOKUP(B1469,Árak!$A$2:$B$101,2,1)</f>
        <v>270</v>
      </c>
      <c r="H1469">
        <f t="shared" si="91"/>
        <v>99360</v>
      </c>
    </row>
    <row r="1470" spans="1:8" x14ac:dyDescent="0.25">
      <c r="A1470" s="2" t="s">
        <v>161</v>
      </c>
      <c r="B1470" s="2" t="s">
        <v>165</v>
      </c>
      <c r="C1470" s="2">
        <v>141</v>
      </c>
      <c r="D1470">
        <f t="shared" si="88"/>
        <v>9</v>
      </c>
      <c r="E1470">
        <f t="shared" si="89"/>
        <v>39</v>
      </c>
      <c r="F1470">
        <f t="shared" si="90"/>
        <v>3</v>
      </c>
      <c r="G1470">
        <f>VLOOKUP(B1470,Árak!$A$2:$B$101,2,1)</f>
        <v>631</v>
      </c>
      <c r="H1470">
        <f t="shared" si="91"/>
        <v>88971</v>
      </c>
    </row>
    <row r="1471" spans="1:8" x14ac:dyDescent="0.25">
      <c r="A1471" s="2" t="s">
        <v>317</v>
      </c>
      <c r="B1471" s="2" t="s">
        <v>68</v>
      </c>
      <c r="C1471" s="2">
        <v>47</v>
      </c>
      <c r="D1471">
        <f t="shared" si="88"/>
        <v>1</v>
      </c>
      <c r="E1471">
        <f t="shared" si="89"/>
        <v>3</v>
      </c>
      <c r="F1471">
        <f t="shared" si="90"/>
        <v>1</v>
      </c>
      <c r="G1471">
        <f>VLOOKUP(B1471,Árak!$A$2:$B$101,2,1)</f>
        <v>720</v>
      </c>
      <c r="H1471">
        <f t="shared" si="91"/>
        <v>33840</v>
      </c>
    </row>
    <row r="1472" spans="1:8" x14ac:dyDescent="0.25">
      <c r="A1472" s="2" t="s">
        <v>352</v>
      </c>
      <c r="B1472" s="2" t="s">
        <v>224</v>
      </c>
      <c r="C1472" s="2">
        <v>179</v>
      </c>
      <c r="D1472">
        <f t="shared" si="88"/>
        <v>9</v>
      </c>
      <c r="E1472">
        <f t="shared" si="89"/>
        <v>38</v>
      </c>
      <c r="F1472">
        <f t="shared" si="90"/>
        <v>3</v>
      </c>
      <c r="G1472">
        <f>VLOOKUP(B1472,Árak!$A$2:$B$101,2,1)</f>
        <v>453</v>
      </c>
      <c r="H1472">
        <f t="shared" si="91"/>
        <v>81087</v>
      </c>
    </row>
    <row r="1473" spans="1:8" x14ac:dyDescent="0.25">
      <c r="A1473" s="2" t="s">
        <v>205</v>
      </c>
      <c r="B1473" s="2" t="s">
        <v>266</v>
      </c>
      <c r="C1473" s="2">
        <v>154</v>
      </c>
      <c r="D1473">
        <f t="shared" si="88"/>
        <v>4</v>
      </c>
      <c r="E1473">
        <f t="shared" si="89"/>
        <v>15</v>
      </c>
      <c r="F1473">
        <f t="shared" si="90"/>
        <v>2</v>
      </c>
      <c r="G1473">
        <f>VLOOKUP(B1473,Árak!$A$2:$B$101,2,1)</f>
        <v>74</v>
      </c>
      <c r="H1473">
        <f t="shared" si="91"/>
        <v>11396</v>
      </c>
    </row>
    <row r="1474" spans="1:8" x14ac:dyDescent="0.25">
      <c r="A1474" s="2" t="s">
        <v>434</v>
      </c>
      <c r="B1474" s="2" t="s">
        <v>26</v>
      </c>
      <c r="C1474" s="2">
        <v>446</v>
      </c>
      <c r="D1474">
        <f t="shared" si="88"/>
        <v>8</v>
      </c>
      <c r="E1474">
        <f t="shared" si="89"/>
        <v>32</v>
      </c>
      <c r="F1474">
        <f t="shared" si="90"/>
        <v>3</v>
      </c>
      <c r="G1474">
        <f>VLOOKUP(B1474,Árak!$A$2:$B$101,2,1)</f>
        <v>550</v>
      </c>
      <c r="H1474">
        <f t="shared" si="91"/>
        <v>245300</v>
      </c>
    </row>
    <row r="1475" spans="1:8" x14ac:dyDescent="0.25">
      <c r="A1475" s="2" t="s">
        <v>384</v>
      </c>
      <c r="B1475" s="2" t="s">
        <v>140</v>
      </c>
      <c r="C1475" s="2">
        <v>299</v>
      </c>
      <c r="D1475">
        <f t="shared" ref="D1475:D1538" si="92">MONTH(A1475)</f>
        <v>6</v>
      </c>
      <c r="E1475">
        <f t="shared" ref="E1475:E1538" si="93">WEEKNUM(A1475)</f>
        <v>25</v>
      </c>
      <c r="F1475">
        <f t="shared" ref="F1475:F1538" si="94">VLOOKUP(D1475,$K$2:$M$5,3,1)</f>
        <v>2</v>
      </c>
      <c r="G1475">
        <f>VLOOKUP(B1475,Árak!$A$2:$B$101,2,1)</f>
        <v>579</v>
      </c>
      <c r="H1475">
        <f t="shared" ref="H1475:H1538" si="95">C1475*G1475</f>
        <v>173121</v>
      </c>
    </row>
    <row r="1476" spans="1:8" x14ac:dyDescent="0.25">
      <c r="A1476" s="2" t="s">
        <v>150</v>
      </c>
      <c r="B1476" s="2" t="s">
        <v>266</v>
      </c>
      <c r="C1476" s="2">
        <v>184</v>
      </c>
      <c r="D1476">
        <f t="shared" si="92"/>
        <v>12</v>
      </c>
      <c r="E1476">
        <f t="shared" si="93"/>
        <v>49</v>
      </c>
      <c r="F1476">
        <f t="shared" si="94"/>
        <v>4</v>
      </c>
      <c r="G1476">
        <f>VLOOKUP(B1476,Árak!$A$2:$B$101,2,1)</f>
        <v>74</v>
      </c>
      <c r="H1476">
        <f t="shared" si="95"/>
        <v>13616</v>
      </c>
    </row>
    <row r="1477" spans="1:8" x14ac:dyDescent="0.25">
      <c r="A1477" s="2" t="s">
        <v>81</v>
      </c>
      <c r="B1477" s="2" t="s">
        <v>23</v>
      </c>
      <c r="C1477" s="2">
        <v>230</v>
      </c>
      <c r="D1477">
        <f t="shared" si="92"/>
        <v>11</v>
      </c>
      <c r="E1477">
        <f t="shared" si="93"/>
        <v>45</v>
      </c>
      <c r="F1477">
        <f t="shared" si="94"/>
        <v>4</v>
      </c>
      <c r="G1477">
        <f>VLOOKUP(B1477,Árak!$A$2:$B$101,2,1)</f>
        <v>478</v>
      </c>
      <c r="H1477">
        <f t="shared" si="95"/>
        <v>109940</v>
      </c>
    </row>
    <row r="1478" spans="1:8" x14ac:dyDescent="0.25">
      <c r="A1478" s="2" t="s">
        <v>357</v>
      </c>
      <c r="B1478" s="2" t="s">
        <v>237</v>
      </c>
      <c r="C1478" s="2">
        <v>345</v>
      </c>
      <c r="D1478">
        <f t="shared" si="92"/>
        <v>5</v>
      </c>
      <c r="E1478">
        <f t="shared" si="93"/>
        <v>22</v>
      </c>
      <c r="F1478">
        <f t="shared" si="94"/>
        <v>2</v>
      </c>
      <c r="G1478">
        <f>VLOOKUP(B1478,Árak!$A$2:$B$101,2,1)</f>
        <v>713</v>
      </c>
      <c r="H1478">
        <f t="shared" si="95"/>
        <v>245985</v>
      </c>
    </row>
    <row r="1479" spans="1:8" x14ac:dyDescent="0.25">
      <c r="A1479" s="2" t="s">
        <v>189</v>
      </c>
      <c r="B1479" s="2" t="s">
        <v>130</v>
      </c>
      <c r="C1479" s="2">
        <v>79</v>
      </c>
      <c r="D1479">
        <f t="shared" si="92"/>
        <v>5</v>
      </c>
      <c r="E1479">
        <f t="shared" si="93"/>
        <v>20</v>
      </c>
      <c r="F1479">
        <f t="shared" si="94"/>
        <v>2</v>
      </c>
      <c r="G1479">
        <f>VLOOKUP(B1479,Árak!$A$2:$B$101,2,1)</f>
        <v>175</v>
      </c>
      <c r="H1479">
        <f t="shared" si="95"/>
        <v>13825</v>
      </c>
    </row>
    <row r="1480" spans="1:8" x14ac:dyDescent="0.25">
      <c r="A1480" s="2" t="s">
        <v>96</v>
      </c>
      <c r="B1480" s="2" t="s">
        <v>208</v>
      </c>
      <c r="C1480" s="2">
        <v>425</v>
      </c>
      <c r="D1480">
        <f t="shared" si="92"/>
        <v>3</v>
      </c>
      <c r="E1480">
        <f t="shared" si="93"/>
        <v>13</v>
      </c>
      <c r="F1480">
        <f t="shared" si="94"/>
        <v>1</v>
      </c>
      <c r="G1480">
        <f>VLOOKUP(B1480,Árak!$A$2:$B$101,2,1)</f>
        <v>921</v>
      </c>
      <c r="H1480">
        <f t="shared" si="95"/>
        <v>391425</v>
      </c>
    </row>
    <row r="1481" spans="1:8" x14ac:dyDescent="0.25">
      <c r="A1481" s="2" t="s">
        <v>314</v>
      </c>
      <c r="B1481" s="2" t="s">
        <v>100</v>
      </c>
      <c r="C1481" s="2">
        <v>130</v>
      </c>
      <c r="D1481">
        <f t="shared" si="92"/>
        <v>10</v>
      </c>
      <c r="E1481">
        <f t="shared" si="93"/>
        <v>42</v>
      </c>
      <c r="F1481">
        <f t="shared" si="94"/>
        <v>4</v>
      </c>
      <c r="G1481">
        <f>VLOOKUP(B1481,Árak!$A$2:$B$101,2,1)</f>
        <v>562</v>
      </c>
      <c r="H1481">
        <f t="shared" si="95"/>
        <v>73060</v>
      </c>
    </row>
    <row r="1482" spans="1:8" x14ac:dyDescent="0.25">
      <c r="A1482" s="2" t="s">
        <v>323</v>
      </c>
      <c r="B1482" s="2" t="s">
        <v>91</v>
      </c>
      <c r="C1482" s="2">
        <v>318</v>
      </c>
      <c r="D1482">
        <f t="shared" si="92"/>
        <v>1</v>
      </c>
      <c r="E1482">
        <f t="shared" si="93"/>
        <v>4</v>
      </c>
      <c r="F1482">
        <f t="shared" si="94"/>
        <v>1</v>
      </c>
      <c r="G1482">
        <f>VLOOKUP(B1482,Árak!$A$2:$B$101,2,1)</f>
        <v>924</v>
      </c>
      <c r="H1482">
        <f t="shared" si="95"/>
        <v>293832</v>
      </c>
    </row>
    <row r="1483" spans="1:8" x14ac:dyDescent="0.25">
      <c r="A1483" s="2" t="s">
        <v>306</v>
      </c>
      <c r="B1483" s="2" t="s">
        <v>10</v>
      </c>
      <c r="C1483" s="2">
        <v>286</v>
      </c>
      <c r="D1483">
        <f t="shared" si="92"/>
        <v>5</v>
      </c>
      <c r="E1483">
        <f t="shared" si="93"/>
        <v>18</v>
      </c>
      <c r="F1483">
        <f t="shared" si="94"/>
        <v>2</v>
      </c>
      <c r="G1483">
        <f>VLOOKUP(B1483,Árak!$A$2:$B$101,2,1)</f>
        <v>260</v>
      </c>
      <c r="H1483">
        <f t="shared" si="95"/>
        <v>74360</v>
      </c>
    </row>
    <row r="1484" spans="1:8" x14ac:dyDescent="0.25">
      <c r="A1484" s="2" t="s">
        <v>274</v>
      </c>
      <c r="B1484" s="2" t="s">
        <v>158</v>
      </c>
      <c r="C1484" s="2">
        <v>252</v>
      </c>
      <c r="D1484">
        <f t="shared" si="92"/>
        <v>7</v>
      </c>
      <c r="E1484">
        <f t="shared" si="93"/>
        <v>28</v>
      </c>
      <c r="F1484">
        <f t="shared" si="94"/>
        <v>3</v>
      </c>
      <c r="G1484">
        <f>VLOOKUP(B1484,Árak!$A$2:$B$101,2,1)</f>
        <v>683</v>
      </c>
      <c r="H1484">
        <f t="shared" si="95"/>
        <v>172116</v>
      </c>
    </row>
    <row r="1485" spans="1:8" x14ac:dyDescent="0.25">
      <c r="A1485" s="2" t="s">
        <v>376</v>
      </c>
      <c r="B1485" s="2" t="s">
        <v>294</v>
      </c>
      <c r="C1485" s="2">
        <v>163</v>
      </c>
      <c r="D1485">
        <f t="shared" si="92"/>
        <v>7</v>
      </c>
      <c r="E1485">
        <f t="shared" si="93"/>
        <v>27</v>
      </c>
      <c r="F1485">
        <f t="shared" si="94"/>
        <v>3</v>
      </c>
      <c r="G1485">
        <f>VLOOKUP(B1485,Árak!$A$2:$B$101,2,1)</f>
        <v>259</v>
      </c>
      <c r="H1485">
        <f t="shared" si="95"/>
        <v>42217</v>
      </c>
    </row>
    <row r="1486" spans="1:8" x14ac:dyDescent="0.25">
      <c r="A1486" s="2" t="s">
        <v>259</v>
      </c>
      <c r="B1486" s="2" t="s">
        <v>4</v>
      </c>
      <c r="C1486" s="2">
        <v>79</v>
      </c>
      <c r="D1486">
        <f t="shared" si="92"/>
        <v>8</v>
      </c>
      <c r="E1486">
        <f t="shared" si="93"/>
        <v>33</v>
      </c>
      <c r="F1486">
        <f t="shared" si="94"/>
        <v>3</v>
      </c>
      <c r="G1486">
        <f>VLOOKUP(B1486,Árak!$A$2:$B$101,2,1)</f>
        <v>318</v>
      </c>
      <c r="H1486">
        <f t="shared" si="95"/>
        <v>25122</v>
      </c>
    </row>
    <row r="1487" spans="1:8" x14ac:dyDescent="0.25">
      <c r="A1487" s="2" t="s">
        <v>252</v>
      </c>
      <c r="B1487" s="2" t="s">
        <v>229</v>
      </c>
      <c r="C1487" s="2">
        <v>138</v>
      </c>
      <c r="D1487">
        <f t="shared" si="92"/>
        <v>2</v>
      </c>
      <c r="E1487">
        <f t="shared" si="93"/>
        <v>7</v>
      </c>
      <c r="F1487">
        <f t="shared" si="94"/>
        <v>1</v>
      </c>
      <c r="G1487">
        <f>VLOOKUP(B1487,Árak!$A$2:$B$101,2,1)</f>
        <v>526</v>
      </c>
      <c r="H1487">
        <f t="shared" si="95"/>
        <v>72588</v>
      </c>
    </row>
    <row r="1488" spans="1:8" x14ac:dyDescent="0.25">
      <c r="A1488" s="2" t="s">
        <v>364</v>
      </c>
      <c r="B1488" s="2" t="s">
        <v>123</v>
      </c>
      <c r="C1488" s="2">
        <v>342</v>
      </c>
      <c r="D1488">
        <f t="shared" si="92"/>
        <v>10</v>
      </c>
      <c r="E1488">
        <f t="shared" si="93"/>
        <v>40</v>
      </c>
      <c r="F1488">
        <f t="shared" si="94"/>
        <v>4</v>
      </c>
      <c r="G1488">
        <f>VLOOKUP(B1488,Árak!$A$2:$B$101,2,1)</f>
        <v>114</v>
      </c>
      <c r="H1488">
        <f t="shared" si="95"/>
        <v>38988</v>
      </c>
    </row>
    <row r="1489" spans="1:8" x14ac:dyDescent="0.25">
      <c r="A1489" s="2" t="s">
        <v>297</v>
      </c>
      <c r="B1489" s="2" t="s">
        <v>216</v>
      </c>
      <c r="C1489" s="2">
        <v>112</v>
      </c>
      <c r="D1489">
        <f t="shared" si="92"/>
        <v>8</v>
      </c>
      <c r="E1489">
        <f t="shared" si="93"/>
        <v>34</v>
      </c>
      <c r="F1489">
        <f t="shared" si="94"/>
        <v>3</v>
      </c>
      <c r="G1489">
        <f>VLOOKUP(B1489,Árak!$A$2:$B$101,2,1)</f>
        <v>540</v>
      </c>
      <c r="H1489">
        <f t="shared" si="95"/>
        <v>60480</v>
      </c>
    </row>
    <row r="1490" spans="1:8" x14ac:dyDescent="0.25">
      <c r="A1490" s="2" t="s">
        <v>9</v>
      </c>
      <c r="B1490" s="2" t="s">
        <v>311</v>
      </c>
      <c r="C1490" s="2">
        <v>392</v>
      </c>
      <c r="D1490">
        <f t="shared" si="92"/>
        <v>1</v>
      </c>
      <c r="E1490">
        <f t="shared" si="93"/>
        <v>2</v>
      </c>
      <c r="F1490">
        <f t="shared" si="94"/>
        <v>1</v>
      </c>
      <c r="G1490">
        <f>VLOOKUP(B1490,Árak!$A$2:$B$101,2,1)</f>
        <v>480</v>
      </c>
      <c r="H1490">
        <f t="shared" si="95"/>
        <v>188160</v>
      </c>
    </row>
    <row r="1491" spans="1:8" x14ac:dyDescent="0.25">
      <c r="A1491" s="2" t="s">
        <v>425</v>
      </c>
      <c r="B1491" s="2" t="s">
        <v>66</v>
      </c>
      <c r="C1491" s="2">
        <v>173</v>
      </c>
      <c r="D1491">
        <f t="shared" si="92"/>
        <v>4</v>
      </c>
      <c r="E1491">
        <f t="shared" si="93"/>
        <v>17</v>
      </c>
      <c r="F1491">
        <f t="shared" si="94"/>
        <v>2</v>
      </c>
      <c r="G1491">
        <f>VLOOKUP(B1491,Árak!$A$2:$B$101,2,1)</f>
        <v>776</v>
      </c>
      <c r="H1491">
        <f t="shared" si="95"/>
        <v>134248</v>
      </c>
    </row>
    <row r="1492" spans="1:8" x14ac:dyDescent="0.25">
      <c r="A1492" s="2" t="s">
        <v>163</v>
      </c>
      <c r="B1492" s="2" t="s">
        <v>40</v>
      </c>
      <c r="C1492" s="2">
        <v>200</v>
      </c>
      <c r="D1492">
        <f t="shared" si="92"/>
        <v>12</v>
      </c>
      <c r="E1492">
        <f t="shared" si="93"/>
        <v>51</v>
      </c>
      <c r="F1492">
        <f t="shared" si="94"/>
        <v>4</v>
      </c>
      <c r="G1492">
        <f>VLOOKUP(B1492,Árak!$A$2:$B$101,2,1)</f>
        <v>302</v>
      </c>
      <c r="H1492">
        <f t="shared" si="95"/>
        <v>60400</v>
      </c>
    </row>
    <row r="1493" spans="1:8" x14ac:dyDescent="0.25">
      <c r="A1493" s="2" t="s">
        <v>373</v>
      </c>
      <c r="B1493" s="2" t="s">
        <v>251</v>
      </c>
      <c r="C1493" s="2">
        <v>233</v>
      </c>
      <c r="D1493">
        <f t="shared" si="92"/>
        <v>7</v>
      </c>
      <c r="E1493">
        <f t="shared" si="93"/>
        <v>29</v>
      </c>
      <c r="F1493">
        <f t="shared" si="94"/>
        <v>3</v>
      </c>
      <c r="G1493">
        <f>VLOOKUP(B1493,Árak!$A$2:$B$101,2,1)</f>
        <v>261</v>
      </c>
      <c r="H1493">
        <f t="shared" si="95"/>
        <v>60813</v>
      </c>
    </row>
    <row r="1494" spans="1:8" x14ac:dyDescent="0.25">
      <c r="A1494" s="2" t="s">
        <v>225</v>
      </c>
      <c r="B1494" s="2" t="s">
        <v>126</v>
      </c>
      <c r="C1494" s="2">
        <v>297</v>
      </c>
      <c r="D1494">
        <f t="shared" si="92"/>
        <v>1</v>
      </c>
      <c r="E1494">
        <f t="shared" si="93"/>
        <v>2</v>
      </c>
      <c r="F1494">
        <f t="shared" si="94"/>
        <v>1</v>
      </c>
      <c r="G1494">
        <f>VLOOKUP(B1494,Árak!$A$2:$B$101,2,1)</f>
        <v>302</v>
      </c>
      <c r="H1494">
        <f t="shared" si="95"/>
        <v>89694</v>
      </c>
    </row>
    <row r="1495" spans="1:8" x14ac:dyDescent="0.25">
      <c r="A1495" s="2" t="s">
        <v>296</v>
      </c>
      <c r="B1495" s="2" t="s">
        <v>167</v>
      </c>
      <c r="C1495" s="2">
        <v>213</v>
      </c>
      <c r="D1495">
        <f t="shared" si="92"/>
        <v>2</v>
      </c>
      <c r="E1495">
        <f t="shared" si="93"/>
        <v>7</v>
      </c>
      <c r="F1495">
        <f t="shared" si="94"/>
        <v>1</v>
      </c>
      <c r="G1495">
        <f>VLOOKUP(B1495,Árak!$A$2:$B$101,2,1)</f>
        <v>484</v>
      </c>
      <c r="H1495">
        <f t="shared" si="95"/>
        <v>103092</v>
      </c>
    </row>
    <row r="1496" spans="1:8" x14ac:dyDescent="0.25">
      <c r="A1496" s="2" t="s">
        <v>264</v>
      </c>
      <c r="B1496" s="2" t="s">
        <v>183</v>
      </c>
      <c r="C1496" s="2">
        <v>353</v>
      </c>
      <c r="D1496">
        <f t="shared" si="92"/>
        <v>4</v>
      </c>
      <c r="E1496">
        <f t="shared" si="93"/>
        <v>17</v>
      </c>
      <c r="F1496">
        <f t="shared" si="94"/>
        <v>2</v>
      </c>
      <c r="G1496">
        <f>VLOOKUP(B1496,Árak!$A$2:$B$101,2,1)</f>
        <v>478</v>
      </c>
      <c r="H1496">
        <f t="shared" si="95"/>
        <v>168734</v>
      </c>
    </row>
    <row r="1497" spans="1:8" x14ac:dyDescent="0.25">
      <c r="A1497" s="2" t="s">
        <v>399</v>
      </c>
      <c r="B1497" s="2" t="s">
        <v>32</v>
      </c>
      <c r="C1497" s="2">
        <v>438</v>
      </c>
      <c r="D1497">
        <f t="shared" si="92"/>
        <v>8</v>
      </c>
      <c r="E1497">
        <f t="shared" si="93"/>
        <v>32</v>
      </c>
      <c r="F1497">
        <f t="shared" si="94"/>
        <v>3</v>
      </c>
      <c r="G1497">
        <f>VLOOKUP(B1497,Árak!$A$2:$B$101,2,1)</f>
        <v>453</v>
      </c>
      <c r="H1497">
        <f t="shared" si="95"/>
        <v>198414</v>
      </c>
    </row>
    <row r="1498" spans="1:8" x14ac:dyDescent="0.25">
      <c r="A1498" s="2" t="s">
        <v>322</v>
      </c>
      <c r="B1498" s="2" t="s">
        <v>191</v>
      </c>
      <c r="C1498" s="2">
        <v>184</v>
      </c>
      <c r="D1498">
        <f t="shared" si="92"/>
        <v>11</v>
      </c>
      <c r="E1498">
        <f t="shared" si="93"/>
        <v>46</v>
      </c>
      <c r="F1498">
        <f t="shared" si="94"/>
        <v>4</v>
      </c>
      <c r="G1498">
        <f>VLOOKUP(B1498,Árak!$A$2:$B$101,2,1)</f>
        <v>312</v>
      </c>
      <c r="H1498">
        <f t="shared" si="95"/>
        <v>57408</v>
      </c>
    </row>
    <row r="1499" spans="1:8" x14ac:dyDescent="0.25">
      <c r="A1499" s="2" t="s">
        <v>35</v>
      </c>
      <c r="B1499" s="2" t="s">
        <v>66</v>
      </c>
      <c r="C1499" s="2">
        <v>59</v>
      </c>
      <c r="D1499">
        <f t="shared" si="92"/>
        <v>2</v>
      </c>
      <c r="E1499">
        <f t="shared" si="93"/>
        <v>8</v>
      </c>
      <c r="F1499">
        <f t="shared" si="94"/>
        <v>1</v>
      </c>
      <c r="G1499">
        <f>VLOOKUP(B1499,Árak!$A$2:$B$101,2,1)</f>
        <v>776</v>
      </c>
      <c r="H1499">
        <f t="shared" si="95"/>
        <v>45784</v>
      </c>
    </row>
    <row r="1500" spans="1:8" x14ac:dyDescent="0.25">
      <c r="A1500" s="2" t="s">
        <v>421</v>
      </c>
      <c r="B1500" s="2" t="s">
        <v>299</v>
      </c>
      <c r="C1500" s="2">
        <v>157</v>
      </c>
      <c r="D1500">
        <f t="shared" si="92"/>
        <v>2</v>
      </c>
      <c r="E1500">
        <f t="shared" si="93"/>
        <v>6</v>
      </c>
      <c r="F1500">
        <f t="shared" si="94"/>
        <v>1</v>
      </c>
      <c r="G1500">
        <f>VLOOKUP(B1500,Árak!$A$2:$B$101,2,1)</f>
        <v>776</v>
      </c>
      <c r="H1500">
        <f t="shared" si="95"/>
        <v>121832</v>
      </c>
    </row>
    <row r="1501" spans="1:8" x14ac:dyDescent="0.25">
      <c r="A1501" s="2" t="s">
        <v>209</v>
      </c>
      <c r="B1501" s="2" t="s">
        <v>138</v>
      </c>
      <c r="C1501" s="2">
        <v>213</v>
      </c>
      <c r="D1501">
        <f t="shared" si="92"/>
        <v>5</v>
      </c>
      <c r="E1501">
        <f t="shared" si="93"/>
        <v>21</v>
      </c>
      <c r="F1501">
        <f t="shared" si="94"/>
        <v>2</v>
      </c>
      <c r="G1501">
        <f>VLOOKUP(B1501,Árak!$A$2:$B$101,2,1)</f>
        <v>453</v>
      </c>
      <c r="H1501">
        <f t="shared" si="95"/>
        <v>96489</v>
      </c>
    </row>
    <row r="1502" spans="1:8" x14ac:dyDescent="0.25">
      <c r="A1502" s="2" t="s">
        <v>238</v>
      </c>
      <c r="B1502" s="2" t="s">
        <v>343</v>
      </c>
      <c r="C1502" s="2">
        <v>319</v>
      </c>
      <c r="D1502">
        <f t="shared" si="92"/>
        <v>12</v>
      </c>
      <c r="E1502">
        <f t="shared" si="93"/>
        <v>50</v>
      </c>
      <c r="F1502">
        <f t="shared" si="94"/>
        <v>4</v>
      </c>
      <c r="G1502">
        <f>VLOOKUP(B1502,Árak!$A$2:$B$101,2,1)</f>
        <v>982</v>
      </c>
      <c r="H1502">
        <f t="shared" si="95"/>
        <v>313258</v>
      </c>
    </row>
    <row r="1503" spans="1:8" x14ac:dyDescent="0.25">
      <c r="A1503" s="2" t="s">
        <v>269</v>
      </c>
      <c r="B1503" s="2" t="s">
        <v>130</v>
      </c>
      <c r="C1503" s="2">
        <v>83</v>
      </c>
      <c r="D1503">
        <f t="shared" si="92"/>
        <v>8</v>
      </c>
      <c r="E1503">
        <f t="shared" si="93"/>
        <v>32</v>
      </c>
      <c r="F1503">
        <f t="shared" si="94"/>
        <v>3</v>
      </c>
      <c r="G1503">
        <f>VLOOKUP(B1503,Árak!$A$2:$B$101,2,1)</f>
        <v>175</v>
      </c>
      <c r="H1503">
        <f t="shared" si="95"/>
        <v>14525</v>
      </c>
    </row>
    <row r="1504" spans="1:8" x14ac:dyDescent="0.25">
      <c r="A1504" s="2" t="s">
        <v>128</v>
      </c>
      <c r="B1504" s="2" t="s">
        <v>183</v>
      </c>
      <c r="C1504" s="2">
        <v>228</v>
      </c>
      <c r="D1504">
        <f t="shared" si="92"/>
        <v>4</v>
      </c>
      <c r="E1504">
        <f t="shared" si="93"/>
        <v>16</v>
      </c>
      <c r="F1504">
        <f t="shared" si="94"/>
        <v>2</v>
      </c>
      <c r="G1504">
        <f>VLOOKUP(B1504,Árak!$A$2:$B$101,2,1)</f>
        <v>478</v>
      </c>
      <c r="H1504">
        <f t="shared" si="95"/>
        <v>108984</v>
      </c>
    </row>
    <row r="1505" spans="1:8" x14ac:dyDescent="0.25">
      <c r="A1505" s="2" t="s">
        <v>7</v>
      </c>
      <c r="B1505" s="2" t="s">
        <v>232</v>
      </c>
      <c r="C1505" s="2">
        <v>167</v>
      </c>
      <c r="D1505">
        <f t="shared" si="92"/>
        <v>10</v>
      </c>
      <c r="E1505">
        <f t="shared" si="93"/>
        <v>41</v>
      </c>
      <c r="F1505">
        <f t="shared" si="94"/>
        <v>4</v>
      </c>
      <c r="G1505">
        <f>VLOOKUP(B1505,Árak!$A$2:$B$101,2,1)</f>
        <v>729</v>
      </c>
      <c r="H1505">
        <f t="shared" si="95"/>
        <v>121743</v>
      </c>
    </row>
    <row r="1506" spans="1:8" x14ac:dyDescent="0.25">
      <c r="A1506" s="2" t="s">
        <v>108</v>
      </c>
      <c r="B1506" s="2" t="s">
        <v>40</v>
      </c>
      <c r="C1506" s="2">
        <v>365</v>
      </c>
      <c r="D1506">
        <f t="shared" si="92"/>
        <v>5</v>
      </c>
      <c r="E1506">
        <f t="shared" si="93"/>
        <v>19</v>
      </c>
      <c r="F1506">
        <f t="shared" si="94"/>
        <v>2</v>
      </c>
      <c r="G1506">
        <f>VLOOKUP(B1506,Árak!$A$2:$B$101,2,1)</f>
        <v>302</v>
      </c>
      <c r="H1506">
        <f t="shared" si="95"/>
        <v>110230</v>
      </c>
    </row>
    <row r="1507" spans="1:8" x14ac:dyDescent="0.25">
      <c r="A1507" s="2" t="s">
        <v>333</v>
      </c>
      <c r="B1507" s="2" t="s">
        <v>213</v>
      </c>
      <c r="C1507" s="2">
        <v>236</v>
      </c>
      <c r="D1507">
        <f t="shared" si="92"/>
        <v>3</v>
      </c>
      <c r="E1507">
        <f t="shared" si="93"/>
        <v>12</v>
      </c>
      <c r="F1507">
        <f t="shared" si="94"/>
        <v>1</v>
      </c>
      <c r="G1507">
        <f>VLOOKUP(B1507,Árak!$A$2:$B$101,2,1)</f>
        <v>858</v>
      </c>
      <c r="H1507">
        <f t="shared" si="95"/>
        <v>202488</v>
      </c>
    </row>
    <row r="1508" spans="1:8" x14ac:dyDescent="0.25">
      <c r="A1508" s="2" t="s">
        <v>102</v>
      </c>
      <c r="B1508" s="2" t="s">
        <v>229</v>
      </c>
      <c r="C1508" s="2">
        <v>237</v>
      </c>
      <c r="D1508">
        <f t="shared" si="92"/>
        <v>5</v>
      </c>
      <c r="E1508">
        <f t="shared" si="93"/>
        <v>21</v>
      </c>
      <c r="F1508">
        <f t="shared" si="94"/>
        <v>2</v>
      </c>
      <c r="G1508">
        <f>VLOOKUP(B1508,Árak!$A$2:$B$101,2,1)</f>
        <v>526</v>
      </c>
      <c r="H1508">
        <f t="shared" si="95"/>
        <v>124662</v>
      </c>
    </row>
    <row r="1509" spans="1:8" x14ac:dyDescent="0.25">
      <c r="A1509" s="2" t="s">
        <v>298</v>
      </c>
      <c r="B1509" s="2" t="s">
        <v>119</v>
      </c>
      <c r="C1509" s="2">
        <v>67</v>
      </c>
      <c r="D1509">
        <f t="shared" si="92"/>
        <v>11</v>
      </c>
      <c r="E1509">
        <f t="shared" si="93"/>
        <v>48</v>
      </c>
      <c r="F1509">
        <f t="shared" si="94"/>
        <v>4</v>
      </c>
      <c r="G1509">
        <f>VLOOKUP(B1509,Árak!$A$2:$B$101,2,1)</f>
        <v>133</v>
      </c>
      <c r="H1509">
        <f t="shared" si="95"/>
        <v>8911</v>
      </c>
    </row>
    <row r="1510" spans="1:8" x14ac:dyDescent="0.25">
      <c r="A1510" s="2" t="s">
        <v>313</v>
      </c>
      <c r="B1510" s="2" t="s">
        <v>275</v>
      </c>
      <c r="C1510" s="2">
        <v>377</v>
      </c>
      <c r="D1510">
        <f t="shared" si="92"/>
        <v>8</v>
      </c>
      <c r="E1510">
        <f t="shared" si="93"/>
        <v>32</v>
      </c>
      <c r="F1510">
        <f t="shared" si="94"/>
        <v>3</v>
      </c>
      <c r="G1510">
        <f>VLOOKUP(B1510,Árak!$A$2:$B$101,2,1)</f>
        <v>722</v>
      </c>
      <c r="H1510">
        <f t="shared" si="95"/>
        <v>272194</v>
      </c>
    </row>
    <row r="1511" spans="1:8" x14ac:dyDescent="0.25">
      <c r="A1511" s="2" t="s">
        <v>7</v>
      </c>
      <c r="B1511" s="2" t="s">
        <v>43</v>
      </c>
      <c r="C1511" s="2">
        <v>282</v>
      </c>
      <c r="D1511">
        <f t="shared" si="92"/>
        <v>10</v>
      </c>
      <c r="E1511">
        <f t="shared" si="93"/>
        <v>41</v>
      </c>
      <c r="F1511">
        <f t="shared" si="94"/>
        <v>4</v>
      </c>
      <c r="G1511">
        <f>VLOOKUP(B1511,Árak!$A$2:$B$101,2,1)</f>
        <v>876</v>
      </c>
      <c r="H1511">
        <f t="shared" si="95"/>
        <v>247032</v>
      </c>
    </row>
    <row r="1512" spans="1:8" x14ac:dyDescent="0.25">
      <c r="A1512" s="2" t="s">
        <v>220</v>
      </c>
      <c r="B1512" s="2" t="s">
        <v>6</v>
      </c>
      <c r="C1512" s="2">
        <v>114</v>
      </c>
      <c r="D1512">
        <f t="shared" si="92"/>
        <v>11</v>
      </c>
      <c r="E1512">
        <f t="shared" si="93"/>
        <v>45</v>
      </c>
      <c r="F1512">
        <f t="shared" si="94"/>
        <v>4</v>
      </c>
      <c r="G1512">
        <f>VLOOKUP(B1512,Árak!$A$2:$B$101,2,1)</f>
        <v>436</v>
      </c>
      <c r="H1512">
        <f t="shared" si="95"/>
        <v>49704</v>
      </c>
    </row>
    <row r="1513" spans="1:8" x14ac:dyDescent="0.25">
      <c r="A1513" s="2" t="s">
        <v>318</v>
      </c>
      <c r="B1513" s="2" t="s">
        <v>240</v>
      </c>
      <c r="C1513" s="2">
        <v>318</v>
      </c>
      <c r="D1513">
        <f t="shared" si="92"/>
        <v>1</v>
      </c>
      <c r="E1513">
        <f t="shared" si="93"/>
        <v>5</v>
      </c>
      <c r="F1513">
        <f t="shared" si="94"/>
        <v>1</v>
      </c>
      <c r="G1513">
        <f>VLOOKUP(B1513,Árak!$A$2:$B$101,2,1)</f>
        <v>1047</v>
      </c>
      <c r="H1513">
        <f t="shared" si="95"/>
        <v>332946</v>
      </c>
    </row>
    <row r="1514" spans="1:8" x14ac:dyDescent="0.25">
      <c r="A1514" s="2" t="s">
        <v>124</v>
      </c>
      <c r="B1514" s="2" t="s">
        <v>208</v>
      </c>
      <c r="C1514" s="2">
        <v>321</v>
      </c>
      <c r="D1514">
        <f t="shared" si="92"/>
        <v>1</v>
      </c>
      <c r="E1514">
        <f t="shared" si="93"/>
        <v>3</v>
      </c>
      <c r="F1514">
        <f t="shared" si="94"/>
        <v>1</v>
      </c>
      <c r="G1514">
        <f>VLOOKUP(B1514,Árak!$A$2:$B$101,2,1)</f>
        <v>921</v>
      </c>
      <c r="H1514">
        <f t="shared" si="95"/>
        <v>295641</v>
      </c>
    </row>
    <row r="1515" spans="1:8" x14ac:dyDescent="0.25">
      <c r="A1515" s="2" t="s">
        <v>255</v>
      </c>
      <c r="B1515" s="2" t="s">
        <v>23</v>
      </c>
      <c r="C1515" s="2">
        <v>243</v>
      </c>
      <c r="D1515">
        <f t="shared" si="92"/>
        <v>1</v>
      </c>
      <c r="E1515">
        <f t="shared" si="93"/>
        <v>2</v>
      </c>
      <c r="F1515">
        <f t="shared" si="94"/>
        <v>1</v>
      </c>
      <c r="G1515">
        <f>VLOOKUP(B1515,Árak!$A$2:$B$101,2,1)</f>
        <v>478</v>
      </c>
      <c r="H1515">
        <f t="shared" si="95"/>
        <v>116154</v>
      </c>
    </row>
    <row r="1516" spans="1:8" x14ac:dyDescent="0.25">
      <c r="A1516" s="2" t="s">
        <v>247</v>
      </c>
      <c r="B1516" s="2" t="s">
        <v>245</v>
      </c>
      <c r="C1516" s="2">
        <v>183</v>
      </c>
      <c r="D1516">
        <f t="shared" si="92"/>
        <v>9</v>
      </c>
      <c r="E1516">
        <f t="shared" si="93"/>
        <v>37</v>
      </c>
      <c r="F1516">
        <f t="shared" si="94"/>
        <v>3</v>
      </c>
      <c r="G1516">
        <f>VLOOKUP(B1516,Árak!$A$2:$B$101,2,1)</f>
        <v>782</v>
      </c>
      <c r="H1516">
        <f t="shared" si="95"/>
        <v>143106</v>
      </c>
    </row>
    <row r="1517" spans="1:8" x14ac:dyDescent="0.25">
      <c r="A1517" s="2" t="s">
        <v>416</v>
      </c>
      <c r="B1517" s="2" t="s">
        <v>165</v>
      </c>
      <c r="C1517" s="2">
        <v>283</v>
      </c>
      <c r="D1517">
        <f t="shared" si="92"/>
        <v>3</v>
      </c>
      <c r="E1517">
        <f t="shared" si="93"/>
        <v>11</v>
      </c>
      <c r="F1517">
        <f t="shared" si="94"/>
        <v>1</v>
      </c>
      <c r="G1517">
        <f>VLOOKUP(B1517,Árak!$A$2:$B$101,2,1)</f>
        <v>631</v>
      </c>
      <c r="H1517">
        <f t="shared" si="95"/>
        <v>178573</v>
      </c>
    </row>
    <row r="1518" spans="1:8" x14ac:dyDescent="0.25">
      <c r="A1518" s="2" t="s">
        <v>399</v>
      </c>
      <c r="B1518" s="2" t="s">
        <v>294</v>
      </c>
      <c r="C1518" s="2">
        <v>322</v>
      </c>
      <c r="D1518">
        <f t="shared" si="92"/>
        <v>8</v>
      </c>
      <c r="E1518">
        <f t="shared" si="93"/>
        <v>32</v>
      </c>
      <c r="F1518">
        <f t="shared" si="94"/>
        <v>3</v>
      </c>
      <c r="G1518">
        <f>VLOOKUP(B1518,Árak!$A$2:$B$101,2,1)</f>
        <v>259</v>
      </c>
      <c r="H1518">
        <f t="shared" si="95"/>
        <v>83398</v>
      </c>
    </row>
    <row r="1519" spans="1:8" x14ac:dyDescent="0.25">
      <c r="A1519" s="2" t="s">
        <v>238</v>
      </c>
      <c r="B1519" s="2" t="s">
        <v>85</v>
      </c>
      <c r="C1519" s="2">
        <v>378</v>
      </c>
      <c r="D1519">
        <f t="shared" si="92"/>
        <v>12</v>
      </c>
      <c r="E1519">
        <f t="shared" si="93"/>
        <v>50</v>
      </c>
      <c r="F1519">
        <f t="shared" si="94"/>
        <v>4</v>
      </c>
      <c r="G1519">
        <f>VLOOKUP(B1519,Árak!$A$2:$B$101,2,1)</f>
        <v>88</v>
      </c>
      <c r="H1519">
        <f t="shared" si="95"/>
        <v>33264</v>
      </c>
    </row>
    <row r="1520" spans="1:8" x14ac:dyDescent="0.25">
      <c r="A1520" s="2" t="s">
        <v>236</v>
      </c>
      <c r="B1520" s="2" t="s">
        <v>229</v>
      </c>
      <c r="C1520" s="2">
        <v>231</v>
      </c>
      <c r="D1520">
        <f t="shared" si="92"/>
        <v>9</v>
      </c>
      <c r="E1520">
        <f t="shared" si="93"/>
        <v>38</v>
      </c>
      <c r="F1520">
        <f t="shared" si="94"/>
        <v>3</v>
      </c>
      <c r="G1520">
        <f>VLOOKUP(B1520,Árak!$A$2:$B$101,2,1)</f>
        <v>526</v>
      </c>
      <c r="H1520">
        <f t="shared" si="95"/>
        <v>121506</v>
      </c>
    </row>
    <row r="1521" spans="1:8" x14ac:dyDescent="0.25">
      <c r="A1521" s="2" t="s">
        <v>103</v>
      </c>
      <c r="B1521" s="2" t="s">
        <v>28</v>
      </c>
      <c r="C1521" s="2">
        <v>224</v>
      </c>
      <c r="D1521">
        <f t="shared" si="92"/>
        <v>8</v>
      </c>
      <c r="E1521">
        <f t="shared" si="93"/>
        <v>34</v>
      </c>
      <c r="F1521">
        <f t="shared" si="94"/>
        <v>3</v>
      </c>
      <c r="G1521">
        <f>VLOOKUP(B1521,Árak!$A$2:$B$101,2,1)</f>
        <v>597</v>
      </c>
      <c r="H1521">
        <f t="shared" si="95"/>
        <v>133728</v>
      </c>
    </row>
    <row r="1522" spans="1:8" x14ac:dyDescent="0.25">
      <c r="A1522" s="2" t="s">
        <v>127</v>
      </c>
      <c r="B1522" s="2" t="s">
        <v>75</v>
      </c>
      <c r="C1522" s="2">
        <v>308</v>
      </c>
      <c r="D1522">
        <f t="shared" si="92"/>
        <v>5</v>
      </c>
      <c r="E1522">
        <f t="shared" si="93"/>
        <v>21</v>
      </c>
      <c r="F1522">
        <f t="shared" si="94"/>
        <v>2</v>
      </c>
      <c r="G1522">
        <f>VLOOKUP(B1522,Árak!$A$2:$B$101,2,1)</f>
        <v>615</v>
      </c>
      <c r="H1522">
        <f t="shared" si="95"/>
        <v>189420</v>
      </c>
    </row>
    <row r="1523" spans="1:8" x14ac:dyDescent="0.25">
      <c r="A1523" s="2" t="s">
        <v>187</v>
      </c>
      <c r="B1523" s="2" t="s">
        <v>61</v>
      </c>
      <c r="C1523" s="2">
        <v>303</v>
      </c>
      <c r="D1523">
        <f t="shared" si="92"/>
        <v>2</v>
      </c>
      <c r="E1523">
        <f t="shared" si="93"/>
        <v>8</v>
      </c>
      <c r="F1523">
        <f t="shared" si="94"/>
        <v>1</v>
      </c>
      <c r="G1523">
        <f>VLOOKUP(B1523,Árak!$A$2:$B$101,2,1)</f>
        <v>88</v>
      </c>
      <c r="H1523">
        <f t="shared" si="95"/>
        <v>26664</v>
      </c>
    </row>
    <row r="1524" spans="1:8" x14ac:dyDescent="0.25">
      <c r="A1524" s="2" t="s">
        <v>305</v>
      </c>
      <c r="B1524" s="2" t="s">
        <v>63</v>
      </c>
      <c r="C1524" s="2">
        <v>163</v>
      </c>
      <c r="D1524">
        <f t="shared" si="92"/>
        <v>5</v>
      </c>
      <c r="E1524">
        <f t="shared" si="93"/>
        <v>20</v>
      </c>
      <c r="F1524">
        <f t="shared" si="94"/>
        <v>2</v>
      </c>
      <c r="G1524">
        <f>VLOOKUP(B1524,Árak!$A$2:$B$101,2,1)</f>
        <v>716</v>
      </c>
      <c r="H1524">
        <f t="shared" si="95"/>
        <v>116708</v>
      </c>
    </row>
    <row r="1525" spans="1:8" x14ac:dyDescent="0.25">
      <c r="A1525" s="2" t="s">
        <v>377</v>
      </c>
      <c r="B1525" s="2" t="s">
        <v>123</v>
      </c>
      <c r="C1525" s="2">
        <v>94</v>
      </c>
      <c r="D1525">
        <f t="shared" si="92"/>
        <v>2</v>
      </c>
      <c r="E1525">
        <f t="shared" si="93"/>
        <v>6</v>
      </c>
      <c r="F1525">
        <f t="shared" si="94"/>
        <v>1</v>
      </c>
      <c r="G1525">
        <f>VLOOKUP(B1525,Árak!$A$2:$B$101,2,1)</f>
        <v>114</v>
      </c>
      <c r="H1525">
        <f t="shared" si="95"/>
        <v>10716</v>
      </c>
    </row>
    <row r="1526" spans="1:8" x14ac:dyDescent="0.25">
      <c r="A1526" s="2" t="s">
        <v>215</v>
      </c>
      <c r="B1526" s="2" t="s">
        <v>16</v>
      </c>
      <c r="C1526" s="2">
        <v>338</v>
      </c>
      <c r="D1526">
        <f t="shared" si="92"/>
        <v>11</v>
      </c>
      <c r="E1526">
        <f t="shared" si="93"/>
        <v>47</v>
      </c>
      <c r="F1526">
        <f t="shared" si="94"/>
        <v>4</v>
      </c>
      <c r="G1526">
        <f>VLOOKUP(B1526,Árak!$A$2:$B$101,2,1)</f>
        <v>782</v>
      </c>
      <c r="H1526">
        <f t="shared" si="95"/>
        <v>264316</v>
      </c>
    </row>
    <row r="1527" spans="1:8" x14ac:dyDescent="0.25">
      <c r="A1527" s="2" t="s">
        <v>160</v>
      </c>
      <c r="B1527" s="2" t="s">
        <v>8</v>
      </c>
      <c r="C1527" s="2">
        <v>126</v>
      </c>
      <c r="D1527">
        <f t="shared" si="92"/>
        <v>8</v>
      </c>
      <c r="E1527">
        <f t="shared" si="93"/>
        <v>35</v>
      </c>
      <c r="F1527">
        <f t="shared" si="94"/>
        <v>3</v>
      </c>
      <c r="G1527">
        <f>VLOOKUP(B1527,Árak!$A$2:$B$101,2,1)</f>
        <v>655</v>
      </c>
      <c r="H1527">
        <f t="shared" si="95"/>
        <v>82530</v>
      </c>
    </row>
    <row r="1528" spans="1:8" x14ac:dyDescent="0.25">
      <c r="A1528" s="2" t="s">
        <v>236</v>
      </c>
      <c r="B1528" s="2" t="s">
        <v>119</v>
      </c>
      <c r="C1528" s="2">
        <v>150</v>
      </c>
      <c r="D1528">
        <f t="shared" si="92"/>
        <v>9</v>
      </c>
      <c r="E1528">
        <f t="shared" si="93"/>
        <v>38</v>
      </c>
      <c r="F1528">
        <f t="shared" si="94"/>
        <v>3</v>
      </c>
      <c r="G1528">
        <f>VLOOKUP(B1528,Árak!$A$2:$B$101,2,1)</f>
        <v>133</v>
      </c>
      <c r="H1528">
        <f t="shared" si="95"/>
        <v>19950</v>
      </c>
    </row>
    <row r="1529" spans="1:8" x14ac:dyDescent="0.25">
      <c r="A1529" s="2" t="s">
        <v>5</v>
      </c>
      <c r="B1529" s="2" t="s">
        <v>23</v>
      </c>
      <c r="C1529" s="2">
        <v>195</v>
      </c>
      <c r="D1529">
        <f t="shared" si="92"/>
        <v>8</v>
      </c>
      <c r="E1529">
        <f t="shared" si="93"/>
        <v>33</v>
      </c>
      <c r="F1529">
        <f t="shared" si="94"/>
        <v>3</v>
      </c>
      <c r="G1529">
        <f>VLOOKUP(B1529,Árak!$A$2:$B$101,2,1)</f>
        <v>478</v>
      </c>
      <c r="H1529">
        <f t="shared" si="95"/>
        <v>93210</v>
      </c>
    </row>
    <row r="1530" spans="1:8" x14ac:dyDescent="0.25">
      <c r="A1530" s="2" t="s">
        <v>355</v>
      </c>
      <c r="B1530" s="2" t="s">
        <v>138</v>
      </c>
      <c r="C1530" s="2">
        <v>170</v>
      </c>
      <c r="D1530">
        <f t="shared" si="92"/>
        <v>11</v>
      </c>
      <c r="E1530">
        <f t="shared" si="93"/>
        <v>48</v>
      </c>
      <c r="F1530">
        <f t="shared" si="94"/>
        <v>4</v>
      </c>
      <c r="G1530">
        <f>VLOOKUP(B1530,Árak!$A$2:$B$101,2,1)</f>
        <v>453</v>
      </c>
      <c r="H1530">
        <f t="shared" si="95"/>
        <v>77010</v>
      </c>
    </row>
    <row r="1531" spans="1:8" x14ac:dyDescent="0.25">
      <c r="A1531" s="2" t="s">
        <v>381</v>
      </c>
      <c r="B1531" s="2" t="s">
        <v>330</v>
      </c>
      <c r="C1531" s="2">
        <v>301</v>
      </c>
      <c r="D1531">
        <f t="shared" si="92"/>
        <v>1</v>
      </c>
      <c r="E1531">
        <f t="shared" si="93"/>
        <v>3</v>
      </c>
      <c r="F1531">
        <f t="shared" si="94"/>
        <v>1</v>
      </c>
      <c r="G1531">
        <f>VLOOKUP(B1531,Árak!$A$2:$B$101,2,1)</f>
        <v>637</v>
      </c>
      <c r="H1531">
        <f t="shared" si="95"/>
        <v>191737</v>
      </c>
    </row>
    <row r="1532" spans="1:8" x14ac:dyDescent="0.25">
      <c r="A1532" s="2" t="s">
        <v>206</v>
      </c>
      <c r="B1532" s="2" t="s">
        <v>167</v>
      </c>
      <c r="C1532" s="2">
        <v>172</v>
      </c>
      <c r="D1532">
        <f t="shared" si="92"/>
        <v>11</v>
      </c>
      <c r="E1532">
        <f t="shared" si="93"/>
        <v>46</v>
      </c>
      <c r="F1532">
        <f t="shared" si="94"/>
        <v>4</v>
      </c>
      <c r="G1532">
        <f>VLOOKUP(B1532,Árak!$A$2:$B$101,2,1)</f>
        <v>484</v>
      </c>
      <c r="H1532">
        <f t="shared" si="95"/>
        <v>83248</v>
      </c>
    </row>
    <row r="1533" spans="1:8" x14ac:dyDescent="0.25">
      <c r="A1533" s="2" t="s">
        <v>190</v>
      </c>
      <c r="B1533" s="2" t="s">
        <v>341</v>
      </c>
      <c r="C1533" s="2">
        <v>220</v>
      </c>
      <c r="D1533">
        <f t="shared" si="92"/>
        <v>8</v>
      </c>
      <c r="E1533">
        <f t="shared" si="93"/>
        <v>33</v>
      </c>
      <c r="F1533">
        <f t="shared" si="94"/>
        <v>3</v>
      </c>
      <c r="G1533">
        <f>VLOOKUP(B1533,Árak!$A$2:$B$101,2,1)</f>
        <v>75</v>
      </c>
      <c r="H1533">
        <f t="shared" si="95"/>
        <v>16500</v>
      </c>
    </row>
    <row r="1534" spans="1:8" x14ac:dyDescent="0.25">
      <c r="A1534" s="2" t="s">
        <v>409</v>
      </c>
      <c r="B1534" s="2" t="s">
        <v>45</v>
      </c>
      <c r="C1534" s="2">
        <v>344</v>
      </c>
      <c r="D1534">
        <f t="shared" si="92"/>
        <v>10</v>
      </c>
      <c r="E1534">
        <f t="shared" si="93"/>
        <v>43</v>
      </c>
      <c r="F1534">
        <f t="shared" si="94"/>
        <v>4</v>
      </c>
      <c r="G1534">
        <f>VLOOKUP(B1534,Árak!$A$2:$B$101,2,1)</f>
        <v>534</v>
      </c>
      <c r="H1534">
        <f t="shared" si="95"/>
        <v>183696</v>
      </c>
    </row>
    <row r="1535" spans="1:8" x14ac:dyDescent="0.25">
      <c r="A1535" s="2" t="s">
        <v>106</v>
      </c>
      <c r="B1535" s="2" t="s">
        <v>12</v>
      </c>
      <c r="C1535" s="2">
        <v>280</v>
      </c>
      <c r="D1535">
        <f t="shared" si="92"/>
        <v>10</v>
      </c>
      <c r="E1535">
        <f t="shared" si="93"/>
        <v>44</v>
      </c>
      <c r="F1535">
        <f t="shared" si="94"/>
        <v>4</v>
      </c>
      <c r="G1535">
        <f>VLOOKUP(B1535,Árak!$A$2:$B$101,2,1)</f>
        <v>468</v>
      </c>
      <c r="H1535">
        <f t="shared" si="95"/>
        <v>131040</v>
      </c>
    </row>
    <row r="1536" spans="1:8" x14ac:dyDescent="0.25">
      <c r="A1536" s="2" t="s">
        <v>118</v>
      </c>
      <c r="B1536" s="2" t="s">
        <v>143</v>
      </c>
      <c r="C1536" s="2">
        <v>75</v>
      </c>
      <c r="D1536">
        <f t="shared" si="92"/>
        <v>10</v>
      </c>
      <c r="E1536">
        <f t="shared" si="93"/>
        <v>42</v>
      </c>
      <c r="F1536">
        <f t="shared" si="94"/>
        <v>4</v>
      </c>
      <c r="G1536">
        <f>VLOOKUP(B1536,Árak!$A$2:$B$101,2,1)</f>
        <v>215</v>
      </c>
      <c r="H1536">
        <f t="shared" si="95"/>
        <v>16125</v>
      </c>
    </row>
    <row r="1537" spans="1:8" x14ac:dyDescent="0.25">
      <c r="A1537" s="2" t="s">
        <v>13</v>
      </c>
      <c r="B1537" s="2" t="s">
        <v>294</v>
      </c>
      <c r="C1537" s="2">
        <v>253</v>
      </c>
      <c r="D1537">
        <f t="shared" si="92"/>
        <v>10</v>
      </c>
      <c r="E1537">
        <f t="shared" si="93"/>
        <v>41</v>
      </c>
      <c r="F1537">
        <f t="shared" si="94"/>
        <v>4</v>
      </c>
      <c r="G1537">
        <f>VLOOKUP(B1537,Árak!$A$2:$B$101,2,1)</f>
        <v>259</v>
      </c>
      <c r="H1537">
        <f t="shared" si="95"/>
        <v>65527</v>
      </c>
    </row>
    <row r="1538" spans="1:8" x14ac:dyDescent="0.25">
      <c r="A1538" s="2" t="s">
        <v>64</v>
      </c>
      <c r="B1538" s="2" t="s">
        <v>66</v>
      </c>
      <c r="C1538" s="2">
        <v>241</v>
      </c>
      <c r="D1538">
        <f t="shared" si="92"/>
        <v>1</v>
      </c>
      <c r="E1538">
        <f t="shared" si="93"/>
        <v>4</v>
      </c>
      <c r="F1538">
        <f t="shared" si="94"/>
        <v>1</v>
      </c>
      <c r="G1538">
        <f>VLOOKUP(B1538,Árak!$A$2:$B$101,2,1)</f>
        <v>776</v>
      </c>
      <c r="H1538">
        <f t="shared" si="95"/>
        <v>187016</v>
      </c>
    </row>
    <row r="1539" spans="1:8" x14ac:dyDescent="0.25">
      <c r="A1539" s="2" t="s">
        <v>53</v>
      </c>
      <c r="B1539" s="2" t="s">
        <v>30</v>
      </c>
      <c r="C1539" s="2">
        <v>181</v>
      </c>
      <c r="D1539">
        <f t="shared" ref="D1539:D1602" si="96">MONTH(A1539)</f>
        <v>2</v>
      </c>
      <c r="E1539">
        <f t="shared" ref="E1539:E1602" si="97">WEEKNUM(A1539)</f>
        <v>8</v>
      </c>
      <c r="F1539">
        <f t="shared" ref="F1539:F1602" si="98">VLOOKUP(D1539,$K$2:$M$5,3,1)</f>
        <v>1</v>
      </c>
      <c r="G1539">
        <f>VLOOKUP(B1539,Árak!$A$2:$B$101,2,1)</f>
        <v>234</v>
      </c>
      <c r="H1539">
        <f t="shared" ref="H1539:H1602" si="99">C1539*G1539</f>
        <v>42354</v>
      </c>
    </row>
    <row r="1540" spans="1:8" x14ac:dyDescent="0.25">
      <c r="A1540" s="2" t="s">
        <v>231</v>
      </c>
      <c r="B1540" s="2" t="s">
        <v>272</v>
      </c>
      <c r="C1540" s="2">
        <v>350</v>
      </c>
      <c r="D1540">
        <f t="shared" si="96"/>
        <v>6</v>
      </c>
      <c r="E1540">
        <f t="shared" si="97"/>
        <v>24</v>
      </c>
      <c r="F1540">
        <f t="shared" si="98"/>
        <v>2</v>
      </c>
      <c r="G1540">
        <f>VLOOKUP(B1540,Árak!$A$2:$B$101,2,1)</f>
        <v>954</v>
      </c>
      <c r="H1540">
        <f t="shared" si="99"/>
        <v>333900</v>
      </c>
    </row>
    <row r="1541" spans="1:8" x14ac:dyDescent="0.25">
      <c r="A1541" s="2" t="s">
        <v>242</v>
      </c>
      <c r="B1541" s="2" t="s">
        <v>288</v>
      </c>
      <c r="C1541" s="2">
        <v>53</v>
      </c>
      <c r="D1541">
        <f t="shared" si="96"/>
        <v>1</v>
      </c>
      <c r="E1541">
        <f t="shared" si="97"/>
        <v>2</v>
      </c>
      <c r="F1541">
        <f t="shared" si="98"/>
        <v>1</v>
      </c>
      <c r="G1541">
        <f>VLOOKUP(B1541,Árak!$A$2:$B$101,2,1)</f>
        <v>782</v>
      </c>
      <c r="H1541">
        <f t="shared" si="99"/>
        <v>41446</v>
      </c>
    </row>
    <row r="1542" spans="1:8" x14ac:dyDescent="0.25">
      <c r="A1542" s="2" t="s">
        <v>353</v>
      </c>
      <c r="B1542" s="2" t="s">
        <v>162</v>
      </c>
      <c r="C1542" s="2">
        <v>276</v>
      </c>
      <c r="D1542">
        <f t="shared" si="96"/>
        <v>6</v>
      </c>
      <c r="E1542">
        <f t="shared" si="97"/>
        <v>26</v>
      </c>
      <c r="F1542">
        <f t="shared" si="98"/>
        <v>2</v>
      </c>
      <c r="G1542">
        <f>VLOOKUP(B1542,Árak!$A$2:$B$101,2,1)</f>
        <v>838</v>
      </c>
      <c r="H1542">
        <f t="shared" si="99"/>
        <v>231288</v>
      </c>
    </row>
    <row r="1543" spans="1:8" x14ac:dyDescent="0.25">
      <c r="A1543" s="2" t="s">
        <v>433</v>
      </c>
      <c r="B1543" s="2" t="s">
        <v>143</v>
      </c>
      <c r="C1543" s="2">
        <v>209</v>
      </c>
      <c r="D1543">
        <f t="shared" si="96"/>
        <v>6</v>
      </c>
      <c r="E1543">
        <f t="shared" si="97"/>
        <v>26</v>
      </c>
      <c r="F1543">
        <f t="shared" si="98"/>
        <v>2</v>
      </c>
      <c r="G1543">
        <f>VLOOKUP(B1543,Árak!$A$2:$B$101,2,1)</f>
        <v>215</v>
      </c>
      <c r="H1543">
        <f t="shared" si="99"/>
        <v>44935</v>
      </c>
    </row>
    <row r="1544" spans="1:8" x14ac:dyDescent="0.25">
      <c r="A1544" s="2" t="s">
        <v>186</v>
      </c>
      <c r="B1544" s="2" t="s">
        <v>195</v>
      </c>
      <c r="C1544" s="2">
        <v>306</v>
      </c>
      <c r="D1544">
        <f t="shared" si="96"/>
        <v>9</v>
      </c>
      <c r="E1544">
        <f t="shared" si="97"/>
        <v>38</v>
      </c>
      <c r="F1544">
        <f t="shared" si="98"/>
        <v>3</v>
      </c>
      <c r="G1544">
        <f>VLOOKUP(B1544,Árak!$A$2:$B$101,2,1)</f>
        <v>261</v>
      </c>
      <c r="H1544">
        <f t="shared" si="99"/>
        <v>79866</v>
      </c>
    </row>
    <row r="1545" spans="1:8" x14ac:dyDescent="0.25">
      <c r="A1545" s="2" t="s">
        <v>121</v>
      </c>
      <c r="B1545" s="2" t="s">
        <v>119</v>
      </c>
      <c r="C1545" s="2">
        <v>272</v>
      </c>
      <c r="D1545">
        <f t="shared" si="96"/>
        <v>5</v>
      </c>
      <c r="E1545">
        <f t="shared" si="97"/>
        <v>20</v>
      </c>
      <c r="F1545">
        <f t="shared" si="98"/>
        <v>2</v>
      </c>
      <c r="G1545">
        <f>VLOOKUP(B1545,Árak!$A$2:$B$101,2,1)</f>
        <v>133</v>
      </c>
      <c r="H1545">
        <f t="shared" si="99"/>
        <v>36176</v>
      </c>
    </row>
    <row r="1546" spans="1:8" x14ac:dyDescent="0.25">
      <c r="A1546" s="2" t="s">
        <v>331</v>
      </c>
      <c r="B1546" s="2" t="s">
        <v>119</v>
      </c>
      <c r="C1546" s="2">
        <v>240</v>
      </c>
      <c r="D1546">
        <f t="shared" si="96"/>
        <v>9</v>
      </c>
      <c r="E1546">
        <f t="shared" si="97"/>
        <v>39</v>
      </c>
      <c r="F1546">
        <f t="shared" si="98"/>
        <v>3</v>
      </c>
      <c r="G1546">
        <f>VLOOKUP(B1546,Árak!$A$2:$B$101,2,1)</f>
        <v>133</v>
      </c>
      <c r="H1546">
        <f t="shared" si="99"/>
        <v>31920</v>
      </c>
    </row>
    <row r="1547" spans="1:8" x14ac:dyDescent="0.25">
      <c r="A1547" s="2" t="s">
        <v>423</v>
      </c>
      <c r="B1547" s="2" t="s">
        <v>93</v>
      </c>
      <c r="C1547" s="2">
        <v>422</v>
      </c>
      <c r="D1547">
        <f t="shared" si="96"/>
        <v>6</v>
      </c>
      <c r="E1547">
        <f t="shared" si="97"/>
        <v>23</v>
      </c>
      <c r="F1547">
        <f t="shared" si="98"/>
        <v>2</v>
      </c>
      <c r="G1547">
        <f>VLOOKUP(B1547,Árak!$A$2:$B$101,2,1)</f>
        <v>152</v>
      </c>
      <c r="H1547">
        <f t="shared" si="99"/>
        <v>64144</v>
      </c>
    </row>
    <row r="1548" spans="1:8" x14ac:dyDescent="0.25">
      <c r="A1548" s="2" t="s">
        <v>58</v>
      </c>
      <c r="B1548" s="2" t="s">
        <v>100</v>
      </c>
      <c r="C1548" s="2">
        <v>467</v>
      </c>
      <c r="D1548">
        <f t="shared" si="96"/>
        <v>7</v>
      </c>
      <c r="E1548">
        <f t="shared" si="97"/>
        <v>28</v>
      </c>
      <c r="F1548">
        <f t="shared" si="98"/>
        <v>3</v>
      </c>
      <c r="G1548">
        <f>VLOOKUP(B1548,Árak!$A$2:$B$101,2,1)</f>
        <v>562</v>
      </c>
      <c r="H1548">
        <f t="shared" si="99"/>
        <v>262454</v>
      </c>
    </row>
    <row r="1549" spans="1:8" x14ac:dyDescent="0.25">
      <c r="A1549" s="2" t="s">
        <v>182</v>
      </c>
      <c r="B1549" s="2" t="s">
        <v>284</v>
      </c>
      <c r="C1549" s="2">
        <v>254</v>
      </c>
      <c r="D1549">
        <f t="shared" si="96"/>
        <v>1</v>
      </c>
      <c r="E1549">
        <f t="shared" si="97"/>
        <v>4</v>
      </c>
      <c r="F1549">
        <f t="shared" si="98"/>
        <v>1</v>
      </c>
      <c r="G1549">
        <f>VLOOKUP(B1549,Árak!$A$2:$B$101,2,1)</f>
        <v>1013</v>
      </c>
      <c r="H1549">
        <f t="shared" si="99"/>
        <v>257302</v>
      </c>
    </row>
    <row r="1550" spans="1:8" x14ac:dyDescent="0.25">
      <c r="A1550" s="2" t="s">
        <v>404</v>
      </c>
      <c r="B1550" s="2" t="s">
        <v>43</v>
      </c>
      <c r="C1550" s="2">
        <v>228</v>
      </c>
      <c r="D1550">
        <f t="shared" si="96"/>
        <v>6</v>
      </c>
      <c r="E1550">
        <f t="shared" si="97"/>
        <v>25</v>
      </c>
      <c r="F1550">
        <f t="shared" si="98"/>
        <v>2</v>
      </c>
      <c r="G1550">
        <f>VLOOKUP(B1550,Árak!$A$2:$B$101,2,1)</f>
        <v>876</v>
      </c>
      <c r="H1550">
        <f t="shared" si="99"/>
        <v>199728</v>
      </c>
    </row>
    <row r="1551" spans="1:8" x14ac:dyDescent="0.25">
      <c r="A1551" s="2" t="s">
        <v>206</v>
      </c>
      <c r="B1551" s="2" t="s">
        <v>47</v>
      </c>
      <c r="C1551" s="2">
        <v>280</v>
      </c>
      <c r="D1551">
        <f t="shared" si="96"/>
        <v>11</v>
      </c>
      <c r="E1551">
        <f t="shared" si="97"/>
        <v>46</v>
      </c>
      <c r="F1551">
        <f t="shared" si="98"/>
        <v>4</v>
      </c>
      <c r="G1551">
        <f>VLOOKUP(B1551,Árak!$A$2:$B$101,2,1)</f>
        <v>647</v>
      </c>
      <c r="H1551">
        <f t="shared" si="99"/>
        <v>181160</v>
      </c>
    </row>
    <row r="1552" spans="1:8" x14ac:dyDescent="0.25">
      <c r="A1552" s="2" t="s">
        <v>291</v>
      </c>
      <c r="B1552" s="2" t="s">
        <v>68</v>
      </c>
      <c r="C1552" s="2">
        <v>401</v>
      </c>
      <c r="D1552">
        <f t="shared" si="96"/>
        <v>4</v>
      </c>
      <c r="E1552">
        <f t="shared" si="97"/>
        <v>18</v>
      </c>
      <c r="F1552">
        <f t="shared" si="98"/>
        <v>2</v>
      </c>
      <c r="G1552">
        <f>VLOOKUP(B1552,Árak!$A$2:$B$101,2,1)</f>
        <v>720</v>
      </c>
      <c r="H1552">
        <f t="shared" si="99"/>
        <v>288720</v>
      </c>
    </row>
    <row r="1553" spans="1:8" x14ac:dyDescent="0.25">
      <c r="A1553" s="2" t="s">
        <v>134</v>
      </c>
      <c r="B1553" s="2" t="s">
        <v>30</v>
      </c>
      <c r="C1553" s="2">
        <v>87</v>
      </c>
      <c r="D1553">
        <f t="shared" si="96"/>
        <v>6</v>
      </c>
      <c r="E1553">
        <f t="shared" si="97"/>
        <v>25</v>
      </c>
      <c r="F1553">
        <f t="shared" si="98"/>
        <v>2</v>
      </c>
      <c r="G1553">
        <f>VLOOKUP(B1553,Árak!$A$2:$B$101,2,1)</f>
        <v>234</v>
      </c>
      <c r="H1553">
        <f t="shared" si="99"/>
        <v>20358</v>
      </c>
    </row>
    <row r="1554" spans="1:8" x14ac:dyDescent="0.25">
      <c r="A1554" s="2" t="s">
        <v>212</v>
      </c>
      <c r="B1554" s="2" t="s">
        <v>66</v>
      </c>
      <c r="C1554" s="2">
        <v>300</v>
      </c>
      <c r="D1554">
        <f t="shared" si="96"/>
        <v>12</v>
      </c>
      <c r="E1554">
        <f t="shared" si="97"/>
        <v>52</v>
      </c>
      <c r="F1554">
        <f t="shared" si="98"/>
        <v>4</v>
      </c>
      <c r="G1554">
        <f>VLOOKUP(B1554,Árak!$A$2:$B$101,2,1)</f>
        <v>776</v>
      </c>
      <c r="H1554">
        <f t="shared" si="99"/>
        <v>232800</v>
      </c>
    </row>
    <row r="1555" spans="1:8" x14ac:dyDescent="0.25">
      <c r="A1555" s="2" t="s">
        <v>382</v>
      </c>
      <c r="B1555" s="2" t="s">
        <v>208</v>
      </c>
      <c r="C1555" s="2">
        <v>158</v>
      </c>
      <c r="D1555">
        <f t="shared" si="96"/>
        <v>5</v>
      </c>
      <c r="E1555">
        <f t="shared" si="97"/>
        <v>19</v>
      </c>
      <c r="F1555">
        <f t="shared" si="98"/>
        <v>2</v>
      </c>
      <c r="G1555">
        <f>VLOOKUP(B1555,Árak!$A$2:$B$101,2,1)</f>
        <v>921</v>
      </c>
      <c r="H1555">
        <f t="shared" si="99"/>
        <v>145518</v>
      </c>
    </row>
    <row r="1556" spans="1:8" x14ac:dyDescent="0.25">
      <c r="A1556" s="2" t="s">
        <v>99</v>
      </c>
      <c r="B1556" s="2" t="s">
        <v>135</v>
      </c>
      <c r="C1556" s="2">
        <v>221</v>
      </c>
      <c r="D1556">
        <f t="shared" si="96"/>
        <v>5</v>
      </c>
      <c r="E1556">
        <f t="shared" si="97"/>
        <v>22</v>
      </c>
      <c r="F1556">
        <f t="shared" si="98"/>
        <v>2</v>
      </c>
      <c r="G1556">
        <f>VLOOKUP(B1556,Árak!$A$2:$B$101,2,1)</f>
        <v>536</v>
      </c>
      <c r="H1556">
        <f t="shared" si="99"/>
        <v>118456</v>
      </c>
    </row>
    <row r="1557" spans="1:8" x14ac:dyDescent="0.25">
      <c r="A1557" s="2" t="s">
        <v>339</v>
      </c>
      <c r="B1557" s="2" t="s">
        <v>301</v>
      </c>
      <c r="C1557" s="2">
        <v>393</v>
      </c>
      <c r="D1557">
        <f t="shared" si="96"/>
        <v>7</v>
      </c>
      <c r="E1557">
        <f t="shared" si="97"/>
        <v>30</v>
      </c>
      <c r="F1557">
        <f t="shared" si="98"/>
        <v>3</v>
      </c>
      <c r="G1557">
        <f>VLOOKUP(B1557,Árak!$A$2:$B$101,2,1)</f>
        <v>194</v>
      </c>
      <c r="H1557">
        <f t="shared" si="99"/>
        <v>76242</v>
      </c>
    </row>
    <row r="1558" spans="1:8" x14ac:dyDescent="0.25">
      <c r="A1558" s="2" t="s">
        <v>169</v>
      </c>
      <c r="B1558" s="2" t="s">
        <v>240</v>
      </c>
      <c r="C1558" s="2">
        <v>421</v>
      </c>
      <c r="D1558">
        <f t="shared" si="96"/>
        <v>5</v>
      </c>
      <c r="E1558">
        <f t="shared" si="97"/>
        <v>22</v>
      </c>
      <c r="F1558">
        <f t="shared" si="98"/>
        <v>2</v>
      </c>
      <c r="G1558">
        <f>VLOOKUP(B1558,Árak!$A$2:$B$101,2,1)</f>
        <v>1047</v>
      </c>
      <c r="H1558">
        <f t="shared" si="99"/>
        <v>440787</v>
      </c>
    </row>
    <row r="1559" spans="1:8" x14ac:dyDescent="0.25">
      <c r="A1559" s="2" t="s">
        <v>420</v>
      </c>
      <c r="B1559" s="2" t="s">
        <v>232</v>
      </c>
      <c r="C1559" s="2">
        <v>276</v>
      </c>
      <c r="D1559">
        <f t="shared" si="96"/>
        <v>12</v>
      </c>
      <c r="E1559">
        <f t="shared" si="97"/>
        <v>51</v>
      </c>
      <c r="F1559">
        <f t="shared" si="98"/>
        <v>4</v>
      </c>
      <c r="G1559">
        <f>VLOOKUP(B1559,Árak!$A$2:$B$101,2,1)</f>
        <v>729</v>
      </c>
      <c r="H1559">
        <f t="shared" si="99"/>
        <v>201204</v>
      </c>
    </row>
    <row r="1560" spans="1:8" x14ac:dyDescent="0.25">
      <c r="A1560" s="2" t="s">
        <v>390</v>
      </c>
      <c r="B1560" s="2" t="s">
        <v>10</v>
      </c>
      <c r="C1560" s="2">
        <v>314</v>
      </c>
      <c r="D1560">
        <f t="shared" si="96"/>
        <v>10</v>
      </c>
      <c r="E1560">
        <f t="shared" si="97"/>
        <v>41</v>
      </c>
      <c r="F1560">
        <f t="shared" si="98"/>
        <v>4</v>
      </c>
      <c r="G1560">
        <f>VLOOKUP(B1560,Árak!$A$2:$B$101,2,1)</f>
        <v>260</v>
      </c>
      <c r="H1560">
        <f t="shared" si="99"/>
        <v>81640</v>
      </c>
    </row>
    <row r="1561" spans="1:8" x14ac:dyDescent="0.25">
      <c r="A1561" s="2" t="s">
        <v>371</v>
      </c>
      <c r="B1561" s="2" t="s">
        <v>195</v>
      </c>
      <c r="C1561" s="2">
        <v>248</v>
      </c>
      <c r="D1561">
        <f t="shared" si="96"/>
        <v>3</v>
      </c>
      <c r="E1561">
        <f t="shared" si="97"/>
        <v>11</v>
      </c>
      <c r="F1561">
        <f t="shared" si="98"/>
        <v>1</v>
      </c>
      <c r="G1561">
        <f>VLOOKUP(B1561,Árak!$A$2:$B$101,2,1)</f>
        <v>261</v>
      </c>
      <c r="H1561">
        <f t="shared" si="99"/>
        <v>64728</v>
      </c>
    </row>
    <row r="1562" spans="1:8" x14ac:dyDescent="0.25">
      <c r="A1562" s="2" t="s">
        <v>128</v>
      </c>
      <c r="B1562" s="2" t="s">
        <v>197</v>
      </c>
      <c r="C1562" s="2">
        <v>260</v>
      </c>
      <c r="D1562">
        <f t="shared" si="96"/>
        <v>4</v>
      </c>
      <c r="E1562">
        <f t="shared" si="97"/>
        <v>16</v>
      </c>
      <c r="F1562">
        <f t="shared" si="98"/>
        <v>2</v>
      </c>
      <c r="G1562">
        <f>VLOOKUP(B1562,Árak!$A$2:$B$101,2,1)</f>
        <v>995</v>
      </c>
      <c r="H1562">
        <f t="shared" si="99"/>
        <v>258700</v>
      </c>
    </row>
    <row r="1563" spans="1:8" x14ac:dyDescent="0.25">
      <c r="A1563" s="2" t="s">
        <v>84</v>
      </c>
      <c r="B1563" s="2" t="s">
        <v>115</v>
      </c>
      <c r="C1563" s="2">
        <v>102</v>
      </c>
      <c r="D1563">
        <f t="shared" si="96"/>
        <v>7</v>
      </c>
      <c r="E1563">
        <f t="shared" si="97"/>
        <v>29</v>
      </c>
      <c r="F1563">
        <f t="shared" si="98"/>
        <v>3</v>
      </c>
      <c r="G1563">
        <f>VLOOKUP(B1563,Árak!$A$2:$B$101,2,1)</f>
        <v>564</v>
      </c>
      <c r="H1563">
        <f t="shared" si="99"/>
        <v>57528</v>
      </c>
    </row>
    <row r="1564" spans="1:8" x14ac:dyDescent="0.25">
      <c r="A1564" s="2" t="s">
        <v>259</v>
      </c>
      <c r="B1564" s="2" t="s">
        <v>111</v>
      </c>
      <c r="C1564" s="2">
        <v>45</v>
      </c>
      <c r="D1564">
        <f t="shared" si="96"/>
        <v>8</v>
      </c>
      <c r="E1564">
        <f t="shared" si="97"/>
        <v>33</v>
      </c>
      <c r="F1564">
        <f t="shared" si="98"/>
        <v>3</v>
      </c>
      <c r="G1564">
        <f>VLOOKUP(B1564,Árak!$A$2:$B$101,2,1)</f>
        <v>650</v>
      </c>
      <c r="H1564">
        <f t="shared" si="99"/>
        <v>29250</v>
      </c>
    </row>
    <row r="1565" spans="1:8" x14ac:dyDescent="0.25">
      <c r="A1565" s="2" t="s">
        <v>347</v>
      </c>
      <c r="B1565" s="2" t="s">
        <v>36</v>
      </c>
      <c r="C1565" s="2">
        <v>280</v>
      </c>
      <c r="D1565">
        <f t="shared" si="96"/>
        <v>9</v>
      </c>
      <c r="E1565">
        <f t="shared" si="97"/>
        <v>37</v>
      </c>
      <c r="F1565">
        <f t="shared" si="98"/>
        <v>3</v>
      </c>
      <c r="G1565">
        <f>VLOOKUP(B1565,Árak!$A$2:$B$101,2,1)</f>
        <v>1017</v>
      </c>
      <c r="H1565">
        <f t="shared" si="99"/>
        <v>284760</v>
      </c>
    </row>
    <row r="1566" spans="1:8" x14ac:dyDescent="0.25">
      <c r="A1566" s="2" t="s">
        <v>310</v>
      </c>
      <c r="B1566" s="2" t="s">
        <v>191</v>
      </c>
      <c r="C1566" s="2">
        <v>332</v>
      </c>
      <c r="D1566">
        <f t="shared" si="96"/>
        <v>9</v>
      </c>
      <c r="E1566">
        <f t="shared" si="97"/>
        <v>38</v>
      </c>
      <c r="F1566">
        <f t="shared" si="98"/>
        <v>3</v>
      </c>
      <c r="G1566">
        <f>VLOOKUP(B1566,Árak!$A$2:$B$101,2,1)</f>
        <v>312</v>
      </c>
      <c r="H1566">
        <f t="shared" si="99"/>
        <v>103584</v>
      </c>
    </row>
    <row r="1567" spans="1:8" x14ac:dyDescent="0.25">
      <c r="A1567" s="2" t="s">
        <v>313</v>
      </c>
      <c r="B1567" s="2" t="s">
        <v>195</v>
      </c>
      <c r="C1567" s="2">
        <v>455</v>
      </c>
      <c r="D1567">
        <f t="shared" si="96"/>
        <v>8</v>
      </c>
      <c r="E1567">
        <f t="shared" si="97"/>
        <v>32</v>
      </c>
      <c r="F1567">
        <f t="shared" si="98"/>
        <v>3</v>
      </c>
      <c r="G1567">
        <f>VLOOKUP(B1567,Árak!$A$2:$B$101,2,1)</f>
        <v>261</v>
      </c>
      <c r="H1567">
        <f t="shared" si="99"/>
        <v>118755</v>
      </c>
    </row>
    <row r="1568" spans="1:8" x14ac:dyDescent="0.25">
      <c r="A1568" s="2" t="s">
        <v>344</v>
      </c>
      <c r="B1568" s="2" t="s">
        <v>167</v>
      </c>
      <c r="C1568" s="2">
        <v>182</v>
      </c>
      <c r="D1568">
        <f t="shared" si="96"/>
        <v>2</v>
      </c>
      <c r="E1568">
        <f t="shared" si="97"/>
        <v>7</v>
      </c>
      <c r="F1568">
        <f t="shared" si="98"/>
        <v>1</v>
      </c>
      <c r="G1568">
        <f>VLOOKUP(B1568,Árak!$A$2:$B$101,2,1)</f>
        <v>484</v>
      </c>
      <c r="H1568">
        <f t="shared" si="99"/>
        <v>88088</v>
      </c>
    </row>
    <row r="1569" spans="1:8" x14ac:dyDescent="0.25">
      <c r="A1569" s="2" t="s">
        <v>124</v>
      </c>
      <c r="B1569" s="2" t="s">
        <v>40</v>
      </c>
      <c r="C1569" s="2">
        <v>177</v>
      </c>
      <c r="D1569">
        <f t="shared" si="96"/>
        <v>1</v>
      </c>
      <c r="E1569">
        <f t="shared" si="97"/>
        <v>3</v>
      </c>
      <c r="F1569">
        <f t="shared" si="98"/>
        <v>1</v>
      </c>
      <c r="G1569">
        <f>VLOOKUP(B1569,Árak!$A$2:$B$101,2,1)</f>
        <v>302</v>
      </c>
      <c r="H1569">
        <f t="shared" si="99"/>
        <v>53454</v>
      </c>
    </row>
    <row r="1570" spans="1:8" x14ac:dyDescent="0.25">
      <c r="A1570" s="2" t="s">
        <v>103</v>
      </c>
      <c r="B1570" s="2" t="s">
        <v>288</v>
      </c>
      <c r="C1570" s="2">
        <v>319</v>
      </c>
      <c r="D1570">
        <f t="shared" si="96"/>
        <v>8</v>
      </c>
      <c r="E1570">
        <f t="shared" si="97"/>
        <v>34</v>
      </c>
      <c r="F1570">
        <f t="shared" si="98"/>
        <v>3</v>
      </c>
      <c r="G1570">
        <f>VLOOKUP(B1570,Árak!$A$2:$B$101,2,1)</f>
        <v>782</v>
      </c>
      <c r="H1570">
        <f t="shared" si="99"/>
        <v>249458</v>
      </c>
    </row>
    <row r="1571" spans="1:8" x14ac:dyDescent="0.25">
      <c r="A1571" s="2" t="s">
        <v>182</v>
      </c>
      <c r="B1571" s="2" t="s">
        <v>330</v>
      </c>
      <c r="C1571" s="2">
        <v>249</v>
      </c>
      <c r="D1571">
        <f t="shared" si="96"/>
        <v>1</v>
      </c>
      <c r="E1571">
        <f t="shared" si="97"/>
        <v>4</v>
      </c>
      <c r="F1571">
        <f t="shared" si="98"/>
        <v>1</v>
      </c>
      <c r="G1571">
        <f>VLOOKUP(B1571,Árak!$A$2:$B$101,2,1)</f>
        <v>637</v>
      </c>
      <c r="H1571">
        <f t="shared" si="99"/>
        <v>158613</v>
      </c>
    </row>
    <row r="1572" spans="1:8" x14ac:dyDescent="0.25">
      <c r="A1572" s="2" t="s">
        <v>428</v>
      </c>
      <c r="B1572" s="2" t="s">
        <v>100</v>
      </c>
      <c r="C1572" s="2">
        <v>324</v>
      </c>
      <c r="D1572">
        <f t="shared" si="96"/>
        <v>7</v>
      </c>
      <c r="E1572">
        <f t="shared" si="97"/>
        <v>31</v>
      </c>
      <c r="F1572">
        <f t="shared" si="98"/>
        <v>3</v>
      </c>
      <c r="G1572">
        <f>VLOOKUP(B1572,Árak!$A$2:$B$101,2,1)</f>
        <v>562</v>
      </c>
      <c r="H1572">
        <f t="shared" si="99"/>
        <v>182088</v>
      </c>
    </row>
    <row r="1573" spans="1:8" x14ac:dyDescent="0.25">
      <c r="A1573" s="2" t="s">
        <v>152</v>
      </c>
      <c r="B1573" s="2" t="s">
        <v>57</v>
      </c>
      <c r="C1573" s="2">
        <v>254</v>
      </c>
      <c r="D1573">
        <f t="shared" si="96"/>
        <v>9</v>
      </c>
      <c r="E1573">
        <f t="shared" si="97"/>
        <v>38</v>
      </c>
      <c r="F1573">
        <f t="shared" si="98"/>
        <v>3</v>
      </c>
      <c r="G1573">
        <f>VLOOKUP(B1573,Árak!$A$2:$B$101,2,1)</f>
        <v>106</v>
      </c>
      <c r="H1573">
        <f t="shared" si="99"/>
        <v>26924</v>
      </c>
    </row>
    <row r="1574" spans="1:8" x14ac:dyDescent="0.25">
      <c r="A1574" s="2" t="s">
        <v>187</v>
      </c>
      <c r="B1574" s="2" t="s">
        <v>34</v>
      </c>
      <c r="C1574" s="2">
        <v>297</v>
      </c>
      <c r="D1574">
        <f t="shared" si="96"/>
        <v>2</v>
      </c>
      <c r="E1574">
        <f t="shared" si="97"/>
        <v>8</v>
      </c>
      <c r="F1574">
        <f t="shared" si="98"/>
        <v>1</v>
      </c>
      <c r="G1574">
        <f>VLOOKUP(B1574,Árak!$A$2:$B$101,2,1)</f>
        <v>860</v>
      </c>
      <c r="H1574">
        <f t="shared" si="99"/>
        <v>255420</v>
      </c>
    </row>
    <row r="1575" spans="1:8" x14ac:dyDescent="0.25">
      <c r="A1575" s="2" t="s">
        <v>11</v>
      </c>
      <c r="B1575" s="2" t="s">
        <v>51</v>
      </c>
      <c r="C1575" s="2">
        <v>395</v>
      </c>
      <c r="D1575">
        <f t="shared" si="96"/>
        <v>7</v>
      </c>
      <c r="E1575">
        <f t="shared" si="97"/>
        <v>29</v>
      </c>
      <c r="F1575">
        <f t="shared" si="98"/>
        <v>3</v>
      </c>
      <c r="G1575">
        <f>VLOOKUP(B1575,Árak!$A$2:$B$101,2,1)</f>
        <v>283</v>
      </c>
      <c r="H1575">
        <f t="shared" si="99"/>
        <v>111785</v>
      </c>
    </row>
    <row r="1576" spans="1:8" x14ac:dyDescent="0.25">
      <c r="A1576" s="2" t="s">
        <v>328</v>
      </c>
      <c r="B1576" s="2" t="s">
        <v>14</v>
      </c>
      <c r="C1576" s="2">
        <v>44</v>
      </c>
      <c r="D1576">
        <f t="shared" si="96"/>
        <v>2</v>
      </c>
      <c r="E1576">
        <f t="shared" si="97"/>
        <v>6</v>
      </c>
      <c r="F1576">
        <f t="shared" si="98"/>
        <v>1</v>
      </c>
      <c r="G1576">
        <f>VLOOKUP(B1576,Árak!$A$2:$B$101,2,1)</f>
        <v>74</v>
      </c>
      <c r="H1576">
        <f t="shared" si="99"/>
        <v>3256</v>
      </c>
    </row>
    <row r="1577" spans="1:8" x14ac:dyDescent="0.25">
      <c r="A1577" s="2" t="s">
        <v>322</v>
      </c>
      <c r="B1577" s="2" t="s">
        <v>4</v>
      </c>
      <c r="C1577" s="2">
        <v>290</v>
      </c>
      <c r="D1577">
        <f t="shared" si="96"/>
        <v>11</v>
      </c>
      <c r="E1577">
        <f t="shared" si="97"/>
        <v>46</v>
      </c>
      <c r="F1577">
        <f t="shared" si="98"/>
        <v>4</v>
      </c>
      <c r="G1577">
        <f>VLOOKUP(B1577,Árak!$A$2:$B$101,2,1)</f>
        <v>318</v>
      </c>
      <c r="H1577">
        <f t="shared" si="99"/>
        <v>92220</v>
      </c>
    </row>
    <row r="1578" spans="1:8" x14ac:dyDescent="0.25">
      <c r="A1578" s="2" t="s">
        <v>164</v>
      </c>
      <c r="B1578" s="2" t="s">
        <v>197</v>
      </c>
      <c r="C1578" s="2">
        <v>321</v>
      </c>
      <c r="D1578">
        <f t="shared" si="96"/>
        <v>10</v>
      </c>
      <c r="E1578">
        <f t="shared" si="97"/>
        <v>42</v>
      </c>
      <c r="F1578">
        <f t="shared" si="98"/>
        <v>4</v>
      </c>
      <c r="G1578">
        <f>VLOOKUP(B1578,Árak!$A$2:$B$101,2,1)</f>
        <v>995</v>
      </c>
      <c r="H1578">
        <f t="shared" si="99"/>
        <v>319395</v>
      </c>
    </row>
    <row r="1579" spans="1:8" x14ac:dyDescent="0.25">
      <c r="A1579" s="2" t="s">
        <v>264</v>
      </c>
      <c r="B1579" s="2" t="s">
        <v>188</v>
      </c>
      <c r="C1579" s="2">
        <v>365</v>
      </c>
      <c r="D1579">
        <f t="shared" si="96"/>
        <v>4</v>
      </c>
      <c r="E1579">
        <f t="shared" si="97"/>
        <v>17</v>
      </c>
      <c r="F1579">
        <f t="shared" si="98"/>
        <v>2</v>
      </c>
      <c r="G1579">
        <f>VLOOKUP(B1579,Árak!$A$2:$B$101,2,1)</f>
        <v>270</v>
      </c>
      <c r="H1579">
        <f t="shared" si="99"/>
        <v>98550</v>
      </c>
    </row>
    <row r="1580" spans="1:8" x14ac:dyDescent="0.25">
      <c r="A1580" s="2" t="s">
        <v>334</v>
      </c>
      <c r="B1580" s="2" t="s">
        <v>89</v>
      </c>
      <c r="C1580" s="2">
        <v>279</v>
      </c>
      <c r="D1580">
        <f t="shared" si="96"/>
        <v>5</v>
      </c>
      <c r="E1580">
        <f t="shared" si="97"/>
        <v>22</v>
      </c>
      <c r="F1580">
        <f t="shared" si="98"/>
        <v>2</v>
      </c>
      <c r="G1580">
        <f>VLOOKUP(B1580,Árak!$A$2:$B$101,2,1)</f>
        <v>539</v>
      </c>
      <c r="H1580">
        <f t="shared" si="99"/>
        <v>150381</v>
      </c>
    </row>
    <row r="1581" spans="1:8" x14ac:dyDescent="0.25">
      <c r="A1581" s="2" t="s">
        <v>230</v>
      </c>
      <c r="B1581" s="2" t="s">
        <v>49</v>
      </c>
      <c r="C1581" s="2">
        <v>368</v>
      </c>
      <c r="D1581">
        <f t="shared" si="96"/>
        <v>3</v>
      </c>
      <c r="E1581">
        <f t="shared" si="97"/>
        <v>10</v>
      </c>
      <c r="F1581">
        <f t="shared" si="98"/>
        <v>1</v>
      </c>
      <c r="G1581">
        <f>VLOOKUP(B1581,Árak!$A$2:$B$101,2,1)</f>
        <v>549</v>
      </c>
      <c r="H1581">
        <f t="shared" si="99"/>
        <v>202032</v>
      </c>
    </row>
    <row r="1582" spans="1:8" x14ac:dyDescent="0.25">
      <c r="A1582" s="2" t="s">
        <v>366</v>
      </c>
      <c r="B1582" s="2" t="s">
        <v>154</v>
      </c>
      <c r="C1582" s="2">
        <v>276</v>
      </c>
      <c r="D1582">
        <f t="shared" si="96"/>
        <v>6</v>
      </c>
      <c r="E1582">
        <f t="shared" si="97"/>
        <v>24</v>
      </c>
      <c r="F1582">
        <f t="shared" si="98"/>
        <v>2</v>
      </c>
      <c r="G1582">
        <f>VLOOKUP(B1582,Árak!$A$2:$B$101,2,1)</f>
        <v>372</v>
      </c>
      <c r="H1582">
        <f t="shared" si="99"/>
        <v>102672</v>
      </c>
    </row>
    <row r="1583" spans="1:8" x14ac:dyDescent="0.25">
      <c r="A1583" s="2" t="s">
        <v>318</v>
      </c>
      <c r="B1583" s="2" t="s">
        <v>178</v>
      </c>
      <c r="C1583" s="2">
        <v>154</v>
      </c>
      <c r="D1583">
        <f t="shared" si="96"/>
        <v>1</v>
      </c>
      <c r="E1583">
        <f t="shared" si="97"/>
        <v>5</v>
      </c>
      <c r="F1583">
        <f t="shared" si="98"/>
        <v>1</v>
      </c>
      <c r="G1583">
        <f>VLOOKUP(B1583,Árak!$A$2:$B$101,2,1)</f>
        <v>966</v>
      </c>
      <c r="H1583">
        <f t="shared" si="99"/>
        <v>148764</v>
      </c>
    </row>
    <row r="1584" spans="1:8" x14ac:dyDescent="0.25">
      <c r="A1584" s="2" t="s">
        <v>375</v>
      </c>
      <c r="B1584" s="2" t="s">
        <v>237</v>
      </c>
      <c r="C1584" s="2">
        <v>202</v>
      </c>
      <c r="D1584">
        <f t="shared" si="96"/>
        <v>3</v>
      </c>
      <c r="E1584">
        <f t="shared" si="97"/>
        <v>11</v>
      </c>
      <c r="F1584">
        <f t="shared" si="98"/>
        <v>1</v>
      </c>
      <c r="G1584">
        <f>VLOOKUP(B1584,Árak!$A$2:$B$101,2,1)</f>
        <v>713</v>
      </c>
      <c r="H1584">
        <f t="shared" si="99"/>
        <v>144026</v>
      </c>
    </row>
    <row r="1585" spans="1:8" x14ac:dyDescent="0.25">
      <c r="A1585" s="2" t="s">
        <v>402</v>
      </c>
      <c r="B1585" s="2" t="s">
        <v>253</v>
      </c>
      <c r="C1585" s="2">
        <v>148</v>
      </c>
      <c r="D1585">
        <f t="shared" si="96"/>
        <v>2</v>
      </c>
      <c r="E1585">
        <f t="shared" si="97"/>
        <v>7</v>
      </c>
      <c r="F1585">
        <f t="shared" si="98"/>
        <v>1</v>
      </c>
      <c r="G1585">
        <f>VLOOKUP(B1585,Árak!$A$2:$B$101,2,1)</f>
        <v>130</v>
      </c>
      <c r="H1585">
        <f t="shared" si="99"/>
        <v>19240</v>
      </c>
    </row>
    <row r="1586" spans="1:8" x14ac:dyDescent="0.25">
      <c r="A1586" s="2" t="s">
        <v>305</v>
      </c>
      <c r="B1586" s="2" t="s">
        <v>237</v>
      </c>
      <c r="C1586" s="2">
        <v>227</v>
      </c>
      <c r="D1586">
        <f t="shared" si="96"/>
        <v>5</v>
      </c>
      <c r="E1586">
        <f t="shared" si="97"/>
        <v>20</v>
      </c>
      <c r="F1586">
        <f t="shared" si="98"/>
        <v>2</v>
      </c>
      <c r="G1586">
        <f>VLOOKUP(B1586,Árak!$A$2:$B$101,2,1)</f>
        <v>713</v>
      </c>
      <c r="H1586">
        <f t="shared" si="99"/>
        <v>161851</v>
      </c>
    </row>
    <row r="1587" spans="1:8" x14ac:dyDescent="0.25">
      <c r="A1587" s="2" t="s">
        <v>342</v>
      </c>
      <c r="B1587" s="2" t="s">
        <v>288</v>
      </c>
      <c r="C1587" s="2">
        <v>22</v>
      </c>
      <c r="D1587">
        <f t="shared" si="96"/>
        <v>3</v>
      </c>
      <c r="E1587">
        <f t="shared" si="97"/>
        <v>11</v>
      </c>
      <c r="F1587">
        <f t="shared" si="98"/>
        <v>1</v>
      </c>
      <c r="G1587">
        <f>VLOOKUP(B1587,Árak!$A$2:$B$101,2,1)</f>
        <v>782</v>
      </c>
      <c r="H1587">
        <f t="shared" si="99"/>
        <v>17204</v>
      </c>
    </row>
    <row r="1588" spans="1:8" x14ac:dyDescent="0.25">
      <c r="A1588" s="2" t="s">
        <v>225</v>
      </c>
      <c r="B1588" s="2" t="s">
        <v>8</v>
      </c>
      <c r="C1588" s="2">
        <v>193</v>
      </c>
      <c r="D1588">
        <f t="shared" si="96"/>
        <v>1</v>
      </c>
      <c r="E1588">
        <f t="shared" si="97"/>
        <v>2</v>
      </c>
      <c r="F1588">
        <f t="shared" si="98"/>
        <v>1</v>
      </c>
      <c r="G1588">
        <f>VLOOKUP(B1588,Árak!$A$2:$B$101,2,1)</f>
        <v>655</v>
      </c>
      <c r="H1588">
        <f t="shared" si="99"/>
        <v>126415</v>
      </c>
    </row>
    <row r="1589" spans="1:8" x14ac:dyDescent="0.25">
      <c r="A1589" s="2" t="s">
        <v>244</v>
      </c>
      <c r="B1589" s="2" t="s">
        <v>14</v>
      </c>
      <c r="C1589" s="2">
        <v>71</v>
      </c>
      <c r="D1589">
        <f t="shared" si="96"/>
        <v>3</v>
      </c>
      <c r="E1589">
        <f t="shared" si="97"/>
        <v>10</v>
      </c>
      <c r="F1589">
        <f t="shared" si="98"/>
        <v>1</v>
      </c>
      <c r="G1589">
        <f>VLOOKUP(B1589,Árak!$A$2:$B$101,2,1)</f>
        <v>74</v>
      </c>
      <c r="H1589">
        <f t="shared" si="99"/>
        <v>5254</v>
      </c>
    </row>
    <row r="1590" spans="1:8" x14ac:dyDescent="0.25">
      <c r="A1590" s="2" t="s">
        <v>201</v>
      </c>
      <c r="B1590" s="2" t="s">
        <v>95</v>
      </c>
      <c r="C1590" s="2">
        <v>307</v>
      </c>
      <c r="D1590">
        <f t="shared" si="96"/>
        <v>2</v>
      </c>
      <c r="E1590">
        <f t="shared" si="97"/>
        <v>6</v>
      </c>
      <c r="F1590">
        <f t="shared" si="98"/>
        <v>1</v>
      </c>
      <c r="G1590">
        <f>VLOOKUP(B1590,Árak!$A$2:$B$101,2,1)</f>
        <v>558</v>
      </c>
      <c r="H1590">
        <f t="shared" si="99"/>
        <v>171306</v>
      </c>
    </row>
    <row r="1591" spans="1:8" x14ac:dyDescent="0.25">
      <c r="A1591" s="2" t="s">
        <v>406</v>
      </c>
      <c r="B1591" s="2" t="s">
        <v>156</v>
      </c>
      <c r="C1591" s="2">
        <v>240</v>
      </c>
      <c r="D1591">
        <f t="shared" si="96"/>
        <v>6</v>
      </c>
      <c r="E1591">
        <f t="shared" si="97"/>
        <v>24</v>
      </c>
      <c r="F1591">
        <f t="shared" si="98"/>
        <v>2</v>
      </c>
      <c r="G1591">
        <f>VLOOKUP(B1591,Árak!$A$2:$B$101,2,1)</f>
        <v>871</v>
      </c>
      <c r="H1591">
        <f t="shared" si="99"/>
        <v>209040</v>
      </c>
    </row>
    <row r="1592" spans="1:8" x14ac:dyDescent="0.25">
      <c r="A1592" s="2" t="s">
        <v>428</v>
      </c>
      <c r="B1592" s="2" t="s">
        <v>237</v>
      </c>
      <c r="C1592" s="2">
        <v>327</v>
      </c>
      <c r="D1592">
        <f t="shared" si="96"/>
        <v>7</v>
      </c>
      <c r="E1592">
        <f t="shared" si="97"/>
        <v>31</v>
      </c>
      <c r="F1592">
        <f t="shared" si="98"/>
        <v>3</v>
      </c>
      <c r="G1592">
        <f>VLOOKUP(B1592,Árak!$A$2:$B$101,2,1)</f>
        <v>713</v>
      </c>
      <c r="H1592">
        <f t="shared" si="99"/>
        <v>233151</v>
      </c>
    </row>
    <row r="1593" spans="1:8" x14ac:dyDescent="0.25">
      <c r="A1593" s="2" t="s">
        <v>403</v>
      </c>
      <c r="B1593" s="2" t="s">
        <v>229</v>
      </c>
      <c r="C1593" s="2">
        <v>253</v>
      </c>
      <c r="D1593">
        <f t="shared" si="96"/>
        <v>3</v>
      </c>
      <c r="E1593">
        <f t="shared" si="97"/>
        <v>12</v>
      </c>
      <c r="F1593">
        <f t="shared" si="98"/>
        <v>1</v>
      </c>
      <c r="G1593">
        <f>VLOOKUP(B1593,Árak!$A$2:$B$101,2,1)</f>
        <v>526</v>
      </c>
      <c r="H1593">
        <f t="shared" si="99"/>
        <v>133078</v>
      </c>
    </row>
    <row r="1594" spans="1:8" x14ac:dyDescent="0.25">
      <c r="A1594" s="2" t="s">
        <v>382</v>
      </c>
      <c r="B1594" s="2" t="s">
        <v>251</v>
      </c>
      <c r="C1594" s="2">
        <v>161</v>
      </c>
      <c r="D1594">
        <f t="shared" si="96"/>
        <v>5</v>
      </c>
      <c r="E1594">
        <f t="shared" si="97"/>
        <v>19</v>
      </c>
      <c r="F1594">
        <f t="shared" si="98"/>
        <v>2</v>
      </c>
      <c r="G1594">
        <f>VLOOKUP(B1594,Árak!$A$2:$B$101,2,1)</f>
        <v>261</v>
      </c>
      <c r="H1594">
        <f t="shared" si="99"/>
        <v>42021</v>
      </c>
    </row>
    <row r="1595" spans="1:8" x14ac:dyDescent="0.25">
      <c r="A1595" s="2" t="s">
        <v>353</v>
      </c>
      <c r="B1595" s="2" t="s">
        <v>162</v>
      </c>
      <c r="C1595" s="2">
        <v>315</v>
      </c>
      <c r="D1595">
        <f t="shared" si="96"/>
        <v>6</v>
      </c>
      <c r="E1595">
        <f t="shared" si="97"/>
        <v>26</v>
      </c>
      <c r="F1595">
        <f t="shared" si="98"/>
        <v>2</v>
      </c>
      <c r="G1595">
        <f>VLOOKUP(B1595,Árak!$A$2:$B$101,2,1)</f>
        <v>838</v>
      </c>
      <c r="H1595">
        <f t="shared" si="99"/>
        <v>263970</v>
      </c>
    </row>
    <row r="1596" spans="1:8" x14ac:dyDescent="0.25">
      <c r="A1596" s="2" t="s">
        <v>270</v>
      </c>
      <c r="B1596" s="2" t="s">
        <v>343</v>
      </c>
      <c r="C1596" s="2">
        <v>212</v>
      </c>
      <c r="D1596">
        <f t="shared" si="96"/>
        <v>9</v>
      </c>
      <c r="E1596">
        <f t="shared" si="97"/>
        <v>40</v>
      </c>
      <c r="F1596">
        <f t="shared" si="98"/>
        <v>3</v>
      </c>
      <c r="G1596">
        <f>VLOOKUP(B1596,Árak!$A$2:$B$101,2,1)</f>
        <v>982</v>
      </c>
      <c r="H1596">
        <f t="shared" si="99"/>
        <v>208184</v>
      </c>
    </row>
    <row r="1597" spans="1:8" x14ac:dyDescent="0.25">
      <c r="A1597" s="2" t="s">
        <v>392</v>
      </c>
      <c r="B1597" s="2" t="s">
        <v>20</v>
      </c>
      <c r="C1597" s="2">
        <v>165</v>
      </c>
      <c r="D1597">
        <f t="shared" si="96"/>
        <v>7</v>
      </c>
      <c r="E1597">
        <f t="shared" si="97"/>
        <v>29</v>
      </c>
      <c r="F1597">
        <f t="shared" si="98"/>
        <v>3</v>
      </c>
      <c r="G1597">
        <f>VLOOKUP(B1597,Árak!$A$2:$B$101,2,1)</f>
        <v>718</v>
      </c>
      <c r="H1597">
        <f t="shared" si="99"/>
        <v>118470</v>
      </c>
    </row>
    <row r="1598" spans="1:8" x14ac:dyDescent="0.25">
      <c r="A1598" s="2" t="s">
        <v>372</v>
      </c>
      <c r="B1598" s="2" t="s">
        <v>126</v>
      </c>
      <c r="C1598" s="2">
        <v>427</v>
      </c>
      <c r="D1598">
        <f t="shared" si="96"/>
        <v>9</v>
      </c>
      <c r="E1598">
        <f t="shared" si="97"/>
        <v>38</v>
      </c>
      <c r="F1598">
        <f t="shared" si="98"/>
        <v>3</v>
      </c>
      <c r="G1598">
        <f>VLOOKUP(B1598,Árak!$A$2:$B$101,2,1)</f>
        <v>302</v>
      </c>
      <c r="H1598">
        <f t="shared" si="99"/>
        <v>128954</v>
      </c>
    </row>
    <row r="1599" spans="1:8" x14ac:dyDescent="0.25">
      <c r="A1599" s="2" t="s">
        <v>226</v>
      </c>
      <c r="B1599" s="2" t="s">
        <v>191</v>
      </c>
      <c r="C1599" s="2">
        <v>218</v>
      </c>
      <c r="D1599">
        <f t="shared" si="96"/>
        <v>9</v>
      </c>
      <c r="E1599">
        <f t="shared" si="97"/>
        <v>40</v>
      </c>
      <c r="F1599">
        <f t="shared" si="98"/>
        <v>3</v>
      </c>
      <c r="G1599">
        <f>VLOOKUP(B1599,Árak!$A$2:$B$101,2,1)</f>
        <v>312</v>
      </c>
      <c r="H1599">
        <f t="shared" si="99"/>
        <v>68016</v>
      </c>
    </row>
    <row r="1600" spans="1:8" x14ac:dyDescent="0.25">
      <c r="A1600" s="2" t="s">
        <v>362</v>
      </c>
      <c r="B1600" s="2" t="s">
        <v>10</v>
      </c>
      <c r="C1600" s="2">
        <v>259</v>
      </c>
      <c r="D1600">
        <f t="shared" si="96"/>
        <v>11</v>
      </c>
      <c r="E1600">
        <f t="shared" si="97"/>
        <v>46</v>
      </c>
      <c r="F1600">
        <f t="shared" si="98"/>
        <v>4</v>
      </c>
      <c r="G1600">
        <f>VLOOKUP(B1600,Árak!$A$2:$B$101,2,1)</f>
        <v>260</v>
      </c>
      <c r="H1600">
        <f t="shared" si="99"/>
        <v>67340</v>
      </c>
    </row>
    <row r="1601" spans="1:8" x14ac:dyDescent="0.25">
      <c r="A1601" s="2" t="s">
        <v>204</v>
      </c>
      <c r="B1601" s="2" t="s">
        <v>275</v>
      </c>
      <c r="C1601" s="2">
        <v>113</v>
      </c>
      <c r="D1601">
        <f t="shared" si="96"/>
        <v>1</v>
      </c>
      <c r="E1601">
        <f t="shared" si="97"/>
        <v>4</v>
      </c>
      <c r="F1601">
        <f t="shared" si="98"/>
        <v>1</v>
      </c>
      <c r="G1601">
        <f>VLOOKUP(B1601,Árak!$A$2:$B$101,2,1)</f>
        <v>722</v>
      </c>
      <c r="H1601">
        <f t="shared" si="99"/>
        <v>81586</v>
      </c>
    </row>
    <row r="1602" spans="1:8" x14ac:dyDescent="0.25">
      <c r="A1602" s="2" t="s">
        <v>410</v>
      </c>
      <c r="B1602" s="2" t="s">
        <v>34</v>
      </c>
      <c r="C1602" s="2">
        <v>295</v>
      </c>
      <c r="D1602">
        <f t="shared" si="96"/>
        <v>8</v>
      </c>
      <c r="E1602">
        <f t="shared" si="97"/>
        <v>34</v>
      </c>
      <c r="F1602">
        <f t="shared" si="98"/>
        <v>3</v>
      </c>
      <c r="G1602">
        <f>VLOOKUP(B1602,Árak!$A$2:$B$101,2,1)</f>
        <v>860</v>
      </c>
      <c r="H1602">
        <f t="shared" si="99"/>
        <v>253700</v>
      </c>
    </row>
    <row r="1603" spans="1:8" x14ac:dyDescent="0.25">
      <c r="A1603" s="2" t="s">
        <v>62</v>
      </c>
      <c r="B1603" s="2" t="s">
        <v>156</v>
      </c>
      <c r="C1603" s="2">
        <v>369</v>
      </c>
      <c r="D1603">
        <f t="shared" ref="D1603:D1666" si="100">MONTH(A1603)</f>
        <v>8</v>
      </c>
      <c r="E1603">
        <f t="shared" ref="E1603:E1666" si="101">WEEKNUM(A1603)</f>
        <v>32</v>
      </c>
      <c r="F1603">
        <f t="shared" ref="F1603:F1666" si="102">VLOOKUP(D1603,$K$2:$M$5,3,1)</f>
        <v>3</v>
      </c>
      <c r="G1603">
        <f>VLOOKUP(B1603,Árak!$A$2:$B$101,2,1)</f>
        <v>871</v>
      </c>
      <c r="H1603">
        <f t="shared" ref="H1603:H1666" si="103">C1603*G1603</f>
        <v>321399</v>
      </c>
    </row>
    <row r="1604" spans="1:8" x14ac:dyDescent="0.25">
      <c r="A1604" s="2" t="s">
        <v>420</v>
      </c>
      <c r="B1604" s="2" t="s">
        <v>165</v>
      </c>
      <c r="C1604" s="2">
        <v>99</v>
      </c>
      <c r="D1604">
        <f t="shared" si="100"/>
        <v>12</v>
      </c>
      <c r="E1604">
        <f t="shared" si="101"/>
        <v>51</v>
      </c>
      <c r="F1604">
        <f t="shared" si="102"/>
        <v>4</v>
      </c>
      <c r="G1604">
        <f>VLOOKUP(B1604,Árak!$A$2:$B$101,2,1)</f>
        <v>631</v>
      </c>
      <c r="H1604">
        <f t="shared" si="103"/>
        <v>62469</v>
      </c>
    </row>
    <row r="1605" spans="1:8" x14ac:dyDescent="0.25">
      <c r="A1605" s="2" t="s">
        <v>228</v>
      </c>
      <c r="B1605" s="2" t="s">
        <v>68</v>
      </c>
      <c r="C1605" s="2">
        <v>10</v>
      </c>
      <c r="D1605">
        <f t="shared" si="100"/>
        <v>10</v>
      </c>
      <c r="E1605">
        <f t="shared" si="101"/>
        <v>43</v>
      </c>
      <c r="F1605">
        <f t="shared" si="102"/>
        <v>4</v>
      </c>
      <c r="G1605">
        <f>VLOOKUP(B1605,Árak!$A$2:$B$101,2,1)</f>
        <v>720</v>
      </c>
      <c r="H1605">
        <f t="shared" si="103"/>
        <v>7200</v>
      </c>
    </row>
    <row r="1606" spans="1:8" x14ac:dyDescent="0.25">
      <c r="A1606" s="2" t="s">
        <v>133</v>
      </c>
      <c r="B1606" s="2" t="s">
        <v>178</v>
      </c>
      <c r="C1606" s="2">
        <v>355</v>
      </c>
      <c r="D1606">
        <f t="shared" si="100"/>
        <v>5</v>
      </c>
      <c r="E1606">
        <f t="shared" si="101"/>
        <v>20</v>
      </c>
      <c r="F1606">
        <f t="shared" si="102"/>
        <v>2</v>
      </c>
      <c r="G1606">
        <f>VLOOKUP(B1606,Árak!$A$2:$B$101,2,1)</f>
        <v>966</v>
      </c>
      <c r="H1606">
        <f t="shared" si="103"/>
        <v>342930</v>
      </c>
    </row>
    <row r="1607" spans="1:8" x14ac:dyDescent="0.25">
      <c r="A1607" s="2" t="s">
        <v>134</v>
      </c>
      <c r="B1607" s="2" t="s">
        <v>294</v>
      </c>
      <c r="C1607" s="2">
        <v>297</v>
      </c>
      <c r="D1607">
        <f t="shared" si="100"/>
        <v>6</v>
      </c>
      <c r="E1607">
        <f t="shared" si="101"/>
        <v>25</v>
      </c>
      <c r="F1607">
        <f t="shared" si="102"/>
        <v>2</v>
      </c>
      <c r="G1607">
        <f>VLOOKUP(B1607,Árak!$A$2:$B$101,2,1)</f>
        <v>259</v>
      </c>
      <c r="H1607">
        <f t="shared" si="103"/>
        <v>76923</v>
      </c>
    </row>
    <row r="1608" spans="1:8" x14ac:dyDescent="0.25">
      <c r="A1608" s="2" t="s">
        <v>390</v>
      </c>
      <c r="B1608" s="2" t="s">
        <v>45</v>
      </c>
      <c r="C1608" s="2">
        <v>204</v>
      </c>
      <c r="D1608">
        <f t="shared" si="100"/>
        <v>10</v>
      </c>
      <c r="E1608">
        <f t="shared" si="101"/>
        <v>41</v>
      </c>
      <c r="F1608">
        <f t="shared" si="102"/>
        <v>4</v>
      </c>
      <c r="G1608">
        <f>VLOOKUP(B1608,Árak!$A$2:$B$101,2,1)</f>
        <v>534</v>
      </c>
      <c r="H1608">
        <f t="shared" si="103"/>
        <v>108936</v>
      </c>
    </row>
    <row r="1609" spans="1:8" x14ac:dyDescent="0.25">
      <c r="A1609" s="2" t="s">
        <v>185</v>
      </c>
      <c r="B1609" s="2" t="s">
        <v>32</v>
      </c>
      <c r="C1609" s="2">
        <v>249</v>
      </c>
      <c r="D1609">
        <f t="shared" si="100"/>
        <v>9</v>
      </c>
      <c r="E1609">
        <f t="shared" si="101"/>
        <v>37</v>
      </c>
      <c r="F1609">
        <f t="shared" si="102"/>
        <v>3</v>
      </c>
      <c r="G1609">
        <f>VLOOKUP(B1609,Árak!$A$2:$B$101,2,1)</f>
        <v>453</v>
      </c>
      <c r="H1609">
        <f t="shared" si="103"/>
        <v>112797</v>
      </c>
    </row>
    <row r="1610" spans="1:8" x14ac:dyDescent="0.25">
      <c r="A1610" s="2" t="s">
        <v>157</v>
      </c>
      <c r="B1610" s="2" t="s">
        <v>330</v>
      </c>
      <c r="C1610" s="2">
        <v>34</v>
      </c>
      <c r="D1610">
        <f t="shared" si="100"/>
        <v>11</v>
      </c>
      <c r="E1610">
        <f t="shared" si="101"/>
        <v>45</v>
      </c>
      <c r="F1610">
        <f t="shared" si="102"/>
        <v>4</v>
      </c>
      <c r="G1610">
        <f>VLOOKUP(B1610,Árak!$A$2:$B$101,2,1)</f>
        <v>637</v>
      </c>
      <c r="H1610">
        <f t="shared" si="103"/>
        <v>21658</v>
      </c>
    </row>
    <row r="1611" spans="1:8" x14ac:dyDescent="0.25">
      <c r="A1611" s="2" t="s">
        <v>286</v>
      </c>
      <c r="B1611" s="2" t="s">
        <v>178</v>
      </c>
      <c r="C1611" s="2">
        <v>115</v>
      </c>
      <c r="D1611">
        <f t="shared" si="100"/>
        <v>7</v>
      </c>
      <c r="E1611">
        <f t="shared" si="101"/>
        <v>29</v>
      </c>
      <c r="F1611">
        <f t="shared" si="102"/>
        <v>3</v>
      </c>
      <c r="G1611">
        <f>VLOOKUP(B1611,Árak!$A$2:$B$101,2,1)</f>
        <v>966</v>
      </c>
      <c r="H1611">
        <f t="shared" si="103"/>
        <v>111090</v>
      </c>
    </row>
    <row r="1612" spans="1:8" x14ac:dyDescent="0.25">
      <c r="A1612" s="2" t="s">
        <v>375</v>
      </c>
      <c r="B1612" s="2" t="s">
        <v>26</v>
      </c>
      <c r="C1612" s="2">
        <v>59</v>
      </c>
      <c r="D1612">
        <f t="shared" si="100"/>
        <v>3</v>
      </c>
      <c r="E1612">
        <f t="shared" si="101"/>
        <v>11</v>
      </c>
      <c r="F1612">
        <f t="shared" si="102"/>
        <v>1</v>
      </c>
      <c r="G1612">
        <f>VLOOKUP(B1612,Árak!$A$2:$B$101,2,1)</f>
        <v>550</v>
      </c>
      <c r="H1612">
        <f t="shared" si="103"/>
        <v>32450</v>
      </c>
    </row>
    <row r="1613" spans="1:8" x14ac:dyDescent="0.25">
      <c r="A1613" s="2" t="s">
        <v>337</v>
      </c>
      <c r="B1613" s="2" t="s">
        <v>79</v>
      </c>
      <c r="C1613" s="2">
        <v>65</v>
      </c>
      <c r="D1613">
        <f t="shared" si="100"/>
        <v>1</v>
      </c>
      <c r="E1613">
        <f t="shared" si="101"/>
        <v>5</v>
      </c>
      <c r="F1613">
        <f t="shared" si="102"/>
        <v>1</v>
      </c>
      <c r="G1613">
        <f>VLOOKUP(B1613,Árak!$A$2:$B$101,2,1)</f>
        <v>1027</v>
      </c>
      <c r="H1613">
        <f t="shared" si="103"/>
        <v>66755</v>
      </c>
    </row>
    <row r="1614" spans="1:8" x14ac:dyDescent="0.25">
      <c r="A1614" s="2" t="s">
        <v>354</v>
      </c>
      <c r="B1614" s="2" t="s">
        <v>12</v>
      </c>
      <c r="C1614" s="2">
        <v>35</v>
      </c>
      <c r="D1614">
        <f t="shared" si="100"/>
        <v>4</v>
      </c>
      <c r="E1614">
        <f t="shared" si="101"/>
        <v>17</v>
      </c>
      <c r="F1614">
        <f t="shared" si="102"/>
        <v>2</v>
      </c>
      <c r="G1614">
        <f>VLOOKUP(B1614,Árak!$A$2:$B$101,2,1)</f>
        <v>468</v>
      </c>
      <c r="H1614">
        <f t="shared" si="103"/>
        <v>16380</v>
      </c>
    </row>
    <row r="1615" spans="1:8" x14ac:dyDescent="0.25">
      <c r="A1615" s="2" t="s">
        <v>427</v>
      </c>
      <c r="B1615" s="2" t="s">
        <v>14</v>
      </c>
      <c r="C1615" s="2">
        <v>219</v>
      </c>
      <c r="D1615">
        <f t="shared" si="100"/>
        <v>3</v>
      </c>
      <c r="E1615">
        <f t="shared" si="101"/>
        <v>10</v>
      </c>
      <c r="F1615">
        <f t="shared" si="102"/>
        <v>1</v>
      </c>
      <c r="G1615">
        <f>VLOOKUP(B1615,Árak!$A$2:$B$101,2,1)</f>
        <v>74</v>
      </c>
      <c r="H1615">
        <f t="shared" si="103"/>
        <v>16206</v>
      </c>
    </row>
    <row r="1616" spans="1:8" x14ac:dyDescent="0.25">
      <c r="A1616" s="2" t="s">
        <v>214</v>
      </c>
      <c r="B1616" s="2" t="s">
        <v>63</v>
      </c>
      <c r="C1616" s="2">
        <v>380</v>
      </c>
      <c r="D1616">
        <f t="shared" si="100"/>
        <v>12</v>
      </c>
      <c r="E1616">
        <f t="shared" si="101"/>
        <v>51</v>
      </c>
      <c r="F1616">
        <f t="shared" si="102"/>
        <v>4</v>
      </c>
      <c r="G1616">
        <f>VLOOKUP(B1616,Árak!$A$2:$B$101,2,1)</f>
        <v>716</v>
      </c>
      <c r="H1616">
        <f t="shared" si="103"/>
        <v>272080</v>
      </c>
    </row>
    <row r="1617" spans="1:8" x14ac:dyDescent="0.25">
      <c r="A1617" s="2" t="s">
        <v>376</v>
      </c>
      <c r="B1617" s="2" t="s">
        <v>10</v>
      </c>
      <c r="C1617" s="2">
        <v>245</v>
      </c>
      <c r="D1617">
        <f t="shared" si="100"/>
        <v>7</v>
      </c>
      <c r="E1617">
        <f t="shared" si="101"/>
        <v>27</v>
      </c>
      <c r="F1617">
        <f t="shared" si="102"/>
        <v>3</v>
      </c>
      <c r="G1617">
        <f>VLOOKUP(B1617,Árak!$A$2:$B$101,2,1)</f>
        <v>260</v>
      </c>
      <c r="H1617">
        <f t="shared" si="103"/>
        <v>63700</v>
      </c>
    </row>
    <row r="1618" spans="1:8" x14ac:dyDescent="0.25">
      <c r="A1618" s="2" t="s">
        <v>312</v>
      </c>
      <c r="B1618" s="2" t="s">
        <v>117</v>
      </c>
      <c r="C1618" s="2">
        <v>360</v>
      </c>
      <c r="D1618">
        <f t="shared" si="100"/>
        <v>5</v>
      </c>
      <c r="E1618">
        <f t="shared" si="101"/>
        <v>19</v>
      </c>
      <c r="F1618">
        <f t="shared" si="102"/>
        <v>2</v>
      </c>
      <c r="G1618">
        <f>VLOOKUP(B1618,Árak!$A$2:$B$101,2,1)</f>
        <v>557</v>
      </c>
      <c r="H1618">
        <f t="shared" si="103"/>
        <v>200520</v>
      </c>
    </row>
    <row r="1619" spans="1:8" x14ac:dyDescent="0.25">
      <c r="A1619" s="2" t="s">
        <v>268</v>
      </c>
      <c r="B1619" s="2" t="s">
        <v>75</v>
      </c>
      <c r="C1619" s="2">
        <v>155</v>
      </c>
      <c r="D1619">
        <f t="shared" si="100"/>
        <v>1</v>
      </c>
      <c r="E1619">
        <f t="shared" si="101"/>
        <v>5</v>
      </c>
      <c r="F1619">
        <f t="shared" si="102"/>
        <v>1</v>
      </c>
      <c r="G1619">
        <f>VLOOKUP(B1619,Árak!$A$2:$B$101,2,1)</f>
        <v>615</v>
      </c>
      <c r="H1619">
        <f t="shared" si="103"/>
        <v>95325</v>
      </c>
    </row>
    <row r="1620" spans="1:8" x14ac:dyDescent="0.25">
      <c r="A1620" s="2" t="s">
        <v>72</v>
      </c>
      <c r="B1620" s="2" t="s">
        <v>272</v>
      </c>
      <c r="C1620" s="2">
        <v>164</v>
      </c>
      <c r="D1620">
        <f t="shared" si="100"/>
        <v>12</v>
      </c>
      <c r="E1620">
        <f t="shared" si="101"/>
        <v>50</v>
      </c>
      <c r="F1620">
        <f t="shared" si="102"/>
        <v>4</v>
      </c>
      <c r="G1620">
        <f>VLOOKUP(B1620,Árak!$A$2:$B$101,2,1)</f>
        <v>954</v>
      </c>
      <c r="H1620">
        <f t="shared" si="103"/>
        <v>156456</v>
      </c>
    </row>
    <row r="1621" spans="1:8" x14ac:dyDescent="0.25">
      <c r="A1621" s="2" t="s">
        <v>133</v>
      </c>
      <c r="B1621" s="2" t="s">
        <v>129</v>
      </c>
      <c r="C1621" s="2">
        <v>451</v>
      </c>
      <c r="D1621">
        <f t="shared" si="100"/>
        <v>5</v>
      </c>
      <c r="E1621">
        <f t="shared" si="101"/>
        <v>20</v>
      </c>
      <c r="F1621">
        <f t="shared" si="102"/>
        <v>2</v>
      </c>
      <c r="G1621">
        <f>VLOOKUP(B1621,Árak!$A$2:$B$101,2,1)</f>
        <v>637</v>
      </c>
      <c r="H1621">
        <f t="shared" si="103"/>
        <v>287287</v>
      </c>
    </row>
    <row r="1622" spans="1:8" x14ac:dyDescent="0.25">
      <c r="A1622" s="2" t="s">
        <v>374</v>
      </c>
      <c r="B1622" s="2" t="s">
        <v>341</v>
      </c>
      <c r="C1622" s="2">
        <v>399</v>
      </c>
      <c r="D1622">
        <f t="shared" si="100"/>
        <v>1</v>
      </c>
      <c r="E1622">
        <f t="shared" si="101"/>
        <v>5</v>
      </c>
      <c r="F1622">
        <f t="shared" si="102"/>
        <v>1</v>
      </c>
      <c r="G1622">
        <f>VLOOKUP(B1622,Árak!$A$2:$B$101,2,1)</f>
        <v>75</v>
      </c>
      <c r="H1622">
        <f t="shared" si="103"/>
        <v>29925</v>
      </c>
    </row>
    <row r="1623" spans="1:8" x14ac:dyDescent="0.25">
      <c r="A1623" s="2" t="s">
        <v>98</v>
      </c>
      <c r="B1623" s="2" t="s">
        <v>45</v>
      </c>
      <c r="C1623" s="2">
        <v>200</v>
      </c>
      <c r="D1623">
        <f t="shared" si="100"/>
        <v>11</v>
      </c>
      <c r="E1623">
        <f t="shared" si="101"/>
        <v>49</v>
      </c>
      <c r="F1623">
        <f t="shared" si="102"/>
        <v>4</v>
      </c>
      <c r="G1623">
        <f>VLOOKUP(B1623,Árak!$A$2:$B$101,2,1)</f>
        <v>534</v>
      </c>
      <c r="H1623">
        <f t="shared" si="103"/>
        <v>106800</v>
      </c>
    </row>
    <row r="1624" spans="1:8" x14ac:dyDescent="0.25">
      <c r="A1624" s="2" t="s">
        <v>385</v>
      </c>
      <c r="B1624" s="2" t="s">
        <v>224</v>
      </c>
      <c r="C1624" s="2">
        <v>345</v>
      </c>
      <c r="D1624">
        <f t="shared" si="100"/>
        <v>6</v>
      </c>
      <c r="E1624">
        <f t="shared" si="101"/>
        <v>23</v>
      </c>
      <c r="F1624">
        <f t="shared" si="102"/>
        <v>2</v>
      </c>
      <c r="G1624">
        <f>VLOOKUP(B1624,Árak!$A$2:$B$101,2,1)</f>
        <v>453</v>
      </c>
      <c r="H1624">
        <f t="shared" si="103"/>
        <v>156285</v>
      </c>
    </row>
    <row r="1625" spans="1:8" x14ac:dyDescent="0.25">
      <c r="A1625" s="2" t="s">
        <v>408</v>
      </c>
      <c r="B1625" s="2" t="s">
        <v>105</v>
      </c>
      <c r="C1625" s="2">
        <v>155</v>
      </c>
      <c r="D1625">
        <f t="shared" si="100"/>
        <v>2</v>
      </c>
      <c r="E1625">
        <f t="shared" si="101"/>
        <v>6</v>
      </c>
      <c r="F1625">
        <f t="shared" si="102"/>
        <v>1</v>
      </c>
      <c r="G1625">
        <f>VLOOKUP(B1625,Árak!$A$2:$B$101,2,1)</f>
        <v>421</v>
      </c>
      <c r="H1625">
        <f t="shared" si="103"/>
        <v>65255</v>
      </c>
    </row>
    <row r="1626" spans="1:8" x14ac:dyDescent="0.25">
      <c r="A1626" s="2" t="s">
        <v>432</v>
      </c>
      <c r="B1626" s="2" t="s">
        <v>40</v>
      </c>
      <c r="C1626" s="2">
        <v>277</v>
      </c>
      <c r="D1626">
        <f t="shared" si="100"/>
        <v>6</v>
      </c>
      <c r="E1626">
        <f t="shared" si="101"/>
        <v>26</v>
      </c>
      <c r="F1626">
        <f t="shared" si="102"/>
        <v>2</v>
      </c>
      <c r="G1626">
        <f>VLOOKUP(B1626,Árak!$A$2:$B$101,2,1)</f>
        <v>302</v>
      </c>
      <c r="H1626">
        <f t="shared" si="103"/>
        <v>83654</v>
      </c>
    </row>
    <row r="1627" spans="1:8" x14ac:dyDescent="0.25">
      <c r="A1627" s="2" t="s">
        <v>320</v>
      </c>
      <c r="B1627" s="2" t="s">
        <v>210</v>
      </c>
      <c r="C1627" s="2">
        <v>360</v>
      </c>
      <c r="D1627">
        <f t="shared" si="100"/>
        <v>8</v>
      </c>
      <c r="E1627">
        <f t="shared" si="101"/>
        <v>34</v>
      </c>
      <c r="F1627">
        <f t="shared" si="102"/>
        <v>3</v>
      </c>
      <c r="G1627">
        <f>VLOOKUP(B1627,Árak!$A$2:$B$101,2,1)</f>
        <v>270</v>
      </c>
      <c r="H1627">
        <f t="shared" si="103"/>
        <v>97200</v>
      </c>
    </row>
    <row r="1628" spans="1:8" x14ac:dyDescent="0.25">
      <c r="A1628" s="2" t="s">
        <v>22</v>
      </c>
      <c r="B1628" s="2" t="s">
        <v>54</v>
      </c>
      <c r="C1628" s="2">
        <v>269</v>
      </c>
      <c r="D1628">
        <f t="shared" si="100"/>
        <v>6</v>
      </c>
      <c r="E1628">
        <f t="shared" si="101"/>
        <v>25</v>
      </c>
      <c r="F1628">
        <f t="shared" si="102"/>
        <v>2</v>
      </c>
      <c r="G1628">
        <f>VLOOKUP(B1628,Árak!$A$2:$B$101,2,1)</f>
        <v>138</v>
      </c>
      <c r="H1628">
        <f t="shared" si="103"/>
        <v>37122</v>
      </c>
    </row>
    <row r="1629" spans="1:8" x14ac:dyDescent="0.25">
      <c r="A1629" s="2" t="s">
        <v>388</v>
      </c>
      <c r="B1629" s="2" t="s">
        <v>32</v>
      </c>
      <c r="C1629" s="2">
        <v>242</v>
      </c>
      <c r="D1629">
        <f t="shared" si="100"/>
        <v>3</v>
      </c>
      <c r="E1629">
        <f t="shared" si="101"/>
        <v>11</v>
      </c>
      <c r="F1629">
        <f t="shared" si="102"/>
        <v>1</v>
      </c>
      <c r="G1629">
        <f>VLOOKUP(B1629,Árak!$A$2:$B$101,2,1)</f>
        <v>453</v>
      </c>
      <c r="H1629">
        <f t="shared" si="103"/>
        <v>109626</v>
      </c>
    </row>
    <row r="1630" spans="1:8" x14ac:dyDescent="0.25">
      <c r="A1630" s="2" t="s">
        <v>289</v>
      </c>
      <c r="B1630" s="2" t="s">
        <v>8</v>
      </c>
      <c r="C1630" s="2">
        <v>116</v>
      </c>
      <c r="D1630">
        <f t="shared" si="100"/>
        <v>3</v>
      </c>
      <c r="E1630">
        <f t="shared" si="101"/>
        <v>12</v>
      </c>
      <c r="F1630">
        <f t="shared" si="102"/>
        <v>1</v>
      </c>
      <c r="G1630">
        <f>VLOOKUP(B1630,Árak!$A$2:$B$101,2,1)</f>
        <v>655</v>
      </c>
      <c r="H1630">
        <f t="shared" si="103"/>
        <v>75980</v>
      </c>
    </row>
    <row r="1631" spans="1:8" x14ac:dyDescent="0.25">
      <c r="A1631" s="2" t="s">
        <v>418</v>
      </c>
      <c r="B1631" s="2" t="s">
        <v>143</v>
      </c>
      <c r="C1631" s="2">
        <v>227</v>
      </c>
      <c r="D1631">
        <f t="shared" si="100"/>
        <v>11</v>
      </c>
      <c r="E1631">
        <f t="shared" si="101"/>
        <v>46</v>
      </c>
      <c r="F1631">
        <f t="shared" si="102"/>
        <v>4</v>
      </c>
      <c r="G1631">
        <f>VLOOKUP(B1631,Árak!$A$2:$B$101,2,1)</f>
        <v>215</v>
      </c>
      <c r="H1631">
        <f t="shared" si="103"/>
        <v>48805</v>
      </c>
    </row>
    <row r="1632" spans="1:8" x14ac:dyDescent="0.25">
      <c r="A1632" s="2" t="s">
        <v>69</v>
      </c>
      <c r="B1632" s="2" t="s">
        <v>95</v>
      </c>
      <c r="C1632" s="2">
        <v>378</v>
      </c>
      <c r="D1632">
        <f t="shared" si="100"/>
        <v>12</v>
      </c>
      <c r="E1632">
        <f t="shared" si="101"/>
        <v>52</v>
      </c>
      <c r="F1632">
        <f t="shared" si="102"/>
        <v>4</v>
      </c>
      <c r="G1632">
        <f>VLOOKUP(B1632,Árak!$A$2:$B$101,2,1)</f>
        <v>558</v>
      </c>
      <c r="H1632">
        <f t="shared" si="103"/>
        <v>210924</v>
      </c>
    </row>
    <row r="1633" spans="1:8" x14ac:dyDescent="0.25">
      <c r="A1633" s="2" t="s">
        <v>181</v>
      </c>
      <c r="B1633" s="2" t="s">
        <v>14</v>
      </c>
      <c r="C1633" s="2">
        <v>271</v>
      </c>
      <c r="D1633">
        <f t="shared" si="100"/>
        <v>7</v>
      </c>
      <c r="E1633">
        <f t="shared" si="101"/>
        <v>30</v>
      </c>
      <c r="F1633">
        <f t="shared" si="102"/>
        <v>3</v>
      </c>
      <c r="G1633">
        <f>VLOOKUP(B1633,Árak!$A$2:$B$101,2,1)</f>
        <v>74</v>
      </c>
      <c r="H1633">
        <f t="shared" si="103"/>
        <v>20054</v>
      </c>
    </row>
    <row r="1634" spans="1:8" x14ac:dyDescent="0.25">
      <c r="A1634" s="2" t="s">
        <v>298</v>
      </c>
      <c r="B1634" s="2" t="s">
        <v>49</v>
      </c>
      <c r="C1634" s="2">
        <v>177</v>
      </c>
      <c r="D1634">
        <f t="shared" si="100"/>
        <v>11</v>
      </c>
      <c r="E1634">
        <f t="shared" si="101"/>
        <v>48</v>
      </c>
      <c r="F1634">
        <f t="shared" si="102"/>
        <v>4</v>
      </c>
      <c r="G1634">
        <f>VLOOKUP(B1634,Árak!$A$2:$B$101,2,1)</f>
        <v>549</v>
      </c>
      <c r="H1634">
        <f t="shared" si="103"/>
        <v>97173</v>
      </c>
    </row>
    <row r="1635" spans="1:8" x14ac:dyDescent="0.25">
      <c r="A1635" s="2" t="s">
        <v>127</v>
      </c>
      <c r="B1635" s="2" t="s">
        <v>38</v>
      </c>
      <c r="C1635" s="2">
        <v>366</v>
      </c>
      <c r="D1635">
        <f t="shared" si="100"/>
        <v>5</v>
      </c>
      <c r="E1635">
        <f t="shared" si="101"/>
        <v>21</v>
      </c>
      <c r="F1635">
        <f t="shared" si="102"/>
        <v>2</v>
      </c>
      <c r="G1635">
        <f>VLOOKUP(B1635,Árak!$A$2:$B$101,2,1)</f>
        <v>645</v>
      </c>
      <c r="H1635">
        <f t="shared" si="103"/>
        <v>236070</v>
      </c>
    </row>
    <row r="1636" spans="1:8" x14ac:dyDescent="0.25">
      <c r="A1636" s="2" t="s">
        <v>69</v>
      </c>
      <c r="B1636" s="2" t="s">
        <v>251</v>
      </c>
      <c r="C1636" s="2">
        <v>348</v>
      </c>
      <c r="D1636">
        <f t="shared" si="100"/>
        <v>12</v>
      </c>
      <c r="E1636">
        <f t="shared" si="101"/>
        <v>52</v>
      </c>
      <c r="F1636">
        <f t="shared" si="102"/>
        <v>4</v>
      </c>
      <c r="G1636">
        <f>VLOOKUP(B1636,Árak!$A$2:$B$101,2,1)</f>
        <v>261</v>
      </c>
      <c r="H1636">
        <f t="shared" si="103"/>
        <v>90828</v>
      </c>
    </row>
    <row r="1637" spans="1:8" x14ac:dyDescent="0.25">
      <c r="A1637" s="2" t="s">
        <v>345</v>
      </c>
      <c r="B1637" s="2" t="s">
        <v>54</v>
      </c>
      <c r="C1637" s="2">
        <v>250</v>
      </c>
      <c r="D1637">
        <f t="shared" si="100"/>
        <v>4</v>
      </c>
      <c r="E1637">
        <f t="shared" si="101"/>
        <v>15</v>
      </c>
      <c r="F1637">
        <f t="shared" si="102"/>
        <v>2</v>
      </c>
      <c r="G1637">
        <f>VLOOKUP(B1637,Árak!$A$2:$B$101,2,1)</f>
        <v>138</v>
      </c>
      <c r="H1637">
        <f t="shared" si="103"/>
        <v>34500</v>
      </c>
    </row>
    <row r="1638" spans="1:8" x14ac:dyDescent="0.25">
      <c r="A1638" s="2" t="s">
        <v>391</v>
      </c>
      <c r="B1638" s="2" t="s">
        <v>178</v>
      </c>
      <c r="C1638" s="2">
        <v>126</v>
      </c>
      <c r="D1638">
        <f t="shared" si="100"/>
        <v>11</v>
      </c>
      <c r="E1638">
        <f t="shared" si="101"/>
        <v>48</v>
      </c>
      <c r="F1638">
        <f t="shared" si="102"/>
        <v>4</v>
      </c>
      <c r="G1638">
        <f>VLOOKUP(B1638,Árak!$A$2:$B$101,2,1)</f>
        <v>966</v>
      </c>
      <c r="H1638">
        <f t="shared" si="103"/>
        <v>121716</v>
      </c>
    </row>
    <row r="1639" spans="1:8" x14ac:dyDescent="0.25">
      <c r="A1639" s="2" t="s">
        <v>231</v>
      </c>
      <c r="B1639" s="2" t="s">
        <v>343</v>
      </c>
      <c r="C1639" s="2">
        <v>276</v>
      </c>
      <c r="D1639">
        <f t="shared" si="100"/>
        <v>6</v>
      </c>
      <c r="E1639">
        <f t="shared" si="101"/>
        <v>24</v>
      </c>
      <c r="F1639">
        <f t="shared" si="102"/>
        <v>2</v>
      </c>
      <c r="G1639">
        <f>VLOOKUP(B1639,Árak!$A$2:$B$101,2,1)</f>
        <v>982</v>
      </c>
      <c r="H1639">
        <f t="shared" si="103"/>
        <v>271032</v>
      </c>
    </row>
    <row r="1640" spans="1:8" x14ac:dyDescent="0.25">
      <c r="A1640" s="2" t="s">
        <v>151</v>
      </c>
      <c r="B1640" s="2" t="s">
        <v>232</v>
      </c>
      <c r="C1640" s="2">
        <v>413</v>
      </c>
      <c r="D1640">
        <f t="shared" si="100"/>
        <v>5</v>
      </c>
      <c r="E1640">
        <f t="shared" si="101"/>
        <v>22</v>
      </c>
      <c r="F1640">
        <f t="shared" si="102"/>
        <v>2</v>
      </c>
      <c r="G1640">
        <f>VLOOKUP(B1640,Árak!$A$2:$B$101,2,1)</f>
        <v>729</v>
      </c>
      <c r="H1640">
        <f t="shared" si="103"/>
        <v>301077</v>
      </c>
    </row>
    <row r="1641" spans="1:8" x14ac:dyDescent="0.25">
      <c r="A1641" s="2" t="s">
        <v>277</v>
      </c>
      <c r="B1641" s="2" t="s">
        <v>14</v>
      </c>
      <c r="C1641" s="2">
        <v>314</v>
      </c>
      <c r="D1641">
        <f t="shared" si="100"/>
        <v>6</v>
      </c>
      <c r="E1641">
        <f t="shared" si="101"/>
        <v>23</v>
      </c>
      <c r="F1641">
        <f t="shared" si="102"/>
        <v>2</v>
      </c>
      <c r="G1641">
        <f>VLOOKUP(B1641,Árak!$A$2:$B$101,2,1)</f>
        <v>74</v>
      </c>
      <c r="H1641">
        <f t="shared" si="103"/>
        <v>23236</v>
      </c>
    </row>
    <row r="1642" spans="1:8" x14ac:dyDescent="0.25">
      <c r="A1642" s="2" t="s">
        <v>201</v>
      </c>
      <c r="B1642" s="2" t="s">
        <v>272</v>
      </c>
      <c r="C1642" s="2">
        <v>276</v>
      </c>
      <c r="D1642">
        <f t="shared" si="100"/>
        <v>2</v>
      </c>
      <c r="E1642">
        <f t="shared" si="101"/>
        <v>6</v>
      </c>
      <c r="F1642">
        <f t="shared" si="102"/>
        <v>1</v>
      </c>
      <c r="G1642">
        <f>VLOOKUP(B1642,Árak!$A$2:$B$101,2,1)</f>
        <v>954</v>
      </c>
      <c r="H1642">
        <f t="shared" si="103"/>
        <v>263304</v>
      </c>
    </row>
    <row r="1643" spans="1:8" x14ac:dyDescent="0.25">
      <c r="A1643" s="2" t="s">
        <v>271</v>
      </c>
      <c r="B1643" s="2" t="s">
        <v>95</v>
      </c>
      <c r="C1643" s="2">
        <v>179</v>
      </c>
      <c r="D1643">
        <f t="shared" si="100"/>
        <v>6</v>
      </c>
      <c r="E1643">
        <f t="shared" si="101"/>
        <v>27</v>
      </c>
      <c r="F1643">
        <f t="shared" si="102"/>
        <v>2</v>
      </c>
      <c r="G1643">
        <f>VLOOKUP(B1643,Árak!$A$2:$B$101,2,1)</f>
        <v>558</v>
      </c>
      <c r="H1643">
        <f t="shared" si="103"/>
        <v>99882</v>
      </c>
    </row>
    <row r="1644" spans="1:8" x14ac:dyDescent="0.25">
      <c r="A1644" s="2" t="s">
        <v>422</v>
      </c>
      <c r="B1644" s="2" t="s">
        <v>165</v>
      </c>
      <c r="C1644" s="2">
        <v>246</v>
      </c>
      <c r="D1644">
        <f t="shared" si="100"/>
        <v>3</v>
      </c>
      <c r="E1644">
        <f t="shared" si="101"/>
        <v>12</v>
      </c>
      <c r="F1644">
        <f t="shared" si="102"/>
        <v>1</v>
      </c>
      <c r="G1644">
        <f>VLOOKUP(B1644,Árak!$A$2:$B$101,2,1)</f>
        <v>631</v>
      </c>
      <c r="H1644">
        <f t="shared" si="103"/>
        <v>155226</v>
      </c>
    </row>
    <row r="1645" spans="1:8" x14ac:dyDescent="0.25">
      <c r="A1645" s="2" t="s">
        <v>344</v>
      </c>
      <c r="B1645" s="2" t="s">
        <v>288</v>
      </c>
      <c r="C1645" s="2">
        <v>164</v>
      </c>
      <c r="D1645">
        <f t="shared" si="100"/>
        <v>2</v>
      </c>
      <c r="E1645">
        <f t="shared" si="101"/>
        <v>7</v>
      </c>
      <c r="F1645">
        <f t="shared" si="102"/>
        <v>1</v>
      </c>
      <c r="G1645">
        <f>VLOOKUP(B1645,Árak!$A$2:$B$101,2,1)</f>
        <v>782</v>
      </c>
      <c r="H1645">
        <f t="shared" si="103"/>
        <v>128248</v>
      </c>
    </row>
    <row r="1646" spans="1:8" x14ac:dyDescent="0.25">
      <c r="A1646" s="2" t="s">
        <v>283</v>
      </c>
      <c r="B1646" s="2" t="s">
        <v>40</v>
      </c>
      <c r="C1646" s="2">
        <v>179</v>
      </c>
      <c r="D1646">
        <f t="shared" si="100"/>
        <v>2</v>
      </c>
      <c r="E1646">
        <f t="shared" si="101"/>
        <v>9</v>
      </c>
      <c r="F1646">
        <f t="shared" si="102"/>
        <v>1</v>
      </c>
      <c r="G1646">
        <f>VLOOKUP(B1646,Árak!$A$2:$B$101,2,1)</f>
        <v>302</v>
      </c>
      <c r="H1646">
        <f t="shared" si="103"/>
        <v>54058</v>
      </c>
    </row>
    <row r="1647" spans="1:8" x14ac:dyDescent="0.25">
      <c r="A1647" s="2" t="s">
        <v>203</v>
      </c>
      <c r="B1647" s="2" t="s">
        <v>251</v>
      </c>
      <c r="C1647" s="2">
        <v>296</v>
      </c>
      <c r="D1647">
        <f t="shared" si="100"/>
        <v>4</v>
      </c>
      <c r="E1647">
        <f t="shared" si="101"/>
        <v>18</v>
      </c>
      <c r="F1647">
        <f t="shared" si="102"/>
        <v>2</v>
      </c>
      <c r="G1647">
        <f>VLOOKUP(B1647,Árak!$A$2:$B$101,2,1)</f>
        <v>261</v>
      </c>
      <c r="H1647">
        <f t="shared" si="103"/>
        <v>77256</v>
      </c>
    </row>
    <row r="1648" spans="1:8" x14ac:dyDescent="0.25">
      <c r="A1648" s="2" t="s">
        <v>367</v>
      </c>
      <c r="B1648" s="2" t="s">
        <v>178</v>
      </c>
      <c r="C1648" s="2">
        <v>159</v>
      </c>
      <c r="D1648">
        <f t="shared" si="100"/>
        <v>12</v>
      </c>
      <c r="E1648">
        <f t="shared" si="101"/>
        <v>51</v>
      </c>
      <c r="F1648">
        <f t="shared" si="102"/>
        <v>4</v>
      </c>
      <c r="G1648">
        <f>VLOOKUP(B1648,Árak!$A$2:$B$101,2,1)</f>
        <v>966</v>
      </c>
      <c r="H1648">
        <f t="shared" si="103"/>
        <v>153594</v>
      </c>
    </row>
    <row r="1649" spans="1:8" x14ac:dyDescent="0.25">
      <c r="A1649" s="2" t="s">
        <v>420</v>
      </c>
      <c r="B1649" s="2" t="s">
        <v>167</v>
      </c>
      <c r="C1649" s="2">
        <v>76</v>
      </c>
      <c r="D1649">
        <f t="shared" si="100"/>
        <v>12</v>
      </c>
      <c r="E1649">
        <f t="shared" si="101"/>
        <v>51</v>
      </c>
      <c r="F1649">
        <f t="shared" si="102"/>
        <v>4</v>
      </c>
      <c r="G1649">
        <f>VLOOKUP(B1649,Árak!$A$2:$B$101,2,1)</f>
        <v>484</v>
      </c>
      <c r="H1649">
        <f t="shared" si="103"/>
        <v>36784</v>
      </c>
    </row>
    <row r="1650" spans="1:8" x14ac:dyDescent="0.25">
      <c r="A1650" s="2" t="s">
        <v>103</v>
      </c>
      <c r="B1650" s="2" t="s">
        <v>45</v>
      </c>
      <c r="C1650" s="2">
        <v>377</v>
      </c>
      <c r="D1650">
        <f t="shared" si="100"/>
        <v>8</v>
      </c>
      <c r="E1650">
        <f t="shared" si="101"/>
        <v>34</v>
      </c>
      <c r="F1650">
        <f t="shared" si="102"/>
        <v>3</v>
      </c>
      <c r="G1650">
        <f>VLOOKUP(B1650,Árak!$A$2:$B$101,2,1)</f>
        <v>534</v>
      </c>
      <c r="H1650">
        <f t="shared" si="103"/>
        <v>201318</v>
      </c>
    </row>
    <row r="1651" spans="1:8" x14ac:dyDescent="0.25">
      <c r="A1651" s="2" t="s">
        <v>287</v>
      </c>
      <c r="B1651" s="2" t="s">
        <v>105</v>
      </c>
      <c r="C1651" s="2">
        <v>288</v>
      </c>
      <c r="D1651">
        <f t="shared" si="100"/>
        <v>2</v>
      </c>
      <c r="E1651">
        <f t="shared" si="101"/>
        <v>6</v>
      </c>
      <c r="F1651">
        <f t="shared" si="102"/>
        <v>1</v>
      </c>
      <c r="G1651">
        <f>VLOOKUP(B1651,Árak!$A$2:$B$101,2,1)</f>
        <v>421</v>
      </c>
      <c r="H1651">
        <f t="shared" si="103"/>
        <v>121248</v>
      </c>
    </row>
    <row r="1652" spans="1:8" x14ac:dyDescent="0.25">
      <c r="A1652" s="2" t="s">
        <v>116</v>
      </c>
      <c r="B1652" s="2" t="s">
        <v>61</v>
      </c>
      <c r="C1652" s="2">
        <v>171</v>
      </c>
      <c r="D1652">
        <f t="shared" si="100"/>
        <v>3</v>
      </c>
      <c r="E1652">
        <f t="shared" si="101"/>
        <v>12</v>
      </c>
      <c r="F1652">
        <f t="shared" si="102"/>
        <v>1</v>
      </c>
      <c r="G1652">
        <f>VLOOKUP(B1652,Árak!$A$2:$B$101,2,1)</f>
        <v>88</v>
      </c>
      <c r="H1652">
        <f t="shared" si="103"/>
        <v>15048</v>
      </c>
    </row>
    <row r="1653" spans="1:8" x14ac:dyDescent="0.25">
      <c r="A1653" s="2" t="s">
        <v>109</v>
      </c>
      <c r="B1653" s="2" t="s">
        <v>26</v>
      </c>
      <c r="C1653" s="2">
        <v>273</v>
      </c>
      <c r="D1653">
        <f t="shared" si="100"/>
        <v>11</v>
      </c>
      <c r="E1653">
        <f t="shared" si="101"/>
        <v>45</v>
      </c>
      <c r="F1653">
        <f t="shared" si="102"/>
        <v>4</v>
      </c>
      <c r="G1653">
        <f>VLOOKUP(B1653,Árak!$A$2:$B$101,2,1)</f>
        <v>550</v>
      </c>
      <c r="H1653">
        <f t="shared" si="103"/>
        <v>150150</v>
      </c>
    </row>
    <row r="1654" spans="1:8" x14ac:dyDescent="0.25">
      <c r="A1654" s="2" t="s">
        <v>282</v>
      </c>
      <c r="B1654" s="2" t="s">
        <v>208</v>
      </c>
      <c r="C1654" s="2">
        <v>343</v>
      </c>
      <c r="D1654">
        <f t="shared" si="100"/>
        <v>10</v>
      </c>
      <c r="E1654">
        <f t="shared" si="101"/>
        <v>42</v>
      </c>
      <c r="F1654">
        <f t="shared" si="102"/>
        <v>4</v>
      </c>
      <c r="G1654">
        <f>VLOOKUP(B1654,Árak!$A$2:$B$101,2,1)</f>
        <v>921</v>
      </c>
      <c r="H1654">
        <f t="shared" si="103"/>
        <v>315903</v>
      </c>
    </row>
    <row r="1655" spans="1:8" x14ac:dyDescent="0.25">
      <c r="A1655" s="2" t="s">
        <v>413</v>
      </c>
      <c r="B1655" s="2" t="s">
        <v>143</v>
      </c>
      <c r="C1655" s="2">
        <v>260</v>
      </c>
      <c r="D1655">
        <f t="shared" si="100"/>
        <v>12</v>
      </c>
      <c r="E1655">
        <f t="shared" si="101"/>
        <v>51</v>
      </c>
      <c r="F1655">
        <f t="shared" si="102"/>
        <v>4</v>
      </c>
      <c r="G1655">
        <f>VLOOKUP(B1655,Árak!$A$2:$B$101,2,1)</f>
        <v>215</v>
      </c>
      <c r="H1655">
        <f t="shared" si="103"/>
        <v>55900</v>
      </c>
    </row>
    <row r="1656" spans="1:8" x14ac:dyDescent="0.25">
      <c r="A1656" s="2" t="s">
        <v>432</v>
      </c>
      <c r="B1656" s="2" t="s">
        <v>197</v>
      </c>
      <c r="C1656" s="2">
        <v>198</v>
      </c>
      <c r="D1656">
        <f t="shared" si="100"/>
        <v>6</v>
      </c>
      <c r="E1656">
        <f t="shared" si="101"/>
        <v>26</v>
      </c>
      <c r="F1656">
        <f t="shared" si="102"/>
        <v>2</v>
      </c>
      <c r="G1656">
        <f>VLOOKUP(B1656,Árak!$A$2:$B$101,2,1)</f>
        <v>995</v>
      </c>
      <c r="H1656">
        <f t="shared" si="103"/>
        <v>197010</v>
      </c>
    </row>
    <row r="1657" spans="1:8" x14ac:dyDescent="0.25">
      <c r="A1657" s="2" t="s">
        <v>134</v>
      </c>
      <c r="B1657" s="2" t="s">
        <v>79</v>
      </c>
      <c r="C1657" s="2">
        <v>242</v>
      </c>
      <c r="D1657">
        <f t="shared" si="100"/>
        <v>6</v>
      </c>
      <c r="E1657">
        <f t="shared" si="101"/>
        <v>25</v>
      </c>
      <c r="F1657">
        <f t="shared" si="102"/>
        <v>2</v>
      </c>
      <c r="G1657">
        <f>VLOOKUP(B1657,Árak!$A$2:$B$101,2,1)</f>
        <v>1027</v>
      </c>
      <c r="H1657">
        <f t="shared" si="103"/>
        <v>248534</v>
      </c>
    </row>
    <row r="1658" spans="1:8" x14ac:dyDescent="0.25">
      <c r="A1658" s="2" t="s">
        <v>67</v>
      </c>
      <c r="B1658" s="2" t="s">
        <v>154</v>
      </c>
      <c r="C1658" s="2">
        <v>428</v>
      </c>
      <c r="D1658">
        <f t="shared" si="100"/>
        <v>7</v>
      </c>
      <c r="E1658">
        <f t="shared" si="101"/>
        <v>30</v>
      </c>
      <c r="F1658">
        <f t="shared" si="102"/>
        <v>3</v>
      </c>
      <c r="G1658">
        <f>VLOOKUP(B1658,Árak!$A$2:$B$101,2,1)</f>
        <v>372</v>
      </c>
      <c r="H1658">
        <f t="shared" si="103"/>
        <v>159216</v>
      </c>
    </row>
    <row r="1659" spans="1:8" x14ac:dyDescent="0.25">
      <c r="A1659" s="2" t="s">
        <v>345</v>
      </c>
      <c r="B1659" s="2" t="s">
        <v>129</v>
      </c>
      <c r="C1659" s="2">
        <v>214</v>
      </c>
      <c r="D1659">
        <f t="shared" si="100"/>
        <v>4</v>
      </c>
      <c r="E1659">
        <f t="shared" si="101"/>
        <v>15</v>
      </c>
      <c r="F1659">
        <f t="shared" si="102"/>
        <v>2</v>
      </c>
      <c r="G1659">
        <f>VLOOKUP(B1659,Árak!$A$2:$B$101,2,1)</f>
        <v>637</v>
      </c>
      <c r="H1659">
        <f t="shared" si="103"/>
        <v>136318</v>
      </c>
    </row>
    <row r="1660" spans="1:8" x14ac:dyDescent="0.25">
      <c r="A1660" s="2" t="s">
        <v>411</v>
      </c>
      <c r="B1660" s="2" t="s">
        <v>208</v>
      </c>
      <c r="C1660" s="2">
        <v>128</v>
      </c>
      <c r="D1660">
        <f t="shared" si="100"/>
        <v>8</v>
      </c>
      <c r="E1660">
        <f t="shared" si="101"/>
        <v>35</v>
      </c>
      <c r="F1660">
        <f t="shared" si="102"/>
        <v>3</v>
      </c>
      <c r="G1660">
        <f>VLOOKUP(B1660,Árak!$A$2:$B$101,2,1)</f>
        <v>921</v>
      </c>
      <c r="H1660">
        <f t="shared" si="103"/>
        <v>117888</v>
      </c>
    </row>
    <row r="1661" spans="1:8" x14ac:dyDescent="0.25">
      <c r="A1661" s="2" t="s">
        <v>179</v>
      </c>
      <c r="B1661" s="2" t="s">
        <v>224</v>
      </c>
      <c r="C1661" s="2">
        <v>194</v>
      </c>
      <c r="D1661">
        <f t="shared" si="100"/>
        <v>3</v>
      </c>
      <c r="E1661">
        <f t="shared" si="101"/>
        <v>11</v>
      </c>
      <c r="F1661">
        <f t="shared" si="102"/>
        <v>1</v>
      </c>
      <c r="G1661">
        <f>VLOOKUP(B1661,Árak!$A$2:$B$101,2,1)</f>
        <v>453</v>
      </c>
      <c r="H1661">
        <f t="shared" si="103"/>
        <v>87882</v>
      </c>
    </row>
    <row r="1662" spans="1:8" x14ac:dyDescent="0.25">
      <c r="A1662" s="2" t="s">
        <v>421</v>
      </c>
      <c r="B1662" s="2" t="s">
        <v>91</v>
      </c>
      <c r="C1662" s="2">
        <v>343</v>
      </c>
      <c r="D1662">
        <f t="shared" si="100"/>
        <v>2</v>
      </c>
      <c r="E1662">
        <f t="shared" si="101"/>
        <v>6</v>
      </c>
      <c r="F1662">
        <f t="shared" si="102"/>
        <v>1</v>
      </c>
      <c r="G1662">
        <f>VLOOKUP(B1662,Árak!$A$2:$B$101,2,1)</f>
        <v>924</v>
      </c>
      <c r="H1662">
        <f t="shared" si="103"/>
        <v>316932</v>
      </c>
    </row>
    <row r="1663" spans="1:8" x14ac:dyDescent="0.25">
      <c r="A1663" s="2" t="s">
        <v>239</v>
      </c>
      <c r="B1663" s="2" t="s">
        <v>224</v>
      </c>
      <c r="C1663" s="2">
        <v>96</v>
      </c>
      <c r="D1663">
        <f t="shared" si="100"/>
        <v>4</v>
      </c>
      <c r="E1663">
        <f t="shared" si="101"/>
        <v>18</v>
      </c>
      <c r="F1663">
        <f t="shared" si="102"/>
        <v>2</v>
      </c>
      <c r="G1663">
        <f>VLOOKUP(B1663,Árak!$A$2:$B$101,2,1)</f>
        <v>453</v>
      </c>
      <c r="H1663">
        <f t="shared" si="103"/>
        <v>43488</v>
      </c>
    </row>
    <row r="1664" spans="1:8" x14ac:dyDescent="0.25">
      <c r="A1664" s="2" t="s">
        <v>19</v>
      </c>
      <c r="B1664" s="2" t="s">
        <v>191</v>
      </c>
      <c r="C1664" s="2">
        <v>131</v>
      </c>
      <c r="D1664">
        <f t="shared" si="100"/>
        <v>10</v>
      </c>
      <c r="E1664">
        <f t="shared" si="101"/>
        <v>41</v>
      </c>
      <c r="F1664">
        <f t="shared" si="102"/>
        <v>4</v>
      </c>
      <c r="G1664">
        <f>VLOOKUP(B1664,Árak!$A$2:$B$101,2,1)</f>
        <v>312</v>
      </c>
      <c r="H1664">
        <f t="shared" si="103"/>
        <v>40872</v>
      </c>
    </row>
    <row r="1665" spans="1:8" x14ac:dyDescent="0.25">
      <c r="A1665" s="2" t="s">
        <v>410</v>
      </c>
      <c r="B1665" s="2" t="s">
        <v>23</v>
      </c>
      <c r="C1665" s="2">
        <v>345</v>
      </c>
      <c r="D1665">
        <f t="shared" si="100"/>
        <v>8</v>
      </c>
      <c r="E1665">
        <f t="shared" si="101"/>
        <v>34</v>
      </c>
      <c r="F1665">
        <f t="shared" si="102"/>
        <v>3</v>
      </c>
      <c r="G1665">
        <f>VLOOKUP(B1665,Árak!$A$2:$B$101,2,1)</f>
        <v>478</v>
      </c>
      <c r="H1665">
        <f t="shared" si="103"/>
        <v>164910</v>
      </c>
    </row>
    <row r="1666" spans="1:8" x14ac:dyDescent="0.25">
      <c r="A1666" s="2" t="s">
        <v>17</v>
      </c>
      <c r="B1666" s="2" t="s">
        <v>28</v>
      </c>
      <c r="C1666" s="2">
        <v>361</v>
      </c>
      <c r="D1666">
        <f t="shared" si="100"/>
        <v>4</v>
      </c>
      <c r="E1666">
        <f t="shared" si="101"/>
        <v>14</v>
      </c>
      <c r="F1666">
        <f t="shared" si="102"/>
        <v>2</v>
      </c>
      <c r="G1666">
        <f>VLOOKUP(B1666,Árak!$A$2:$B$101,2,1)</f>
        <v>597</v>
      </c>
      <c r="H1666">
        <f t="shared" si="103"/>
        <v>215517</v>
      </c>
    </row>
    <row r="1667" spans="1:8" x14ac:dyDescent="0.25">
      <c r="A1667" s="2" t="s">
        <v>291</v>
      </c>
      <c r="B1667" s="2" t="s">
        <v>197</v>
      </c>
      <c r="C1667" s="2">
        <v>166</v>
      </c>
      <c r="D1667">
        <f t="shared" ref="D1667:D1730" si="104">MONTH(A1667)</f>
        <v>4</v>
      </c>
      <c r="E1667">
        <f t="shared" ref="E1667:E1730" si="105">WEEKNUM(A1667)</f>
        <v>18</v>
      </c>
      <c r="F1667">
        <f t="shared" ref="F1667:F1730" si="106">VLOOKUP(D1667,$K$2:$M$5,3,1)</f>
        <v>2</v>
      </c>
      <c r="G1667">
        <f>VLOOKUP(B1667,Árak!$A$2:$B$101,2,1)</f>
        <v>995</v>
      </c>
      <c r="H1667">
        <f t="shared" ref="H1667:H1730" si="107">C1667*G1667</f>
        <v>165170</v>
      </c>
    </row>
    <row r="1668" spans="1:8" x14ac:dyDescent="0.25">
      <c r="A1668" s="2" t="s">
        <v>355</v>
      </c>
      <c r="B1668" s="2" t="s">
        <v>343</v>
      </c>
      <c r="C1668" s="2">
        <v>217</v>
      </c>
      <c r="D1668">
        <f t="shared" si="104"/>
        <v>11</v>
      </c>
      <c r="E1668">
        <f t="shared" si="105"/>
        <v>48</v>
      </c>
      <c r="F1668">
        <f t="shared" si="106"/>
        <v>4</v>
      </c>
      <c r="G1668">
        <f>VLOOKUP(B1668,Árak!$A$2:$B$101,2,1)</f>
        <v>982</v>
      </c>
      <c r="H1668">
        <f t="shared" si="107"/>
        <v>213094</v>
      </c>
    </row>
    <row r="1669" spans="1:8" x14ac:dyDescent="0.25">
      <c r="A1669" s="2" t="s">
        <v>420</v>
      </c>
      <c r="B1669" s="2" t="s">
        <v>167</v>
      </c>
      <c r="C1669" s="2">
        <v>256</v>
      </c>
      <c r="D1669">
        <f t="shared" si="104"/>
        <v>12</v>
      </c>
      <c r="E1669">
        <f t="shared" si="105"/>
        <v>51</v>
      </c>
      <c r="F1669">
        <f t="shared" si="106"/>
        <v>4</v>
      </c>
      <c r="G1669">
        <f>VLOOKUP(B1669,Árak!$A$2:$B$101,2,1)</f>
        <v>484</v>
      </c>
      <c r="H1669">
        <f t="shared" si="107"/>
        <v>123904</v>
      </c>
    </row>
    <row r="1670" spans="1:8" x14ac:dyDescent="0.25">
      <c r="A1670" s="2" t="s">
        <v>9</v>
      </c>
      <c r="B1670" s="2" t="s">
        <v>45</v>
      </c>
      <c r="C1670" s="2">
        <v>370</v>
      </c>
      <c r="D1670">
        <f t="shared" si="104"/>
        <v>1</v>
      </c>
      <c r="E1670">
        <f t="shared" si="105"/>
        <v>2</v>
      </c>
      <c r="F1670">
        <f t="shared" si="106"/>
        <v>1</v>
      </c>
      <c r="G1670">
        <f>VLOOKUP(B1670,Árak!$A$2:$B$101,2,1)</f>
        <v>534</v>
      </c>
      <c r="H1670">
        <f t="shared" si="107"/>
        <v>197580</v>
      </c>
    </row>
    <row r="1671" spans="1:8" x14ac:dyDescent="0.25">
      <c r="A1671" s="2" t="s">
        <v>349</v>
      </c>
      <c r="B1671" s="2" t="s">
        <v>66</v>
      </c>
      <c r="C1671" s="2">
        <v>332</v>
      </c>
      <c r="D1671">
        <f t="shared" si="104"/>
        <v>10</v>
      </c>
      <c r="E1671">
        <f t="shared" si="105"/>
        <v>43</v>
      </c>
      <c r="F1671">
        <f t="shared" si="106"/>
        <v>4</v>
      </c>
      <c r="G1671">
        <f>VLOOKUP(B1671,Árak!$A$2:$B$101,2,1)</f>
        <v>776</v>
      </c>
      <c r="H1671">
        <f t="shared" si="107"/>
        <v>257632</v>
      </c>
    </row>
    <row r="1672" spans="1:8" x14ac:dyDescent="0.25">
      <c r="A1672" s="2" t="s">
        <v>337</v>
      </c>
      <c r="B1672" s="2" t="s">
        <v>10</v>
      </c>
      <c r="C1672" s="2">
        <v>139</v>
      </c>
      <c r="D1672">
        <f t="shared" si="104"/>
        <v>1</v>
      </c>
      <c r="E1672">
        <f t="shared" si="105"/>
        <v>5</v>
      </c>
      <c r="F1672">
        <f t="shared" si="106"/>
        <v>1</v>
      </c>
      <c r="G1672">
        <f>VLOOKUP(B1672,Árak!$A$2:$B$101,2,1)</f>
        <v>260</v>
      </c>
      <c r="H1672">
        <f t="shared" si="107"/>
        <v>36140</v>
      </c>
    </row>
    <row r="1673" spans="1:8" x14ac:dyDescent="0.25">
      <c r="A1673" s="2" t="s">
        <v>422</v>
      </c>
      <c r="B1673" s="2" t="s">
        <v>126</v>
      </c>
      <c r="C1673" s="2">
        <v>250</v>
      </c>
      <c r="D1673">
        <f t="shared" si="104"/>
        <v>3</v>
      </c>
      <c r="E1673">
        <f t="shared" si="105"/>
        <v>12</v>
      </c>
      <c r="F1673">
        <f t="shared" si="106"/>
        <v>1</v>
      </c>
      <c r="G1673">
        <f>VLOOKUP(B1673,Árak!$A$2:$B$101,2,1)</f>
        <v>302</v>
      </c>
      <c r="H1673">
        <f t="shared" si="107"/>
        <v>75500</v>
      </c>
    </row>
    <row r="1674" spans="1:8" x14ac:dyDescent="0.25">
      <c r="A1674" s="2" t="s">
        <v>427</v>
      </c>
      <c r="B1674" s="2" t="s">
        <v>266</v>
      </c>
      <c r="C1674" s="2">
        <v>426</v>
      </c>
      <c r="D1674">
        <f t="shared" si="104"/>
        <v>3</v>
      </c>
      <c r="E1674">
        <f t="shared" si="105"/>
        <v>10</v>
      </c>
      <c r="F1674">
        <f t="shared" si="106"/>
        <v>1</v>
      </c>
      <c r="G1674">
        <f>VLOOKUP(B1674,Árak!$A$2:$B$101,2,1)</f>
        <v>74</v>
      </c>
      <c r="H1674">
        <f t="shared" si="107"/>
        <v>31524</v>
      </c>
    </row>
    <row r="1675" spans="1:8" x14ac:dyDescent="0.25">
      <c r="A1675" s="2" t="s">
        <v>142</v>
      </c>
      <c r="B1675" s="2" t="s">
        <v>135</v>
      </c>
      <c r="C1675" s="2">
        <v>256</v>
      </c>
      <c r="D1675">
        <f t="shared" si="104"/>
        <v>11</v>
      </c>
      <c r="E1675">
        <f t="shared" si="105"/>
        <v>47</v>
      </c>
      <c r="F1675">
        <f t="shared" si="106"/>
        <v>4</v>
      </c>
      <c r="G1675">
        <f>VLOOKUP(B1675,Árak!$A$2:$B$101,2,1)</f>
        <v>536</v>
      </c>
      <c r="H1675">
        <f t="shared" si="107"/>
        <v>137216</v>
      </c>
    </row>
    <row r="1676" spans="1:8" x14ac:dyDescent="0.25">
      <c r="A1676" s="2" t="s">
        <v>314</v>
      </c>
      <c r="B1676" s="2" t="s">
        <v>140</v>
      </c>
      <c r="C1676" s="2">
        <v>326</v>
      </c>
      <c r="D1676">
        <f t="shared" si="104"/>
        <v>10</v>
      </c>
      <c r="E1676">
        <f t="shared" si="105"/>
        <v>42</v>
      </c>
      <c r="F1676">
        <f t="shared" si="106"/>
        <v>4</v>
      </c>
      <c r="G1676">
        <f>VLOOKUP(B1676,Árak!$A$2:$B$101,2,1)</f>
        <v>579</v>
      </c>
      <c r="H1676">
        <f t="shared" si="107"/>
        <v>188754</v>
      </c>
    </row>
    <row r="1677" spans="1:8" x14ac:dyDescent="0.25">
      <c r="A1677" s="2" t="s">
        <v>352</v>
      </c>
      <c r="B1677" s="2" t="s">
        <v>32</v>
      </c>
      <c r="C1677" s="2">
        <v>119</v>
      </c>
      <c r="D1677">
        <f t="shared" si="104"/>
        <v>9</v>
      </c>
      <c r="E1677">
        <f t="shared" si="105"/>
        <v>38</v>
      </c>
      <c r="F1677">
        <f t="shared" si="106"/>
        <v>3</v>
      </c>
      <c r="G1677">
        <f>VLOOKUP(B1677,Árak!$A$2:$B$101,2,1)</f>
        <v>453</v>
      </c>
      <c r="H1677">
        <f t="shared" si="107"/>
        <v>53907</v>
      </c>
    </row>
    <row r="1678" spans="1:8" x14ac:dyDescent="0.25">
      <c r="A1678" s="2" t="s">
        <v>292</v>
      </c>
      <c r="B1678" s="2" t="s">
        <v>178</v>
      </c>
      <c r="C1678" s="2">
        <v>246</v>
      </c>
      <c r="D1678">
        <f t="shared" si="104"/>
        <v>7</v>
      </c>
      <c r="E1678">
        <f t="shared" si="105"/>
        <v>28</v>
      </c>
      <c r="F1678">
        <f t="shared" si="106"/>
        <v>3</v>
      </c>
      <c r="G1678">
        <f>VLOOKUP(B1678,Árak!$A$2:$B$101,2,1)</f>
        <v>966</v>
      </c>
      <c r="H1678">
        <f t="shared" si="107"/>
        <v>237636</v>
      </c>
    </row>
    <row r="1679" spans="1:8" x14ac:dyDescent="0.25">
      <c r="A1679" s="2" t="s">
        <v>436</v>
      </c>
      <c r="B1679" s="2" t="s">
        <v>38</v>
      </c>
      <c r="C1679" s="2">
        <v>243</v>
      </c>
      <c r="D1679">
        <f t="shared" si="104"/>
        <v>9</v>
      </c>
      <c r="E1679">
        <f t="shared" si="105"/>
        <v>39</v>
      </c>
      <c r="F1679">
        <f t="shared" si="106"/>
        <v>3</v>
      </c>
      <c r="G1679">
        <f>VLOOKUP(B1679,Árak!$A$2:$B$101,2,1)</f>
        <v>645</v>
      </c>
      <c r="H1679">
        <f t="shared" si="107"/>
        <v>156735</v>
      </c>
    </row>
    <row r="1680" spans="1:8" x14ac:dyDescent="0.25">
      <c r="A1680" s="2" t="s">
        <v>409</v>
      </c>
      <c r="B1680" s="2" t="s">
        <v>55</v>
      </c>
      <c r="C1680" s="2">
        <v>257</v>
      </c>
      <c r="D1680">
        <f t="shared" si="104"/>
        <v>10</v>
      </c>
      <c r="E1680">
        <f t="shared" si="105"/>
        <v>43</v>
      </c>
      <c r="F1680">
        <f t="shared" si="106"/>
        <v>4</v>
      </c>
      <c r="G1680">
        <f>VLOOKUP(B1680,Árak!$A$2:$B$101,2,1)</f>
        <v>737</v>
      </c>
      <c r="H1680">
        <f t="shared" si="107"/>
        <v>189409</v>
      </c>
    </row>
    <row r="1681" spans="1:8" x14ac:dyDescent="0.25">
      <c r="A1681" s="2" t="s">
        <v>399</v>
      </c>
      <c r="B1681" s="2" t="s">
        <v>28</v>
      </c>
      <c r="C1681" s="2">
        <v>387</v>
      </c>
      <c r="D1681">
        <f t="shared" si="104"/>
        <v>8</v>
      </c>
      <c r="E1681">
        <f t="shared" si="105"/>
        <v>32</v>
      </c>
      <c r="F1681">
        <f t="shared" si="106"/>
        <v>3</v>
      </c>
      <c r="G1681">
        <f>VLOOKUP(B1681,Árak!$A$2:$B$101,2,1)</f>
        <v>597</v>
      </c>
      <c r="H1681">
        <f t="shared" si="107"/>
        <v>231039</v>
      </c>
    </row>
    <row r="1682" spans="1:8" x14ac:dyDescent="0.25">
      <c r="A1682" s="2" t="s">
        <v>11</v>
      </c>
      <c r="B1682" s="2" t="s">
        <v>85</v>
      </c>
      <c r="C1682" s="2">
        <v>162</v>
      </c>
      <c r="D1682">
        <f t="shared" si="104"/>
        <v>7</v>
      </c>
      <c r="E1682">
        <f t="shared" si="105"/>
        <v>29</v>
      </c>
      <c r="F1682">
        <f t="shared" si="106"/>
        <v>3</v>
      </c>
      <c r="G1682">
        <f>VLOOKUP(B1682,Árak!$A$2:$B$101,2,1)</f>
        <v>88</v>
      </c>
      <c r="H1682">
        <f t="shared" si="107"/>
        <v>14256</v>
      </c>
    </row>
    <row r="1683" spans="1:8" x14ac:dyDescent="0.25">
      <c r="A1683" s="2" t="s">
        <v>362</v>
      </c>
      <c r="B1683" s="2" t="s">
        <v>71</v>
      </c>
      <c r="C1683" s="2">
        <v>127</v>
      </c>
      <c r="D1683">
        <f t="shared" si="104"/>
        <v>11</v>
      </c>
      <c r="E1683">
        <f t="shared" si="105"/>
        <v>46</v>
      </c>
      <c r="F1683">
        <f t="shared" si="106"/>
        <v>4</v>
      </c>
      <c r="G1683">
        <f>VLOOKUP(B1683,Árak!$A$2:$B$101,2,1)</f>
        <v>557</v>
      </c>
      <c r="H1683">
        <f t="shared" si="107"/>
        <v>70739</v>
      </c>
    </row>
    <row r="1684" spans="1:8" x14ac:dyDescent="0.25">
      <c r="A1684" s="2" t="s">
        <v>428</v>
      </c>
      <c r="B1684" s="2" t="s">
        <v>253</v>
      </c>
      <c r="C1684" s="2">
        <v>127</v>
      </c>
      <c r="D1684">
        <f t="shared" si="104"/>
        <v>7</v>
      </c>
      <c r="E1684">
        <f t="shared" si="105"/>
        <v>31</v>
      </c>
      <c r="F1684">
        <f t="shared" si="106"/>
        <v>3</v>
      </c>
      <c r="G1684">
        <f>VLOOKUP(B1684,Árak!$A$2:$B$101,2,1)</f>
        <v>130</v>
      </c>
      <c r="H1684">
        <f t="shared" si="107"/>
        <v>16510</v>
      </c>
    </row>
    <row r="1685" spans="1:8" x14ac:dyDescent="0.25">
      <c r="A1685" s="2" t="s">
        <v>366</v>
      </c>
      <c r="B1685" s="2" t="s">
        <v>341</v>
      </c>
      <c r="C1685" s="2">
        <v>311</v>
      </c>
      <c r="D1685">
        <f t="shared" si="104"/>
        <v>6</v>
      </c>
      <c r="E1685">
        <f t="shared" si="105"/>
        <v>24</v>
      </c>
      <c r="F1685">
        <f t="shared" si="106"/>
        <v>2</v>
      </c>
      <c r="G1685">
        <f>VLOOKUP(B1685,Árak!$A$2:$B$101,2,1)</f>
        <v>75</v>
      </c>
      <c r="H1685">
        <f t="shared" si="107"/>
        <v>23325</v>
      </c>
    </row>
    <row r="1686" spans="1:8" x14ac:dyDescent="0.25">
      <c r="A1686" s="2" t="s">
        <v>358</v>
      </c>
      <c r="B1686" s="2" t="s">
        <v>237</v>
      </c>
      <c r="C1686" s="2">
        <v>330</v>
      </c>
      <c r="D1686">
        <f t="shared" si="104"/>
        <v>11</v>
      </c>
      <c r="E1686">
        <f t="shared" si="105"/>
        <v>47</v>
      </c>
      <c r="F1686">
        <f t="shared" si="106"/>
        <v>4</v>
      </c>
      <c r="G1686">
        <f>VLOOKUP(B1686,Árak!$A$2:$B$101,2,1)</f>
        <v>713</v>
      </c>
      <c r="H1686">
        <f t="shared" si="107"/>
        <v>235290</v>
      </c>
    </row>
    <row r="1687" spans="1:8" x14ac:dyDescent="0.25">
      <c r="A1687" s="2" t="s">
        <v>41</v>
      </c>
      <c r="B1687" s="2" t="s">
        <v>87</v>
      </c>
      <c r="C1687" s="2">
        <v>170</v>
      </c>
      <c r="D1687">
        <f t="shared" si="104"/>
        <v>7</v>
      </c>
      <c r="E1687">
        <f t="shared" si="105"/>
        <v>30</v>
      </c>
      <c r="F1687">
        <f t="shared" si="106"/>
        <v>3</v>
      </c>
      <c r="G1687">
        <f>VLOOKUP(B1687,Árak!$A$2:$B$101,2,1)</f>
        <v>543</v>
      </c>
      <c r="H1687">
        <f t="shared" si="107"/>
        <v>92310</v>
      </c>
    </row>
    <row r="1688" spans="1:8" x14ac:dyDescent="0.25">
      <c r="A1688" s="2" t="s">
        <v>318</v>
      </c>
      <c r="B1688" s="2" t="s">
        <v>183</v>
      </c>
      <c r="C1688" s="2">
        <v>209</v>
      </c>
      <c r="D1688">
        <f t="shared" si="104"/>
        <v>1</v>
      </c>
      <c r="E1688">
        <f t="shared" si="105"/>
        <v>5</v>
      </c>
      <c r="F1688">
        <f t="shared" si="106"/>
        <v>1</v>
      </c>
      <c r="G1688">
        <f>VLOOKUP(B1688,Árak!$A$2:$B$101,2,1)</f>
        <v>478</v>
      </c>
      <c r="H1688">
        <f t="shared" si="107"/>
        <v>99902</v>
      </c>
    </row>
    <row r="1689" spans="1:8" x14ac:dyDescent="0.25">
      <c r="A1689" s="2" t="s">
        <v>407</v>
      </c>
      <c r="B1689" s="2" t="s">
        <v>224</v>
      </c>
      <c r="C1689" s="2">
        <v>210</v>
      </c>
      <c r="D1689">
        <f t="shared" si="104"/>
        <v>5</v>
      </c>
      <c r="E1689">
        <f t="shared" si="105"/>
        <v>20</v>
      </c>
      <c r="F1689">
        <f t="shared" si="106"/>
        <v>2</v>
      </c>
      <c r="G1689">
        <f>VLOOKUP(B1689,Árak!$A$2:$B$101,2,1)</f>
        <v>453</v>
      </c>
      <c r="H1689">
        <f t="shared" si="107"/>
        <v>95130</v>
      </c>
    </row>
    <row r="1690" spans="1:8" x14ac:dyDescent="0.25">
      <c r="A1690" s="2" t="s">
        <v>261</v>
      </c>
      <c r="B1690" s="2" t="s">
        <v>224</v>
      </c>
      <c r="C1690" s="2">
        <v>63</v>
      </c>
      <c r="D1690">
        <f t="shared" si="104"/>
        <v>6</v>
      </c>
      <c r="E1690">
        <f t="shared" si="105"/>
        <v>24</v>
      </c>
      <c r="F1690">
        <f t="shared" si="106"/>
        <v>2</v>
      </c>
      <c r="G1690">
        <f>VLOOKUP(B1690,Árak!$A$2:$B$101,2,1)</f>
        <v>453</v>
      </c>
      <c r="H1690">
        <f t="shared" si="107"/>
        <v>28539</v>
      </c>
    </row>
    <row r="1691" spans="1:8" x14ac:dyDescent="0.25">
      <c r="A1691" s="2" t="s">
        <v>384</v>
      </c>
      <c r="B1691" s="2" t="s">
        <v>210</v>
      </c>
      <c r="C1691" s="2">
        <v>200</v>
      </c>
      <c r="D1691">
        <f t="shared" si="104"/>
        <v>6</v>
      </c>
      <c r="E1691">
        <f t="shared" si="105"/>
        <v>25</v>
      </c>
      <c r="F1691">
        <f t="shared" si="106"/>
        <v>2</v>
      </c>
      <c r="G1691">
        <f>VLOOKUP(B1691,Árak!$A$2:$B$101,2,1)</f>
        <v>270</v>
      </c>
      <c r="H1691">
        <f t="shared" si="107"/>
        <v>54000</v>
      </c>
    </row>
    <row r="1692" spans="1:8" x14ac:dyDescent="0.25">
      <c r="A1692" s="2" t="s">
        <v>308</v>
      </c>
      <c r="B1692" s="2" t="s">
        <v>263</v>
      </c>
      <c r="C1692" s="2">
        <v>140</v>
      </c>
      <c r="D1692">
        <f t="shared" si="104"/>
        <v>1</v>
      </c>
      <c r="E1692">
        <f t="shared" si="105"/>
        <v>1</v>
      </c>
      <c r="F1692">
        <f t="shared" si="106"/>
        <v>1</v>
      </c>
      <c r="G1692">
        <f>VLOOKUP(B1692,Árak!$A$2:$B$101,2,1)</f>
        <v>321</v>
      </c>
      <c r="H1692">
        <f t="shared" si="107"/>
        <v>44940</v>
      </c>
    </row>
    <row r="1693" spans="1:8" x14ac:dyDescent="0.25">
      <c r="A1693" s="2" t="s">
        <v>231</v>
      </c>
      <c r="B1693" s="2" t="s">
        <v>294</v>
      </c>
      <c r="C1693" s="2">
        <v>431</v>
      </c>
      <c r="D1693">
        <f t="shared" si="104"/>
        <v>6</v>
      </c>
      <c r="E1693">
        <f t="shared" si="105"/>
        <v>24</v>
      </c>
      <c r="F1693">
        <f t="shared" si="106"/>
        <v>2</v>
      </c>
      <c r="G1693">
        <f>VLOOKUP(B1693,Árak!$A$2:$B$101,2,1)</f>
        <v>259</v>
      </c>
      <c r="H1693">
        <f t="shared" si="107"/>
        <v>111629</v>
      </c>
    </row>
    <row r="1694" spans="1:8" x14ac:dyDescent="0.25">
      <c r="A1694" s="2" t="s">
        <v>359</v>
      </c>
      <c r="B1694" s="2" t="s">
        <v>156</v>
      </c>
      <c r="C1694" s="2">
        <v>76</v>
      </c>
      <c r="D1694">
        <f t="shared" si="104"/>
        <v>12</v>
      </c>
      <c r="E1694">
        <f t="shared" si="105"/>
        <v>52</v>
      </c>
      <c r="F1694">
        <f t="shared" si="106"/>
        <v>4</v>
      </c>
      <c r="G1694">
        <f>VLOOKUP(B1694,Árak!$A$2:$B$101,2,1)</f>
        <v>871</v>
      </c>
      <c r="H1694">
        <f t="shared" si="107"/>
        <v>66196</v>
      </c>
    </row>
    <row r="1695" spans="1:8" x14ac:dyDescent="0.25">
      <c r="A1695" s="2" t="s">
        <v>27</v>
      </c>
      <c r="B1695" s="2" t="s">
        <v>43</v>
      </c>
      <c r="C1695" s="2">
        <v>222</v>
      </c>
      <c r="D1695">
        <f t="shared" si="104"/>
        <v>8</v>
      </c>
      <c r="E1695">
        <f t="shared" si="105"/>
        <v>33</v>
      </c>
      <c r="F1695">
        <f t="shared" si="106"/>
        <v>3</v>
      </c>
      <c r="G1695">
        <f>VLOOKUP(B1695,Árak!$A$2:$B$101,2,1)</f>
        <v>876</v>
      </c>
      <c r="H1695">
        <f t="shared" si="107"/>
        <v>194472</v>
      </c>
    </row>
    <row r="1696" spans="1:8" x14ac:dyDescent="0.25">
      <c r="A1696" s="2" t="s">
        <v>356</v>
      </c>
      <c r="B1696" s="2" t="s">
        <v>299</v>
      </c>
      <c r="C1696" s="2">
        <v>236</v>
      </c>
      <c r="D1696">
        <f t="shared" si="104"/>
        <v>8</v>
      </c>
      <c r="E1696">
        <f t="shared" si="105"/>
        <v>34</v>
      </c>
      <c r="F1696">
        <f t="shared" si="106"/>
        <v>3</v>
      </c>
      <c r="G1696">
        <f>VLOOKUP(B1696,Árak!$A$2:$B$101,2,1)</f>
        <v>776</v>
      </c>
      <c r="H1696">
        <f t="shared" si="107"/>
        <v>183136</v>
      </c>
    </row>
    <row r="1697" spans="1:8" x14ac:dyDescent="0.25">
      <c r="A1697" s="2" t="s">
        <v>31</v>
      </c>
      <c r="B1697" s="2" t="s">
        <v>258</v>
      </c>
      <c r="C1697" s="2">
        <v>115</v>
      </c>
      <c r="D1697">
        <f t="shared" si="104"/>
        <v>5</v>
      </c>
      <c r="E1697">
        <f t="shared" si="105"/>
        <v>21</v>
      </c>
      <c r="F1697">
        <f t="shared" si="106"/>
        <v>2</v>
      </c>
      <c r="G1697">
        <f>VLOOKUP(B1697,Árak!$A$2:$B$101,2,1)</f>
        <v>607</v>
      </c>
      <c r="H1697">
        <f t="shared" si="107"/>
        <v>69805</v>
      </c>
    </row>
    <row r="1698" spans="1:8" x14ac:dyDescent="0.25">
      <c r="A1698" s="2" t="s">
        <v>321</v>
      </c>
      <c r="B1698" s="2" t="s">
        <v>343</v>
      </c>
      <c r="C1698" s="2">
        <v>28</v>
      </c>
      <c r="D1698">
        <f t="shared" si="104"/>
        <v>8</v>
      </c>
      <c r="E1698">
        <f t="shared" si="105"/>
        <v>32</v>
      </c>
      <c r="F1698">
        <f t="shared" si="106"/>
        <v>3</v>
      </c>
      <c r="G1698">
        <f>VLOOKUP(B1698,Árak!$A$2:$B$101,2,1)</f>
        <v>982</v>
      </c>
      <c r="H1698">
        <f t="shared" si="107"/>
        <v>27496</v>
      </c>
    </row>
    <row r="1699" spans="1:8" x14ac:dyDescent="0.25">
      <c r="A1699" s="2" t="s">
        <v>261</v>
      </c>
      <c r="B1699" s="2" t="s">
        <v>57</v>
      </c>
      <c r="C1699" s="2">
        <v>154</v>
      </c>
      <c r="D1699">
        <f t="shared" si="104"/>
        <v>6</v>
      </c>
      <c r="E1699">
        <f t="shared" si="105"/>
        <v>24</v>
      </c>
      <c r="F1699">
        <f t="shared" si="106"/>
        <v>2</v>
      </c>
      <c r="G1699">
        <f>VLOOKUP(B1699,Árak!$A$2:$B$101,2,1)</f>
        <v>106</v>
      </c>
      <c r="H1699">
        <f t="shared" si="107"/>
        <v>16324</v>
      </c>
    </row>
    <row r="1700" spans="1:8" x14ac:dyDescent="0.25">
      <c r="A1700" s="2" t="s">
        <v>150</v>
      </c>
      <c r="B1700" s="2" t="s">
        <v>245</v>
      </c>
      <c r="C1700" s="2">
        <v>154</v>
      </c>
      <c r="D1700">
        <f t="shared" si="104"/>
        <v>12</v>
      </c>
      <c r="E1700">
        <f t="shared" si="105"/>
        <v>49</v>
      </c>
      <c r="F1700">
        <f t="shared" si="106"/>
        <v>4</v>
      </c>
      <c r="G1700">
        <f>VLOOKUP(B1700,Árak!$A$2:$B$101,2,1)</f>
        <v>782</v>
      </c>
      <c r="H1700">
        <f t="shared" si="107"/>
        <v>120428</v>
      </c>
    </row>
    <row r="1701" spans="1:8" x14ac:dyDescent="0.25">
      <c r="A1701" s="2" t="s">
        <v>48</v>
      </c>
      <c r="B1701" s="2" t="s">
        <v>251</v>
      </c>
      <c r="C1701" s="2">
        <v>473</v>
      </c>
      <c r="D1701">
        <f t="shared" si="104"/>
        <v>1</v>
      </c>
      <c r="E1701">
        <f t="shared" si="105"/>
        <v>5</v>
      </c>
      <c r="F1701">
        <f t="shared" si="106"/>
        <v>1</v>
      </c>
      <c r="G1701">
        <f>VLOOKUP(B1701,Árak!$A$2:$B$101,2,1)</f>
        <v>261</v>
      </c>
      <c r="H1701">
        <f t="shared" si="107"/>
        <v>123453</v>
      </c>
    </row>
    <row r="1702" spans="1:8" x14ac:dyDescent="0.25">
      <c r="A1702" s="2" t="s">
        <v>370</v>
      </c>
      <c r="B1702" s="2" t="s">
        <v>195</v>
      </c>
      <c r="C1702" s="2">
        <v>370</v>
      </c>
      <c r="D1702">
        <f t="shared" si="104"/>
        <v>12</v>
      </c>
      <c r="E1702">
        <f t="shared" si="105"/>
        <v>53</v>
      </c>
      <c r="F1702">
        <f t="shared" si="106"/>
        <v>4</v>
      </c>
      <c r="G1702">
        <f>VLOOKUP(B1702,Árak!$A$2:$B$101,2,1)</f>
        <v>261</v>
      </c>
      <c r="H1702">
        <f t="shared" si="107"/>
        <v>96570</v>
      </c>
    </row>
    <row r="1703" spans="1:8" x14ac:dyDescent="0.25">
      <c r="A1703" s="2" t="s">
        <v>273</v>
      </c>
      <c r="B1703" s="2" t="s">
        <v>301</v>
      </c>
      <c r="C1703" s="2">
        <v>305</v>
      </c>
      <c r="D1703">
        <f t="shared" si="104"/>
        <v>4</v>
      </c>
      <c r="E1703">
        <f t="shared" si="105"/>
        <v>15</v>
      </c>
      <c r="F1703">
        <f t="shared" si="106"/>
        <v>2</v>
      </c>
      <c r="G1703">
        <f>VLOOKUP(B1703,Árak!$A$2:$B$101,2,1)</f>
        <v>194</v>
      </c>
      <c r="H1703">
        <f t="shared" si="107"/>
        <v>59170</v>
      </c>
    </row>
    <row r="1704" spans="1:8" x14ac:dyDescent="0.25">
      <c r="A1704" s="2" t="s">
        <v>212</v>
      </c>
      <c r="B1704" s="2" t="s">
        <v>240</v>
      </c>
      <c r="C1704" s="2">
        <v>394</v>
      </c>
      <c r="D1704">
        <f t="shared" si="104"/>
        <v>12</v>
      </c>
      <c r="E1704">
        <f t="shared" si="105"/>
        <v>52</v>
      </c>
      <c r="F1704">
        <f t="shared" si="106"/>
        <v>4</v>
      </c>
      <c r="G1704">
        <f>VLOOKUP(B1704,Árak!$A$2:$B$101,2,1)</f>
        <v>1047</v>
      </c>
      <c r="H1704">
        <f t="shared" si="107"/>
        <v>412518</v>
      </c>
    </row>
    <row r="1705" spans="1:8" x14ac:dyDescent="0.25">
      <c r="A1705" s="2" t="s">
        <v>13</v>
      </c>
      <c r="B1705" s="2" t="s">
        <v>143</v>
      </c>
      <c r="C1705" s="2">
        <v>130</v>
      </c>
      <c r="D1705">
        <f t="shared" si="104"/>
        <v>10</v>
      </c>
      <c r="E1705">
        <f t="shared" si="105"/>
        <v>41</v>
      </c>
      <c r="F1705">
        <f t="shared" si="106"/>
        <v>4</v>
      </c>
      <c r="G1705">
        <f>VLOOKUP(B1705,Árak!$A$2:$B$101,2,1)</f>
        <v>215</v>
      </c>
      <c r="H1705">
        <f t="shared" si="107"/>
        <v>27950</v>
      </c>
    </row>
    <row r="1706" spans="1:8" x14ac:dyDescent="0.25">
      <c r="A1706" s="2" t="s">
        <v>358</v>
      </c>
      <c r="B1706" s="2" t="s">
        <v>132</v>
      </c>
      <c r="C1706" s="2">
        <v>255</v>
      </c>
      <c r="D1706">
        <f t="shared" si="104"/>
        <v>11</v>
      </c>
      <c r="E1706">
        <f t="shared" si="105"/>
        <v>47</v>
      </c>
      <c r="F1706">
        <f t="shared" si="106"/>
        <v>4</v>
      </c>
      <c r="G1706">
        <f>VLOOKUP(B1706,Árak!$A$2:$B$101,2,1)</f>
        <v>74</v>
      </c>
      <c r="H1706">
        <f t="shared" si="107"/>
        <v>18870</v>
      </c>
    </row>
    <row r="1707" spans="1:8" x14ac:dyDescent="0.25">
      <c r="A1707" s="2" t="s">
        <v>239</v>
      </c>
      <c r="B1707" s="2" t="s">
        <v>126</v>
      </c>
      <c r="C1707" s="2">
        <v>281</v>
      </c>
      <c r="D1707">
        <f t="shared" si="104"/>
        <v>4</v>
      </c>
      <c r="E1707">
        <f t="shared" si="105"/>
        <v>18</v>
      </c>
      <c r="F1707">
        <f t="shared" si="106"/>
        <v>2</v>
      </c>
      <c r="G1707">
        <f>VLOOKUP(B1707,Árak!$A$2:$B$101,2,1)</f>
        <v>302</v>
      </c>
      <c r="H1707">
        <f t="shared" si="107"/>
        <v>84862</v>
      </c>
    </row>
    <row r="1708" spans="1:8" x14ac:dyDescent="0.25">
      <c r="A1708" s="2" t="s">
        <v>432</v>
      </c>
      <c r="B1708" s="2" t="s">
        <v>183</v>
      </c>
      <c r="C1708" s="2">
        <v>314</v>
      </c>
      <c r="D1708">
        <f t="shared" si="104"/>
        <v>6</v>
      </c>
      <c r="E1708">
        <f t="shared" si="105"/>
        <v>26</v>
      </c>
      <c r="F1708">
        <f t="shared" si="106"/>
        <v>2</v>
      </c>
      <c r="G1708">
        <f>VLOOKUP(B1708,Árak!$A$2:$B$101,2,1)</f>
        <v>478</v>
      </c>
      <c r="H1708">
        <f t="shared" si="107"/>
        <v>150092</v>
      </c>
    </row>
    <row r="1709" spans="1:8" x14ac:dyDescent="0.25">
      <c r="A1709" s="2" t="s">
        <v>380</v>
      </c>
      <c r="B1709" s="2" t="s">
        <v>135</v>
      </c>
      <c r="C1709" s="2">
        <v>109</v>
      </c>
      <c r="D1709">
        <f t="shared" si="104"/>
        <v>3</v>
      </c>
      <c r="E1709">
        <f t="shared" si="105"/>
        <v>10</v>
      </c>
      <c r="F1709">
        <f t="shared" si="106"/>
        <v>1</v>
      </c>
      <c r="G1709">
        <f>VLOOKUP(B1709,Árak!$A$2:$B$101,2,1)</f>
        <v>536</v>
      </c>
      <c r="H1709">
        <f t="shared" si="107"/>
        <v>58424</v>
      </c>
    </row>
    <row r="1710" spans="1:8" x14ac:dyDescent="0.25">
      <c r="A1710" s="2" t="s">
        <v>416</v>
      </c>
      <c r="B1710" s="2" t="s">
        <v>85</v>
      </c>
      <c r="C1710" s="2">
        <v>349</v>
      </c>
      <c r="D1710">
        <f t="shared" si="104"/>
        <v>3</v>
      </c>
      <c r="E1710">
        <f t="shared" si="105"/>
        <v>11</v>
      </c>
      <c r="F1710">
        <f t="shared" si="106"/>
        <v>1</v>
      </c>
      <c r="G1710">
        <f>VLOOKUP(B1710,Árak!$A$2:$B$101,2,1)</f>
        <v>88</v>
      </c>
      <c r="H1710">
        <f t="shared" si="107"/>
        <v>30712</v>
      </c>
    </row>
    <row r="1711" spans="1:8" x14ac:dyDescent="0.25">
      <c r="A1711" s="2" t="s">
        <v>187</v>
      </c>
      <c r="B1711" s="2" t="s">
        <v>245</v>
      </c>
      <c r="C1711" s="2">
        <v>162</v>
      </c>
      <c r="D1711">
        <f t="shared" si="104"/>
        <v>2</v>
      </c>
      <c r="E1711">
        <f t="shared" si="105"/>
        <v>8</v>
      </c>
      <c r="F1711">
        <f t="shared" si="106"/>
        <v>1</v>
      </c>
      <c r="G1711">
        <f>VLOOKUP(B1711,Árak!$A$2:$B$101,2,1)</f>
        <v>782</v>
      </c>
      <c r="H1711">
        <f t="shared" si="107"/>
        <v>126684</v>
      </c>
    </row>
    <row r="1712" spans="1:8" x14ac:dyDescent="0.25">
      <c r="A1712" s="2" t="s">
        <v>109</v>
      </c>
      <c r="B1712" s="2" t="s">
        <v>14</v>
      </c>
      <c r="C1712" s="2">
        <v>237</v>
      </c>
      <c r="D1712">
        <f t="shared" si="104"/>
        <v>11</v>
      </c>
      <c r="E1712">
        <f t="shared" si="105"/>
        <v>45</v>
      </c>
      <c r="F1712">
        <f t="shared" si="106"/>
        <v>4</v>
      </c>
      <c r="G1712">
        <f>VLOOKUP(B1712,Árak!$A$2:$B$101,2,1)</f>
        <v>74</v>
      </c>
      <c r="H1712">
        <f t="shared" si="107"/>
        <v>17538</v>
      </c>
    </row>
    <row r="1713" spans="1:8" x14ac:dyDescent="0.25">
      <c r="A1713" s="2" t="s">
        <v>152</v>
      </c>
      <c r="B1713" s="2" t="s">
        <v>191</v>
      </c>
      <c r="C1713" s="2">
        <v>252</v>
      </c>
      <c r="D1713">
        <f t="shared" si="104"/>
        <v>9</v>
      </c>
      <c r="E1713">
        <f t="shared" si="105"/>
        <v>38</v>
      </c>
      <c r="F1713">
        <f t="shared" si="106"/>
        <v>3</v>
      </c>
      <c r="G1713">
        <f>VLOOKUP(B1713,Árak!$A$2:$B$101,2,1)</f>
        <v>312</v>
      </c>
      <c r="H1713">
        <f t="shared" si="107"/>
        <v>78624</v>
      </c>
    </row>
    <row r="1714" spans="1:8" x14ac:dyDescent="0.25">
      <c r="A1714" s="2" t="s">
        <v>196</v>
      </c>
      <c r="B1714" s="2" t="s">
        <v>87</v>
      </c>
      <c r="C1714" s="2">
        <v>71</v>
      </c>
      <c r="D1714">
        <f t="shared" si="104"/>
        <v>3</v>
      </c>
      <c r="E1714">
        <f t="shared" si="105"/>
        <v>10</v>
      </c>
      <c r="F1714">
        <f t="shared" si="106"/>
        <v>1</v>
      </c>
      <c r="G1714">
        <f>VLOOKUP(B1714,Árak!$A$2:$B$101,2,1)</f>
        <v>543</v>
      </c>
      <c r="H1714">
        <f t="shared" si="107"/>
        <v>38553</v>
      </c>
    </row>
    <row r="1715" spans="1:8" x14ac:dyDescent="0.25">
      <c r="A1715" s="2" t="s">
        <v>261</v>
      </c>
      <c r="B1715" s="2" t="s">
        <v>63</v>
      </c>
      <c r="C1715" s="2">
        <v>219</v>
      </c>
      <c r="D1715">
        <f t="shared" si="104"/>
        <v>6</v>
      </c>
      <c r="E1715">
        <f t="shared" si="105"/>
        <v>24</v>
      </c>
      <c r="F1715">
        <f t="shared" si="106"/>
        <v>2</v>
      </c>
      <c r="G1715">
        <f>VLOOKUP(B1715,Árak!$A$2:$B$101,2,1)</f>
        <v>716</v>
      </c>
      <c r="H1715">
        <f t="shared" si="107"/>
        <v>156804</v>
      </c>
    </row>
    <row r="1716" spans="1:8" x14ac:dyDescent="0.25">
      <c r="A1716" s="2" t="s">
        <v>417</v>
      </c>
      <c r="B1716" s="2" t="s">
        <v>154</v>
      </c>
      <c r="C1716" s="2">
        <v>120</v>
      </c>
      <c r="D1716">
        <f t="shared" si="104"/>
        <v>4</v>
      </c>
      <c r="E1716">
        <f t="shared" si="105"/>
        <v>15</v>
      </c>
      <c r="F1716">
        <f t="shared" si="106"/>
        <v>2</v>
      </c>
      <c r="G1716">
        <f>VLOOKUP(B1716,Árak!$A$2:$B$101,2,1)</f>
        <v>372</v>
      </c>
      <c r="H1716">
        <f t="shared" si="107"/>
        <v>44640</v>
      </c>
    </row>
    <row r="1717" spans="1:8" x14ac:dyDescent="0.25">
      <c r="A1717" s="2" t="s">
        <v>411</v>
      </c>
      <c r="B1717" s="2" t="s">
        <v>45</v>
      </c>
      <c r="C1717" s="2">
        <v>150</v>
      </c>
      <c r="D1717">
        <f t="shared" si="104"/>
        <v>8</v>
      </c>
      <c r="E1717">
        <f t="shared" si="105"/>
        <v>35</v>
      </c>
      <c r="F1717">
        <f t="shared" si="106"/>
        <v>3</v>
      </c>
      <c r="G1717">
        <f>VLOOKUP(B1717,Árak!$A$2:$B$101,2,1)</f>
        <v>534</v>
      </c>
      <c r="H1717">
        <f t="shared" si="107"/>
        <v>80100</v>
      </c>
    </row>
    <row r="1718" spans="1:8" x14ac:dyDescent="0.25">
      <c r="A1718" s="2" t="s">
        <v>139</v>
      </c>
      <c r="B1718" s="2" t="s">
        <v>105</v>
      </c>
      <c r="C1718" s="2">
        <v>246</v>
      </c>
      <c r="D1718">
        <f t="shared" si="104"/>
        <v>10</v>
      </c>
      <c r="E1718">
        <f t="shared" si="105"/>
        <v>42</v>
      </c>
      <c r="F1718">
        <f t="shared" si="106"/>
        <v>4</v>
      </c>
      <c r="G1718">
        <f>VLOOKUP(B1718,Árak!$A$2:$B$101,2,1)</f>
        <v>421</v>
      </c>
      <c r="H1718">
        <f t="shared" si="107"/>
        <v>103566</v>
      </c>
    </row>
    <row r="1719" spans="1:8" x14ac:dyDescent="0.25">
      <c r="A1719" s="2" t="s">
        <v>161</v>
      </c>
      <c r="B1719" s="2" t="s">
        <v>95</v>
      </c>
      <c r="C1719" s="2">
        <v>370</v>
      </c>
      <c r="D1719">
        <f t="shared" si="104"/>
        <v>9</v>
      </c>
      <c r="E1719">
        <f t="shared" si="105"/>
        <v>39</v>
      </c>
      <c r="F1719">
        <f t="shared" si="106"/>
        <v>3</v>
      </c>
      <c r="G1719">
        <f>VLOOKUP(B1719,Árak!$A$2:$B$101,2,1)</f>
        <v>558</v>
      </c>
      <c r="H1719">
        <f t="shared" si="107"/>
        <v>206460</v>
      </c>
    </row>
    <row r="1720" spans="1:8" x14ac:dyDescent="0.25">
      <c r="A1720" s="2" t="s">
        <v>417</v>
      </c>
      <c r="B1720" s="2" t="s">
        <v>266</v>
      </c>
      <c r="C1720" s="2">
        <v>368</v>
      </c>
      <c r="D1720">
        <f t="shared" si="104"/>
        <v>4</v>
      </c>
      <c r="E1720">
        <f t="shared" si="105"/>
        <v>15</v>
      </c>
      <c r="F1720">
        <f t="shared" si="106"/>
        <v>2</v>
      </c>
      <c r="G1720">
        <f>VLOOKUP(B1720,Árak!$A$2:$B$101,2,1)</f>
        <v>74</v>
      </c>
      <c r="H1720">
        <f t="shared" si="107"/>
        <v>27232</v>
      </c>
    </row>
    <row r="1721" spans="1:8" x14ac:dyDescent="0.25">
      <c r="A1721" s="2" t="s">
        <v>236</v>
      </c>
      <c r="B1721" s="2" t="s">
        <v>75</v>
      </c>
      <c r="C1721" s="2">
        <v>171</v>
      </c>
      <c r="D1721">
        <f t="shared" si="104"/>
        <v>9</v>
      </c>
      <c r="E1721">
        <f t="shared" si="105"/>
        <v>38</v>
      </c>
      <c r="F1721">
        <f t="shared" si="106"/>
        <v>3</v>
      </c>
      <c r="G1721">
        <f>VLOOKUP(B1721,Árak!$A$2:$B$101,2,1)</f>
        <v>615</v>
      </c>
      <c r="H1721">
        <f t="shared" si="107"/>
        <v>105165</v>
      </c>
    </row>
    <row r="1722" spans="1:8" x14ac:dyDescent="0.25">
      <c r="A1722" s="2" t="s">
        <v>152</v>
      </c>
      <c r="B1722" s="2" t="s">
        <v>77</v>
      </c>
      <c r="C1722" s="2">
        <v>324</v>
      </c>
      <c r="D1722">
        <f t="shared" si="104"/>
        <v>9</v>
      </c>
      <c r="E1722">
        <f t="shared" si="105"/>
        <v>38</v>
      </c>
      <c r="F1722">
        <f t="shared" si="106"/>
        <v>3</v>
      </c>
      <c r="G1722">
        <f>VLOOKUP(B1722,Árak!$A$2:$B$101,2,1)</f>
        <v>101</v>
      </c>
      <c r="H1722">
        <f t="shared" si="107"/>
        <v>32724</v>
      </c>
    </row>
    <row r="1723" spans="1:8" x14ac:dyDescent="0.25">
      <c r="A1723" s="2" t="s">
        <v>322</v>
      </c>
      <c r="B1723" s="2" t="s">
        <v>55</v>
      </c>
      <c r="C1723" s="2">
        <v>182</v>
      </c>
      <c r="D1723">
        <f t="shared" si="104"/>
        <v>11</v>
      </c>
      <c r="E1723">
        <f t="shared" si="105"/>
        <v>46</v>
      </c>
      <c r="F1723">
        <f t="shared" si="106"/>
        <v>4</v>
      </c>
      <c r="G1723">
        <f>VLOOKUP(B1723,Árak!$A$2:$B$101,2,1)</f>
        <v>737</v>
      </c>
      <c r="H1723">
        <f t="shared" si="107"/>
        <v>134134</v>
      </c>
    </row>
    <row r="1724" spans="1:8" x14ac:dyDescent="0.25">
      <c r="A1724" s="2" t="s">
        <v>261</v>
      </c>
      <c r="B1724" s="2" t="s">
        <v>123</v>
      </c>
      <c r="C1724" s="2">
        <v>356</v>
      </c>
      <c r="D1724">
        <f t="shared" si="104"/>
        <v>6</v>
      </c>
      <c r="E1724">
        <f t="shared" si="105"/>
        <v>24</v>
      </c>
      <c r="F1724">
        <f t="shared" si="106"/>
        <v>2</v>
      </c>
      <c r="G1724">
        <f>VLOOKUP(B1724,Árak!$A$2:$B$101,2,1)</f>
        <v>114</v>
      </c>
      <c r="H1724">
        <f t="shared" si="107"/>
        <v>40584</v>
      </c>
    </row>
    <row r="1725" spans="1:8" x14ac:dyDescent="0.25">
      <c r="A1725" s="2" t="s">
        <v>290</v>
      </c>
      <c r="B1725" s="2" t="s">
        <v>154</v>
      </c>
      <c r="C1725" s="2">
        <v>232</v>
      </c>
      <c r="D1725">
        <f t="shared" si="104"/>
        <v>3</v>
      </c>
      <c r="E1725">
        <f t="shared" si="105"/>
        <v>13</v>
      </c>
      <c r="F1725">
        <f t="shared" si="106"/>
        <v>1</v>
      </c>
      <c r="G1725">
        <f>VLOOKUP(B1725,Árak!$A$2:$B$101,2,1)</f>
        <v>372</v>
      </c>
      <c r="H1725">
        <f t="shared" si="107"/>
        <v>86304</v>
      </c>
    </row>
    <row r="1726" spans="1:8" x14ac:dyDescent="0.25">
      <c r="A1726" s="2" t="s">
        <v>94</v>
      </c>
      <c r="B1726" s="2" t="s">
        <v>34</v>
      </c>
      <c r="C1726" s="2">
        <v>180</v>
      </c>
      <c r="D1726">
        <f t="shared" si="104"/>
        <v>10</v>
      </c>
      <c r="E1726">
        <f t="shared" si="105"/>
        <v>43</v>
      </c>
      <c r="F1726">
        <f t="shared" si="106"/>
        <v>4</v>
      </c>
      <c r="G1726">
        <f>VLOOKUP(B1726,Árak!$A$2:$B$101,2,1)</f>
        <v>860</v>
      </c>
      <c r="H1726">
        <f t="shared" si="107"/>
        <v>154800</v>
      </c>
    </row>
    <row r="1727" spans="1:8" x14ac:dyDescent="0.25">
      <c r="A1727" s="2" t="s">
        <v>334</v>
      </c>
      <c r="B1727" s="2" t="s">
        <v>26</v>
      </c>
      <c r="C1727" s="2">
        <v>93</v>
      </c>
      <c r="D1727">
        <f t="shared" si="104"/>
        <v>5</v>
      </c>
      <c r="E1727">
        <f t="shared" si="105"/>
        <v>22</v>
      </c>
      <c r="F1727">
        <f t="shared" si="106"/>
        <v>2</v>
      </c>
      <c r="G1727">
        <f>VLOOKUP(B1727,Árak!$A$2:$B$101,2,1)</f>
        <v>550</v>
      </c>
      <c r="H1727">
        <f t="shared" si="107"/>
        <v>51150</v>
      </c>
    </row>
    <row r="1728" spans="1:8" x14ac:dyDescent="0.25">
      <c r="A1728" s="2" t="s">
        <v>412</v>
      </c>
      <c r="B1728" s="2" t="s">
        <v>12</v>
      </c>
      <c r="C1728" s="2">
        <v>350</v>
      </c>
      <c r="D1728">
        <f t="shared" si="104"/>
        <v>7</v>
      </c>
      <c r="E1728">
        <f t="shared" si="105"/>
        <v>27</v>
      </c>
      <c r="F1728">
        <f t="shared" si="106"/>
        <v>3</v>
      </c>
      <c r="G1728">
        <f>VLOOKUP(B1728,Árak!$A$2:$B$101,2,1)</f>
        <v>468</v>
      </c>
      <c r="H1728">
        <f t="shared" si="107"/>
        <v>163800</v>
      </c>
    </row>
    <row r="1729" spans="1:8" x14ac:dyDescent="0.25">
      <c r="A1729" s="2" t="s">
        <v>359</v>
      </c>
      <c r="B1729" s="2" t="s">
        <v>43</v>
      </c>
      <c r="C1729" s="2">
        <v>328</v>
      </c>
      <c r="D1729">
        <f t="shared" si="104"/>
        <v>12</v>
      </c>
      <c r="E1729">
        <f t="shared" si="105"/>
        <v>52</v>
      </c>
      <c r="F1729">
        <f t="shared" si="106"/>
        <v>4</v>
      </c>
      <c r="G1729">
        <f>VLOOKUP(B1729,Árak!$A$2:$B$101,2,1)</f>
        <v>876</v>
      </c>
      <c r="H1729">
        <f t="shared" si="107"/>
        <v>287328</v>
      </c>
    </row>
    <row r="1730" spans="1:8" x14ac:dyDescent="0.25">
      <c r="A1730" s="2" t="s">
        <v>113</v>
      </c>
      <c r="B1730" s="2" t="s">
        <v>26</v>
      </c>
      <c r="C1730" s="2">
        <v>426</v>
      </c>
      <c r="D1730">
        <f t="shared" si="104"/>
        <v>1</v>
      </c>
      <c r="E1730">
        <f t="shared" si="105"/>
        <v>2</v>
      </c>
      <c r="F1730">
        <f t="shared" si="106"/>
        <v>1</v>
      </c>
      <c r="G1730">
        <f>VLOOKUP(B1730,Árak!$A$2:$B$101,2,1)</f>
        <v>550</v>
      </c>
      <c r="H1730">
        <f t="shared" si="107"/>
        <v>234300</v>
      </c>
    </row>
    <row r="1731" spans="1:8" x14ac:dyDescent="0.25">
      <c r="A1731" s="2" t="s">
        <v>409</v>
      </c>
      <c r="B1731" s="2" t="s">
        <v>16</v>
      </c>
      <c r="C1731" s="2">
        <v>455</v>
      </c>
      <c r="D1731">
        <f t="shared" ref="D1731:D1794" si="108">MONTH(A1731)</f>
        <v>10</v>
      </c>
      <c r="E1731">
        <f t="shared" ref="E1731:E1794" si="109">WEEKNUM(A1731)</f>
        <v>43</v>
      </c>
      <c r="F1731">
        <f t="shared" ref="F1731:F1794" si="110">VLOOKUP(D1731,$K$2:$M$5,3,1)</f>
        <v>4</v>
      </c>
      <c r="G1731">
        <f>VLOOKUP(B1731,Árak!$A$2:$B$101,2,1)</f>
        <v>782</v>
      </c>
      <c r="H1731">
        <f t="shared" ref="H1731:H1794" si="111">C1731*G1731</f>
        <v>355810</v>
      </c>
    </row>
    <row r="1732" spans="1:8" x14ac:dyDescent="0.25">
      <c r="A1732" s="2" t="s">
        <v>410</v>
      </c>
      <c r="B1732" s="2" t="s">
        <v>146</v>
      </c>
      <c r="C1732" s="2">
        <v>228</v>
      </c>
      <c r="D1732">
        <f t="shared" si="108"/>
        <v>8</v>
      </c>
      <c r="E1732">
        <f t="shared" si="109"/>
        <v>34</v>
      </c>
      <c r="F1732">
        <f t="shared" si="110"/>
        <v>3</v>
      </c>
      <c r="G1732">
        <f>VLOOKUP(B1732,Árak!$A$2:$B$101,2,1)</f>
        <v>410</v>
      </c>
      <c r="H1732">
        <f t="shared" si="111"/>
        <v>93480</v>
      </c>
    </row>
    <row r="1733" spans="1:8" x14ac:dyDescent="0.25">
      <c r="A1733" s="2" t="s">
        <v>74</v>
      </c>
      <c r="B1733" s="2" t="s">
        <v>288</v>
      </c>
      <c r="C1733" s="2">
        <v>298</v>
      </c>
      <c r="D1733">
        <f t="shared" si="108"/>
        <v>2</v>
      </c>
      <c r="E1733">
        <f t="shared" si="109"/>
        <v>7</v>
      </c>
      <c r="F1733">
        <f t="shared" si="110"/>
        <v>1</v>
      </c>
      <c r="G1733">
        <f>VLOOKUP(B1733,Árak!$A$2:$B$101,2,1)</f>
        <v>782</v>
      </c>
      <c r="H1733">
        <f t="shared" si="111"/>
        <v>233036</v>
      </c>
    </row>
    <row r="1734" spans="1:8" x14ac:dyDescent="0.25">
      <c r="A1734" s="2" t="s">
        <v>145</v>
      </c>
      <c r="B1734" s="2" t="s">
        <v>275</v>
      </c>
      <c r="C1734" s="2">
        <v>338</v>
      </c>
      <c r="D1734">
        <f t="shared" si="108"/>
        <v>9</v>
      </c>
      <c r="E1734">
        <f t="shared" si="109"/>
        <v>39</v>
      </c>
      <c r="F1734">
        <f t="shared" si="110"/>
        <v>3</v>
      </c>
      <c r="G1734">
        <f>VLOOKUP(B1734,Árak!$A$2:$B$101,2,1)</f>
        <v>722</v>
      </c>
      <c r="H1734">
        <f t="shared" si="111"/>
        <v>244036</v>
      </c>
    </row>
    <row r="1735" spans="1:8" x14ac:dyDescent="0.25">
      <c r="A1735" s="2" t="s">
        <v>248</v>
      </c>
      <c r="B1735" s="2" t="s">
        <v>55</v>
      </c>
      <c r="C1735" s="2">
        <v>351</v>
      </c>
      <c r="D1735">
        <f t="shared" si="108"/>
        <v>1</v>
      </c>
      <c r="E1735">
        <f t="shared" si="109"/>
        <v>2</v>
      </c>
      <c r="F1735">
        <f t="shared" si="110"/>
        <v>1</v>
      </c>
      <c r="G1735">
        <f>VLOOKUP(B1735,Árak!$A$2:$B$101,2,1)</f>
        <v>737</v>
      </c>
      <c r="H1735">
        <f t="shared" si="111"/>
        <v>258687</v>
      </c>
    </row>
    <row r="1736" spans="1:8" x14ac:dyDescent="0.25">
      <c r="A1736" s="2" t="s">
        <v>151</v>
      </c>
      <c r="B1736" s="2" t="s">
        <v>93</v>
      </c>
      <c r="C1736" s="2">
        <v>227</v>
      </c>
      <c r="D1736">
        <f t="shared" si="108"/>
        <v>5</v>
      </c>
      <c r="E1736">
        <f t="shared" si="109"/>
        <v>22</v>
      </c>
      <c r="F1736">
        <f t="shared" si="110"/>
        <v>2</v>
      </c>
      <c r="G1736">
        <f>VLOOKUP(B1736,Árak!$A$2:$B$101,2,1)</f>
        <v>152</v>
      </c>
      <c r="H1736">
        <f t="shared" si="111"/>
        <v>34504</v>
      </c>
    </row>
    <row r="1737" spans="1:8" x14ac:dyDescent="0.25">
      <c r="A1737" s="2" t="s">
        <v>236</v>
      </c>
      <c r="B1737" s="2" t="s">
        <v>140</v>
      </c>
      <c r="C1737" s="2">
        <v>368</v>
      </c>
      <c r="D1737">
        <f t="shared" si="108"/>
        <v>9</v>
      </c>
      <c r="E1737">
        <f t="shared" si="109"/>
        <v>38</v>
      </c>
      <c r="F1737">
        <f t="shared" si="110"/>
        <v>3</v>
      </c>
      <c r="G1737">
        <f>VLOOKUP(B1737,Árak!$A$2:$B$101,2,1)</f>
        <v>579</v>
      </c>
      <c r="H1737">
        <f t="shared" si="111"/>
        <v>213072</v>
      </c>
    </row>
    <row r="1738" spans="1:8" x14ac:dyDescent="0.25">
      <c r="A1738" s="2" t="s">
        <v>241</v>
      </c>
      <c r="B1738" s="2" t="s">
        <v>83</v>
      </c>
      <c r="C1738" s="2">
        <v>160</v>
      </c>
      <c r="D1738">
        <f t="shared" si="108"/>
        <v>11</v>
      </c>
      <c r="E1738">
        <f t="shared" si="109"/>
        <v>45</v>
      </c>
      <c r="F1738">
        <f t="shared" si="110"/>
        <v>4</v>
      </c>
      <c r="G1738">
        <f>VLOOKUP(B1738,Árak!$A$2:$B$101,2,1)</f>
        <v>782</v>
      </c>
      <c r="H1738">
        <f t="shared" si="111"/>
        <v>125120</v>
      </c>
    </row>
    <row r="1739" spans="1:8" x14ac:dyDescent="0.25">
      <c r="A1739" s="2" t="s">
        <v>382</v>
      </c>
      <c r="B1739" s="2" t="s">
        <v>30</v>
      </c>
      <c r="C1739" s="2">
        <v>205</v>
      </c>
      <c r="D1739">
        <f t="shared" si="108"/>
        <v>5</v>
      </c>
      <c r="E1739">
        <f t="shared" si="109"/>
        <v>19</v>
      </c>
      <c r="F1739">
        <f t="shared" si="110"/>
        <v>2</v>
      </c>
      <c r="G1739">
        <f>VLOOKUP(B1739,Árak!$A$2:$B$101,2,1)</f>
        <v>234</v>
      </c>
      <c r="H1739">
        <f t="shared" si="111"/>
        <v>47970</v>
      </c>
    </row>
    <row r="1740" spans="1:8" x14ac:dyDescent="0.25">
      <c r="A1740" s="2" t="s">
        <v>69</v>
      </c>
      <c r="B1740" s="2" t="s">
        <v>280</v>
      </c>
      <c r="C1740" s="2">
        <v>135</v>
      </c>
      <c r="D1740">
        <f t="shared" si="108"/>
        <v>12</v>
      </c>
      <c r="E1740">
        <f t="shared" si="109"/>
        <v>52</v>
      </c>
      <c r="F1740">
        <f t="shared" si="110"/>
        <v>4</v>
      </c>
      <c r="G1740">
        <f>VLOOKUP(B1740,Árak!$A$2:$B$101,2,1)</f>
        <v>682</v>
      </c>
      <c r="H1740">
        <f t="shared" si="111"/>
        <v>92070</v>
      </c>
    </row>
    <row r="1741" spans="1:8" x14ac:dyDescent="0.25">
      <c r="A1741" s="2" t="s">
        <v>401</v>
      </c>
      <c r="B1741" s="2" t="s">
        <v>156</v>
      </c>
      <c r="C1741" s="2">
        <v>299</v>
      </c>
      <c r="D1741">
        <f t="shared" si="108"/>
        <v>2</v>
      </c>
      <c r="E1741">
        <f t="shared" si="109"/>
        <v>9</v>
      </c>
      <c r="F1741">
        <f t="shared" si="110"/>
        <v>1</v>
      </c>
      <c r="G1741">
        <f>VLOOKUP(B1741,Árak!$A$2:$B$101,2,1)</f>
        <v>871</v>
      </c>
      <c r="H1741">
        <f t="shared" si="111"/>
        <v>260429</v>
      </c>
    </row>
    <row r="1742" spans="1:8" x14ac:dyDescent="0.25">
      <c r="A1742" s="2" t="s">
        <v>233</v>
      </c>
      <c r="B1742" s="2" t="s">
        <v>95</v>
      </c>
      <c r="C1742" s="2">
        <v>368</v>
      </c>
      <c r="D1742">
        <f t="shared" si="108"/>
        <v>1</v>
      </c>
      <c r="E1742">
        <f t="shared" si="109"/>
        <v>3</v>
      </c>
      <c r="F1742">
        <f t="shared" si="110"/>
        <v>1</v>
      </c>
      <c r="G1742">
        <f>VLOOKUP(B1742,Árak!$A$2:$B$101,2,1)</f>
        <v>558</v>
      </c>
      <c r="H1742">
        <f t="shared" si="111"/>
        <v>205344</v>
      </c>
    </row>
    <row r="1743" spans="1:8" x14ac:dyDescent="0.25">
      <c r="A1743" s="2" t="s">
        <v>409</v>
      </c>
      <c r="B1743" s="2" t="s">
        <v>251</v>
      </c>
      <c r="C1743" s="2">
        <v>99</v>
      </c>
      <c r="D1743">
        <f t="shared" si="108"/>
        <v>10</v>
      </c>
      <c r="E1743">
        <f t="shared" si="109"/>
        <v>43</v>
      </c>
      <c r="F1743">
        <f t="shared" si="110"/>
        <v>4</v>
      </c>
      <c r="G1743">
        <f>VLOOKUP(B1743,Árak!$A$2:$B$101,2,1)</f>
        <v>261</v>
      </c>
      <c r="H1743">
        <f t="shared" si="111"/>
        <v>25839</v>
      </c>
    </row>
    <row r="1744" spans="1:8" x14ac:dyDescent="0.25">
      <c r="A1744" s="2" t="s">
        <v>394</v>
      </c>
      <c r="B1744" s="2" t="s">
        <v>68</v>
      </c>
      <c r="C1744" s="2">
        <v>91</v>
      </c>
      <c r="D1744">
        <f t="shared" si="108"/>
        <v>11</v>
      </c>
      <c r="E1744">
        <f t="shared" si="109"/>
        <v>47</v>
      </c>
      <c r="F1744">
        <f t="shared" si="110"/>
        <v>4</v>
      </c>
      <c r="G1744">
        <f>VLOOKUP(B1744,Árak!$A$2:$B$101,2,1)</f>
        <v>720</v>
      </c>
      <c r="H1744">
        <f t="shared" si="111"/>
        <v>65520</v>
      </c>
    </row>
    <row r="1745" spans="1:8" x14ac:dyDescent="0.25">
      <c r="A1745" s="2" t="s">
        <v>189</v>
      </c>
      <c r="B1745" s="2" t="s">
        <v>51</v>
      </c>
      <c r="C1745" s="2">
        <v>291</v>
      </c>
      <c r="D1745">
        <f t="shared" si="108"/>
        <v>5</v>
      </c>
      <c r="E1745">
        <f t="shared" si="109"/>
        <v>20</v>
      </c>
      <c r="F1745">
        <f t="shared" si="110"/>
        <v>2</v>
      </c>
      <c r="G1745">
        <f>VLOOKUP(B1745,Árak!$A$2:$B$101,2,1)</f>
        <v>283</v>
      </c>
      <c r="H1745">
        <f t="shared" si="111"/>
        <v>82353</v>
      </c>
    </row>
    <row r="1746" spans="1:8" x14ac:dyDescent="0.25">
      <c r="A1746" s="2" t="s">
        <v>259</v>
      </c>
      <c r="B1746" s="2" t="s">
        <v>183</v>
      </c>
      <c r="C1746" s="2">
        <v>371</v>
      </c>
      <c r="D1746">
        <f t="shared" si="108"/>
        <v>8</v>
      </c>
      <c r="E1746">
        <f t="shared" si="109"/>
        <v>33</v>
      </c>
      <c r="F1746">
        <f t="shared" si="110"/>
        <v>3</v>
      </c>
      <c r="G1746">
        <f>VLOOKUP(B1746,Árak!$A$2:$B$101,2,1)</f>
        <v>478</v>
      </c>
      <c r="H1746">
        <f t="shared" si="111"/>
        <v>177338</v>
      </c>
    </row>
    <row r="1747" spans="1:8" x14ac:dyDescent="0.25">
      <c r="A1747" s="2" t="s">
        <v>328</v>
      </c>
      <c r="B1747" s="2" t="s">
        <v>36</v>
      </c>
      <c r="C1747" s="2">
        <v>176</v>
      </c>
      <c r="D1747">
        <f t="shared" si="108"/>
        <v>2</v>
      </c>
      <c r="E1747">
        <f t="shared" si="109"/>
        <v>6</v>
      </c>
      <c r="F1747">
        <f t="shared" si="110"/>
        <v>1</v>
      </c>
      <c r="G1747">
        <f>VLOOKUP(B1747,Árak!$A$2:$B$101,2,1)</f>
        <v>1017</v>
      </c>
      <c r="H1747">
        <f t="shared" si="111"/>
        <v>178992</v>
      </c>
    </row>
    <row r="1748" spans="1:8" x14ac:dyDescent="0.25">
      <c r="A1748" s="2" t="s">
        <v>410</v>
      </c>
      <c r="B1748" s="2" t="s">
        <v>119</v>
      </c>
      <c r="C1748" s="2">
        <v>248</v>
      </c>
      <c r="D1748">
        <f t="shared" si="108"/>
        <v>8</v>
      </c>
      <c r="E1748">
        <f t="shared" si="109"/>
        <v>34</v>
      </c>
      <c r="F1748">
        <f t="shared" si="110"/>
        <v>3</v>
      </c>
      <c r="G1748">
        <f>VLOOKUP(B1748,Árak!$A$2:$B$101,2,1)</f>
        <v>133</v>
      </c>
      <c r="H1748">
        <f t="shared" si="111"/>
        <v>32984</v>
      </c>
    </row>
    <row r="1749" spans="1:8" x14ac:dyDescent="0.25">
      <c r="A1749" s="2" t="s">
        <v>363</v>
      </c>
      <c r="B1749" s="2" t="s">
        <v>6</v>
      </c>
      <c r="C1749" s="2">
        <v>226</v>
      </c>
      <c r="D1749">
        <f t="shared" si="108"/>
        <v>5</v>
      </c>
      <c r="E1749">
        <f t="shared" si="109"/>
        <v>19</v>
      </c>
      <c r="F1749">
        <f t="shared" si="110"/>
        <v>2</v>
      </c>
      <c r="G1749">
        <f>VLOOKUP(B1749,Árak!$A$2:$B$101,2,1)</f>
        <v>436</v>
      </c>
      <c r="H1749">
        <f t="shared" si="111"/>
        <v>98536</v>
      </c>
    </row>
    <row r="1750" spans="1:8" x14ac:dyDescent="0.25">
      <c r="A1750" s="2" t="s">
        <v>304</v>
      </c>
      <c r="B1750" s="2" t="s">
        <v>224</v>
      </c>
      <c r="C1750" s="2">
        <v>131</v>
      </c>
      <c r="D1750">
        <f t="shared" si="108"/>
        <v>4</v>
      </c>
      <c r="E1750">
        <f t="shared" si="109"/>
        <v>17</v>
      </c>
      <c r="F1750">
        <f t="shared" si="110"/>
        <v>2</v>
      </c>
      <c r="G1750">
        <f>VLOOKUP(B1750,Árak!$A$2:$B$101,2,1)</f>
        <v>453</v>
      </c>
      <c r="H1750">
        <f t="shared" si="111"/>
        <v>59343</v>
      </c>
    </row>
    <row r="1751" spans="1:8" x14ac:dyDescent="0.25">
      <c r="A1751" s="2" t="s">
        <v>396</v>
      </c>
      <c r="B1751" s="2" t="s">
        <v>123</v>
      </c>
      <c r="C1751" s="2">
        <v>61</v>
      </c>
      <c r="D1751">
        <f t="shared" si="108"/>
        <v>9</v>
      </c>
      <c r="E1751">
        <f t="shared" si="109"/>
        <v>39</v>
      </c>
      <c r="F1751">
        <f t="shared" si="110"/>
        <v>3</v>
      </c>
      <c r="G1751">
        <f>VLOOKUP(B1751,Árak!$A$2:$B$101,2,1)</f>
        <v>114</v>
      </c>
      <c r="H1751">
        <f t="shared" si="111"/>
        <v>6954</v>
      </c>
    </row>
    <row r="1752" spans="1:8" x14ac:dyDescent="0.25">
      <c r="A1752" s="2" t="s">
        <v>373</v>
      </c>
      <c r="B1752" s="2" t="s">
        <v>105</v>
      </c>
      <c r="C1752" s="2">
        <v>310</v>
      </c>
      <c r="D1752">
        <f t="shared" si="108"/>
        <v>7</v>
      </c>
      <c r="E1752">
        <f t="shared" si="109"/>
        <v>29</v>
      </c>
      <c r="F1752">
        <f t="shared" si="110"/>
        <v>3</v>
      </c>
      <c r="G1752">
        <f>VLOOKUP(B1752,Árak!$A$2:$B$101,2,1)</f>
        <v>421</v>
      </c>
      <c r="H1752">
        <f t="shared" si="111"/>
        <v>130510</v>
      </c>
    </row>
    <row r="1753" spans="1:8" x14ac:dyDescent="0.25">
      <c r="A1753" s="2" t="s">
        <v>295</v>
      </c>
      <c r="B1753" s="2" t="s">
        <v>10</v>
      </c>
      <c r="C1753" s="2">
        <v>255</v>
      </c>
      <c r="D1753">
        <f t="shared" si="108"/>
        <v>11</v>
      </c>
      <c r="E1753">
        <f t="shared" si="109"/>
        <v>47</v>
      </c>
      <c r="F1753">
        <f t="shared" si="110"/>
        <v>4</v>
      </c>
      <c r="G1753">
        <f>VLOOKUP(B1753,Árak!$A$2:$B$101,2,1)</f>
        <v>260</v>
      </c>
      <c r="H1753">
        <f t="shared" si="111"/>
        <v>66300</v>
      </c>
    </row>
    <row r="1754" spans="1:8" x14ac:dyDescent="0.25">
      <c r="A1754" s="2" t="s">
        <v>300</v>
      </c>
      <c r="B1754" s="2" t="s">
        <v>258</v>
      </c>
      <c r="C1754" s="2">
        <v>297</v>
      </c>
      <c r="D1754">
        <f t="shared" si="108"/>
        <v>1</v>
      </c>
      <c r="E1754">
        <f t="shared" si="109"/>
        <v>4</v>
      </c>
      <c r="F1754">
        <f t="shared" si="110"/>
        <v>1</v>
      </c>
      <c r="G1754">
        <f>VLOOKUP(B1754,Árak!$A$2:$B$101,2,1)</f>
        <v>607</v>
      </c>
      <c r="H1754">
        <f t="shared" si="111"/>
        <v>180279</v>
      </c>
    </row>
    <row r="1755" spans="1:8" x14ac:dyDescent="0.25">
      <c r="A1755" s="2" t="s">
        <v>410</v>
      </c>
      <c r="B1755" s="2" t="s">
        <v>149</v>
      </c>
      <c r="C1755" s="2">
        <v>373</v>
      </c>
      <c r="D1755">
        <f t="shared" si="108"/>
        <v>8</v>
      </c>
      <c r="E1755">
        <f t="shared" si="109"/>
        <v>34</v>
      </c>
      <c r="F1755">
        <f t="shared" si="110"/>
        <v>3</v>
      </c>
      <c r="G1755">
        <f>VLOOKUP(B1755,Árak!$A$2:$B$101,2,1)</f>
        <v>133</v>
      </c>
      <c r="H1755">
        <f t="shared" si="111"/>
        <v>49609</v>
      </c>
    </row>
    <row r="1756" spans="1:8" x14ac:dyDescent="0.25">
      <c r="A1756" s="2" t="s">
        <v>24</v>
      </c>
      <c r="B1756" s="2" t="s">
        <v>143</v>
      </c>
      <c r="C1756" s="2">
        <v>87</v>
      </c>
      <c r="D1756">
        <f t="shared" si="108"/>
        <v>7</v>
      </c>
      <c r="E1756">
        <f t="shared" si="109"/>
        <v>31</v>
      </c>
      <c r="F1756">
        <f t="shared" si="110"/>
        <v>3</v>
      </c>
      <c r="G1756">
        <f>VLOOKUP(B1756,Árak!$A$2:$B$101,2,1)</f>
        <v>215</v>
      </c>
      <c r="H1756">
        <f t="shared" si="111"/>
        <v>18705</v>
      </c>
    </row>
    <row r="1757" spans="1:8" x14ac:dyDescent="0.25">
      <c r="A1757" s="2" t="s">
        <v>242</v>
      </c>
      <c r="B1757" s="2" t="s">
        <v>12</v>
      </c>
      <c r="C1757" s="2">
        <v>275</v>
      </c>
      <c r="D1757">
        <f t="shared" si="108"/>
        <v>1</v>
      </c>
      <c r="E1757">
        <f t="shared" si="109"/>
        <v>2</v>
      </c>
      <c r="F1757">
        <f t="shared" si="110"/>
        <v>1</v>
      </c>
      <c r="G1757">
        <f>VLOOKUP(B1757,Árak!$A$2:$B$101,2,1)</f>
        <v>468</v>
      </c>
      <c r="H1757">
        <f t="shared" si="111"/>
        <v>128700</v>
      </c>
    </row>
    <row r="1758" spans="1:8" x14ac:dyDescent="0.25">
      <c r="A1758" s="2" t="s">
        <v>159</v>
      </c>
      <c r="B1758" s="2" t="s">
        <v>55</v>
      </c>
      <c r="C1758" s="2">
        <v>164</v>
      </c>
      <c r="D1758">
        <f t="shared" si="108"/>
        <v>2</v>
      </c>
      <c r="E1758">
        <f t="shared" si="109"/>
        <v>9</v>
      </c>
      <c r="F1758">
        <f t="shared" si="110"/>
        <v>1</v>
      </c>
      <c r="G1758">
        <f>VLOOKUP(B1758,Árak!$A$2:$B$101,2,1)</f>
        <v>737</v>
      </c>
      <c r="H1758">
        <f t="shared" si="111"/>
        <v>120868</v>
      </c>
    </row>
    <row r="1759" spans="1:8" x14ac:dyDescent="0.25">
      <c r="A1759" s="2" t="s">
        <v>185</v>
      </c>
      <c r="B1759" s="2" t="s">
        <v>224</v>
      </c>
      <c r="C1759" s="2">
        <v>189</v>
      </c>
      <c r="D1759">
        <f t="shared" si="108"/>
        <v>9</v>
      </c>
      <c r="E1759">
        <f t="shared" si="109"/>
        <v>37</v>
      </c>
      <c r="F1759">
        <f t="shared" si="110"/>
        <v>3</v>
      </c>
      <c r="G1759">
        <f>VLOOKUP(B1759,Árak!$A$2:$B$101,2,1)</f>
        <v>453</v>
      </c>
      <c r="H1759">
        <f t="shared" si="111"/>
        <v>85617</v>
      </c>
    </row>
    <row r="1760" spans="1:8" x14ac:dyDescent="0.25">
      <c r="A1760" s="2" t="s">
        <v>424</v>
      </c>
      <c r="B1760" s="2" t="s">
        <v>79</v>
      </c>
      <c r="C1760" s="2">
        <v>228</v>
      </c>
      <c r="D1760">
        <f t="shared" si="108"/>
        <v>11</v>
      </c>
      <c r="E1760">
        <f t="shared" si="109"/>
        <v>48</v>
      </c>
      <c r="F1760">
        <f t="shared" si="110"/>
        <v>4</v>
      </c>
      <c r="G1760">
        <f>VLOOKUP(B1760,Árak!$A$2:$B$101,2,1)</f>
        <v>1027</v>
      </c>
      <c r="H1760">
        <f t="shared" si="111"/>
        <v>234156</v>
      </c>
    </row>
    <row r="1761" spans="1:8" x14ac:dyDescent="0.25">
      <c r="A1761" s="2" t="s">
        <v>430</v>
      </c>
      <c r="B1761" s="2" t="s">
        <v>197</v>
      </c>
      <c r="C1761" s="2">
        <v>324</v>
      </c>
      <c r="D1761">
        <f t="shared" si="108"/>
        <v>9</v>
      </c>
      <c r="E1761">
        <f t="shared" si="109"/>
        <v>40</v>
      </c>
      <c r="F1761">
        <f t="shared" si="110"/>
        <v>3</v>
      </c>
      <c r="G1761">
        <f>VLOOKUP(B1761,Árak!$A$2:$B$101,2,1)</f>
        <v>995</v>
      </c>
      <c r="H1761">
        <f t="shared" si="111"/>
        <v>322380</v>
      </c>
    </row>
    <row r="1762" spans="1:8" x14ac:dyDescent="0.25">
      <c r="A1762" s="2" t="s">
        <v>41</v>
      </c>
      <c r="B1762" s="2" t="s">
        <v>132</v>
      </c>
      <c r="C1762" s="2">
        <v>207</v>
      </c>
      <c r="D1762">
        <f t="shared" si="108"/>
        <v>7</v>
      </c>
      <c r="E1762">
        <f t="shared" si="109"/>
        <v>30</v>
      </c>
      <c r="F1762">
        <f t="shared" si="110"/>
        <v>3</v>
      </c>
      <c r="G1762">
        <f>VLOOKUP(B1762,Árak!$A$2:$B$101,2,1)</f>
        <v>74</v>
      </c>
      <c r="H1762">
        <f t="shared" si="111"/>
        <v>15318</v>
      </c>
    </row>
    <row r="1763" spans="1:8" x14ac:dyDescent="0.25">
      <c r="A1763" s="2" t="s">
        <v>175</v>
      </c>
      <c r="B1763" s="2" t="s">
        <v>253</v>
      </c>
      <c r="C1763" s="2">
        <v>227</v>
      </c>
      <c r="D1763">
        <f t="shared" si="108"/>
        <v>2</v>
      </c>
      <c r="E1763">
        <f t="shared" si="109"/>
        <v>10</v>
      </c>
      <c r="F1763">
        <f t="shared" si="110"/>
        <v>1</v>
      </c>
      <c r="G1763">
        <f>VLOOKUP(B1763,Árak!$A$2:$B$101,2,1)</f>
        <v>130</v>
      </c>
      <c r="H1763">
        <f t="shared" si="111"/>
        <v>29510</v>
      </c>
    </row>
    <row r="1764" spans="1:8" x14ac:dyDescent="0.25">
      <c r="A1764" s="2" t="s">
        <v>238</v>
      </c>
      <c r="B1764" s="2" t="s">
        <v>213</v>
      </c>
      <c r="C1764" s="2">
        <v>174</v>
      </c>
      <c r="D1764">
        <f t="shared" si="108"/>
        <v>12</v>
      </c>
      <c r="E1764">
        <f t="shared" si="109"/>
        <v>50</v>
      </c>
      <c r="F1764">
        <f t="shared" si="110"/>
        <v>4</v>
      </c>
      <c r="G1764">
        <f>VLOOKUP(B1764,Árak!$A$2:$B$101,2,1)</f>
        <v>858</v>
      </c>
      <c r="H1764">
        <f t="shared" si="111"/>
        <v>149292</v>
      </c>
    </row>
    <row r="1765" spans="1:8" x14ac:dyDescent="0.25">
      <c r="A1765" s="2" t="s">
        <v>108</v>
      </c>
      <c r="B1765" s="2" t="s">
        <v>130</v>
      </c>
      <c r="C1765" s="2">
        <v>279</v>
      </c>
      <c r="D1765">
        <f t="shared" si="108"/>
        <v>5</v>
      </c>
      <c r="E1765">
        <f t="shared" si="109"/>
        <v>19</v>
      </c>
      <c r="F1765">
        <f t="shared" si="110"/>
        <v>2</v>
      </c>
      <c r="G1765">
        <f>VLOOKUP(B1765,Árak!$A$2:$B$101,2,1)</f>
        <v>175</v>
      </c>
      <c r="H1765">
        <f t="shared" si="111"/>
        <v>48825</v>
      </c>
    </row>
    <row r="1766" spans="1:8" x14ac:dyDescent="0.25">
      <c r="A1766" s="2" t="s">
        <v>332</v>
      </c>
      <c r="B1766" s="2" t="s">
        <v>251</v>
      </c>
      <c r="C1766" s="2">
        <v>168</v>
      </c>
      <c r="D1766">
        <f t="shared" si="108"/>
        <v>11</v>
      </c>
      <c r="E1766">
        <f t="shared" si="109"/>
        <v>48</v>
      </c>
      <c r="F1766">
        <f t="shared" si="110"/>
        <v>4</v>
      </c>
      <c r="G1766">
        <f>VLOOKUP(B1766,Árak!$A$2:$B$101,2,1)</f>
        <v>261</v>
      </c>
      <c r="H1766">
        <f t="shared" si="111"/>
        <v>43848</v>
      </c>
    </row>
    <row r="1767" spans="1:8" x14ac:dyDescent="0.25">
      <c r="A1767" s="2" t="s">
        <v>274</v>
      </c>
      <c r="B1767" s="2" t="s">
        <v>12</v>
      </c>
      <c r="C1767" s="2">
        <v>378</v>
      </c>
      <c r="D1767">
        <f t="shared" si="108"/>
        <v>7</v>
      </c>
      <c r="E1767">
        <f t="shared" si="109"/>
        <v>28</v>
      </c>
      <c r="F1767">
        <f t="shared" si="110"/>
        <v>3</v>
      </c>
      <c r="G1767">
        <f>VLOOKUP(B1767,Árak!$A$2:$B$101,2,1)</f>
        <v>468</v>
      </c>
      <c r="H1767">
        <f t="shared" si="111"/>
        <v>176904</v>
      </c>
    </row>
    <row r="1768" spans="1:8" x14ac:dyDescent="0.25">
      <c r="A1768" s="2" t="s">
        <v>365</v>
      </c>
      <c r="B1768" s="2" t="s">
        <v>256</v>
      </c>
      <c r="C1768" s="2">
        <v>253</v>
      </c>
      <c r="D1768">
        <f t="shared" si="108"/>
        <v>5</v>
      </c>
      <c r="E1768">
        <f t="shared" si="109"/>
        <v>22</v>
      </c>
      <c r="F1768">
        <f t="shared" si="110"/>
        <v>2</v>
      </c>
      <c r="G1768">
        <f>VLOOKUP(B1768,Árak!$A$2:$B$101,2,1)</f>
        <v>858</v>
      </c>
      <c r="H1768">
        <f t="shared" si="111"/>
        <v>217074</v>
      </c>
    </row>
    <row r="1769" spans="1:8" x14ac:dyDescent="0.25">
      <c r="A1769" s="2" t="s">
        <v>180</v>
      </c>
      <c r="B1769" s="2" t="s">
        <v>280</v>
      </c>
      <c r="C1769" s="2">
        <v>140</v>
      </c>
      <c r="D1769">
        <f t="shared" si="108"/>
        <v>10</v>
      </c>
      <c r="E1769">
        <f t="shared" si="109"/>
        <v>41</v>
      </c>
      <c r="F1769">
        <f t="shared" si="110"/>
        <v>4</v>
      </c>
      <c r="G1769">
        <f>VLOOKUP(B1769,Árak!$A$2:$B$101,2,1)</f>
        <v>682</v>
      </c>
      <c r="H1769">
        <f t="shared" si="111"/>
        <v>95480</v>
      </c>
    </row>
    <row r="1770" spans="1:8" x14ac:dyDescent="0.25">
      <c r="A1770" s="2" t="s">
        <v>215</v>
      </c>
      <c r="B1770" s="2" t="s">
        <v>12</v>
      </c>
      <c r="C1770" s="2">
        <v>205</v>
      </c>
      <c r="D1770">
        <f t="shared" si="108"/>
        <v>11</v>
      </c>
      <c r="E1770">
        <f t="shared" si="109"/>
        <v>47</v>
      </c>
      <c r="F1770">
        <f t="shared" si="110"/>
        <v>4</v>
      </c>
      <c r="G1770">
        <f>VLOOKUP(B1770,Árak!$A$2:$B$101,2,1)</f>
        <v>468</v>
      </c>
      <c r="H1770">
        <f t="shared" si="111"/>
        <v>95940</v>
      </c>
    </row>
    <row r="1771" spans="1:8" x14ac:dyDescent="0.25">
      <c r="A1771" s="2" t="s">
        <v>13</v>
      </c>
      <c r="B1771" s="2" t="s">
        <v>143</v>
      </c>
      <c r="C1771" s="2">
        <v>197</v>
      </c>
      <c r="D1771">
        <f t="shared" si="108"/>
        <v>10</v>
      </c>
      <c r="E1771">
        <f t="shared" si="109"/>
        <v>41</v>
      </c>
      <c r="F1771">
        <f t="shared" si="110"/>
        <v>4</v>
      </c>
      <c r="G1771">
        <f>VLOOKUP(B1771,Árak!$A$2:$B$101,2,1)</f>
        <v>215</v>
      </c>
      <c r="H1771">
        <f t="shared" si="111"/>
        <v>42355</v>
      </c>
    </row>
    <row r="1772" spans="1:8" x14ac:dyDescent="0.25">
      <c r="A1772" s="2" t="s">
        <v>368</v>
      </c>
      <c r="B1772" s="2" t="s">
        <v>36</v>
      </c>
      <c r="C1772" s="2">
        <v>138</v>
      </c>
      <c r="D1772">
        <f t="shared" si="108"/>
        <v>10</v>
      </c>
      <c r="E1772">
        <f t="shared" si="109"/>
        <v>42</v>
      </c>
      <c r="F1772">
        <f t="shared" si="110"/>
        <v>4</v>
      </c>
      <c r="G1772">
        <f>VLOOKUP(B1772,Árak!$A$2:$B$101,2,1)</f>
        <v>1017</v>
      </c>
      <c r="H1772">
        <f t="shared" si="111"/>
        <v>140346</v>
      </c>
    </row>
    <row r="1773" spans="1:8" x14ac:dyDescent="0.25">
      <c r="A1773" s="2" t="s">
        <v>74</v>
      </c>
      <c r="B1773" s="2" t="s">
        <v>188</v>
      </c>
      <c r="C1773" s="2">
        <v>9</v>
      </c>
      <c r="D1773">
        <f t="shared" si="108"/>
        <v>2</v>
      </c>
      <c r="E1773">
        <f t="shared" si="109"/>
        <v>7</v>
      </c>
      <c r="F1773">
        <f t="shared" si="110"/>
        <v>1</v>
      </c>
      <c r="G1773">
        <f>VLOOKUP(B1773,Árak!$A$2:$B$101,2,1)</f>
        <v>270</v>
      </c>
      <c r="H1773">
        <f t="shared" si="111"/>
        <v>2430</v>
      </c>
    </row>
    <row r="1774" spans="1:8" x14ac:dyDescent="0.25">
      <c r="A1774" s="2" t="s">
        <v>84</v>
      </c>
      <c r="B1774" s="2" t="s">
        <v>105</v>
      </c>
      <c r="C1774" s="2">
        <v>354</v>
      </c>
      <c r="D1774">
        <f t="shared" si="108"/>
        <v>7</v>
      </c>
      <c r="E1774">
        <f t="shared" si="109"/>
        <v>29</v>
      </c>
      <c r="F1774">
        <f t="shared" si="110"/>
        <v>3</v>
      </c>
      <c r="G1774">
        <f>VLOOKUP(B1774,Árak!$A$2:$B$101,2,1)</f>
        <v>421</v>
      </c>
      <c r="H1774">
        <f t="shared" si="111"/>
        <v>149034</v>
      </c>
    </row>
    <row r="1775" spans="1:8" x14ac:dyDescent="0.25">
      <c r="A1775" s="2" t="s">
        <v>293</v>
      </c>
      <c r="B1775" s="2" t="s">
        <v>126</v>
      </c>
      <c r="C1775" s="2">
        <v>99</v>
      </c>
      <c r="D1775">
        <f t="shared" si="108"/>
        <v>12</v>
      </c>
      <c r="E1775">
        <f t="shared" si="109"/>
        <v>51</v>
      </c>
      <c r="F1775">
        <f t="shared" si="110"/>
        <v>4</v>
      </c>
      <c r="G1775">
        <f>VLOOKUP(B1775,Árak!$A$2:$B$101,2,1)</f>
        <v>302</v>
      </c>
      <c r="H1775">
        <f t="shared" si="111"/>
        <v>29898</v>
      </c>
    </row>
    <row r="1776" spans="1:8" x14ac:dyDescent="0.25">
      <c r="A1776" s="2" t="s">
        <v>420</v>
      </c>
      <c r="B1776" s="2" t="s">
        <v>111</v>
      </c>
      <c r="C1776" s="2">
        <v>190</v>
      </c>
      <c r="D1776">
        <f t="shared" si="108"/>
        <v>12</v>
      </c>
      <c r="E1776">
        <f t="shared" si="109"/>
        <v>51</v>
      </c>
      <c r="F1776">
        <f t="shared" si="110"/>
        <v>4</v>
      </c>
      <c r="G1776">
        <f>VLOOKUP(B1776,Árak!$A$2:$B$101,2,1)</f>
        <v>650</v>
      </c>
      <c r="H1776">
        <f t="shared" si="111"/>
        <v>123500</v>
      </c>
    </row>
    <row r="1777" spans="1:8" x14ac:dyDescent="0.25">
      <c r="A1777" s="2" t="s">
        <v>243</v>
      </c>
      <c r="B1777" s="2" t="s">
        <v>167</v>
      </c>
      <c r="C1777" s="2">
        <v>208</v>
      </c>
      <c r="D1777">
        <f t="shared" si="108"/>
        <v>12</v>
      </c>
      <c r="E1777">
        <f t="shared" si="109"/>
        <v>52</v>
      </c>
      <c r="F1777">
        <f t="shared" si="110"/>
        <v>4</v>
      </c>
      <c r="G1777">
        <f>VLOOKUP(B1777,Árak!$A$2:$B$101,2,1)</f>
        <v>484</v>
      </c>
      <c r="H1777">
        <f t="shared" si="111"/>
        <v>100672</v>
      </c>
    </row>
    <row r="1778" spans="1:8" x14ac:dyDescent="0.25">
      <c r="A1778" s="2" t="s">
        <v>385</v>
      </c>
      <c r="B1778" s="2" t="s">
        <v>16</v>
      </c>
      <c r="C1778" s="2">
        <v>285</v>
      </c>
      <c r="D1778">
        <f t="shared" si="108"/>
        <v>6</v>
      </c>
      <c r="E1778">
        <f t="shared" si="109"/>
        <v>23</v>
      </c>
      <c r="F1778">
        <f t="shared" si="110"/>
        <v>2</v>
      </c>
      <c r="G1778">
        <f>VLOOKUP(B1778,Árak!$A$2:$B$101,2,1)</f>
        <v>782</v>
      </c>
      <c r="H1778">
        <f t="shared" si="111"/>
        <v>222870</v>
      </c>
    </row>
    <row r="1779" spans="1:8" x14ac:dyDescent="0.25">
      <c r="A1779" s="2" t="s">
        <v>131</v>
      </c>
      <c r="B1779" s="2" t="s">
        <v>311</v>
      </c>
      <c r="C1779" s="2">
        <v>287</v>
      </c>
      <c r="D1779">
        <f t="shared" si="108"/>
        <v>3</v>
      </c>
      <c r="E1779">
        <f t="shared" si="109"/>
        <v>14</v>
      </c>
      <c r="F1779">
        <f t="shared" si="110"/>
        <v>1</v>
      </c>
      <c r="G1779">
        <f>VLOOKUP(B1779,Árak!$A$2:$B$101,2,1)</f>
        <v>480</v>
      </c>
      <c r="H1779">
        <f t="shared" si="111"/>
        <v>137760</v>
      </c>
    </row>
    <row r="1780" spans="1:8" x14ac:dyDescent="0.25">
      <c r="A1780" s="2" t="s">
        <v>418</v>
      </c>
      <c r="B1780" s="2" t="s">
        <v>280</v>
      </c>
      <c r="C1780" s="2">
        <v>257</v>
      </c>
      <c r="D1780">
        <f t="shared" si="108"/>
        <v>11</v>
      </c>
      <c r="E1780">
        <f t="shared" si="109"/>
        <v>46</v>
      </c>
      <c r="F1780">
        <f t="shared" si="110"/>
        <v>4</v>
      </c>
      <c r="G1780">
        <f>VLOOKUP(B1780,Árak!$A$2:$B$101,2,1)</f>
        <v>682</v>
      </c>
      <c r="H1780">
        <f t="shared" si="111"/>
        <v>175274</v>
      </c>
    </row>
    <row r="1781" spans="1:8" x14ac:dyDescent="0.25">
      <c r="A1781" s="2" t="s">
        <v>334</v>
      </c>
      <c r="B1781" s="2" t="s">
        <v>115</v>
      </c>
      <c r="C1781" s="2">
        <v>298</v>
      </c>
      <c r="D1781">
        <f t="shared" si="108"/>
        <v>5</v>
      </c>
      <c r="E1781">
        <f t="shared" si="109"/>
        <v>22</v>
      </c>
      <c r="F1781">
        <f t="shared" si="110"/>
        <v>2</v>
      </c>
      <c r="G1781">
        <f>VLOOKUP(B1781,Árak!$A$2:$B$101,2,1)</f>
        <v>564</v>
      </c>
      <c r="H1781">
        <f t="shared" si="111"/>
        <v>168072</v>
      </c>
    </row>
    <row r="1782" spans="1:8" x14ac:dyDescent="0.25">
      <c r="A1782" s="2" t="s">
        <v>325</v>
      </c>
      <c r="B1782" s="2" t="s">
        <v>119</v>
      </c>
      <c r="C1782" s="2">
        <v>354</v>
      </c>
      <c r="D1782">
        <f t="shared" si="108"/>
        <v>4</v>
      </c>
      <c r="E1782">
        <f t="shared" si="109"/>
        <v>16</v>
      </c>
      <c r="F1782">
        <f t="shared" si="110"/>
        <v>2</v>
      </c>
      <c r="G1782">
        <f>VLOOKUP(B1782,Árak!$A$2:$B$101,2,1)</f>
        <v>133</v>
      </c>
      <c r="H1782">
        <f t="shared" si="111"/>
        <v>47082</v>
      </c>
    </row>
    <row r="1783" spans="1:8" x14ac:dyDescent="0.25">
      <c r="A1783" s="2" t="s">
        <v>437</v>
      </c>
      <c r="B1783" s="2" t="s">
        <v>197</v>
      </c>
      <c r="C1783" s="2">
        <v>92</v>
      </c>
      <c r="D1783">
        <f t="shared" si="108"/>
        <v>9</v>
      </c>
      <c r="E1783">
        <f t="shared" si="109"/>
        <v>36</v>
      </c>
      <c r="F1783">
        <f t="shared" si="110"/>
        <v>3</v>
      </c>
      <c r="G1783">
        <f>VLOOKUP(B1783,Árak!$A$2:$B$101,2,1)</f>
        <v>995</v>
      </c>
      <c r="H1783">
        <f t="shared" si="111"/>
        <v>91540</v>
      </c>
    </row>
    <row r="1784" spans="1:8" x14ac:dyDescent="0.25">
      <c r="A1784" s="2" t="s">
        <v>199</v>
      </c>
      <c r="B1784" s="2" t="s">
        <v>63</v>
      </c>
      <c r="C1784" s="2">
        <v>268</v>
      </c>
      <c r="D1784">
        <f t="shared" si="108"/>
        <v>2</v>
      </c>
      <c r="E1784">
        <f t="shared" si="109"/>
        <v>8</v>
      </c>
      <c r="F1784">
        <f t="shared" si="110"/>
        <v>1</v>
      </c>
      <c r="G1784">
        <f>VLOOKUP(B1784,Árak!$A$2:$B$101,2,1)</f>
        <v>716</v>
      </c>
      <c r="H1784">
        <f t="shared" si="111"/>
        <v>191888</v>
      </c>
    </row>
    <row r="1785" spans="1:8" x14ac:dyDescent="0.25">
      <c r="A1785" s="2" t="s">
        <v>353</v>
      </c>
      <c r="B1785" s="2" t="s">
        <v>30</v>
      </c>
      <c r="C1785" s="2">
        <v>329</v>
      </c>
      <c r="D1785">
        <f t="shared" si="108"/>
        <v>6</v>
      </c>
      <c r="E1785">
        <f t="shared" si="109"/>
        <v>26</v>
      </c>
      <c r="F1785">
        <f t="shared" si="110"/>
        <v>2</v>
      </c>
      <c r="G1785">
        <f>VLOOKUP(B1785,Árak!$A$2:$B$101,2,1)</f>
        <v>234</v>
      </c>
      <c r="H1785">
        <f t="shared" si="111"/>
        <v>76986</v>
      </c>
    </row>
    <row r="1786" spans="1:8" x14ac:dyDescent="0.25">
      <c r="A1786" s="2" t="s">
        <v>408</v>
      </c>
      <c r="B1786" s="2" t="s">
        <v>79</v>
      </c>
      <c r="C1786" s="2">
        <v>194</v>
      </c>
      <c r="D1786">
        <f t="shared" si="108"/>
        <v>2</v>
      </c>
      <c r="E1786">
        <f t="shared" si="109"/>
        <v>6</v>
      </c>
      <c r="F1786">
        <f t="shared" si="110"/>
        <v>1</v>
      </c>
      <c r="G1786">
        <f>VLOOKUP(B1786,Árak!$A$2:$B$101,2,1)</f>
        <v>1027</v>
      </c>
      <c r="H1786">
        <f t="shared" si="111"/>
        <v>199238</v>
      </c>
    </row>
    <row r="1787" spans="1:8" x14ac:dyDescent="0.25">
      <c r="A1787" s="2" t="s">
        <v>374</v>
      </c>
      <c r="B1787" s="2" t="s">
        <v>294</v>
      </c>
      <c r="C1787" s="2">
        <v>424</v>
      </c>
      <c r="D1787">
        <f t="shared" si="108"/>
        <v>1</v>
      </c>
      <c r="E1787">
        <f t="shared" si="109"/>
        <v>5</v>
      </c>
      <c r="F1787">
        <f t="shared" si="110"/>
        <v>1</v>
      </c>
      <c r="G1787">
        <f>VLOOKUP(B1787,Árak!$A$2:$B$101,2,1)</f>
        <v>259</v>
      </c>
      <c r="H1787">
        <f t="shared" si="111"/>
        <v>109816</v>
      </c>
    </row>
    <row r="1788" spans="1:8" x14ac:dyDescent="0.25">
      <c r="A1788" s="2" t="s">
        <v>358</v>
      </c>
      <c r="B1788" s="2" t="s">
        <v>258</v>
      </c>
      <c r="C1788" s="2">
        <v>314</v>
      </c>
      <c r="D1788">
        <f t="shared" si="108"/>
        <v>11</v>
      </c>
      <c r="E1788">
        <f t="shared" si="109"/>
        <v>47</v>
      </c>
      <c r="F1788">
        <f t="shared" si="110"/>
        <v>4</v>
      </c>
      <c r="G1788">
        <f>VLOOKUP(B1788,Árak!$A$2:$B$101,2,1)</f>
        <v>607</v>
      </c>
      <c r="H1788">
        <f t="shared" si="111"/>
        <v>190598</v>
      </c>
    </row>
    <row r="1789" spans="1:8" x14ac:dyDescent="0.25">
      <c r="A1789" s="2" t="s">
        <v>78</v>
      </c>
      <c r="B1789" s="2" t="s">
        <v>195</v>
      </c>
      <c r="C1789" s="2">
        <v>189</v>
      </c>
      <c r="D1789">
        <f t="shared" si="108"/>
        <v>12</v>
      </c>
      <c r="E1789">
        <f t="shared" si="109"/>
        <v>49</v>
      </c>
      <c r="F1789">
        <f t="shared" si="110"/>
        <v>4</v>
      </c>
      <c r="G1789">
        <f>VLOOKUP(B1789,Árak!$A$2:$B$101,2,1)</f>
        <v>261</v>
      </c>
      <c r="H1789">
        <f t="shared" si="111"/>
        <v>49329</v>
      </c>
    </row>
    <row r="1790" spans="1:8" x14ac:dyDescent="0.25">
      <c r="A1790" s="2" t="s">
        <v>142</v>
      </c>
      <c r="B1790" s="2" t="s">
        <v>49</v>
      </c>
      <c r="C1790" s="2">
        <v>316</v>
      </c>
      <c r="D1790">
        <f t="shared" si="108"/>
        <v>11</v>
      </c>
      <c r="E1790">
        <f t="shared" si="109"/>
        <v>47</v>
      </c>
      <c r="F1790">
        <f t="shared" si="110"/>
        <v>4</v>
      </c>
      <c r="G1790">
        <f>VLOOKUP(B1790,Árak!$A$2:$B$101,2,1)</f>
        <v>549</v>
      </c>
      <c r="H1790">
        <f t="shared" si="111"/>
        <v>173484</v>
      </c>
    </row>
    <row r="1791" spans="1:8" x14ac:dyDescent="0.25">
      <c r="A1791" s="2" t="s">
        <v>302</v>
      </c>
      <c r="B1791" s="2" t="s">
        <v>47</v>
      </c>
      <c r="C1791" s="2">
        <v>214</v>
      </c>
      <c r="D1791">
        <f t="shared" si="108"/>
        <v>6</v>
      </c>
      <c r="E1791">
        <f t="shared" si="109"/>
        <v>25</v>
      </c>
      <c r="F1791">
        <f t="shared" si="110"/>
        <v>2</v>
      </c>
      <c r="G1791">
        <f>VLOOKUP(B1791,Árak!$A$2:$B$101,2,1)</f>
        <v>647</v>
      </c>
      <c r="H1791">
        <f t="shared" si="111"/>
        <v>138458</v>
      </c>
    </row>
    <row r="1792" spans="1:8" x14ac:dyDescent="0.25">
      <c r="A1792" s="2" t="s">
        <v>315</v>
      </c>
      <c r="B1792" s="2" t="s">
        <v>156</v>
      </c>
      <c r="C1792" s="2">
        <v>163</v>
      </c>
      <c r="D1792">
        <f t="shared" si="108"/>
        <v>5</v>
      </c>
      <c r="E1792">
        <f t="shared" si="109"/>
        <v>20</v>
      </c>
      <c r="F1792">
        <f t="shared" si="110"/>
        <v>2</v>
      </c>
      <c r="G1792">
        <f>VLOOKUP(B1792,Árak!$A$2:$B$101,2,1)</f>
        <v>871</v>
      </c>
      <c r="H1792">
        <f t="shared" si="111"/>
        <v>141973</v>
      </c>
    </row>
    <row r="1793" spans="1:8" x14ac:dyDescent="0.25">
      <c r="A1793" s="2" t="s">
        <v>181</v>
      </c>
      <c r="B1793" s="2" t="s">
        <v>149</v>
      </c>
      <c r="C1793" s="2">
        <v>436</v>
      </c>
      <c r="D1793">
        <f t="shared" si="108"/>
        <v>7</v>
      </c>
      <c r="E1793">
        <f t="shared" si="109"/>
        <v>30</v>
      </c>
      <c r="F1793">
        <f t="shared" si="110"/>
        <v>3</v>
      </c>
      <c r="G1793">
        <f>VLOOKUP(B1793,Árak!$A$2:$B$101,2,1)</f>
        <v>133</v>
      </c>
      <c r="H1793">
        <f t="shared" si="111"/>
        <v>57988</v>
      </c>
    </row>
    <row r="1794" spans="1:8" x14ac:dyDescent="0.25">
      <c r="A1794" s="2" t="s">
        <v>361</v>
      </c>
      <c r="B1794" s="2" t="s">
        <v>61</v>
      </c>
      <c r="C1794" s="2">
        <v>290</v>
      </c>
      <c r="D1794">
        <f t="shared" si="108"/>
        <v>7</v>
      </c>
      <c r="E1794">
        <f t="shared" si="109"/>
        <v>30</v>
      </c>
      <c r="F1794">
        <f t="shared" si="110"/>
        <v>3</v>
      </c>
      <c r="G1794">
        <f>VLOOKUP(B1794,Árak!$A$2:$B$101,2,1)</f>
        <v>88</v>
      </c>
      <c r="H1794">
        <f t="shared" si="111"/>
        <v>25520</v>
      </c>
    </row>
    <row r="1795" spans="1:8" x14ac:dyDescent="0.25">
      <c r="A1795" s="2" t="s">
        <v>297</v>
      </c>
      <c r="B1795" s="2" t="s">
        <v>117</v>
      </c>
      <c r="C1795" s="2">
        <v>141</v>
      </c>
      <c r="D1795">
        <f t="shared" ref="D1795:D1858" si="112">MONTH(A1795)</f>
        <v>8</v>
      </c>
      <c r="E1795">
        <f t="shared" ref="E1795:E1858" si="113">WEEKNUM(A1795)</f>
        <v>34</v>
      </c>
      <c r="F1795">
        <f t="shared" ref="F1795:F1858" si="114">VLOOKUP(D1795,$K$2:$M$5,3,1)</f>
        <v>3</v>
      </c>
      <c r="G1795">
        <f>VLOOKUP(B1795,Árak!$A$2:$B$101,2,1)</f>
        <v>557</v>
      </c>
      <c r="H1795">
        <f t="shared" ref="H1795:H1858" si="115">C1795*G1795</f>
        <v>78537</v>
      </c>
    </row>
    <row r="1796" spans="1:8" x14ac:dyDescent="0.25">
      <c r="A1796" s="2" t="s">
        <v>80</v>
      </c>
      <c r="B1796" s="2" t="s">
        <v>288</v>
      </c>
      <c r="C1796" s="2">
        <v>95</v>
      </c>
      <c r="D1796">
        <f t="shared" si="112"/>
        <v>8</v>
      </c>
      <c r="E1796">
        <f t="shared" si="113"/>
        <v>35</v>
      </c>
      <c r="F1796">
        <f t="shared" si="114"/>
        <v>3</v>
      </c>
      <c r="G1796">
        <f>VLOOKUP(B1796,Árak!$A$2:$B$101,2,1)</f>
        <v>782</v>
      </c>
      <c r="H1796">
        <f t="shared" si="115"/>
        <v>74290</v>
      </c>
    </row>
    <row r="1797" spans="1:8" x14ac:dyDescent="0.25">
      <c r="A1797" s="2" t="s">
        <v>342</v>
      </c>
      <c r="B1797" s="2" t="s">
        <v>51</v>
      </c>
      <c r="C1797" s="2">
        <v>204</v>
      </c>
      <c r="D1797">
        <f t="shared" si="112"/>
        <v>3</v>
      </c>
      <c r="E1797">
        <f t="shared" si="113"/>
        <v>11</v>
      </c>
      <c r="F1797">
        <f t="shared" si="114"/>
        <v>1</v>
      </c>
      <c r="G1797">
        <f>VLOOKUP(B1797,Árak!$A$2:$B$101,2,1)</f>
        <v>283</v>
      </c>
      <c r="H1797">
        <f t="shared" si="115"/>
        <v>57732</v>
      </c>
    </row>
    <row r="1798" spans="1:8" x14ac:dyDescent="0.25">
      <c r="A1798" s="2" t="s">
        <v>114</v>
      </c>
      <c r="B1798" s="2" t="s">
        <v>8</v>
      </c>
      <c r="C1798" s="2">
        <v>211</v>
      </c>
      <c r="D1798">
        <f t="shared" si="112"/>
        <v>2</v>
      </c>
      <c r="E1798">
        <f t="shared" si="113"/>
        <v>8</v>
      </c>
      <c r="F1798">
        <f t="shared" si="114"/>
        <v>1</v>
      </c>
      <c r="G1798">
        <f>VLOOKUP(B1798,Árak!$A$2:$B$101,2,1)</f>
        <v>655</v>
      </c>
      <c r="H1798">
        <f t="shared" si="115"/>
        <v>138205</v>
      </c>
    </row>
    <row r="1799" spans="1:8" x14ac:dyDescent="0.25">
      <c r="A1799" s="2" t="s">
        <v>243</v>
      </c>
      <c r="B1799" s="2" t="s">
        <v>68</v>
      </c>
      <c r="C1799" s="2">
        <v>156</v>
      </c>
      <c r="D1799">
        <f t="shared" si="112"/>
        <v>12</v>
      </c>
      <c r="E1799">
        <f t="shared" si="113"/>
        <v>52</v>
      </c>
      <c r="F1799">
        <f t="shared" si="114"/>
        <v>4</v>
      </c>
      <c r="G1799">
        <f>VLOOKUP(B1799,Árak!$A$2:$B$101,2,1)</f>
        <v>720</v>
      </c>
      <c r="H1799">
        <f t="shared" si="115"/>
        <v>112320</v>
      </c>
    </row>
    <row r="1800" spans="1:8" x14ac:dyDescent="0.25">
      <c r="A1800" s="2" t="s">
        <v>131</v>
      </c>
      <c r="B1800" s="2" t="s">
        <v>51</v>
      </c>
      <c r="C1800" s="2">
        <v>21</v>
      </c>
      <c r="D1800">
        <f t="shared" si="112"/>
        <v>3</v>
      </c>
      <c r="E1800">
        <f t="shared" si="113"/>
        <v>14</v>
      </c>
      <c r="F1800">
        <f t="shared" si="114"/>
        <v>1</v>
      </c>
      <c r="G1800">
        <f>VLOOKUP(B1800,Árak!$A$2:$B$101,2,1)</f>
        <v>283</v>
      </c>
      <c r="H1800">
        <f t="shared" si="115"/>
        <v>5943</v>
      </c>
    </row>
    <row r="1801" spans="1:8" x14ac:dyDescent="0.25">
      <c r="A1801" s="2" t="s">
        <v>313</v>
      </c>
      <c r="B1801" s="2" t="s">
        <v>55</v>
      </c>
      <c r="C1801" s="2">
        <v>395</v>
      </c>
      <c r="D1801">
        <f t="shared" si="112"/>
        <v>8</v>
      </c>
      <c r="E1801">
        <f t="shared" si="113"/>
        <v>32</v>
      </c>
      <c r="F1801">
        <f t="shared" si="114"/>
        <v>3</v>
      </c>
      <c r="G1801">
        <f>VLOOKUP(B1801,Árak!$A$2:$B$101,2,1)</f>
        <v>737</v>
      </c>
      <c r="H1801">
        <f t="shared" si="115"/>
        <v>291115</v>
      </c>
    </row>
    <row r="1802" spans="1:8" x14ac:dyDescent="0.25">
      <c r="A1802" s="2" t="s">
        <v>259</v>
      </c>
      <c r="B1802" s="2" t="s">
        <v>188</v>
      </c>
      <c r="C1802" s="2">
        <v>75</v>
      </c>
      <c r="D1802">
        <f t="shared" si="112"/>
        <v>8</v>
      </c>
      <c r="E1802">
        <f t="shared" si="113"/>
        <v>33</v>
      </c>
      <c r="F1802">
        <f t="shared" si="114"/>
        <v>3</v>
      </c>
      <c r="G1802">
        <f>VLOOKUP(B1802,Árak!$A$2:$B$101,2,1)</f>
        <v>270</v>
      </c>
      <c r="H1802">
        <f t="shared" si="115"/>
        <v>20250</v>
      </c>
    </row>
    <row r="1803" spans="1:8" x14ac:dyDescent="0.25">
      <c r="A1803" s="2" t="s">
        <v>399</v>
      </c>
      <c r="B1803" s="2" t="s">
        <v>126</v>
      </c>
      <c r="C1803" s="2">
        <v>200</v>
      </c>
      <c r="D1803">
        <f t="shared" si="112"/>
        <v>8</v>
      </c>
      <c r="E1803">
        <f t="shared" si="113"/>
        <v>32</v>
      </c>
      <c r="F1803">
        <f t="shared" si="114"/>
        <v>3</v>
      </c>
      <c r="G1803">
        <f>VLOOKUP(B1803,Árak!$A$2:$B$101,2,1)</f>
        <v>302</v>
      </c>
      <c r="H1803">
        <f t="shared" si="115"/>
        <v>60400</v>
      </c>
    </row>
    <row r="1804" spans="1:8" x14ac:dyDescent="0.25">
      <c r="A1804" s="2" t="s">
        <v>218</v>
      </c>
      <c r="B1804" s="2" t="s">
        <v>135</v>
      </c>
      <c r="C1804" s="2">
        <v>313</v>
      </c>
      <c r="D1804">
        <f t="shared" si="112"/>
        <v>5</v>
      </c>
      <c r="E1804">
        <f t="shared" si="113"/>
        <v>19</v>
      </c>
      <c r="F1804">
        <f t="shared" si="114"/>
        <v>2</v>
      </c>
      <c r="G1804">
        <f>VLOOKUP(B1804,Árak!$A$2:$B$101,2,1)</f>
        <v>536</v>
      </c>
      <c r="H1804">
        <f t="shared" si="115"/>
        <v>167768</v>
      </c>
    </row>
    <row r="1805" spans="1:8" x14ac:dyDescent="0.25">
      <c r="A1805" s="2" t="s">
        <v>104</v>
      </c>
      <c r="B1805" s="2" t="s">
        <v>51</v>
      </c>
      <c r="C1805" s="2">
        <v>243</v>
      </c>
      <c r="D1805">
        <f t="shared" si="112"/>
        <v>7</v>
      </c>
      <c r="E1805">
        <f t="shared" si="113"/>
        <v>28</v>
      </c>
      <c r="F1805">
        <f t="shared" si="114"/>
        <v>3</v>
      </c>
      <c r="G1805">
        <f>VLOOKUP(B1805,Árak!$A$2:$B$101,2,1)</f>
        <v>283</v>
      </c>
      <c r="H1805">
        <f t="shared" si="115"/>
        <v>68769</v>
      </c>
    </row>
    <row r="1806" spans="1:8" x14ac:dyDescent="0.25">
      <c r="A1806" s="2" t="s">
        <v>303</v>
      </c>
      <c r="B1806" s="2" t="s">
        <v>301</v>
      </c>
      <c r="C1806" s="2">
        <v>250</v>
      </c>
      <c r="D1806">
        <f t="shared" si="112"/>
        <v>7</v>
      </c>
      <c r="E1806">
        <f t="shared" si="113"/>
        <v>30</v>
      </c>
      <c r="F1806">
        <f t="shared" si="114"/>
        <v>3</v>
      </c>
      <c r="G1806">
        <f>VLOOKUP(B1806,Árak!$A$2:$B$101,2,1)</f>
        <v>194</v>
      </c>
      <c r="H1806">
        <f t="shared" si="115"/>
        <v>48500</v>
      </c>
    </row>
    <row r="1807" spans="1:8" x14ac:dyDescent="0.25">
      <c r="A1807" s="2" t="s">
        <v>236</v>
      </c>
      <c r="B1807" s="2" t="s">
        <v>117</v>
      </c>
      <c r="C1807" s="2">
        <v>24</v>
      </c>
      <c r="D1807">
        <f t="shared" si="112"/>
        <v>9</v>
      </c>
      <c r="E1807">
        <f t="shared" si="113"/>
        <v>38</v>
      </c>
      <c r="F1807">
        <f t="shared" si="114"/>
        <v>3</v>
      </c>
      <c r="G1807">
        <f>VLOOKUP(B1807,Árak!$A$2:$B$101,2,1)</f>
        <v>557</v>
      </c>
      <c r="H1807">
        <f t="shared" si="115"/>
        <v>13368</v>
      </c>
    </row>
    <row r="1808" spans="1:8" x14ac:dyDescent="0.25">
      <c r="A1808" s="2" t="s">
        <v>161</v>
      </c>
      <c r="B1808" s="2" t="s">
        <v>23</v>
      </c>
      <c r="C1808" s="2">
        <v>354</v>
      </c>
      <c r="D1808">
        <f t="shared" si="112"/>
        <v>9</v>
      </c>
      <c r="E1808">
        <f t="shared" si="113"/>
        <v>39</v>
      </c>
      <c r="F1808">
        <f t="shared" si="114"/>
        <v>3</v>
      </c>
      <c r="G1808">
        <f>VLOOKUP(B1808,Árak!$A$2:$B$101,2,1)</f>
        <v>478</v>
      </c>
      <c r="H1808">
        <f t="shared" si="115"/>
        <v>169212</v>
      </c>
    </row>
    <row r="1809" spans="1:8" x14ac:dyDescent="0.25">
      <c r="A1809" s="2" t="s">
        <v>371</v>
      </c>
      <c r="B1809" s="2" t="s">
        <v>79</v>
      </c>
      <c r="C1809" s="2">
        <v>231</v>
      </c>
      <c r="D1809">
        <f t="shared" si="112"/>
        <v>3</v>
      </c>
      <c r="E1809">
        <f t="shared" si="113"/>
        <v>11</v>
      </c>
      <c r="F1809">
        <f t="shared" si="114"/>
        <v>1</v>
      </c>
      <c r="G1809">
        <f>VLOOKUP(B1809,Árak!$A$2:$B$101,2,1)</f>
        <v>1027</v>
      </c>
      <c r="H1809">
        <f t="shared" si="115"/>
        <v>237237</v>
      </c>
    </row>
    <row r="1810" spans="1:8" x14ac:dyDescent="0.25">
      <c r="A1810" s="2" t="s">
        <v>219</v>
      </c>
      <c r="B1810" s="2" t="s">
        <v>71</v>
      </c>
      <c r="C1810" s="2">
        <v>234</v>
      </c>
      <c r="D1810">
        <f t="shared" si="112"/>
        <v>12</v>
      </c>
      <c r="E1810">
        <f t="shared" si="113"/>
        <v>52</v>
      </c>
      <c r="F1810">
        <f t="shared" si="114"/>
        <v>4</v>
      </c>
      <c r="G1810">
        <f>VLOOKUP(B1810,Árak!$A$2:$B$101,2,1)</f>
        <v>557</v>
      </c>
      <c r="H1810">
        <f t="shared" si="115"/>
        <v>130338</v>
      </c>
    </row>
    <row r="1811" spans="1:8" x14ac:dyDescent="0.25">
      <c r="A1811" s="2" t="s">
        <v>50</v>
      </c>
      <c r="B1811" s="2" t="s">
        <v>149</v>
      </c>
      <c r="C1811" s="2">
        <v>246</v>
      </c>
      <c r="D1811">
        <f t="shared" si="112"/>
        <v>6</v>
      </c>
      <c r="E1811">
        <f t="shared" si="113"/>
        <v>24</v>
      </c>
      <c r="F1811">
        <f t="shared" si="114"/>
        <v>2</v>
      </c>
      <c r="G1811">
        <f>VLOOKUP(B1811,Árak!$A$2:$B$101,2,1)</f>
        <v>133</v>
      </c>
      <c r="H1811">
        <f t="shared" si="115"/>
        <v>32718</v>
      </c>
    </row>
    <row r="1812" spans="1:8" x14ac:dyDescent="0.25">
      <c r="A1812" s="2" t="s">
        <v>112</v>
      </c>
      <c r="B1812" s="2" t="s">
        <v>162</v>
      </c>
      <c r="C1812" s="2">
        <v>236</v>
      </c>
      <c r="D1812">
        <f t="shared" si="112"/>
        <v>4</v>
      </c>
      <c r="E1812">
        <f t="shared" si="113"/>
        <v>16</v>
      </c>
      <c r="F1812">
        <f t="shared" si="114"/>
        <v>2</v>
      </c>
      <c r="G1812">
        <f>VLOOKUP(B1812,Árak!$A$2:$B$101,2,1)</f>
        <v>838</v>
      </c>
      <c r="H1812">
        <f t="shared" si="115"/>
        <v>197768</v>
      </c>
    </row>
    <row r="1813" spans="1:8" x14ac:dyDescent="0.25">
      <c r="A1813" s="2" t="s">
        <v>226</v>
      </c>
      <c r="B1813" s="2" t="s">
        <v>162</v>
      </c>
      <c r="C1813" s="2">
        <v>298</v>
      </c>
      <c r="D1813">
        <f t="shared" si="112"/>
        <v>9</v>
      </c>
      <c r="E1813">
        <f t="shared" si="113"/>
        <v>40</v>
      </c>
      <c r="F1813">
        <f t="shared" si="114"/>
        <v>3</v>
      </c>
      <c r="G1813">
        <f>VLOOKUP(B1813,Árak!$A$2:$B$101,2,1)</f>
        <v>838</v>
      </c>
      <c r="H1813">
        <f t="shared" si="115"/>
        <v>249724</v>
      </c>
    </row>
    <row r="1814" spans="1:8" x14ac:dyDescent="0.25">
      <c r="A1814" s="2" t="s">
        <v>347</v>
      </c>
      <c r="B1814" s="2" t="s">
        <v>275</v>
      </c>
      <c r="C1814" s="2">
        <v>229</v>
      </c>
      <c r="D1814">
        <f t="shared" si="112"/>
        <v>9</v>
      </c>
      <c r="E1814">
        <f t="shared" si="113"/>
        <v>37</v>
      </c>
      <c r="F1814">
        <f t="shared" si="114"/>
        <v>3</v>
      </c>
      <c r="G1814">
        <f>VLOOKUP(B1814,Árak!$A$2:$B$101,2,1)</f>
        <v>722</v>
      </c>
      <c r="H1814">
        <f t="shared" si="115"/>
        <v>165338</v>
      </c>
    </row>
    <row r="1815" spans="1:8" x14ac:dyDescent="0.25">
      <c r="A1815" s="2" t="s">
        <v>365</v>
      </c>
      <c r="B1815" s="2" t="s">
        <v>229</v>
      </c>
      <c r="C1815" s="2">
        <v>262</v>
      </c>
      <c r="D1815">
        <f t="shared" si="112"/>
        <v>5</v>
      </c>
      <c r="E1815">
        <f t="shared" si="113"/>
        <v>22</v>
      </c>
      <c r="F1815">
        <f t="shared" si="114"/>
        <v>2</v>
      </c>
      <c r="G1815">
        <f>VLOOKUP(B1815,Árak!$A$2:$B$101,2,1)</f>
        <v>526</v>
      </c>
      <c r="H1815">
        <f t="shared" si="115"/>
        <v>137812</v>
      </c>
    </row>
    <row r="1816" spans="1:8" x14ac:dyDescent="0.25">
      <c r="A1816" s="2" t="s">
        <v>348</v>
      </c>
      <c r="B1816" s="2" t="s">
        <v>165</v>
      </c>
      <c r="C1816" s="2">
        <v>214</v>
      </c>
      <c r="D1816">
        <f t="shared" si="112"/>
        <v>3</v>
      </c>
      <c r="E1816">
        <f t="shared" si="113"/>
        <v>10</v>
      </c>
      <c r="F1816">
        <f t="shared" si="114"/>
        <v>1</v>
      </c>
      <c r="G1816">
        <f>VLOOKUP(B1816,Árak!$A$2:$B$101,2,1)</f>
        <v>631</v>
      </c>
      <c r="H1816">
        <f t="shared" si="115"/>
        <v>135034</v>
      </c>
    </row>
    <row r="1817" spans="1:8" x14ac:dyDescent="0.25">
      <c r="A1817" s="2" t="s">
        <v>264</v>
      </c>
      <c r="B1817" s="2" t="s">
        <v>30</v>
      </c>
      <c r="C1817" s="2">
        <v>234</v>
      </c>
      <c r="D1817">
        <f t="shared" si="112"/>
        <v>4</v>
      </c>
      <c r="E1817">
        <f t="shared" si="113"/>
        <v>17</v>
      </c>
      <c r="F1817">
        <f t="shared" si="114"/>
        <v>2</v>
      </c>
      <c r="G1817">
        <f>VLOOKUP(B1817,Árak!$A$2:$B$101,2,1)</f>
        <v>234</v>
      </c>
      <c r="H1817">
        <f t="shared" si="115"/>
        <v>54756</v>
      </c>
    </row>
    <row r="1818" spans="1:8" x14ac:dyDescent="0.25">
      <c r="A1818" s="2" t="s">
        <v>24</v>
      </c>
      <c r="B1818" s="2" t="s">
        <v>83</v>
      </c>
      <c r="C1818" s="2">
        <v>47</v>
      </c>
      <c r="D1818">
        <f t="shared" si="112"/>
        <v>7</v>
      </c>
      <c r="E1818">
        <f t="shared" si="113"/>
        <v>31</v>
      </c>
      <c r="F1818">
        <f t="shared" si="114"/>
        <v>3</v>
      </c>
      <c r="G1818">
        <f>VLOOKUP(B1818,Árak!$A$2:$B$101,2,1)</f>
        <v>782</v>
      </c>
      <c r="H1818">
        <f t="shared" si="115"/>
        <v>36754</v>
      </c>
    </row>
    <row r="1819" spans="1:8" x14ac:dyDescent="0.25">
      <c r="A1819" s="2" t="s">
        <v>172</v>
      </c>
      <c r="B1819" s="2" t="s">
        <v>51</v>
      </c>
      <c r="C1819" s="2">
        <v>282</v>
      </c>
      <c r="D1819">
        <f t="shared" si="112"/>
        <v>4</v>
      </c>
      <c r="E1819">
        <f t="shared" si="113"/>
        <v>17</v>
      </c>
      <c r="F1819">
        <f t="shared" si="114"/>
        <v>2</v>
      </c>
      <c r="G1819">
        <f>VLOOKUP(B1819,Árak!$A$2:$B$101,2,1)</f>
        <v>283</v>
      </c>
      <c r="H1819">
        <f t="shared" si="115"/>
        <v>79806</v>
      </c>
    </row>
    <row r="1820" spans="1:8" x14ac:dyDescent="0.25">
      <c r="A1820" s="2" t="s">
        <v>337</v>
      </c>
      <c r="B1820" s="2" t="s">
        <v>275</v>
      </c>
      <c r="C1820" s="2">
        <v>245</v>
      </c>
      <c r="D1820">
        <f t="shared" si="112"/>
        <v>1</v>
      </c>
      <c r="E1820">
        <f t="shared" si="113"/>
        <v>5</v>
      </c>
      <c r="F1820">
        <f t="shared" si="114"/>
        <v>1</v>
      </c>
      <c r="G1820">
        <f>VLOOKUP(B1820,Árak!$A$2:$B$101,2,1)</f>
        <v>722</v>
      </c>
      <c r="H1820">
        <f t="shared" si="115"/>
        <v>176890</v>
      </c>
    </row>
    <row r="1821" spans="1:8" x14ac:dyDescent="0.25">
      <c r="A1821" s="2" t="s">
        <v>52</v>
      </c>
      <c r="B1821" s="2" t="s">
        <v>253</v>
      </c>
      <c r="C1821" s="2">
        <v>209</v>
      </c>
      <c r="D1821">
        <f t="shared" si="112"/>
        <v>11</v>
      </c>
      <c r="E1821">
        <f t="shared" si="113"/>
        <v>47</v>
      </c>
      <c r="F1821">
        <f t="shared" si="114"/>
        <v>4</v>
      </c>
      <c r="G1821">
        <f>VLOOKUP(B1821,Árak!$A$2:$B$101,2,1)</f>
        <v>130</v>
      </c>
      <c r="H1821">
        <f t="shared" si="115"/>
        <v>27170</v>
      </c>
    </row>
    <row r="1822" spans="1:8" x14ac:dyDescent="0.25">
      <c r="A1822" s="2" t="s">
        <v>52</v>
      </c>
      <c r="B1822" s="2" t="s">
        <v>210</v>
      </c>
      <c r="C1822" s="2">
        <v>348</v>
      </c>
      <c r="D1822">
        <f t="shared" si="112"/>
        <v>11</v>
      </c>
      <c r="E1822">
        <f t="shared" si="113"/>
        <v>47</v>
      </c>
      <c r="F1822">
        <f t="shared" si="114"/>
        <v>4</v>
      </c>
      <c r="G1822">
        <f>VLOOKUP(B1822,Árak!$A$2:$B$101,2,1)</f>
        <v>270</v>
      </c>
      <c r="H1822">
        <f t="shared" si="115"/>
        <v>93960</v>
      </c>
    </row>
    <row r="1823" spans="1:8" x14ac:dyDescent="0.25">
      <c r="A1823" s="2" t="s">
        <v>249</v>
      </c>
      <c r="B1823" s="2" t="s">
        <v>188</v>
      </c>
      <c r="C1823" s="2">
        <v>400</v>
      </c>
      <c r="D1823">
        <f t="shared" si="112"/>
        <v>1</v>
      </c>
      <c r="E1823">
        <f t="shared" si="113"/>
        <v>3</v>
      </c>
      <c r="F1823">
        <f t="shared" si="114"/>
        <v>1</v>
      </c>
      <c r="G1823">
        <f>VLOOKUP(B1823,Árak!$A$2:$B$101,2,1)</f>
        <v>270</v>
      </c>
      <c r="H1823">
        <f t="shared" si="115"/>
        <v>108000</v>
      </c>
    </row>
    <row r="1824" spans="1:8" x14ac:dyDescent="0.25">
      <c r="A1824" s="2" t="s">
        <v>3</v>
      </c>
      <c r="B1824" s="2" t="s">
        <v>275</v>
      </c>
      <c r="C1824" s="2">
        <v>259</v>
      </c>
      <c r="D1824">
        <f t="shared" si="112"/>
        <v>3</v>
      </c>
      <c r="E1824">
        <f t="shared" si="113"/>
        <v>13</v>
      </c>
      <c r="F1824">
        <f t="shared" si="114"/>
        <v>1</v>
      </c>
      <c r="G1824">
        <f>VLOOKUP(B1824,Árak!$A$2:$B$101,2,1)</f>
        <v>722</v>
      </c>
      <c r="H1824">
        <f t="shared" si="115"/>
        <v>186998</v>
      </c>
    </row>
    <row r="1825" spans="1:8" x14ac:dyDescent="0.25">
      <c r="A1825" s="2" t="s">
        <v>417</v>
      </c>
      <c r="B1825" s="2" t="s">
        <v>75</v>
      </c>
      <c r="C1825" s="2">
        <v>316</v>
      </c>
      <c r="D1825">
        <f t="shared" si="112"/>
        <v>4</v>
      </c>
      <c r="E1825">
        <f t="shared" si="113"/>
        <v>15</v>
      </c>
      <c r="F1825">
        <f t="shared" si="114"/>
        <v>2</v>
      </c>
      <c r="G1825">
        <f>VLOOKUP(B1825,Árak!$A$2:$B$101,2,1)</f>
        <v>615</v>
      </c>
      <c r="H1825">
        <f t="shared" si="115"/>
        <v>194340</v>
      </c>
    </row>
    <row r="1826" spans="1:8" x14ac:dyDescent="0.25">
      <c r="A1826" s="2" t="s">
        <v>9</v>
      </c>
      <c r="B1826" s="2" t="s">
        <v>79</v>
      </c>
      <c r="C1826" s="2">
        <v>273</v>
      </c>
      <c r="D1826">
        <f t="shared" si="112"/>
        <v>1</v>
      </c>
      <c r="E1826">
        <f t="shared" si="113"/>
        <v>2</v>
      </c>
      <c r="F1826">
        <f t="shared" si="114"/>
        <v>1</v>
      </c>
      <c r="G1826">
        <f>VLOOKUP(B1826,Árak!$A$2:$B$101,2,1)</f>
        <v>1027</v>
      </c>
      <c r="H1826">
        <f t="shared" si="115"/>
        <v>280371</v>
      </c>
    </row>
    <row r="1827" spans="1:8" x14ac:dyDescent="0.25">
      <c r="A1827" s="2" t="s">
        <v>374</v>
      </c>
      <c r="B1827" s="2" t="s">
        <v>240</v>
      </c>
      <c r="C1827" s="2">
        <v>362</v>
      </c>
      <c r="D1827">
        <f t="shared" si="112"/>
        <v>1</v>
      </c>
      <c r="E1827">
        <f t="shared" si="113"/>
        <v>5</v>
      </c>
      <c r="F1827">
        <f t="shared" si="114"/>
        <v>1</v>
      </c>
      <c r="G1827">
        <f>VLOOKUP(B1827,Árak!$A$2:$B$101,2,1)</f>
        <v>1047</v>
      </c>
      <c r="H1827">
        <f t="shared" si="115"/>
        <v>379014</v>
      </c>
    </row>
    <row r="1828" spans="1:8" x14ac:dyDescent="0.25">
      <c r="A1828" s="2" t="s">
        <v>321</v>
      </c>
      <c r="B1828" s="2" t="s">
        <v>272</v>
      </c>
      <c r="C1828" s="2">
        <v>162</v>
      </c>
      <c r="D1828">
        <f t="shared" si="112"/>
        <v>8</v>
      </c>
      <c r="E1828">
        <f t="shared" si="113"/>
        <v>32</v>
      </c>
      <c r="F1828">
        <f t="shared" si="114"/>
        <v>3</v>
      </c>
      <c r="G1828">
        <f>VLOOKUP(B1828,Árak!$A$2:$B$101,2,1)</f>
        <v>954</v>
      </c>
      <c r="H1828">
        <f t="shared" si="115"/>
        <v>154548</v>
      </c>
    </row>
    <row r="1829" spans="1:8" x14ac:dyDescent="0.25">
      <c r="A1829" s="2" t="s">
        <v>403</v>
      </c>
      <c r="B1829" s="2" t="s">
        <v>263</v>
      </c>
      <c r="C1829" s="2">
        <v>222</v>
      </c>
      <c r="D1829">
        <f t="shared" si="112"/>
        <v>3</v>
      </c>
      <c r="E1829">
        <f t="shared" si="113"/>
        <v>12</v>
      </c>
      <c r="F1829">
        <f t="shared" si="114"/>
        <v>1</v>
      </c>
      <c r="G1829">
        <f>VLOOKUP(B1829,Árak!$A$2:$B$101,2,1)</f>
        <v>321</v>
      </c>
      <c r="H1829">
        <f t="shared" si="115"/>
        <v>71262</v>
      </c>
    </row>
    <row r="1830" spans="1:8" x14ac:dyDescent="0.25">
      <c r="A1830" s="2" t="s">
        <v>316</v>
      </c>
      <c r="B1830" s="2" t="s">
        <v>130</v>
      </c>
      <c r="C1830" s="2">
        <v>240</v>
      </c>
      <c r="D1830">
        <f t="shared" si="112"/>
        <v>9</v>
      </c>
      <c r="E1830">
        <f t="shared" si="113"/>
        <v>36</v>
      </c>
      <c r="F1830">
        <f t="shared" si="114"/>
        <v>3</v>
      </c>
      <c r="G1830">
        <f>VLOOKUP(B1830,Árak!$A$2:$B$101,2,1)</f>
        <v>175</v>
      </c>
      <c r="H1830">
        <f t="shared" si="115"/>
        <v>42000</v>
      </c>
    </row>
    <row r="1831" spans="1:8" x14ac:dyDescent="0.25">
      <c r="A1831" s="2" t="s">
        <v>406</v>
      </c>
      <c r="B1831" s="2" t="s">
        <v>38</v>
      </c>
      <c r="C1831" s="2">
        <v>228</v>
      </c>
      <c r="D1831">
        <f t="shared" si="112"/>
        <v>6</v>
      </c>
      <c r="E1831">
        <f t="shared" si="113"/>
        <v>24</v>
      </c>
      <c r="F1831">
        <f t="shared" si="114"/>
        <v>2</v>
      </c>
      <c r="G1831">
        <f>VLOOKUP(B1831,Árak!$A$2:$B$101,2,1)</f>
        <v>645</v>
      </c>
      <c r="H1831">
        <f t="shared" si="115"/>
        <v>147060</v>
      </c>
    </row>
    <row r="1832" spans="1:8" x14ac:dyDescent="0.25">
      <c r="A1832" s="2" t="s">
        <v>31</v>
      </c>
      <c r="B1832" s="2" t="s">
        <v>263</v>
      </c>
      <c r="C1832" s="2">
        <v>46</v>
      </c>
      <c r="D1832">
        <f t="shared" si="112"/>
        <v>5</v>
      </c>
      <c r="E1832">
        <f t="shared" si="113"/>
        <v>21</v>
      </c>
      <c r="F1832">
        <f t="shared" si="114"/>
        <v>2</v>
      </c>
      <c r="G1832">
        <f>VLOOKUP(B1832,Árak!$A$2:$B$101,2,1)</f>
        <v>321</v>
      </c>
      <c r="H1832">
        <f t="shared" si="115"/>
        <v>14766</v>
      </c>
    </row>
    <row r="1833" spans="1:8" x14ac:dyDescent="0.25">
      <c r="A1833" s="2" t="s">
        <v>107</v>
      </c>
      <c r="B1833" s="2" t="s">
        <v>75</v>
      </c>
      <c r="C1833" s="2">
        <v>89</v>
      </c>
      <c r="D1833">
        <f t="shared" si="112"/>
        <v>5</v>
      </c>
      <c r="E1833">
        <f t="shared" si="113"/>
        <v>21</v>
      </c>
      <c r="F1833">
        <f t="shared" si="114"/>
        <v>2</v>
      </c>
      <c r="G1833">
        <f>VLOOKUP(B1833,Árak!$A$2:$B$101,2,1)</f>
        <v>615</v>
      </c>
      <c r="H1833">
        <f t="shared" si="115"/>
        <v>54735</v>
      </c>
    </row>
    <row r="1834" spans="1:8" x14ac:dyDescent="0.25">
      <c r="A1834" s="2" t="s">
        <v>164</v>
      </c>
      <c r="B1834" s="2" t="s">
        <v>66</v>
      </c>
      <c r="C1834" s="2">
        <v>214</v>
      </c>
      <c r="D1834">
        <f t="shared" si="112"/>
        <v>10</v>
      </c>
      <c r="E1834">
        <f t="shared" si="113"/>
        <v>42</v>
      </c>
      <c r="F1834">
        <f t="shared" si="114"/>
        <v>4</v>
      </c>
      <c r="G1834">
        <f>VLOOKUP(B1834,Árak!$A$2:$B$101,2,1)</f>
        <v>776</v>
      </c>
      <c r="H1834">
        <f t="shared" si="115"/>
        <v>166064</v>
      </c>
    </row>
    <row r="1835" spans="1:8" x14ac:dyDescent="0.25">
      <c r="A1835" s="2" t="s">
        <v>65</v>
      </c>
      <c r="B1835" s="2" t="s">
        <v>158</v>
      </c>
      <c r="C1835" s="2">
        <v>211</v>
      </c>
      <c r="D1835">
        <f t="shared" si="112"/>
        <v>11</v>
      </c>
      <c r="E1835">
        <f t="shared" si="113"/>
        <v>46</v>
      </c>
      <c r="F1835">
        <f t="shared" si="114"/>
        <v>4</v>
      </c>
      <c r="G1835">
        <f>VLOOKUP(B1835,Árak!$A$2:$B$101,2,1)</f>
        <v>683</v>
      </c>
      <c r="H1835">
        <f t="shared" si="115"/>
        <v>144113</v>
      </c>
    </row>
    <row r="1836" spans="1:8" x14ac:dyDescent="0.25">
      <c r="A1836" s="2" t="s">
        <v>148</v>
      </c>
      <c r="B1836" s="2" t="s">
        <v>45</v>
      </c>
      <c r="C1836" s="2">
        <v>299</v>
      </c>
      <c r="D1836">
        <f t="shared" si="112"/>
        <v>11</v>
      </c>
      <c r="E1836">
        <f t="shared" si="113"/>
        <v>48</v>
      </c>
      <c r="F1836">
        <f t="shared" si="114"/>
        <v>4</v>
      </c>
      <c r="G1836">
        <f>VLOOKUP(B1836,Árak!$A$2:$B$101,2,1)</f>
        <v>534</v>
      </c>
      <c r="H1836">
        <f t="shared" si="115"/>
        <v>159666</v>
      </c>
    </row>
    <row r="1837" spans="1:8" x14ac:dyDescent="0.25">
      <c r="A1837" s="2" t="s">
        <v>107</v>
      </c>
      <c r="B1837" s="2" t="s">
        <v>266</v>
      </c>
      <c r="C1837" s="2">
        <v>222</v>
      </c>
      <c r="D1837">
        <f t="shared" si="112"/>
        <v>5</v>
      </c>
      <c r="E1837">
        <f t="shared" si="113"/>
        <v>21</v>
      </c>
      <c r="F1837">
        <f t="shared" si="114"/>
        <v>2</v>
      </c>
      <c r="G1837">
        <f>VLOOKUP(B1837,Árak!$A$2:$B$101,2,1)</f>
        <v>74</v>
      </c>
      <c r="H1837">
        <f t="shared" si="115"/>
        <v>16428</v>
      </c>
    </row>
    <row r="1838" spans="1:8" x14ac:dyDescent="0.25">
      <c r="A1838" s="2" t="s">
        <v>397</v>
      </c>
      <c r="B1838" s="2" t="s">
        <v>154</v>
      </c>
      <c r="C1838" s="2">
        <v>233</v>
      </c>
      <c r="D1838">
        <f t="shared" si="112"/>
        <v>1</v>
      </c>
      <c r="E1838">
        <f t="shared" si="113"/>
        <v>2</v>
      </c>
      <c r="F1838">
        <f t="shared" si="114"/>
        <v>1</v>
      </c>
      <c r="G1838">
        <f>VLOOKUP(B1838,Árak!$A$2:$B$101,2,1)</f>
        <v>372</v>
      </c>
      <c r="H1838">
        <f t="shared" si="115"/>
        <v>86676</v>
      </c>
    </row>
    <row r="1839" spans="1:8" x14ac:dyDescent="0.25">
      <c r="A1839" s="2" t="s">
        <v>366</v>
      </c>
      <c r="B1839" s="2" t="s">
        <v>101</v>
      </c>
      <c r="C1839" s="2">
        <v>249</v>
      </c>
      <c r="D1839">
        <f t="shared" si="112"/>
        <v>6</v>
      </c>
      <c r="E1839">
        <f t="shared" si="113"/>
        <v>24</v>
      </c>
      <c r="F1839">
        <f t="shared" si="114"/>
        <v>2</v>
      </c>
      <c r="G1839">
        <f>VLOOKUP(B1839,Árak!$A$2:$B$101,2,1)</f>
        <v>809</v>
      </c>
      <c r="H1839">
        <f t="shared" si="115"/>
        <v>201441</v>
      </c>
    </row>
    <row r="1840" spans="1:8" x14ac:dyDescent="0.25">
      <c r="A1840" s="2" t="s">
        <v>401</v>
      </c>
      <c r="B1840" s="2" t="s">
        <v>93</v>
      </c>
      <c r="C1840" s="2">
        <v>215</v>
      </c>
      <c r="D1840">
        <f t="shared" si="112"/>
        <v>2</v>
      </c>
      <c r="E1840">
        <f t="shared" si="113"/>
        <v>9</v>
      </c>
      <c r="F1840">
        <f t="shared" si="114"/>
        <v>1</v>
      </c>
      <c r="G1840">
        <f>VLOOKUP(B1840,Árak!$A$2:$B$101,2,1)</f>
        <v>152</v>
      </c>
      <c r="H1840">
        <f t="shared" si="115"/>
        <v>32680</v>
      </c>
    </row>
    <row r="1841" spans="1:8" x14ac:dyDescent="0.25">
      <c r="A1841" s="2" t="s">
        <v>33</v>
      </c>
      <c r="B1841" s="2" t="s">
        <v>61</v>
      </c>
      <c r="C1841" s="2">
        <v>370</v>
      </c>
      <c r="D1841">
        <f t="shared" si="112"/>
        <v>10</v>
      </c>
      <c r="E1841">
        <f t="shared" si="113"/>
        <v>40</v>
      </c>
      <c r="F1841">
        <f t="shared" si="114"/>
        <v>4</v>
      </c>
      <c r="G1841">
        <f>VLOOKUP(B1841,Árak!$A$2:$B$101,2,1)</f>
        <v>88</v>
      </c>
      <c r="H1841">
        <f t="shared" si="115"/>
        <v>32560</v>
      </c>
    </row>
    <row r="1842" spans="1:8" x14ac:dyDescent="0.25">
      <c r="A1842" s="2" t="s">
        <v>333</v>
      </c>
      <c r="B1842" s="2" t="s">
        <v>23</v>
      </c>
      <c r="C1842" s="2">
        <v>333</v>
      </c>
      <c r="D1842">
        <f t="shared" si="112"/>
        <v>3</v>
      </c>
      <c r="E1842">
        <f t="shared" si="113"/>
        <v>12</v>
      </c>
      <c r="F1842">
        <f t="shared" si="114"/>
        <v>1</v>
      </c>
      <c r="G1842">
        <f>VLOOKUP(B1842,Árak!$A$2:$B$101,2,1)</f>
        <v>478</v>
      </c>
      <c r="H1842">
        <f t="shared" si="115"/>
        <v>159174</v>
      </c>
    </row>
    <row r="1843" spans="1:8" x14ac:dyDescent="0.25">
      <c r="A1843" s="2" t="s">
        <v>25</v>
      </c>
      <c r="B1843" s="2" t="s">
        <v>26</v>
      </c>
      <c r="C1843" s="2">
        <v>144</v>
      </c>
      <c r="D1843">
        <f t="shared" si="112"/>
        <v>9</v>
      </c>
      <c r="E1843">
        <f t="shared" si="113"/>
        <v>37</v>
      </c>
      <c r="F1843">
        <f t="shared" si="114"/>
        <v>3</v>
      </c>
      <c r="G1843">
        <f>VLOOKUP(B1843,Árak!$A$2:$B$101,2,1)</f>
        <v>550</v>
      </c>
      <c r="H1843">
        <f t="shared" si="115"/>
        <v>79200</v>
      </c>
    </row>
    <row r="1844" spans="1:8" x14ac:dyDescent="0.25">
      <c r="A1844" s="2" t="s">
        <v>103</v>
      </c>
      <c r="B1844" s="2" t="s">
        <v>91</v>
      </c>
      <c r="C1844" s="2">
        <v>12</v>
      </c>
      <c r="D1844">
        <f t="shared" si="112"/>
        <v>8</v>
      </c>
      <c r="E1844">
        <f t="shared" si="113"/>
        <v>34</v>
      </c>
      <c r="F1844">
        <f t="shared" si="114"/>
        <v>3</v>
      </c>
      <c r="G1844">
        <f>VLOOKUP(B1844,Árak!$A$2:$B$101,2,1)</f>
        <v>924</v>
      </c>
      <c r="H1844">
        <f t="shared" si="115"/>
        <v>11088</v>
      </c>
    </row>
    <row r="1845" spans="1:8" x14ac:dyDescent="0.25">
      <c r="A1845" s="2" t="s">
        <v>179</v>
      </c>
      <c r="B1845" s="2" t="s">
        <v>87</v>
      </c>
      <c r="C1845" s="2">
        <v>279</v>
      </c>
      <c r="D1845">
        <f t="shared" si="112"/>
        <v>3</v>
      </c>
      <c r="E1845">
        <f t="shared" si="113"/>
        <v>11</v>
      </c>
      <c r="F1845">
        <f t="shared" si="114"/>
        <v>1</v>
      </c>
      <c r="G1845">
        <f>VLOOKUP(B1845,Árak!$A$2:$B$101,2,1)</f>
        <v>543</v>
      </c>
      <c r="H1845">
        <f t="shared" si="115"/>
        <v>151497</v>
      </c>
    </row>
    <row r="1846" spans="1:8" x14ac:dyDescent="0.25">
      <c r="A1846" s="2" t="s">
        <v>179</v>
      </c>
      <c r="B1846" s="2" t="s">
        <v>10</v>
      </c>
      <c r="C1846" s="2">
        <v>253</v>
      </c>
      <c r="D1846">
        <f t="shared" si="112"/>
        <v>3</v>
      </c>
      <c r="E1846">
        <f t="shared" si="113"/>
        <v>11</v>
      </c>
      <c r="F1846">
        <f t="shared" si="114"/>
        <v>1</v>
      </c>
      <c r="G1846">
        <f>VLOOKUP(B1846,Árak!$A$2:$B$101,2,1)</f>
        <v>260</v>
      </c>
      <c r="H1846">
        <f t="shared" si="115"/>
        <v>65780</v>
      </c>
    </row>
    <row r="1847" spans="1:8" x14ac:dyDescent="0.25">
      <c r="A1847" s="2" t="s">
        <v>428</v>
      </c>
      <c r="B1847" s="2" t="s">
        <v>16</v>
      </c>
      <c r="C1847" s="2">
        <v>446</v>
      </c>
      <c r="D1847">
        <f t="shared" si="112"/>
        <v>7</v>
      </c>
      <c r="E1847">
        <f t="shared" si="113"/>
        <v>31</v>
      </c>
      <c r="F1847">
        <f t="shared" si="114"/>
        <v>3</v>
      </c>
      <c r="G1847">
        <f>VLOOKUP(B1847,Árak!$A$2:$B$101,2,1)</f>
        <v>782</v>
      </c>
      <c r="H1847">
        <f t="shared" si="115"/>
        <v>348772</v>
      </c>
    </row>
    <row r="1848" spans="1:8" x14ac:dyDescent="0.25">
      <c r="A1848" s="2" t="s">
        <v>172</v>
      </c>
      <c r="B1848" s="2" t="s">
        <v>87</v>
      </c>
      <c r="C1848" s="2">
        <v>159</v>
      </c>
      <c r="D1848">
        <f t="shared" si="112"/>
        <v>4</v>
      </c>
      <c r="E1848">
        <f t="shared" si="113"/>
        <v>17</v>
      </c>
      <c r="F1848">
        <f t="shared" si="114"/>
        <v>2</v>
      </c>
      <c r="G1848">
        <f>VLOOKUP(B1848,Árak!$A$2:$B$101,2,1)</f>
        <v>543</v>
      </c>
      <c r="H1848">
        <f t="shared" si="115"/>
        <v>86337</v>
      </c>
    </row>
    <row r="1849" spans="1:8" x14ac:dyDescent="0.25">
      <c r="A1849" s="2" t="s">
        <v>234</v>
      </c>
      <c r="B1849" s="2" t="s">
        <v>14</v>
      </c>
      <c r="C1849" s="2">
        <v>210</v>
      </c>
      <c r="D1849">
        <f t="shared" si="112"/>
        <v>9</v>
      </c>
      <c r="E1849">
        <f t="shared" si="113"/>
        <v>37</v>
      </c>
      <c r="F1849">
        <f t="shared" si="114"/>
        <v>3</v>
      </c>
      <c r="G1849">
        <f>VLOOKUP(B1849,Árak!$A$2:$B$101,2,1)</f>
        <v>74</v>
      </c>
      <c r="H1849">
        <f t="shared" si="115"/>
        <v>15540</v>
      </c>
    </row>
    <row r="1850" spans="1:8" x14ac:dyDescent="0.25">
      <c r="A1850" s="2" t="s">
        <v>287</v>
      </c>
      <c r="B1850" s="2" t="s">
        <v>167</v>
      </c>
      <c r="C1850" s="2">
        <v>225</v>
      </c>
      <c r="D1850">
        <f t="shared" si="112"/>
        <v>2</v>
      </c>
      <c r="E1850">
        <f t="shared" si="113"/>
        <v>6</v>
      </c>
      <c r="F1850">
        <f t="shared" si="114"/>
        <v>1</v>
      </c>
      <c r="G1850">
        <f>VLOOKUP(B1850,Árak!$A$2:$B$101,2,1)</f>
        <v>484</v>
      </c>
      <c r="H1850">
        <f t="shared" si="115"/>
        <v>108900</v>
      </c>
    </row>
    <row r="1851" spans="1:8" x14ac:dyDescent="0.25">
      <c r="A1851" s="2" t="s">
        <v>387</v>
      </c>
      <c r="B1851" s="2" t="s">
        <v>149</v>
      </c>
      <c r="C1851" s="2">
        <v>292</v>
      </c>
      <c r="D1851">
        <f t="shared" si="112"/>
        <v>9</v>
      </c>
      <c r="E1851">
        <f t="shared" si="113"/>
        <v>36</v>
      </c>
      <c r="F1851">
        <f t="shared" si="114"/>
        <v>3</v>
      </c>
      <c r="G1851">
        <f>VLOOKUP(B1851,Árak!$A$2:$B$101,2,1)</f>
        <v>133</v>
      </c>
      <c r="H1851">
        <f t="shared" si="115"/>
        <v>38836</v>
      </c>
    </row>
    <row r="1852" spans="1:8" x14ac:dyDescent="0.25">
      <c r="A1852" s="2" t="s">
        <v>107</v>
      </c>
      <c r="B1852" s="2" t="s">
        <v>341</v>
      </c>
      <c r="C1852" s="2">
        <v>80</v>
      </c>
      <c r="D1852">
        <f t="shared" si="112"/>
        <v>5</v>
      </c>
      <c r="E1852">
        <f t="shared" si="113"/>
        <v>21</v>
      </c>
      <c r="F1852">
        <f t="shared" si="114"/>
        <v>2</v>
      </c>
      <c r="G1852">
        <f>VLOOKUP(B1852,Árak!$A$2:$B$101,2,1)</f>
        <v>75</v>
      </c>
      <c r="H1852">
        <f t="shared" si="115"/>
        <v>6000</v>
      </c>
    </row>
    <row r="1853" spans="1:8" x14ac:dyDescent="0.25">
      <c r="A1853" s="2" t="s">
        <v>58</v>
      </c>
      <c r="B1853" s="2" t="s">
        <v>123</v>
      </c>
      <c r="C1853" s="2">
        <v>260</v>
      </c>
      <c r="D1853">
        <f t="shared" si="112"/>
        <v>7</v>
      </c>
      <c r="E1853">
        <f t="shared" si="113"/>
        <v>28</v>
      </c>
      <c r="F1853">
        <f t="shared" si="114"/>
        <v>3</v>
      </c>
      <c r="G1853">
        <f>VLOOKUP(B1853,Árak!$A$2:$B$101,2,1)</f>
        <v>114</v>
      </c>
      <c r="H1853">
        <f t="shared" si="115"/>
        <v>29640</v>
      </c>
    </row>
    <row r="1854" spans="1:8" x14ac:dyDescent="0.25">
      <c r="A1854" s="2" t="s">
        <v>372</v>
      </c>
      <c r="B1854" s="2" t="s">
        <v>266</v>
      </c>
      <c r="C1854" s="2">
        <v>62</v>
      </c>
      <c r="D1854">
        <f t="shared" si="112"/>
        <v>9</v>
      </c>
      <c r="E1854">
        <f t="shared" si="113"/>
        <v>38</v>
      </c>
      <c r="F1854">
        <f t="shared" si="114"/>
        <v>3</v>
      </c>
      <c r="G1854">
        <f>VLOOKUP(B1854,Árak!$A$2:$B$101,2,1)</f>
        <v>74</v>
      </c>
      <c r="H1854">
        <f t="shared" si="115"/>
        <v>4588</v>
      </c>
    </row>
    <row r="1855" spans="1:8" x14ac:dyDescent="0.25">
      <c r="A1855" s="2" t="s">
        <v>379</v>
      </c>
      <c r="B1855" s="2" t="s">
        <v>20</v>
      </c>
      <c r="C1855" s="2">
        <v>263</v>
      </c>
      <c r="D1855">
        <f t="shared" si="112"/>
        <v>7</v>
      </c>
      <c r="E1855">
        <f t="shared" si="113"/>
        <v>29</v>
      </c>
      <c r="F1855">
        <f t="shared" si="114"/>
        <v>3</v>
      </c>
      <c r="G1855">
        <f>VLOOKUP(B1855,Árak!$A$2:$B$101,2,1)</f>
        <v>718</v>
      </c>
      <c r="H1855">
        <f t="shared" si="115"/>
        <v>188834</v>
      </c>
    </row>
    <row r="1856" spans="1:8" x14ac:dyDescent="0.25">
      <c r="A1856" s="2" t="s">
        <v>393</v>
      </c>
      <c r="B1856" s="2" t="s">
        <v>12</v>
      </c>
      <c r="C1856" s="2">
        <v>55</v>
      </c>
      <c r="D1856">
        <f t="shared" si="112"/>
        <v>9</v>
      </c>
      <c r="E1856">
        <f t="shared" si="113"/>
        <v>39</v>
      </c>
      <c r="F1856">
        <f t="shared" si="114"/>
        <v>3</v>
      </c>
      <c r="G1856">
        <f>VLOOKUP(B1856,Árak!$A$2:$B$101,2,1)</f>
        <v>468</v>
      </c>
      <c r="H1856">
        <f t="shared" si="115"/>
        <v>25740</v>
      </c>
    </row>
    <row r="1857" spans="1:8" x14ac:dyDescent="0.25">
      <c r="A1857" s="2" t="s">
        <v>412</v>
      </c>
      <c r="B1857" s="2" t="s">
        <v>229</v>
      </c>
      <c r="C1857" s="2">
        <v>407</v>
      </c>
      <c r="D1857">
        <f t="shared" si="112"/>
        <v>7</v>
      </c>
      <c r="E1857">
        <f t="shared" si="113"/>
        <v>27</v>
      </c>
      <c r="F1857">
        <f t="shared" si="114"/>
        <v>3</v>
      </c>
      <c r="G1857">
        <f>VLOOKUP(B1857,Árak!$A$2:$B$101,2,1)</f>
        <v>526</v>
      </c>
      <c r="H1857">
        <f t="shared" si="115"/>
        <v>214082</v>
      </c>
    </row>
    <row r="1858" spans="1:8" x14ac:dyDescent="0.25">
      <c r="A1858" s="2" t="s">
        <v>233</v>
      </c>
      <c r="B1858" s="2" t="s">
        <v>83</v>
      </c>
      <c r="C1858" s="2">
        <v>245</v>
      </c>
      <c r="D1858">
        <f t="shared" si="112"/>
        <v>1</v>
      </c>
      <c r="E1858">
        <f t="shared" si="113"/>
        <v>3</v>
      </c>
      <c r="F1858">
        <f t="shared" si="114"/>
        <v>1</v>
      </c>
      <c r="G1858">
        <f>VLOOKUP(B1858,Árak!$A$2:$B$101,2,1)</f>
        <v>782</v>
      </c>
      <c r="H1858">
        <f t="shared" si="115"/>
        <v>191590</v>
      </c>
    </row>
    <row r="1859" spans="1:8" x14ac:dyDescent="0.25">
      <c r="A1859" s="2" t="s">
        <v>326</v>
      </c>
      <c r="B1859" s="2" t="s">
        <v>330</v>
      </c>
      <c r="C1859" s="2">
        <v>33</v>
      </c>
      <c r="D1859">
        <f t="shared" ref="D1859:D1922" si="116">MONTH(A1859)</f>
        <v>12</v>
      </c>
      <c r="E1859">
        <f t="shared" ref="E1859:E1922" si="117">WEEKNUM(A1859)</f>
        <v>49</v>
      </c>
      <c r="F1859">
        <f t="shared" ref="F1859:F1922" si="118">VLOOKUP(D1859,$K$2:$M$5,3,1)</f>
        <v>4</v>
      </c>
      <c r="G1859">
        <f>VLOOKUP(B1859,Árak!$A$2:$B$101,2,1)</f>
        <v>637</v>
      </c>
      <c r="H1859">
        <f t="shared" ref="H1859:H1922" si="119">C1859*G1859</f>
        <v>21021</v>
      </c>
    </row>
    <row r="1860" spans="1:8" x14ac:dyDescent="0.25">
      <c r="A1860" s="2" t="s">
        <v>163</v>
      </c>
      <c r="B1860" s="2" t="s">
        <v>57</v>
      </c>
      <c r="C1860" s="2">
        <v>372</v>
      </c>
      <c r="D1860">
        <f t="shared" si="116"/>
        <v>12</v>
      </c>
      <c r="E1860">
        <f t="shared" si="117"/>
        <v>51</v>
      </c>
      <c r="F1860">
        <f t="shared" si="118"/>
        <v>4</v>
      </c>
      <c r="G1860">
        <f>VLOOKUP(B1860,Árak!$A$2:$B$101,2,1)</f>
        <v>106</v>
      </c>
      <c r="H1860">
        <f t="shared" si="119"/>
        <v>39432</v>
      </c>
    </row>
    <row r="1861" spans="1:8" x14ac:dyDescent="0.25">
      <c r="A1861" s="2" t="s">
        <v>35</v>
      </c>
      <c r="B1861" s="2" t="s">
        <v>32</v>
      </c>
      <c r="C1861" s="2">
        <v>238</v>
      </c>
      <c r="D1861">
        <f t="shared" si="116"/>
        <v>2</v>
      </c>
      <c r="E1861">
        <f t="shared" si="117"/>
        <v>8</v>
      </c>
      <c r="F1861">
        <f t="shared" si="118"/>
        <v>1</v>
      </c>
      <c r="G1861">
        <f>VLOOKUP(B1861,Árak!$A$2:$B$101,2,1)</f>
        <v>453</v>
      </c>
      <c r="H1861">
        <f t="shared" si="119"/>
        <v>107814</v>
      </c>
    </row>
    <row r="1862" spans="1:8" x14ac:dyDescent="0.25">
      <c r="A1862" s="2" t="s">
        <v>398</v>
      </c>
      <c r="B1862" s="2" t="s">
        <v>240</v>
      </c>
      <c r="C1862" s="2">
        <v>233</v>
      </c>
      <c r="D1862">
        <f t="shared" si="116"/>
        <v>11</v>
      </c>
      <c r="E1862">
        <f t="shared" si="117"/>
        <v>48</v>
      </c>
      <c r="F1862">
        <f t="shared" si="118"/>
        <v>4</v>
      </c>
      <c r="G1862">
        <f>VLOOKUP(B1862,Árak!$A$2:$B$101,2,1)</f>
        <v>1047</v>
      </c>
      <c r="H1862">
        <f t="shared" si="119"/>
        <v>243951</v>
      </c>
    </row>
    <row r="1863" spans="1:8" x14ac:dyDescent="0.25">
      <c r="A1863" s="2" t="s">
        <v>300</v>
      </c>
      <c r="B1863" s="2" t="s">
        <v>132</v>
      </c>
      <c r="C1863" s="2">
        <v>277</v>
      </c>
      <c r="D1863">
        <f t="shared" si="116"/>
        <v>1</v>
      </c>
      <c r="E1863">
        <f t="shared" si="117"/>
        <v>4</v>
      </c>
      <c r="F1863">
        <f t="shared" si="118"/>
        <v>1</v>
      </c>
      <c r="G1863">
        <f>VLOOKUP(B1863,Árak!$A$2:$B$101,2,1)</f>
        <v>74</v>
      </c>
      <c r="H1863">
        <f t="shared" si="119"/>
        <v>20498</v>
      </c>
    </row>
    <row r="1864" spans="1:8" x14ac:dyDescent="0.25">
      <c r="A1864" s="2" t="s">
        <v>435</v>
      </c>
      <c r="B1864" s="2" t="s">
        <v>256</v>
      </c>
      <c r="C1864" s="2">
        <v>250</v>
      </c>
      <c r="D1864">
        <f t="shared" si="116"/>
        <v>3</v>
      </c>
      <c r="E1864">
        <f t="shared" si="117"/>
        <v>12</v>
      </c>
      <c r="F1864">
        <f t="shared" si="118"/>
        <v>1</v>
      </c>
      <c r="G1864">
        <f>VLOOKUP(B1864,Árak!$A$2:$B$101,2,1)</f>
        <v>858</v>
      </c>
      <c r="H1864">
        <f t="shared" si="119"/>
        <v>214500</v>
      </c>
    </row>
    <row r="1865" spans="1:8" x14ac:dyDescent="0.25">
      <c r="A1865" s="2" t="s">
        <v>340</v>
      </c>
      <c r="B1865" s="2" t="s">
        <v>8</v>
      </c>
      <c r="C1865" s="2">
        <v>136</v>
      </c>
      <c r="D1865">
        <f t="shared" si="116"/>
        <v>6</v>
      </c>
      <c r="E1865">
        <f t="shared" si="117"/>
        <v>23</v>
      </c>
      <c r="F1865">
        <f t="shared" si="118"/>
        <v>2</v>
      </c>
      <c r="G1865">
        <f>VLOOKUP(B1865,Árak!$A$2:$B$101,2,1)</f>
        <v>655</v>
      </c>
      <c r="H1865">
        <f t="shared" si="119"/>
        <v>89080</v>
      </c>
    </row>
    <row r="1866" spans="1:8" x14ac:dyDescent="0.25">
      <c r="A1866" s="2" t="s">
        <v>203</v>
      </c>
      <c r="B1866" s="2" t="s">
        <v>68</v>
      </c>
      <c r="C1866" s="2">
        <v>185</v>
      </c>
      <c r="D1866">
        <f t="shared" si="116"/>
        <v>4</v>
      </c>
      <c r="E1866">
        <f t="shared" si="117"/>
        <v>18</v>
      </c>
      <c r="F1866">
        <f t="shared" si="118"/>
        <v>2</v>
      </c>
      <c r="G1866">
        <f>VLOOKUP(B1866,Árak!$A$2:$B$101,2,1)</f>
        <v>720</v>
      </c>
      <c r="H1866">
        <f t="shared" si="119"/>
        <v>133200</v>
      </c>
    </row>
    <row r="1867" spans="1:8" x14ac:dyDescent="0.25">
      <c r="A1867" s="2" t="s">
        <v>309</v>
      </c>
      <c r="B1867" s="2" t="s">
        <v>191</v>
      </c>
      <c r="C1867" s="2">
        <v>256</v>
      </c>
      <c r="D1867">
        <f t="shared" si="116"/>
        <v>6</v>
      </c>
      <c r="E1867">
        <f t="shared" si="117"/>
        <v>26</v>
      </c>
      <c r="F1867">
        <f t="shared" si="118"/>
        <v>2</v>
      </c>
      <c r="G1867">
        <f>VLOOKUP(B1867,Árak!$A$2:$B$101,2,1)</f>
        <v>312</v>
      </c>
      <c r="H1867">
        <f t="shared" si="119"/>
        <v>79872</v>
      </c>
    </row>
    <row r="1868" spans="1:8" x14ac:dyDescent="0.25">
      <c r="A1868" s="2" t="s">
        <v>74</v>
      </c>
      <c r="B1868" s="2" t="s">
        <v>12</v>
      </c>
      <c r="C1868" s="2">
        <v>326</v>
      </c>
      <c r="D1868">
        <f t="shared" si="116"/>
        <v>2</v>
      </c>
      <c r="E1868">
        <f t="shared" si="117"/>
        <v>7</v>
      </c>
      <c r="F1868">
        <f t="shared" si="118"/>
        <v>1</v>
      </c>
      <c r="G1868">
        <f>VLOOKUP(B1868,Árak!$A$2:$B$101,2,1)</f>
        <v>468</v>
      </c>
      <c r="H1868">
        <f t="shared" si="119"/>
        <v>152568</v>
      </c>
    </row>
    <row r="1869" spans="1:8" x14ac:dyDescent="0.25">
      <c r="A1869" s="2" t="s">
        <v>226</v>
      </c>
      <c r="B1869" s="2" t="s">
        <v>135</v>
      </c>
      <c r="C1869" s="2">
        <v>285</v>
      </c>
      <c r="D1869">
        <f t="shared" si="116"/>
        <v>9</v>
      </c>
      <c r="E1869">
        <f t="shared" si="117"/>
        <v>40</v>
      </c>
      <c r="F1869">
        <f t="shared" si="118"/>
        <v>3</v>
      </c>
      <c r="G1869">
        <f>VLOOKUP(B1869,Árak!$A$2:$B$101,2,1)</f>
        <v>536</v>
      </c>
      <c r="H1869">
        <f t="shared" si="119"/>
        <v>152760</v>
      </c>
    </row>
    <row r="1870" spans="1:8" x14ac:dyDescent="0.25">
      <c r="A1870" s="2" t="s">
        <v>424</v>
      </c>
      <c r="B1870" s="2" t="s">
        <v>130</v>
      </c>
      <c r="C1870" s="2">
        <v>174</v>
      </c>
      <c r="D1870">
        <f t="shared" si="116"/>
        <v>11</v>
      </c>
      <c r="E1870">
        <f t="shared" si="117"/>
        <v>48</v>
      </c>
      <c r="F1870">
        <f t="shared" si="118"/>
        <v>4</v>
      </c>
      <c r="G1870">
        <f>VLOOKUP(B1870,Árak!$A$2:$B$101,2,1)</f>
        <v>175</v>
      </c>
      <c r="H1870">
        <f t="shared" si="119"/>
        <v>30450</v>
      </c>
    </row>
    <row r="1871" spans="1:8" x14ac:dyDescent="0.25">
      <c r="A1871" s="2" t="s">
        <v>46</v>
      </c>
      <c r="B1871" s="2" t="s">
        <v>28</v>
      </c>
      <c r="C1871" s="2">
        <v>286</v>
      </c>
      <c r="D1871">
        <f t="shared" si="116"/>
        <v>9</v>
      </c>
      <c r="E1871">
        <f t="shared" si="117"/>
        <v>38</v>
      </c>
      <c r="F1871">
        <f t="shared" si="118"/>
        <v>3</v>
      </c>
      <c r="G1871">
        <f>VLOOKUP(B1871,Árak!$A$2:$B$101,2,1)</f>
        <v>597</v>
      </c>
      <c r="H1871">
        <f t="shared" si="119"/>
        <v>170742</v>
      </c>
    </row>
    <row r="1872" spans="1:8" x14ac:dyDescent="0.25">
      <c r="A1872" s="2" t="s">
        <v>67</v>
      </c>
      <c r="B1872" s="2" t="s">
        <v>87</v>
      </c>
      <c r="C1872" s="2">
        <v>430</v>
      </c>
      <c r="D1872">
        <f t="shared" si="116"/>
        <v>7</v>
      </c>
      <c r="E1872">
        <f t="shared" si="117"/>
        <v>30</v>
      </c>
      <c r="F1872">
        <f t="shared" si="118"/>
        <v>3</v>
      </c>
      <c r="G1872">
        <f>VLOOKUP(B1872,Árak!$A$2:$B$101,2,1)</f>
        <v>543</v>
      </c>
      <c r="H1872">
        <f t="shared" si="119"/>
        <v>233490</v>
      </c>
    </row>
    <row r="1873" spans="1:8" x14ac:dyDescent="0.25">
      <c r="A1873" s="2" t="s">
        <v>296</v>
      </c>
      <c r="B1873" s="2" t="s">
        <v>210</v>
      </c>
      <c r="C1873" s="2">
        <v>104</v>
      </c>
      <c r="D1873">
        <f t="shared" si="116"/>
        <v>2</v>
      </c>
      <c r="E1873">
        <f t="shared" si="117"/>
        <v>7</v>
      </c>
      <c r="F1873">
        <f t="shared" si="118"/>
        <v>1</v>
      </c>
      <c r="G1873">
        <f>VLOOKUP(B1873,Árak!$A$2:$B$101,2,1)</f>
        <v>270</v>
      </c>
      <c r="H1873">
        <f t="shared" si="119"/>
        <v>28080</v>
      </c>
    </row>
    <row r="1874" spans="1:8" x14ac:dyDescent="0.25">
      <c r="A1874" s="2" t="s">
        <v>324</v>
      </c>
      <c r="B1874" s="2" t="s">
        <v>26</v>
      </c>
      <c r="C1874" s="2">
        <v>354</v>
      </c>
      <c r="D1874">
        <f t="shared" si="116"/>
        <v>10</v>
      </c>
      <c r="E1874">
        <f t="shared" si="117"/>
        <v>44</v>
      </c>
      <c r="F1874">
        <f t="shared" si="118"/>
        <v>4</v>
      </c>
      <c r="G1874">
        <f>VLOOKUP(B1874,Árak!$A$2:$B$101,2,1)</f>
        <v>550</v>
      </c>
      <c r="H1874">
        <f t="shared" si="119"/>
        <v>194700</v>
      </c>
    </row>
    <row r="1875" spans="1:8" x14ac:dyDescent="0.25">
      <c r="A1875" s="2" t="s">
        <v>166</v>
      </c>
      <c r="B1875" s="2" t="s">
        <v>87</v>
      </c>
      <c r="C1875" s="2">
        <v>326</v>
      </c>
      <c r="D1875">
        <f t="shared" si="116"/>
        <v>12</v>
      </c>
      <c r="E1875">
        <f t="shared" si="117"/>
        <v>50</v>
      </c>
      <c r="F1875">
        <f t="shared" si="118"/>
        <v>4</v>
      </c>
      <c r="G1875">
        <f>VLOOKUP(B1875,Árak!$A$2:$B$101,2,1)</f>
        <v>543</v>
      </c>
      <c r="H1875">
        <f t="shared" si="119"/>
        <v>177018</v>
      </c>
    </row>
    <row r="1876" spans="1:8" x14ac:dyDescent="0.25">
      <c r="A1876" s="2" t="s">
        <v>22</v>
      </c>
      <c r="B1876" s="2" t="s">
        <v>188</v>
      </c>
      <c r="C1876" s="2">
        <v>69</v>
      </c>
      <c r="D1876">
        <f t="shared" si="116"/>
        <v>6</v>
      </c>
      <c r="E1876">
        <f t="shared" si="117"/>
        <v>25</v>
      </c>
      <c r="F1876">
        <f t="shared" si="118"/>
        <v>2</v>
      </c>
      <c r="G1876">
        <f>VLOOKUP(B1876,Árak!$A$2:$B$101,2,1)</f>
        <v>270</v>
      </c>
      <c r="H1876">
        <f t="shared" si="119"/>
        <v>18630</v>
      </c>
    </row>
    <row r="1877" spans="1:8" x14ac:dyDescent="0.25">
      <c r="A1877" s="2" t="s">
        <v>372</v>
      </c>
      <c r="B1877" s="2" t="s">
        <v>47</v>
      </c>
      <c r="C1877" s="2">
        <v>409</v>
      </c>
      <c r="D1877">
        <f t="shared" si="116"/>
        <v>9</v>
      </c>
      <c r="E1877">
        <f t="shared" si="117"/>
        <v>38</v>
      </c>
      <c r="F1877">
        <f t="shared" si="118"/>
        <v>3</v>
      </c>
      <c r="G1877">
        <f>VLOOKUP(B1877,Árak!$A$2:$B$101,2,1)</f>
        <v>647</v>
      </c>
      <c r="H1877">
        <f t="shared" si="119"/>
        <v>264623</v>
      </c>
    </row>
    <row r="1878" spans="1:8" x14ac:dyDescent="0.25">
      <c r="A1878" s="2" t="s">
        <v>427</v>
      </c>
      <c r="B1878" s="2" t="s">
        <v>256</v>
      </c>
      <c r="C1878" s="2">
        <v>380</v>
      </c>
      <c r="D1878">
        <f t="shared" si="116"/>
        <v>3</v>
      </c>
      <c r="E1878">
        <f t="shared" si="117"/>
        <v>10</v>
      </c>
      <c r="F1878">
        <f t="shared" si="118"/>
        <v>1</v>
      </c>
      <c r="G1878">
        <f>VLOOKUP(B1878,Árak!$A$2:$B$101,2,1)</f>
        <v>858</v>
      </c>
      <c r="H1878">
        <f t="shared" si="119"/>
        <v>326040</v>
      </c>
    </row>
    <row r="1879" spans="1:8" x14ac:dyDescent="0.25">
      <c r="A1879" s="2" t="s">
        <v>107</v>
      </c>
      <c r="B1879" s="2" t="s">
        <v>126</v>
      </c>
      <c r="C1879" s="2">
        <v>126</v>
      </c>
      <c r="D1879">
        <f t="shared" si="116"/>
        <v>5</v>
      </c>
      <c r="E1879">
        <f t="shared" si="117"/>
        <v>21</v>
      </c>
      <c r="F1879">
        <f t="shared" si="118"/>
        <v>2</v>
      </c>
      <c r="G1879">
        <f>VLOOKUP(B1879,Árak!$A$2:$B$101,2,1)</f>
        <v>302</v>
      </c>
      <c r="H1879">
        <f t="shared" si="119"/>
        <v>38052</v>
      </c>
    </row>
    <row r="1880" spans="1:8" x14ac:dyDescent="0.25">
      <c r="A1880" s="2" t="s">
        <v>214</v>
      </c>
      <c r="B1880" s="2" t="s">
        <v>55</v>
      </c>
      <c r="C1880" s="2">
        <v>293</v>
      </c>
      <c r="D1880">
        <f t="shared" si="116"/>
        <v>12</v>
      </c>
      <c r="E1880">
        <f t="shared" si="117"/>
        <v>51</v>
      </c>
      <c r="F1880">
        <f t="shared" si="118"/>
        <v>4</v>
      </c>
      <c r="G1880">
        <f>VLOOKUP(B1880,Árak!$A$2:$B$101,2,1)</f>
        <v>737</v>
      </c>
      <c r="H1880">
        <f t="shared" si="119"/>
        <v>215941</v>
      </c>
    </row>
    <row r="1881" spans="1:8" x14ac:dyDescent="0.25">
      <c r="A1881" s="2" t="s">
        <v>136</v>
      </c>
      <c r="B1881" s="2" t="s">
        <v>20</v>
      </c>
      <c r="C1881" s="2">
        <v>200</v>
      </c>
      <c r="D1881">
        <f t="shared" si="116"/>
        <v>5</v>
      </c>
      <c r="E1881">
        <f t="shared" si="117"/>
        <v>19</v>
      </c>
      <c r="F1881">
        <f t="shared" si="118"/>
        <v>2</v>
      </c>
      <c r="G1881">
        <f>VLOOKUP(B1881,Árak!$A$2:$B$101,2,1)</f>
        <v>718</v>
      </c>
      <c r="H1881">
        <f t="shared" si="119"/>
        <v>143600</v>
      </c>
    </row>
    <row r="1882" spans="1:8" x14ac:dyDescent="0.25">
      <c r="A1882" s="2" t="s">
        <v>204</v>
      </c>
      <c r="B1882" s="2" t="s">
        <v>272</v>
      </c>
      <c r="C1882" s="2">
        <v>236</v>
      </c>
      <c r="D1882">
        <f t="shared" si="116"/>
        <v>1</v>
      </c>
      <c r="E1882">
        <f t="shared" si="117"/>
        <v>4</v>
      </c>
      <c r="F1882">
        <f t="shared" si="118"/>
        <v>1</v>
      </c>
      <c r="G1882">
        <f>VLOOKUP(B1882,Árak!$A$2:$B$101,2,1)</f>
        <v>954</v>
      </c>
      <c r="H1882">
        <f t="shared" si="119"/>
        <v>225144</v>
      </c>
    </row>
    <row r="1883" spans="1:8" x14ac:dyDescent="0.25">
      <c r="A1883" s="2" t="s">
        <v>90</v>
      </c>
      <c r="B1883" s="2" t="s">
        <v>301</v>
      </c>
      <c r="C1883" s="2">
        <v>59</v>
      </c>
      <c r="D1883">
        <f t="shared" si="116"/>
        <v>10</v>
      </c>
      <c r="E1883">
        <f t="shared" si="117"/>
        <v>44</v>
      </c>
      <c r="F1883">
        <f t="shared" si="118"/>
        <v>4</v>
      </c>
      <c r="G1883">
        <f>VLOOKUP(B1883,Árak!$A$2:$B$101,2,1)</f>
        <v>194</v>
      </c>
      <c r="H1883">
        <f t="shared" si="119"/>
        <v>11446</v>
      </c>
    </row>
    <row r="1884" spans="1:8" x14ac:dyDescent="0.25">
      <c r="A1884" s="2" t="s">
        <v>86</v>
      </c>
      <c r="B1884" s="2" t="s">
        <v>263</v>
      </c>
      <c r="C1884" s="2">
        <v>168</v>
      </c>
      <c r="D1884">
        <f t="shared" si="116"/>
        <v>7</v>
      </c>
      <c r="E1884">
        <f t="shared" si="117"/>
        <v>31</v>
      </c>
      <c r="F1884">
        <f t="shared" si="118"/>
        <v>3</v>
      </c>
      <c r="G1884">
        <f>VLOOKUP(B1884,Árak!$A$2:$B$101,2,1)</f>
        <v>321</v>
      </c>
      <c r="H1884">
        <f t="shared" si="119"/>
        <v>53928</v>
      </c>
    </row>
    <row r="1885" spans="1:8" x14ac:dyDescent="0.25">
      <c r="A1885" s="2" t="s">
        <v>274</v>
      </c>
      <c r="B1885" s="2" t="s">
        <v>100</v>
      </c>
      <c r="C1885" s="2">
        <v>199</v>
      </c>
      <c r="D1885">
        <f t="shared" si="116"/>
        <v>7</v>
      </c>
      <c r="E1885">
        <f t="shared" si="117"/>
        <v>28</v>
      </c>
      <c r="F1885">
        <f t="shared" si="118"/>
        <v>3</v>
      </c>
      <c r="G1885">
        <f>VLOOKUP(B1885,Árak!$A$2:$B$101,2,1)</f>
        <v>562</v>
      </c>
      <c r="H1885">
        <f t="shared" si="119"/>
        <v>111838</v>
      </c>
    </row>
    <row r="1886" spans="1:8" x14ac:dyDescent="0.25">
      <c r="A1886" s="2" t="s">
        <v>324</v>
      </c>
      <c r="B1886" s="2" t="s">
        <v>73</v>
      </c>
      <c r="C1886" s="2">
        <v>213</v>
      </c>
      <c r="D1886">
        <f t="shared" si="116"/>
        <v>10</v>
      </c>
      <c r="E1886">
        <f t="shared" si="117"/>
        <v>44</v>
      </c>
      <c r="F1886">
        <f t="shared" si="118"/>
        <v>4</v>
      </c>
      <c r="G1886">
        <f>VLOOKUP(B1886,Árak!$A$2:$B$101,2,1)</f>
        <v>829</v>
      </c>
      <c r="H1886">
        <f t="shared" si="119"/>
        <v>176577</v>
      </c>
    </row>
    <row r="1887" spans="1:8" x14ac:dyDescent="0.25">
      <c r="A1887" s="2" t="s">
        <v>185</v>
      </c>
      <c r="B1887" s="2" t="s">
        <v>188</v>
      </c>
      <c r="C1887" s="2">
        <v>233</v>
      </c>
      <c r="D1887">
        <f t="shared" si="116"/>
        <v>9</v>
      </c>
      <c r="E1887">
        <f t="shared" si="117"/>
        <v>37</v>
      </c>
      <c r="F1887">
        <f t="shared" si="118"/>
        <v>3</v>
      </c>
      <c r="G1887">
        <f>VLOOKUP(B1887,Árak!$A$2:$B$101,2,1)</f>
        <v>270</v>
      </c>
      <c r="H1887">
        <f t="shared" si="119"/>
        <v>62910</v>
      </c>
    </row>
    <row r="1888" spans="1:8" x14ac:dyDescent="0.25">
      <c r="A1888" s="2" t="s">
        <v>298</v>
      </c>
      <c r="B1888" s="2" t="s">
        <v>101</v>
      </c>
      <c r="C1888" s="2">
        <v>159</v>
      </c>
      <c r="D1888">
        <f t="shared" si="116"/>
        <v>11</v>
      </c>
      <c r="E1888">
        <f t="shared" si="117"/>
        <v>48</v>
      </c>
      <c r="F1888">
        <f t="shared" si="118"/>
        <v>4</v>
      </c>
      <c r="G1888">
        <f>VLOOKUP(B1888,Árak!$A$2:$B$101,2,1)</f>
        <v>809</v>
      </c>
      <c r="H1888">
        <f t="shared" si="119"/>
        <v>128631</v>
      </c>
    </row>
    <row r="1889" spans="1:8" x14ac:dyDescent="0.25">
      <c r="A1889" s="2" t="s">
        <v>366</v>
      </c>
      <c r="B1889" s="2" t="s">
        <v>12</v>
      </c>
      <c r="C1889" s="2">
        <v>203</v>
      </c>
      <c r="D1889">
        <f t="shared" si="116"/>
        <v>6</v>
      </c>
      <c r="E1889">
        <f t="shared" si="117"/>
        <v>24</v>
      </c>
      <c r="F1889">
        <f t="shared" si="118"/>
        <v>2</v>
      </c>
      <c r="G1889">
        <f>VLOOKUP(B1889,Árak!$A$2:$B$101,2,1)</f>
        <v>468</v>
      </c>
      <c r="H1889">
        <f t="shared" si="119"/>
        <v>95004</v>
      </c>
    </row>
    <row r="1890" spans="1:8" x14ac:dyDescent="0.25">
      <c r="A1890" s="2" t="s">
        <v>88</v>
      </c>
      <c r="B1890" s="2" t="s">
        <v>275</v>
      </c>
      <c r="C1890" s="2">
        <v>214</v>
      </c>
      <c r="D1890">
        <f t="shared" si="116"/>
        <v>12</v>
      </c>
      <c r="E1890">
        <f t="shared" si="117"/>
        <v>50</v>
      </c>
      <c r="F1890">
        <f t="shared" si="118"/>
        <v>4</v>
      </c>
      <c r="G1890">
        <f>VLOOKUP(B1890,Árak!$A$2:$B$101,2,1)</f>
        <v>722</v>
      </c>
      <c r="H1890">
        <f t="shared" si="119"/>
        <v>154508</v>
      </c>
    </row>
    <row r="1891" spans="1:8" x14ac:dyDescent="0.25">
      <c r="A1891" s="2" t="s">
        <v>424</v>
      </c>
      <c r="B1891" s="2" t="s">
        <v>4</v>
      </c>
      <c r="C1891" s="2">
        <v>266</v>
      </c>
      <c r="D1891">
        <f t="shared" si="116"/>
        <v>11</v>
      </c>
      <c r="E1891">
        <f t="shared" si="117"/>
        <v>48</v>
      </c>
      <c r="F1891">
        <f t="shared" si="118"/>
        <v>4</v>
      </c>
      <c r="G1891">
        <f>VLOOKUP(B1891,Árak!$A$2:$B$101,2,1)</f>
        <v>318</v>
      </c>
      <c r="H1891">
        <f t="shared" si="119"/>
        <v>84588</v>
      </c>
    </row>
    <row r="1892" spans="1:8" x14ac:dyDescent="0.25">
      <c r="A1892" s="2" t="s">
        <v>226</v>
      </c>
      <c r="B1892" s="2" t="s">
        <v>280</v>
      </c>
      <c r="C1892" s="2">
        <v>309</v>
      </c>
      <c r="D1892">
        <f t="shared" si="116"/>
        <v>9</v>
      </c>
      <c r="E1892">
        <f t="shared" si="117"/>
        <v>40</v>
      </c>
      <c r="F1892">
        <f t="shared" si="118"/>
        <v>3</v>
      </c>
      <c r="G1892">
        <f>VLOOKUP(B1892,Árak!$A$2:$B$101,2,1)</f>
        <v>682</v>
      </c>
      <c r="H1892">
        <f t="shared" si="119"/>
        <v>210738</v>
      </c>
    </row>
    <row r="1893" spans="1:8" x14ac:dyDescent="0.25">
      <c r="A1893" s="2" t="s">
        <v>347</v>
      </c>
      <c r="B1893" s="2" t="s">
        <v>28</v>
      </c>
      <c r="C1893" s="2">
        <v>215</v>
      </c>
      <c r="D1893">
        <f t="shared" si="116"/>
        <v>9</v>
      </c>
      <c r="E1893">
        <f t="shared" si="117"/>
        <v>37</v>
      </c>
      <c r="F1893">
        <f t="shared" si="118"/>
        <v>3</v>
      </c>
      <c r="G1893">
        <f>VLOOKUP(B1893,Árak!$A$2:$B$101,2,1)</f>
        <v>597</v>
      </c>
      <c r="H1893">
        <f t="shared" si="119"/>
        <v>128355</v>
      </c>
    </row>
    <row r="1894" spans="1:8" x14ac:dyDescent="0.25">
      <c r="A1894" s="2" t="s">
        <v>226</v>
      </c>
      <c r="B1894" s="2" t="s">
        <v>95</v>
      </c>
      <c r="C1894" s="2">
        <v>288</v>
      </c>
      <c r="D1894">
        <f t="shared" si="116"/>
        <v>9</v>
      </c>
      <c r="E1894">
        <f t="shared" si="117"/>
        <v>40</v>
      </c>
      <c r="F1894">
        <f t="shared" si="118"/>
        <v>3</v>
      </c>
      <c r="G1894">
        <f>VLOOKUP(B1894,Árak!$A$2:$B$101,2,1)</f>
        <v>558</v>
      </c>
      <c r="H1894">
        <f t="shared" si="119"/>
        <v>160704</v>
      </c>
    </row>
    <row r="1895" spans="1:8" x14ac:dyDescent="0.25">
      <c r="A1895" s="2" t="s">
        <v>225</v>
      </c>
      <c r="B1895" s="2" t="s">
        <v>213</v>
      </c>
      <c r="C1895" s="2">
        <v>405</v>
      </c>
      <c r="D1895">
        <f t="shared" si="116"/>
        <v>1</v>
      </c>
      <c r="E1895">
        <f t="shared" si="117"/>
        <v>2</v>
      </c>
      <c r="F1895">
        <f t="shared" si="118"/>
        <v>1</v>
      </c>
      <c r="G1895">
        <f>VLOOKUP(B1895,Árak!$A$2:$B$101,2,1)</f>
        <v>858</v>
      </c>
      <c r="H1895">
        <f t="shared" si="119"/>
        <v>347490</v>
      </c>
    </row>
    <row r="1896" spans="1:8" x14ac:dyDescent="0.25">
      <c r="A1896" s="2" t="s">
        <v>69</v>
      </c>
      <c r="B1896" s="2" t="s">
        <v>288</v>
      </c>
      <c r="C1896" s="2">
        <v>209</v>
      </c>
      <c r="D1896">
        <f t="shared" si="116"/>
        <v>12</v>
      </c>
      <c r="E1896">
        <f t="shared" si="117"/>
        <v>52</v>
      </c>
      <c r="F1896">
        <f t="shared" si="118"/>
        <v>4</v>
      </c>
      <c r="G1896">
        <f>VLOOKUP(B1896,Árak!$A$2:$B$101,2,1)</f>
        <v>782</v>
      </c>
      <c r="H1896">
        <f t="shared" si="119"/>
        <v>163438</v>
      </c>
    </row>
    <row r="1897" spans="1:8" x14ac:dyDescent="0.25">
      <c r="A1897" s="2" t="s">
        <v>295</v>
      </c>
      <c r="B1897" s="2" t="s">
        <v>149</v>
      </c>
      <c r="C1897" s="2">
        <v>292</v>
      </c>
      <c r="D1897">
        <f t="shared" si="116"/>
        <v>11</v>
      </c>
      <c r="E1897">
        <f t="shared" si="117"/>
        <v>47</v>
      </c>
      <c r="F1897">
        <f t="shared" si="118"/>
        <v>4</v>
      </c>
      <c r="G1897">
        <f>VLOOKUP(B1897,Árak!$A$2:$B$101,2,1)</f>
        <v>133</v>
      </c>
      <c r="H1897">
        <f t="shared" si="119"/>
        <v>38836</v>
      </c>
    </row>
    <row r="1898" spans="1:8" x14ac:dyDescent="0.25">
      <c r="A1898" s="2" t="s">
        <v>333</v>
      </c>
      <c r="B1898" s="2" t="s">
        <v>91</v>
      </c>
      <c r="C1898" s="2">
        <v>150</v>
      </c>
      <c r="D1898">
        <f t="shared" si="116"/>
        <v>3</v>
      </c>
      <c r="E1898">
        <f t="shared" si="117"/>
        <v>12</v>
      </c>
      <c r="F1898">
        <f t="shared" si="118"/>
        <v>1</v>
      </c>
      <c r="G1898">
        <f>VLOOKUP(B1898,Árak!$A$2:$B$101,2,1)</f>
        <v>924</v>
      </c>
      <c r="H1898">
        <f t="shared" si="119"/>
        <v>138600</v>
      </c>
    </row>
    <row r="1899" spans="1:8" x14ac:dyDescent="0.25">
      <c r="A1899" s="2" t="s">
        <v>21</v>
      </c>
      <c r="B1899" s="2" t="s">
        <v>301</v>
      </c>
      <c r="C1899" s="2">
        <v>201</v>
      </c>
      <c r="D1899">
        <f t="shared" si="116"/>
        <v>3</v>
      </c>
      <c r="E1899">
        <f t="shared" si="117"/>
        <v>12</v>
      </c>
      <c r="F1899">
        <f t="shared" si="118"/>
        <v>1</v>
      </c>
      <c r="G1899">
        <f>VLOOKUP(B1899,Árak!$A$2:$B$101,2,1)</f>
        <v>194</v>
      </c>
      <c r="H1899">
        <f t="shared" si="119"/>
        <v>38994</v>
      </c>
    </row>
    <row r="1900" spans="1:8" x14ac:dyDescent="0.25">
      <c r="A1900" s="2" t="s">
        <v>99</v>
      </c>
      <c r="B1900" s="2" t="s">
        <v>93</v>
      </c>
      <c r="C1900" s="2">
        <v>222</v>
      </c>
      <c r="D1900">
        <f t="shared" si="116"/>
        <v>5</v>
      </c>
      <c r="E1900">
        <f t="shared" si="117"/>
        <v>22</v>
      </c>
      <c r="F1900">
        <f t="shared" si="118"/>
        <v>2</v>
      </c>
      <c r="G1900">
        <f>VLOOKUP(B1900,Árak!$A$2:$B$101,2,1)</f>
        <v>152</v>
      </c>
      <c r="H1900">
        <f t="shared" si="119"/>
        <v>33744</v>
      </c>
    </row>
    <row r="1901" spans="1:8" x14ac:dyDescent="0.25">
      <c r="A1901" s="2" t="s">
        <v>356</v>
      </c>
      <c r="B1901" s="2" t="s">
        <v>232</v>
      </c>
      <c r="C1901" s="2">
        <v>242</v>
      </c>
      <c r="D1901">
        <f t="shared" si="116"/>
        <v>8</v>
      </c>
      <c r="E1901">
        <f t="shared" si="117"/>
        <v>34</v>
      </c>
      <c r="F1901">
        <f t="shared" si="118"/>
        <v>3</v>
      </c>
      <c r="G1901">
        <f>VLOOKUP(B1901,Árak!$A$2:$B$101,2,1)</f>
        <v>729</v>
      </c>
      <c r="H1901">
        <f t="shared" si="119"/>
        <v>176418</v>
      </c>
    </row>
    <row r="1902" spans="1:8" x14ac:dyDescent="0.25">
      <c r="A1902" s="2" t="s">
        <v>137</v>
      </c>
      <c r="B1902" s="2" t="s">
        <v>135</v>
      </c>
      <c r="C1902" s="2">
        <v>75</v>
      </c>
      <c r="D1902">
        <f t="shared" si="116"/>
        <v>6</v>
      </c>
      <c r="E1902">
        <f t="shared" si="117"/>
        <v>24</v>
      </c>
      <c r="F1902">
        <f t="shared" si="118"/>
        <v>2</v>
      </c>
      <c r="G1902">
        <f>VLOOKUP(B1902,Árak!$A$2:$B$101,2,1)</f>
        <v>536</v>
      </c>
      <c r="H1902">
        <f t="shared" si="119"/>
        <v>40200</v>
      </c>
    </row>
    <row r="1903" spans="1:8" x14ac:dyDescent="0.25">
      <c r="A1903" s="2" t="s">
        <v>416</v>
      </c>
      <c r="B1903" s="2" t="s">
        <v>101</v>
      </c>
      <c r="C1903" s="2">
        <v>79</v>
      </c>
      <c r="D1903">
        <f t="shared" si="116"/>
        <v>3</v>
      </c>
      <c r="E1903">
        <f t="shared" si="117"/>
        <v>11</v>
      </c>
      <c r="F1903">
        <f t="shared" si="118"/>
        <v>1</v>
      </c>
      <c r="G1903">
        <f>VLOOKUP(B1903,Árak!$A$2:$B$101,2,1)</f>
        <v>809</v>
      </c>
      <c r="H1903">
        <f t="shared" si="119"/>
        <v>63911</v>
      </c>
    </row>
    <row r="1904" spans="1:8" x14ac:dyDescent="0.25">
      <c r="A1904" s="2" t="s">
        <v>248</v>
      </c>
      <c r="B1904" s="2" t="s">
        <v>8</v>
      </c>
      <c r="C1904" s="2">
        <v>100</v>
      </c>
      <c r="D1904">
        <f t="shared" si="116"/>
        <v>1</v>
      </c>
      <c r="E1904">
        <f t="shared" si="117"/>
        <v>2</v>
      </c>
      <c r="F1904">
        <f t="shared" si="118"/>
        <v>1</v>
      </c>
      <c r="G1904">
        <f>VLOOKUP(B1904,Árak!$A$2:$B$101,2,1)</f>
        <v>655</v>
      </c>
      <c r="H1904">
        <f t="shared" si="119"/>
        <v>65500</v>
      </c>
    </row>
    <row r="1905" spans="1:8" x14ac:dyDescent="0.25">
      <c r="A1905" s="2" t="s">
        <v>261</v>
      </c>
      <c r="B1905" s="2" t="s">
        <v>237</v>
      </c>
      <c r="C1905" s="2">
        <v>225</v>
      </c>
      <c r="D1905">
        <f t="shared" si="116"/>
        <v>6</v>
      </c>
      <c r="E1905">
        <f t="shared" si="117"/>
        <v>24</v>
      </c>
      <c r="F1905">
        <f t="shared" si="118"/>
        <v>2</v>
      </c>
      <c r="G1905">
        <f>VLOOKUP(B1905,Árak!$A$2:$B$101,2,1)</f>
        <v>713</v>
      </c>
      <c r="H1905">
        <f t="shared" si="119"/>
        <v>160425</v>
      </c>
    </row>
    <row r="1906" spans="1:8" x14ac:dyDescent="0.25">
      <c r="A1906" s="2" t="s">
        <v>200</v>
      </c>
      <c r="B1906" s="2" t="s">
        <v>129</v>
      </c>
      <c r="C1906" s="2">
        <v>370</v>
      </c>
      <c r="D1906">
        <f t="shared" si="116"/>
        <v>10</v>
      </c>
      <c r="E1906">
        <f t="shared" si="117"/>
        <v>42</v>
      </c>
      <c r="F1906">
        <f t="shared" si="118"/>
        <v>4</v>
      </c>
      <c r="G1906">
        <f>VLOOKUP(B1906,Árak!$A$2:$B$101,2,1)</f>
        <v>637</v>
      </c>
      <c r="H1906">
        <f t="shared" si="119"/>
        <v>235690</v>
      </c>
    </row>
    <row r="1907" spans="1:8" x14ac:dyDescent="0.25">
      <c r="A1907" s="2" t="s">
        <v>233</v>
      </c>
      <c r="B1907" s="2" t="s">
        <v>188</v>
      </c>
      <c r="C1907" s="2">
        <v>320</v>
      </c>
      <c r="D1907">
        <f t="shared" si="116"/>
        <v>1</v>
      </c>
      <c r="E1907">
        <f t="shared" si="117"/>
        <v>3</v>
      </c>
      <c r="F1907">
        <f t="shared" si="118"/>
        <v>1</v>
      </c>
      <c r="G1907">
        <f>VLOOKUP(B1907,Árak!$A$2:$B$101,2,1)</f>
        <v>270</v>
      </c>
      <c r="H1907">
        <f t="shared" si="119"/>
        <v>86400</v>
      </c>
    </row>
    <row r="1908" spans="1:8" x14ac:dyDescent="0.25">
      <c r="A1908" s="2" t="s">
        <v>331</v>
      </c>
      <c r="B1908" s="2" t="s">
        <v>20</v>
      </c>
      <c r="C1908" s="2">
        <v>103</v>
      </c>
      <c r="D1908">
        <f t="shared" si="116"/>
        <v>9</v>
      </c>
      <c r="E1908">
        <f t="shared" si="117"/>
        <v>39</v>
      </c>
      <c r="F1908">
        <f t="shared" si="118"/>
        <v>3</v>
      </c>
      <c r="G1908">
        <f>VLOOKUP(B1908,Árak!$A$2:$B$101,2,1)</f>
        <v>718</v>
      </c>
      <c r="H1908">
        <f t="shared" si="119"/>
        <v>73954</v>
      </c>
    </row>
    <row r="1909" spans="1:8" x14ac:dyDescent="0.25">
      <c r="A1909" s="2" t="s">
        <v>394</v>
      </c>
      <c r="B1909" s="2" t="s">
        <v>105</v>
      </c>
      <c r="C1909" s="2">
        <v>460</v>
      </c>
      <c r="D1909">
        <f t="shared" si="116"/>
        <v>11</v>
      </c>
      <c r="E1909">
        <f t="shared" si="117"/>
        <v>47</v>
      </c>
      <c r="F1909">
        <f t="shared" si="118"/>
        <v>4</v>
      </c>
      <c r="G1909">
        <f>VLOOKUP(B1909,Árak!$A$2:$B$101,2,1)</f>
        <v>421</v>
      </c>
      <c r="H1909">
        <f t="shared" si="119"/>
        <v>193660</v>
      </c>
    </row>
    <row r="1910" spans="1:8" x14ac:dyDescent="0.25">
      <c r="A1910" s="2" t="s">
        <v>168</v>
      </c>
      <c r="B1910" s="2" t="s">
        <v>45</v>
      </c>
      <c r="C1910" s="2">
        <v>226</v>
      </c>
      <c r="D1910">
        <f t="shared" si="116"/>
        <v>6</v>
      </c>
      <c r="E1910">
        <f t="shared" si="117"/>
        <v>24</v>
      </c>
      <c r="F1910">
        <f t="shared" si="118"/>
        <v>2</v>
      </c>
      <c r="G1910">
        <f>VLOOKUP(B1910,Árak!$A$2:$B$101,2,1)</f>
        <v>534</v>
      </c>
      <c r="H1910">
        <f t="shared" si="119"/>
        <v>120684</v>
      </c>
    </row>
    <row r="1911" spans="1:8" x14ac:dyDescent="0.25">
      <c r="A1911" s="2" t="s">
        <v>248</v>
      </c>
      <c r="B1911" s="2" t="s">
        <v>210</v>
      </c>
      <c r="C1911" s="2">
        <v>368</v>
      </c>
      <c r="D1911">
        <f t="shared" si="116"/>
        <v>1</v>
      </c>
      <c r="E1911">
        <f t="shared" si="117"/>
        <v>2</v>
      </c>
      <c r="F1911">
        <f t="shared" si="118"/>
        <v>1</v>
      </c>
      <c r="G1911">
        <f>VLOOKUP(B1911,Árak!$A$2:$B$101,2,1)</f>
        <v>270</v>
      </c>
      <c r="H1911">
        <f t="shared" si="119"/>
        <v>99360</v>
      </c>
    </row>
    <row r="1912" spans="1:8" x14ac:dyDescent="0.25">
      <c r="A1912" s="2" t="s">
        <v>238</v>
      </c>
      <c r="B1912" s="2" t="s">
        <v>71</v>
      </c>
      <c r="C1912" s="2">
        <v>179</v>
      </c>
      <c r="D1912">
        <f t="shared" si="116"/>
        <v>12</v>
      </c>
      <c r="E1912">
        <f t="shared" si="117"/>
        <v>50</v>
      </c>
      <c r="F1912">
        <f t="shared" si="118"/>
        <v>4</v>
      </c>
      <c r="G1912">
        <f>VLOOKUP(B1912,Árak!$A$2:$B$101,2,1)</f>
        <v>557</v>
      </c>
      <c r="H1912">
        <f t="shared" si="119"/>
        <v>99703</v>
      </c>
    </row>
    <row r="1913" spans="1:8" x14ac:dyDescent="0.25">
      <c r="A1913" s="2" t="s">
        <v>399</v>
      </c>
      <c r="B1913" s="2" t="s">
        <v>61</v>
      </c>
      <c r="C1913" s="2">
        <v>441</v>
      </c>
      <c r="D1913">
        <f t="shared" si="116"/>
        <v>8</v>
      </c>
      <c r="E1913">
        <f t="shared" si="117"/>
        <v>32</v>
      </c>
      <c r="F1913">
        <f t="shared" si="118"/>
        <v>3</v>
      </c>
      <c r="G1913">
        <f>VLOOKUP(B1913,Árak!$A$2:$B$101,2,1)</f>
        <v>88</v>
      </c>
      <c r="H1913">
        <f t="shared" si="119"/>
        <v>38808</v>
      </c>
    </row>
    <row r="1914" spans="1:8" x14ac:dyDescent="0.25">
      <c r="A1914" s="2" t="s">
        <v>423</v>
      </c>
      <c r="B1914" s="2" t="s">
        <v>66</v>
      </c>
      <c r="C1914" s="2">
        <v>211</v>
      </c>
      <c r="D1914">
        <f t="shared" si="116"/>
        <v>6</v>
      </c>
      <c r="E1914">
        <f t="shared" si="117"/>
        <v>23</v>
      </c>
      <c r="F1914">
        <f t="shared" si="118"/>
        <v>2</v>
      </c>
      <c r="G1914">
        <f>VLOOKUP(B1914,Árak!$A$2:$B$101,2,1)</f>
        <v>776</v>
      </c>
      <c r="H1914">
        <f t="shared" si="119"/>
        <v>163736</v>
      </c>
    </row>
    <row r="1915" spans="1:8" x14ac:dyDescent="0.25">
      <c r="A1915" s="2" t="s">
        <v>113</v>
      </c>
      <c r="B1915" s="2" t="s">
        <v>18</v>
      </c>
      <c r="C1915" s="2">
        <v>185</v>
      </c>
      <c r="D1915">
        <f t="shared" si="116"/>
        <v>1</v>
      </c>
      <c r="E1915">
        <f t="shared" si="117"/>
        <v>2</v>
      </c>
      <c r="F1915">
        <f t="shared" si="118"/>
        <v>1</v>
      </c>
      <c r="G1915">
        <f>VLOOKUP(B1915,Árak!$A$2:$B$101,2,1)</f>
        <v>900</v>
      </c>
      <c r="H1915">
        <f t="shared" si="119"/>
        <v>166500</v>
      </c>
    </row>
    <row r="1916" spans="1:8" x14ac:dyDescent="0.25">
      <c r="A1916" s="2" t="s">
        <v>379</v>
      </c>
      <c r="B1916" s="2" t="s">
        <v>266</v>
      </c>
      <c r="C1916" s="2">
        <v>319</v>
      </c>
      <c r="D1916">
        <f t="shared" si="116"/>
        <v>7</v>
      </c>
      <c r="E1916">
        <f t="shared" si="117"/>
        <v>29</v>
      </c>
      <c r="F1916">
        <f t="shared" si="118"/>
        <v>3</v>
      </c>
      <c r="G1916">
        <f>VLOOKUP(B1916,Árak!$A$2:$B$101,2,1)</f>
        <v>74</v>
      </c>
      <c r="H1916">
        <f t="shared" si="119"/>
        <v>23606</v>
      </c>
    </row>
    <row r="1917" spans="1:8" x14ac:dyDescent="0.25">
      <c r="A1917" s="2" t="s">
        <v>147</v>
      </c>
      <c r="B1917" s="2" t="s">
        <v>8</v>
      </c>
      <c r="C1917" s="2">
        <v>286</v>
      </c>
      <c r="D1917">
        <f t="shared" si="116"/>
        <v>8</v>
      </c>
      <c r="E1917">
        <f t="shared" si="117"/>
        <v>35</v>
      </c>
      <c r="F1917">
        <f t="shared" si="118"/>
        <v>3</v>
      </c>
      <c r="G1917">
        <f>VLOOKUP(B1917,Árak!$A$2:$B$101,2,1)</f>
        <v>655</v>
      </c>
      <c r="H1917">
        <f t="shared" si="119"/>
        <v>187330</v>
      </c>
    </row>
    <row r="1918" spans="1:8" x14ac:dyDescent="0.25">
      <c r="A1918" s="2" t="s">
        <v>415</v>
      </c>
      <c r="B1918" s="2" t="s">
        <v>229</v>
      </c>
      <c r="C1918" s="2">
        <v>306</v>
      </c>
      <c r="D1918">
        <f t="shared" si="116"/>
        <v>3</v>
      </c>
      <c r="E1918">
        <f t="shared" si="117"/>
        <v>13</v>
      </c>
      <c r="F1918">
        <f t="shared" si="118"/>
        <v>1</v>
      </c>
      <c r="G1918">
        <f>VLOOKUP(B1918,Árak!$A$2:$B$101,2,1)</f>
        <v>526</v>
      </c>
      <c r="H1918">
        <f t="shared" si="119"/>
        <v>160956</v>
      </c>
    </row>
    <row r="1919" spans="1:8" x14ac:dyDescent="0.25">
      <c r="A1919" s="2" t="s">
        <v>228</v>
      </c>
      <c r="B1919" s="2" t="s">
        <v>30</v>
      </c>
      <c r="C1919" s="2">
        <v>396</v>
      </c>
      <c r="D1919">
        <f t="shared" si="116"/>
        <v>10</v>
      </c>
      <c r="E1919">
        <f t="shared" si="117"/>
        <v>43</v>
      </c>
      <c r="F1919">
        <f t="shared" si="118"/>
        <v>4</v>
      </c>
      <c r="G1919">
        <f>VLOOKUP(B1919,Árak!$A$2:$B$101,2,1)</f>
        <v>234</v>
      </c>
      <c r="H1919">
        <f t="shared" si="119"/>
        <v>92664</v>
      </c>
    </row>
    <row r="1920" spans="1:8" x14ac:dyDescent="0.25">
      <c r="A1920" s="2" t="s">
        <v>388</v>
      </c>
      <c r="B1920" s="2" t="s">
        <v>101</v>
      </c>
      <c r="C1920" s="2">
        <v>313</v>
      </c>
      <c r="D1920">
        <f t="shared" si="116"/>
        <v>3</v>
      </c>
      <c r="E1920">
        <f t="shared" si="117"/>
        <v>11</v>
      </c>
      <c r="F1920">
        <f t="shared" si="118"/>
        <v>1</v>
      </c>
      <c r="G1920">
        <f>VLOOKUP(B1920,Árak!$A$2:$B$101,2,1)</f>
        <v>809</v>
      </c>
      <c r="H1920">
        <f t="shared" si="119"/>
        <v>253217</v>
      </c>
    </row>
    <row r="1921" spans="1:8" x14ac:dyDescent="0.25">
      <c r="A1921" s="2" t="s">
        <v>381</v>
      </c>
      <c r="B1921" s="2" t="s">
        <v>232</v>
      </c>
      <c r="C1921" s="2">
        <v>144</v>
      </c>
      <c r="D1921">
        <f t="shared" si="116"/>
        <v>1</v>
      </c>
      <c r="E1921">
        <f t="shared" si="117"/>
        <v>3</v>
      </c>
      <c r="F1921">
        <f t="shared" si="118"/>
        <v>1</v>
      </c>
      <c r="G1921">
        <f>VLOOKUP(B1921,Árak!$A$2:$B$101,2,1)</f>
        <v>729</v>
      </c>
      <c r="H1921">
        <f t="shared" si="119"/>
        <v>104976</v>
      </c>
    </row>
    <row r="1922" spans="1:8" x14ac:dyDescent="0.25">
      <c r="A1922" s="2" t="s">
        <v>189</v>
      </c>
      <c r="B1922" s="2" t="s">
        <v>89</v>
      </c>
      <c r="C1922" s="2">
        <v>410</v>
      </c>
      <c r="D1922">
        <f t="shared" si="116"/>
        <v>5</v>
      </c>
      <c r="E1922">
        <f t="shared" si="117"/>
        <v>20</v>
      </c>
      <c r="F1922">
        <f t="shared" si="118"/>
        <v>2</v>
      </c>
      <c r="G1922">
        <f>VLOOKUP(B1922,Árak!$A$2:$B$101,2,1)</f>
        <v>539</v>
      </c>
      <c r="H1922">
        <f t="shared" si="119"/>
        <v>220990</v>
      </c>
    </row>
    <row r="1923" spans="1:8" x14ac:dyDescent="0.25">
      <c r="A1923" s="2" t="s">
        <v>392</v>
      </c>
      <c r="B1923" s="2" t="s">
        <v>117</v>
      </c>
      <c r="C1923" s="2">
        <v>200</v>
      </c>
      <c r="D1923">
        <f t="shared" ref="D1923:D1986" si="120">MONTH(A1923)</f>
        <v>7</v>
      </c>
      <c r="E1923">
        <f t="shared" ref="E1923:E1986" si="121">WEEKNUM(A1923)</f>
        <v>29</v>
      </c>
      <c r="F1923">
        <f t="shared" ref="F1923:F1986" si="122">VLOOKUP(D1923,$K$2:$M$5,3,1)</f>
        <v>3</v>
      </c>
      <c r="G1923">
        <f>VLOOKUP(B1923,Árak!$A$2:$B$101,2,1)</f>
        <v>557</v>
      </c>
      <c r="H1923">
        <f t="shared" ref="H1923:H1986" si="123">C1923*G1923</f>
        <v>111400</v>
      </c>
    </row>
    <row r="1924" spans="1:8" x14ac:dyDescent="0.25">
      <c r="A1924" s="2" t="s">
        <v>414</v>
      </c>
      <c r="B1924" s="2" t="s">
        <v>79</v>
      </c>
      <c r="C1924" s="2">
        <v>315</v>
      </c>
      <c r="D1924">
        <f t="shared" si="120"/>
        <v>11</v>
      </c>
      <c r="E1924">
        <f t="shared" si="121"/>
        <v>46</v>
      </c>
      <c r="F1924">
        <f t="shared" si="122"/>
        <v>4</v>
      </c>
      <c r="G1924">
        <f>VLOOKUP(B1924,Árak!$A$2:$B$101,2,1)</f>
        <v>1027</v>
      </c>
      <c r="H1924">
        <f t="shared" si="123"/>
        <v>323505</v>
      </c>
    </row>
    <row r="1925" spans="1:8" x14ac:dyDescent="0.25">
      <c r="A1925" s="2" t="s">
        <v>102</v>
      </c>
      <c r="B1925" s="2" t="s">
        <v>294</v>
      </c>
      <c r="C1925" s="2">
        <v>214</v>
      </c>
      <c r="D1925">
        <f t="shared" si="120"/>
        <v>5</v>
      </c>
      <c r="E1925">
        <f t="shared" si="121"/>
        <v>21</v>
      </c>
      <c r="F1925">
        <f t="shared" si="122"/>
        <v>2</v>
      </c>
      <c r="G1925">
        <f>VLOOKUP(B1925,Árak!$A$2:$B$101,2,1)</f>
        <v>259</v>
      </c>
      <c r="H1925">
        <f t="shared" si="123"/>
        <v>55426</v>
      </c>
    </row>
    <row r="1926" spans="1:8" x14ac:dyDescent="0.25">
      <c r="A1926" s="2" t="s">
        <v>74</v>
      </c>
      <c r="B1926" s="2" t="s">
        <v>77</v>
      </c>
      <c r="C1926" s="2">
        <v>104</v>
      </c>
      <c r="D1926">
        <f t="shared" si="120"/>
        <v>2</v>
      </c>
      <c r="E1926">
        <f t="shared" si="121"/>
        <v>7</v>
      </c>
      <c r="F1926">
        <f t="shared" si="122"/>
        <v>1</v>
      </c>
      <c r="G1926">
        <f>VLOOKUP(B1926,Árak!$A$2:$B$101,2,1)</f>
        <v>101</v>
      </c>
      <c r="H1926">
        <f t="shared" si="123"/>
        <v>10504</v>
      </c>
    </row>
    <row r="1927" spans="1:8" x14ac:dyDescent="0.25">
      <c r="A1927" s="2" t="s">
        <v>418</v>
      </c>
      <c r="B1927" s="2" t="s">
        <v>38</v>
      </c>
      <c r="C1927" s="2">
        <v>411</v>
      </c>
      <c r="D1927">
        <f t="shared" si="120"/>
        <v>11</v>
      </c>
      <c r="E1927">
        <f t="shared" si="121"/>
        <v>46</v>
      </c>
      <c r="F1927">
        <f t="shared" si="122"/>
        <v>4</v>
      </c>
      <c r="G1927">
        <f>VLOOKUP(B1927,Árak!$A$2:$B$101,2,1)</f>
        <v>645</v>
      </c>
      <c r="H1927">
        <f t="shared" si="123"/>
        <v>265095</v>
      </c>
    </row>
    <row r="1928" spans="1:8" x14ac:dyDescent="0.25">
      <c r="A1928" s="2" t="s">
        <v>358</v>
      </c>
      <c r="B1928" s="2" t="s">
        <v>130</v>
      </c>
      <c r="C1928" s="2">
        <v>257</v>
      </c>
      <c r="D1928">
        <f t="shared" si="120"/>
        <v>11</v>
      </c>
      <c r="E1928">
        <f t="shared" si="121"/>
        <v>47</v>
      </c>
      <c r="F1928">
        <f t="shared" si="122"/>
        <v>4</v>
      </c>
      <c r="G1928">
        <f>VLOOKUP(B1928,Árak!$A$2:$B$101,2,1)</f>
        <v>175</v>
      </c>
      <c r="H1928">
        <f t="shared" si="123"/>
        <v>44975</v>
      </c>
    </row>
    <row r="1929" spans="1:8" x14ac:dyDescent="0.25">
      <c r="A1929" s="2" t="s">
        <v>296</v>
      </c>
      <c r="B1929" s="2" t="s">
        <v>91</v>
      </c>
      <c r="C1929" s="2">
        <v>433</v>
      </c>
      <c r="D1929">
        <f t="shared" si="120"/>
        <v>2</v>
      </c>
      <c r="E1929">
        <f t="shared" si="121"/>
        <v>7</v>
      </c>
      <c r="F1929">
        <f t="shared" si="122"/>
        <v>1</v>
      </c>
      <c r="G1929">
        <f>VLOOKUP(B1929,Árak!$A$2:$B$101,2,1)</f>
        <v>924</v>
      </c>
      <c r="H1929">
        <f t="shared" si="123"/>
        <v>400092</v>
      </c>
    </row>
    <row r="1930" spans="1:8" x14ac:dyDescent="0.25">
      <c r="A1930" s="2" t="s">
        <v>139</v>
      </c>
      <c r="B1930" s="2" t="s">
        <v>299</v>
      </c>
      <c r="C1930" s="2">
        <v>361</v>
      </c>
      <c r="D1930">
        <f t="shared" si="120"/>
        <v>10</v>
      </c>
      <c r="E1930">
        <f t="shared" si="121"/>
        <v>42</v>
      </c>
      <c r="F1930">
        <f t="shared" si="122"/>
        <v>4</v>
      </c>
      <c r="G1930">
        <f>VLOOKUP(B1930,Árak!$A$2:$B$101,2,1)</f>
        <v>776</v>
      </c>
      <c r="H1930">
        <f t="shared" si="123"/>
        <v>280136</v>
      </c>
    </row>
    <row r="1931" spans="1:8" x14ac:dyDescent="0.25">
      <c r="A1931" s="2" t="s">
        <v>339</v>
      </c>
      <c r="B1931" s="2" t="s">
        <v>57</v>
      </c>
      <c r="C1931" s="2">
        <v>177</v>
      </c>
      <c r="D1931">
        <f t="shared" si="120"/>
        <v>7</v>
      </c>
      <c r="E1931">
        <f t="shared" si="121"/>
        <v>30</v>
      </c>
      <c r="F1931">
        <f t="shared" si="122"/>
        <v>3</v>
      </c>
      <c r="G1931">
        <f>VLOOKUP(B1931,Árak!$A$2:$B$101,2,1)</f>
        <v>106</v>
      </c>
      <c r="H1931">
        <f t="shared" si="123"/>
        <v>18762</v>
      </c>
    </row>
    <row r="1932" spans="1:8" x14ac:dyDescent="0.25">
      <c r="A1932" s="2" t="s">
        <v>82</v>
      </c>
      <c r="B1932" s="2" t="s">
        <v>143</v>
      </c>
      <c r="C1932" s="2">
        <v>339</v>
      </c>
      <c r="D1932">
        <f t="shared" si="120"/>
        <v>12</v>
      </c>
      <c r="E1932">
        <f t="shared" si="121"/>
        <v>53</v>
      </c>
      <c r="F1932">
        <f t="shared" si="122"/>
        <v>4</v>
      </c>
      <c r="G1932">
        <f>VLOOKUP(B1932,Árak!$A$2:$B$101,2,1)</f>
        <v>215</v>
      </c>
      <c r="H1932">
        <f t="shared" si="123"/>
        <v>72885</v>
      </c>
    </row>
    <row r="1933" spans="1:8" x14ac:dyDescent="0.25">
      <c r="A1933" s="2" t="s">
        <v>227</v>
      </c>
      <c r="B1933" s="2" t="s">
        <v>311</v>
      </c>
      <c r="C1933" s="2">
        <v>288</v>
      </c>
      <c r="D1933">
        <f t="shared" si="120"/>
        <v>8</v>
      </c>
      <c r="E1933">
        <f t="shared" si="121"/>
        <v>32</v>
      </c>
      <c r="F1933">
        <f t="shared" si="122"/>
        <v>3</v>
      </c>
      <c r="G1933">
        <f>VLOOKUP(B1933,Árak!$A$2:$B$101,2,1)</f>
        <v>480</v>
      </c>
      <c r="H1933">
        <f t="shared" si="123"/>
        <v>138240</v>
      </c>
    </row>
    <row r="1934" spans="1:8" x14ac:dyDescent="0.25">
      <c r="A1934" s="2" t="s">
        <v>349</v>
      </c>
      <c r="B1934" s="2" t="s">
        <v>224</v>
      </c>
      <c r="C1934" s="2">
        <v>180</v>
      </c>
      <c r="D1934">
        <f t="shared" si="120"/>
        <v>10</v>
      </c>
      <c r="E1934">
        <f t="shared" si="121"/>
        <v>43</v>
      </c>
      <c r="F1934">
        <f t="shared" si="122"/>
        <v>4</v>
      </c>
      <c r="G1934">
        <f>VLOOKUP(B1934,Árak!$A$2:$B$101,2,1)</f>
        <v>453</v>
      </c>
      <c r="H1934">
        <f t="shared" si="123"/>
        <v>81540</v>
      </c>
    </row>
    <row r="1935" spans="1:8" x14ac:dyDescent="0.25">
      <c r="A1935" s="2" t="s">
        <v>286</v>
      </c>
      <c r="B1935" s="2" t="s">
        <v>183</v>
      </c>
      <c r="C1935" s="2">
        <v>361</v>
      </c>
      <c r="D1935">
        <f t="shared" si="120"/>
        <v>7</v>
      </c>
      <c r="E1935">
        <f t="shared" si="121"/>
        <v>29</v>
      </c>
      <c r="F1935">
        <f t="shared" si="122"/>
        <v>3</v>
      </c>
      <c r="G1935">
        <f>VLOOKUP(B1935,Árak!$A$2:$B$101,2,1)</f>
        <v>478</v>
      </c>
      <c r="H1935">
        <f t="shared" si="123"/>
        <v>172558</v>
      </c>
    </row>
    <row r="1936" spans="1:8" x14ac:dyDescent="0.25">
      <c r="A1936" s="2" t="s">
        <v>220</v>
      </c>
      <c r="B1936" s="2" t="s">
        <v>197</v>
      </c>
      <c r="C1936" s="2">
        <v>354</v>
      </c>
      <c r="D1936">
        <f t="shared" si="120"/>
        <v>11</v>
      </c>
      <c r="E1936">
        <f t="shared" si="121"/>
        <v>45</v>
      </c>
      <c r="F1936">
        <f t="shared" si="122"/>
        <v>4</v>
      </c>
      <c r="G1936">
        <f>VLOOKUP(B1936,Árak!$A$2:$B$101,2,1)</f>
        <v>995</v>
      </c>
      <c r="H1936">
        <f t="shared" si="123"/>
        <v>352230</v>
      </c>
    </row>
    <row r="1937" spans="1:8" x14ac:dyDescent="0.25">
      <c r="A1937" s="2" t="s">
        <v>22</v>
      </c>
      <c r="B1937" s="2" t="s">
        <v>275</v>
      </c>
      <c r="C1937" s="2">
        <v>149</v>
      </c>
      <c r="D1937">
        <f t="shared" si="120"/>
        <v>6</v>
      </c>
      <c r="E1937">
        <f t="shared" si="121"/>
        <v>25</v>
      </c>
      <c r="F1937">
        <f t="shared" si="122"/>
        <v>2</v>
      </c>
      <c r="G1937">
        <f>VLOOKUP(B1937,Árak!$A$2:$B$101,2,1)</f>
        <v>722</v>
      </c>
      <c r="H1937">
        <f t="shared" si="123"/>
        <v>107578</v>
      </c>
    </row>
    <row r="1938" spans="1:8" x14ac:dyDescent="0.25">
      <c r="A1938" s="2" t="s">
        <v>177</v>
      </c>
      <c r="B1938" s="2" t="s">
        <v>16</v>
      </c>
      <c r="C1938" s="2">
        <v>446</v>
      </c>
      <c r="D1938">
        <f t="shared" si="120"/>
        <v>6</v>
      </c>
      <c r="E1938">
        <f t="shared" si="121"/>
        <v>26</v>
      </c>
      <c r="F1938">
        <f t="shared" si="122"/>
        <v>2</v>
      </c>
      <c r="G1938">
        <f>VLOOKUP(B1938,Árak!$A$2:$B$101,2,1)</f>
        <v>782</v>
      </c>
      <c r="H1938">
        <f t="shared" si="123"/>
        <v>348772</v>
      </c>
    </row>
    <row r="1939" spans="1:8" x14ac:dyDescent="0.25">
      <c r="A1939" s="2" t="s">
        <v>315</v>
      </c>
      <c r="B1939" s="2" t="s">
        <v>40</v>
      </c>
      <c r="C1939" s="2">
        <v>339</v>
      </c>
      <c r="D1939">
        <f t="shared" si="120"/>
        <v>5</v>
      </c>
      <c r="E1939">
        <f t="shared" si="121"/>
        <v>20</v>
      </c>
      <c r="F1939">
        <f t="shared" si="122"/>
        <v>2</v>
      </c>
      <c r="G1939">
        <f>VLOOKUP(B1939,Árak!$A$2:$B$101,2,1)</f>
        <v>302</v>
      </c>
      <c r="H1939">
        <f t="shared" si="123"/>
        <v>102378</v>
      </c>
    </row>
    <row r="1940" spans="1:8" x14ac:dyDescent="0.25">
      <c r="A1940" s="2" t="s">
        <v>362</v>
      </c>
      <c r="B1940" s="2" t="s">
        <v>158</v>
      </c>
      <c r="C1940" s="2">
        <v>258</v>
      </c>
      <c r="D1940">
        <f t="shared" si="120"/>
        <v>11</v>
      </c>
      <c r="E1940">
        <f t="shared" si="121"/>
        <v>46</v>
      </c>
      <c r="F1940">
        <f t="shared" si="122"/>
        <v>4</v>
      </c>
      <c r="G1940">
        <f>VLOOKUP(B1940,Árak!$A$2:$B$101,2,1)</f>
        <v>683</v>
      </c>
      <c r="H1940">
        <f t="shared" si="123"/>
        <v>176214</v>
      </c>
    </row>
    <row r="1941" spans="1:8" x14ac:dyDescent="0.25">
      <c r="A1941" s="2" t="s">
        <v>92</v>
      </c>
      <c r="B1941" s="2" t="s">
        <v>77</v>
      </c>
      <c r="C1941" s="2">
        <v>324</v>
      </c>
      <c r="D1941">
        <f t="shared" si="120"/>
        <v>9</v>
      </c>
      <c r="E1941">
        <f t="shared" si="121"/>
        <v>36</v>
      </c>
      <c r="F1941">
        <f t="shared" si="122"/>
        <v>3</v>
      </c>
      <c r="G1941">
        <f>VLOOKUP(B1941,Árak!$A$2:$B$101,2,1)</f>
        <v>101</v>
      </c>
      <c r="H1941">
        <f t="shared" si="123"/>
        <v>32724</v>
      </c>
    </row>
    <row r="1942" spans="1:8" x14ac:dyDescent="0.25">
      <c r="A1942" s="2" t="s">
        <v>410</v>
      </c>
      <c r="B1942" s="2" t="s">
        <v>95</v>
      </c>
      <c r="C1942" s="2">
        <v>274</v>
      </c>
      <c r="D1942">
        <f t="shared" si="120"/>
        <v>8</v>
      </c>
      <c r="E1942">
        <f t="shared" si="121"/>
        <v>34</v>
      </c>
      <c r="F1942">
        <f t="shared" si="122"/>
        <v>3</v>
      </c>
      <c r="G1942">
        <f>VLOOKUP(B1942,Árak!$A$2:$B$101,2,1)</f>
        <v>558</v>
      </c>
      <c r="H1942">
        <f t="shared" si="123"/>
        <v>152892</v>
      </c>
    </row>
    <row r="1943" spans="1:8" x14ac:dyDescent="0.25">
      <c r="A1943" s="2" t="s">
        <v>379</v>
      </c>
      <c r="B1943" s="2" t="s">
        <v>251</v>
      </c>
      <c r="C1943" s="2">
        <v>394</v>
      </c>
      <c r="D1943">
        <f t="shared" si="120"/>
        <v>7</v>
      </c>
      <c r="E1943">
        <f t="shared" si="121"/>
        <v>29</v>
      </c>
      <c r="F1943">
        <f t="shared" si="122"/>
        <v>3</v>
      </c>
      <c r="G1943">
        <f>VLOOKUP(B1943,Árak!$A$2:$B$101,2,1)</f>
        <v>261</v>
      </c>
      <c r="H1943">
        <f t="shared" si="123"/>
        <v>102834</v>
      </c>
    </row>
    <row r="1944" spans="1:8" x14ac:dyDescent="0.25">
      <c r="A1944" s="2" t="s">
        <v>397</v>
      </c>
      <c r="B1944" s="2" t="s">
        <v>188</v>
      </c>
      <c r="C1944" s="2">
        <v>326</v>
      </c>
      <c r="D1944">
        <f t="shared" si="120"/>
        <v>1</v>
      </c>
      <c r="E1944">
        <f t="shared" si="121"/>
        <v>2</v>
      </c>
      <c r="F1944">
        <f t="shared" si="122"/>
        <v>1</v>
      </c>
      <c r="G1944">
        <f>VLOOKUP(B1944,Árak!$A$2:$B$101,2,1)</f>
        <v>270</v>
      </c>
      <c r="H1944">
        <f t="shared" si="123"/>
        <v>88020</v>
      </c>
    </row>
    <row r="1945" spans="1:8" x14ac:dyDescent="0.25">
      <c r="A1945" s="2" t="s">
        <v>390</v>
      </c>
      <c r="B1945" s="2" t="s">
        <v>224</v>
      </c>
      <c r="C1945" s="2">
        <v>302</v>
      </c>
      <c r="D1945">
        <f t="shared" si="120"/>
        <v>10</v>
      </c>
      <c r="E1945">
        <f t="shared" si="121"/>
        <v>41</v>
      </c>
      <c r="F1945">
        <f t="shared" si="122"/>
        <v>4</v>
      </c>
      <c r="G1945">
        <f>VLOOKUP(B1945,Árak!$A$2:$B$101,2,1)</f>
        <v>453</v>
      </c>
      <c r="H1945">
        <f t="shared" si="123"/>
        <v>136806</v>
      </c>
    </row>
    <row r="1946" spans="1:8" x14ac:dyDescent="0.25">
      <c r="A1946" s="2" t="s">
        <v>309</v>
      </c>
      <c r="B1946" s="2" t="s">
        <v>162</v>
      </c>
      <c r="C1946" s="2">
        <v>310</v>
      </c>
      <c r="D1946">
        <f t="shared" si="120"/>
        <v>6</v>
      </c>
      <c r="E1946">
        <f t="shared" si="121"/>
        <v>26</v>
      </c>
      <c r="F1946">
        <f t="shared" si="122"/>
        <v>2</v>
      </c>
      <c r="G1946">
        <f>VLOOKUP(B1946,Árak!$A$2:$B$101,2,1)</f>
        <v>838</v>
      </c>
      <c r="H1946">
        <f t="shared" si="123"/>
        <v>259780</v>
      </c>
    </row>
    <row r="1947" spans="1:8" x14ac:dyDescent="0.25">
      <c r="A1947" s="2" t="s">
        <v>295</v>
      </c>
      <c r="B1947" s="2" t="s">
        <v>126</v>
      </c>
      <c r="C1947" s="2">
        <v>186</v>
      </c>
      <c r="D1947">
        <f t="shared" si="120"/>
        <v>11</v>
      </c>
      <c r="E1947">
        <f t="shared" si="121"/>
        <v>47</v>
      </c>
      <c r="F1947">
        <f t="shared" si="122"/>
        <v>4</v>
      </c>
      <c r="G1947">
        <f>VLOOKUP(B1947,Árak!$A$2:$B$101,2,1)</f>
        <v>302</v>
      </c>
      <c r="H1947">
        <f t="shared" si="123"/>
        <v>56172</v>
      </c>
    </row>
    <row r="1948" spans="1:8" x14ac:dyDescent="0.25">
      <c r="A1948" s="2" t="s">
        <v>97</v>
      </c>
      <c r="B1948" s="2" t="s">
        <v>253</v>
      </c>
      <c r="C1948" s="2">
        <v>269</v>
      </c>
      <c r="D1948">
        <f t="shared" si="120"/>
        <v>8</v>
      </c>
      <c r="E1948">
        <f t="shared" si="121"/>
        <v>35</v>
      </c>
      <c r="F1948">
        <f t="shared" si="122"/>
        <v>3</v>
      </c>
      <c r="G1948">
        <f>VLOOKUP(B1948,Árak!$A$2:$B$101,2,1)</f>
        <v>130</v>
      </c>
      <c r="H1948">
        <f t="shared" si="123"/>
        <v>34970</v>
      </c>
    </row>
    <row r="1949" spans="1:8" x14ac:dyDescent="0.25">
      <c r="A1949" s="2" t="s">
        <v>212</v>
      </c>
      <c r="B1949" s="2" t="s">
        <v>26</v>
      </c>
      <c r="C1949" s="2">
        <v>303</v>
      </c>
      <c r="D1949">
        <f t="shared" si="120"/>
        <v>12</v>
      </c>
      <c r="E1949">
        <f t="shared" si="121"/>
        <v>52</v>
      </c>
      <c r="F1949">
        <f t="shared" si="122"/>
        <v>4</v>
      </c>
      <c r="G1949">
        <f>VLOOKUP(B1949,Árak!$A$2:$B$101,2,1)</f>
        <v>550</v>
      </c>
      <c r="H1949">
        <f t="shared" si="123"/>
        <v>166650</v>
      </c>
    </row>
    <row r="1950" spans="1:8" x14ac:dyDescent="0.25">
      <c r="A1950" s="2" t="s">
        <v>262</v>
      </c>
      <c r="B1950" s="2" t="s">
        <v>20</v>
      </c>
      <c r="C1950" s="2">
        <v>273</v>
      </c>
      <c r="D1950">
        <f t="shared" si="120"/>
        <v>8</v>
      </c>
      <c r="E1950">
        <f t="shared" si="121"/>
        <v>34</v>
      </c>
      <c r="F1950">
        <f t="shared" si="122"/>
        <v>3</v>
      </c>
      <c r="G1950">
        <f>VLOOKUP(B1950,Árak!$A$2:$B$101,2,1)</f>
        <v>718</v>
      </c>
      <c r="H1950">
        <f t="shared" si="123"/>
        <v>196014</v>
      </c>
    </row>
    <row r="1951" spans="1:8" x14ac:dyDescent="0.25">
      <c r="A1951" s="2" t="s">
        <v>307</v>
      </c>
      <c r="B1951" s="2" t="s">
        <v>117</v>
      </c>
      <c r="C1951" s="2">
        <v>340</v>
      </c>
      <c r="D1951">
        <f t="shared" si="120"/>
        <v>5</v>
      </c>
      <c r="E1951">
        <f t="shared" si="121"/>
        <v>19</v>
      </c>
      <c r="F1951">
        <f t="shared" si="122"/>
        <v>2</v>
      </c>
      <c r="G1951">
        <f>VLOOKUP(B1951,Árak!$A$2:$B$101,2,1)</f>
        <v>557</v>
      </c>
      <c r="H1951">
        <f t="shared" si="123"/>
        <v>189380</v>
      </c>
    </row>
    <row r="1952" spans="1:8" x14ac:dyDescent="0.25">
      <c r="A1952" s="2" t="s">
        <v>414</v>
      </c>
      <c r="B1952" s="2" t="s">
        <v>95</v>
      </c>
      <c r="C1952" s="2">
        <v>211</v>
      </c>
      <c r="D1952">
        <f t="shared" si="120"/>
        <v>11</v>
      </c>
      <c r="E1952">
        <f t="shared" si="121"/>
        <v>46</v>
      </c>
      <c r="F1952">
        <f t="shared" si="122"/>
        <v>4</v>
      </c>
      <c r="G1952">
        <f>VLOOKUP(B1952,Árak!$A$2:$B$101,2,1)</f>
        <v>558</v>
      </c>
      <c r="H1952">
        <f t="shared" si="123"/>
        <v>117738</v>
      </c>
    </row>
    <row r="1953" spans="1:8" x14ac:dyDescent="0.25">
      <c r="A1953" s="2" t="s">
        <v>286</v>
      </c>
      <c r="B1953" s="2" t="s">
        <v>178</v>
      </c>
      <c r="C1953" s="2">
        <v>53</v>
      </c>
      <c r="D1953">
        <f t="shared" si="120"/>
        <v>7</v>
      </c>
      <c r="E1953">
        <f t="shared" si="121"/>
        <v>29</v>
      </c>
      <c r="F1953">
        <f t="shared" si="122"/>
        <v>3</v>
      </c>
      <c r="G1953">
        <f>VLOOKUP(B1953,Árak!$A$2:$B$101,2,1)</f>
        <v>966</v>
      </c>
      <c r="H1953">
        <f t="shared" si="123"/>
        <v>51198</v>
      </c>
    </row>
    <row r="1954" spans="1:8" x14ac:dyDescent="0.25">
      <c r="A1954" s="2" t="s">
        <v>186</v>
      </c>
      <c r="B1954" s="2" t="s">
        <v>32</v>
      </c>
      <c r="C1954" s="2">
        <v>215</v>
      </c>
      <c r="D1954">
        <f t="shared" si="120"/>
        <v>9</v>
      </c>
      <c r="E1954">
        <f t="shared" si="121"/>
        <v>38</v>
      </c>
      <c r="F1954">
        <f t="shared" si="122"/>
        <v>3</v>
      </c>
      <c r="G1954">
        <f>VLOOKUP(B1954,Árak!$A$2:$B$101,2,1)</f>
        <v>453</v>
      </c>
      <c r="H1954">
        <f t="shared" si="123"/>
        <v>97395</v>
      </c>
    </row>
    <row r="1955" spans="1:8" x14ac:dyDescent="0.25">
      <c r="A1955" s="2" t="s">
        <v>397</v>
      </c>
      <c r="B1955" s="2" t="s">
        <v>210</v>
      </c>
      <c r="C1955" s="2">
        <v>339</v>
      </c>
      <c r="D1955">
        <f t="shared" si="120"/>
        <v>1</v>
      </c>
      <c r="E1955">
        <f t="shared" si="121"/>
        <v>2</v>
      </c>
      <c r="F1955">
        <f t="shared" si="122"/>
        <v>1</v>
      </c>
      <c r="G1955">
        <f>VLOOKUP(B1955,Árak!$A$2:$B$101,2,1)</f>
        <v>270</v>
      </c>
      <c r="H1955">
        <f t="shared" si="123"/>
        <v>91530</v>
      </c>
    </row>
    <row r="1956" spans="1:8" x14ac:dyDescent="0.25">
      <c r="A1956" s="2" t="s">
        <v>407</v>
      </c>
      <c r="B1956" s="2" t="s">
        <v>213</v>
      </c>
      <c r="C1956" s="2">
        <v>334</v>
      </c>
      <c r="D1956">
        <f t="shared" si="120"/>
        <v>5</v>
      </c>
      <c r="E1956">
        <f t="shared" si="121"/>
        <v>20</v>
      </c>
      <c r="F1956">
        <f t="shared" si="122"/>
        <v>2</v>
      </c>
      <c r="G1956">
        <f>VLOOKUP(B1956,Árak!$A$2:$B$101,2,1)</f>
        <v>858</v>
      </c>
      <c r="H1956">
        <f t="shared" si="123"/>
        <v>286572</v>
      </c>
    </row>
    <row r="1957" spans="1:8" x14ac:dyDescent="0.25">
      <c r="A1957" s="2" t="s">
        <v>122</v>
      </c>
      <c r="B1957" s="2" t="s">
        <v>256</v>
      </c>
      <c r="C1957" s="2">
        <v>116</v>
      </c>
      <c r="D1957">
        <f t="shared" si="120"/>
        <v>11</v>
      </c>
      <c r="E1957">
        <f t="shared" si="121"/>
        <v>45</v>
      </c>
      <c r="F1957">
        <f t="shared" si="122"/>
        <v>4</v>
      </c>
      <c r="G1957">
        <f>VLOOKUP(B1957,Árak!$A$2:$B$101,2,1)</f>
        <v>858</v>
      </c>
      <c r="H1957">
        <f t="shared" si="123"/>
        <v>99528</v>
      </c>
    </row>
    <row r="1958" spans="1:8" x14ac:dyDescent="0.25">
      <c r="A1958" s="2" t="s">
        <v>139</v>
      </c>
      <c r="B1958" s="2" t="s">
        <v>162</v>
      </c>
      <c r="C1958" s="2">
        <v>378</v>
      </c>
      <c r="D1958">
        <f t="shared" si="120"/>
        <v>10</v>
      </c>
      <c r="E1958">
        <f t="shared" si="121"/>
        <v>42</v>
      </c>
      <c r="F1958">
        <f t="shared" si="122"/>
        <v>4</v>
      </c>
      <c r="G1958">
        <f>VLOOKUP(B1958,Árak!$A$2:$B$101,2,1)</f>
        <v>838</v>
      </c>
      <c r="H1958">
        <f t="shared" si="123"/>
        <v>316764</v>
      </c>
    </row>
    <row r="1959" spans="1:8" x14ac:dyDescent="0.25">
      <c r="A1959" s="2" t="s">
        <v>173</v>
      </c>
      <c r="B1959" s="2" t="s">
        <v>275</v>
      </c>
      <c r="C1959" s="2">
        <v>89</v>
      </c>
      <c r="D1959">
        <f t="shared" si="120"/>
        <v>11</v>
      </c>
      <c r="E1959">
        <f t="shared" si="121"/>
        <v>46</v>
      </c>
      <c r="F1959">
        <f t="shared" si="122"/>
        <v>4</v>
      </c>
      <c r="G1959">
        <f>VLOOKUP(B1959,Árak!$A$2:$B$101,2,1)</f>
        <v>722</v>
      </c>
      <c r="H1959">
        <f t="shared" si="123"/>
        <v>64258</v>
      </c>
    </row>
    <row r="1960" spans="1:8" x14ac:dyDescent="0.25">
      <c r="A1960" s="2" t="s">
        <v>377</v>
      </c>
      <c r="B1960" s="2" t="s">
        <v>12</v>
      </c>
      <c r="C1960" s="2">
        <v>238</v>
      </c>
      <c r="D1960">
        <f t="shared" si="120"/>
        <v>2</v>
      </c>
      <c r="E1960">
        <f t="shared" si="121"/>
        <v>6</v>
      </c>
      <c r="F1960">
        <f t="shared" si="122"/>
        <v>1</v>
      </c>
      <c r="G1960">
        <f>VLOOKUP(B1960,Árak!$A$2:$B$101,2,1)</f>
        <v>468</v>
      </c>
      <c r="H1960">
        <f t="shared" si="123"/>
        <v>111384</v>
      </c>
    </row>
    <row r="1961" spans="1:8" x14ac:dyDescent="0.25">
      <c r="A1961" s="2" t="s">
        <v>304</v>
      </c>
      <c r="B1961" s="2" t="s">
        <v>101</v>
      </c>
      <c r="C1961" s="2">
        <v>275</v>
      </c>
      <c r="D1961">
        <f t="shared" si="120"/>
        <v>4</v>
      </c>
      <c r="E1961">
        <f t="shared" si="121"/>
        <v>17</v>
      </c>
      <c r="F1961">
        <f t="shared" si="122"/>
        <v>2</v>
      </c>
      <c r="G1961">
        <f>VLOOKUP(B1961,Árak!$A$2:$B$101,2,1)</f>
        <v>809</v>
      </c>
      <c r="H1961">
        <f t="shared" si="123"/>
        <v>222475</v>
      </c>
    </row>
    <row r="1962" spans="1:8" x14ac:dyDescent="0.25">
      <c r="A1962" s="2" t="s">
        <v>244</v>
      </c>
      <c r="B1962" s="2" t="s">
        <v>146</v>
      </c>
      <c r="C1962" s="2">
        <v>339</v>
      </c>
      <c r="D1962">
        <f t="shared" si="120"/>
        <v>3</v>
      </c>
      <c r="E1962">
        <f t="shared" si="121"/>
        <v>10</v>
      </c>
      <c r="F1962">
        <f t="shared" si="122"/>
        <v>1</v>
      </c>
      <c r="G1962">
        <f>VLOOKUP(B1962,Árak!$A$2:$B$101,2,1)</f>
        <v>410</v>
      </c>
      <c r="H1962">
        <f t="shared" si="123"/>
        <v>138990</v>
      </c>
    </row>
    <row r="1963" spans="1:8" x14ac:dyDescent="0.25">
      <c r="A1963" s="2" t="s">
        <v>371</v>
      </c>
      <c r="B1963" s="2" t="s">
        <v>14</v>
      </c>
      <c r="C1963" s="2">
        <v>430</v>
      </c>
      <c r="D1963">
        <f t="shared" si="120"/>
        <v>3</v>
      </c>
      <c r="E1963">
        <f t="shared" si="121"/>
        <v>11</v>
      </c>
      <c r="F1963">
        <f t="shared" si="122"/>
        <v>1</v>
      </c>
      <c r="G1963">
        <f>VLOOKUP(B1963,Árak!$A$2:$B$101,2,1)</f>
        <v>74</v>
      </c>
      <c r="H1963">
        <f t="shared" si="123"/>
        <v>31820</v>
      </c>
    </row>
    <row r="1964" spans="1:8" x14ac:dyDescent="0.25">
      <c r="A1964" s="2" t="s">
        <v>99</v>
      </c>
      <c r="B1964" s="2" t="s">
        <v>272</v>
      </c>
      <c r="C1964" s="2">
        <v>146</v>
      </c>
      <c r="D1964">
        <f t="shared" si="120"/>
        <v>5</v>
      </c>
      <c r="E1964">
        <f t="shared" si="121"/>
        <v>22</v>
      </c>
      <c r="F1964">
        <f t="shared" si="122"/>
        <v>2</v>
      </c>
      <c r="G1964">
        <f>VLOOKUP(B1964,Árak!$A$2:$B$101,2,1)</f>
        <v>954</v>
      </c>
      <c r="H1964">
        <f t="shared" si="123"/>
        <v>139284</v>
      </c>
    </row>
    <row r="1965" spans="1:8" x14ac:dyDescent="0.25">
      <c r="A1965" s="2" t="s">
        <v>151</v>
      </c>
      <c r="B1965" s="2" t="s">
        <v>32</v>
      </c>
      <c r="C1965" s="2">
        <v>224</v>
      </c>
      <c r="D1965">
        <f t="shared" si="120"/>
        <v>5</v>
      </c>
      <c r="E1965">
        <f t="shared" si="121"/>
        <v>22</v>
      </c>
      <c r="F1965">
        <f t="shared" si="122"/>
        <v>2</v>
      </c>
      <c r="G1965">
        <f>VLOOKUP(B1965,Árak!$A$2:$B$101,2,1)</f>
        <v>453</v>
      </c>
      <c r="H1965">
        <f t="shared" si="123"/>
        <v>101472</v>
      </c>
    </row>
    <row r="1966" spans="1:8" x14ac:dyDescent="0.25">
      <c r="A1966" s="2" t="s">
        <v>168</v>
      </c>
      <c r="B1966" s="2" t="s">
        <v>68</v>
      </c>
      <c r="C1966" s="2">
        <v>94</v>
      </c>
      <c r="D1966">
        <f t="shared" si="120"/>
        <v>6</v>
      </c>
      <c r="E1966">
        <f t="shared" si="121"/>
        <v>24</v>
      </c>
      <c r="F1966">
        <f t="shared" si="122"/>
        <v>2</v>
      </c>
      <c r="G1966">
        <f>VLOOKUP(B1966,Árak!$A$2:$B$101,2,1)</f>
        <v>720</v>
      </c>
      <c r="H1966">
        <f t="shared" si="123"/>
        <v>67680</v>
      </c>
    </row>
    <row r="1967" spans="1:8" x14ac:dyDescent="0.25">
      <c r="A1967" s="2" t="s">
        <v>147</v>
      </c>
      <c r="B1967" s="2" t="s">
        <v>245</v>
      </c>
      <c r="C1967" s="2">
        <v>290</v>
      </c>
      <c r="D1967">
        <f t="shared" si="120"/>
        <v>8</v>
      </c>
      <c r="E1967">
        <f t="shared" si="121"/>
        <v>35</v>
      </c>
      <c r="F1967">
        <f t="shared" si="122"/>
        <v>3</v>
      </c>
      <c r="G1967">
        <f>VLOOKUP(B1967,Árak!$A$2:$B$101,2,1)</f>
        <v>782</v>
      </c>
      <c r="H1967">
        <f t="shared" si="123"/>
        <v>226780</v>
      </c>
    </row>
    <row r="1968" spans="1:8" x14ac:dyDescent="0.25">
      <c r="A1968" s="2" t="s">
        <v>405</v>
      </c>
      <c r="B1968" s="2" t="s">
        <v>8</v>
      </c>
      <c r="C1968" s="2">
        <v>209</v>
      </c>
      <c r="D1968">
        <f t="shared" si="120"/>
        <v>2</v>
      </c>
      <c r="E1968">
        <f t="shared" si="121"/>
        <v>9</v>
      </c>
      <c r="F1968">
        <f t="shared" si="122"/>
        <v>1</v>
      </c>
      <c r="G1968">
        <f>VLOOKUP(B1968,Árak!$A$2:$B$101,2,1)</f>
        <v>655</v>
      </c>
      <c r="H1968">
        <f t="shared" si="123"/>
        <v>136895</v>
      </c>
    </row>
    <row r="1969" spans="1:8" x14ac:dyDescent="0.25">
      <c r="A1969" s="2" t="s">
        <v>206</v>
      </c>
      <c r="B1969" s="2" t="s">
        <v>167</v>
      </c>
      <c r="C1969" s="2">
        <v>275</v>
      </c>
      <c r="D1969">
        <f t="shared" si="120"/>
        <v>11</v>
      </c>
      <c r="E1969">
        <f t="shared" si="121"/>
        <v>46</v>
      </c>
      <c r="F1969">
        <f t="shared" si="122"/>
        <v>4</v>
      </c>
      <c r="G1969">
        <f>VLOOKUP(B1969,Árak!$A$2:$B$101,2,1)</f>
        <v>484</v>
      </c>
      <c r="H1969">
        <f t="shared" si="123"/>
        <v>133100</v>
      </c>
    </row>
    <row r="1970" spans="1:8" x14ac:dyDescent="0.25">
      <c r="A1970" s="2" t="s">
        <v>281</v>
      </c>
      <c r="B1970" s="2" t="s">
        <v>12</v>
      </c>
      <c r="C1970" s="2">
        <v>225</v>
      </c>
      <c r="D1970">
        <f t="shared" si="120"/>
        <v>2</v>
      </c>
      <c r="E1970">
        <f t="shared" si="121"/>
        <v>7</v>
      </c>
      <c r="F1970">
        <f t="shared" si="122"/>
        <v>1</v>
      </c>
      <c r="G1970">
        <f>VLOOKUP(B1970,Árak!$A$2:$B$101,2,1)</f>
        <v>468</v>
      </c>
      <c r="H1970">
        <f t="shared" si="123"/>
        <v>105300</v>
      </c>
    </row>
    <row r="1971" spans="1:8" x14ac:dyDescent="0.25">
      <c r="A1971" s="2" t="s">
        <v>69</v>
      </c>
      <c r="B1971" s="2" t="s">
        <v>129</v>
      </c>
      <c r="C1971" s="2">
        <v>298</v>
      </c>
      <c r="D1971">
        <f t="shared" si="120"/>
        <v>12</v>
      </c>
      <c r="E1971">
        <f t="shared" si="121"/>
        <v>52</v>
      </c>
      <c r="F1971">
        <f t="shared" si="122"/>
        <v>4</v>
      </c>
      <c r="G1971">
        <f>VLOOKUP(B1971,Árak!$A$2:$B$101,2,1)</f>
        <v>637</v>
      </c>
      <c r="H1971">
        <f t="shared" si="123"/>
        <v>189826</v>
      </c>
    </row>
    <row r="1972" spans="1:8" x14ac:dyDescent="0.25">
      <c r="A1972" s="2" t="s">
        <v>282</v>
      </c>
      <c r="B1972" s="2" t="s">
        <v>8</v>
      </c>
      <c r="C1972" s="2">
        <v>90</v>
      </c>
      <c r="D1972">
        <f t="shared" si="120"/>
        <v>10</v>
      </c>
      <c r="E1972">
        <f t="shared" si="121"/>
        <v>42</v>
      </c>
      <c r="F1972">
        <f t="shared" si="122"/>
        <v>4</v>
      </c>
      <c r="G1972">
        <f>VLOOKUP(B1972,Árak!$A$2:$B$101,2,1)</f>
        <v>655</v>
      </c>
      <c r="H1972">
        <f t="shared" si="123"/>
        <v>58950</v>
      </c>
    </row>
    <row r="1973" spans="1:8" x14ac:dyDescent="0.25">
      <c r="A1973" s="2" t="s">
        <v>181</v>
      </c>
      <c r="B1973" s="2" t="s">
        <v>140</v>
      </c>
      <c r="C1973" s="2">
        <v>228</v>
      </c>
      <c r="D1973">
        <f t="shared" si="120"/>
        <v>7</v>
      </c>
      <c r="E1973">
        <f t="shared" si="121"/>
        <v>30</v>
      </c>
      <c r="F1973">
        <f t="shared" si="122"/>
        <v>3</v>
      </c>
      <c r="G1973">
        <f>VLOOKUP(B1973,Árak!$A$2:$B$101,2,1)</f>
        <v>579</v>
      </c>
      <c r="H1973">
        <f t="shared" si="123"/>
        <v>132012</v>
      </c>
    </row>
    <row r="1974" spans="1:8" x14ac:dyDescent="0.25">
      <c r="A1974" s="2" t="s">
        <v>234</v>
      </c>
      <c r="B1974" s="2" t="s">
        <v>63</v>
      </c>
      <c r="C1974" s="2">
        <v>51</v>
      </c>
      <c r="D1974">
        <f t="shared" si="120"/>
        <v>9</v>
      </c>
      <c r="E1974">
        <f t="shared" si="121"/>
        <v>37</v>
      </c>
      <c r="F1974">
        <f t="shared" si="122"/>
        <v>3</v>
      </c>
      <c r="G1974">
        <f>VLOOKUP(B1974,Árak!$A$2:$B$101,2,1)</f>
        <v>716</v>
      </c>
      <c r="H1974">
        <f t="shared" si="123"/>
        <v>36516</v>
      </c>
    </row>
    <row r="1975" spans="1:8" x14ac:dyDescent="0.25">
      <c r="A1975" s="2" t="s">
        <v>166</v>
      </c>
      <c r="B1975" s="2" t="s">
        <v>210</v>
      </c>
      <c r="C1975" s="2">
        <v>210</v>
      </c>
      <c r="D1975">
        <f t="shared" si="120"/>
        <v>12</v>
      </c>
      <c r="E1975">
        <f t="shared" si="121"/>
        <v>50</v>
      </c>
      <c r="F1975">
        <f t="shared" si="122"/>
        <v>4</v>
      </c>
      <c r="G1975">
        <f>VLOOKUP(B1975,Árak!$A$2:$B$101,2,1)</f>
        <v>270</v>
      </c>
      <c r="H1975">
        <f t="shared" si="123"/>
        <v>56700</v>
      </c>
    </row>
    <row r="1976" spans="1:8" x14ac:dyDescent="0.25">
      <c r="A1976" s="2" t="s">
        <v>331</v>
      </c>
      <c r="B1976" s="2" t="s">
        <v>123</v>
      </c>
      <c r="C1976" s="2">
        <v>303</v>
      </c>
      <c r="D1976">
        <f t="shared" si="120"/>
        <v>9</v>
      </c>
      <c r="E1976">
        <f t="shared" si="121"/>
        <v>39</v>
      </c>
      <c r="F1976">
        <f t="shared" si="122"/>
        <v>3</v>
      </c>
      <c r="G1976">
        <f>VLOOKUP(B1976,Árak!$A$2:$B$101,2,1)</f>
        <v>114</v>
      </c>
      <c r="H1976">
        <f t="shared" si="123"/>
        <v>34542</v>
      </c>
    </row>
    <row r="1977" spans="1:8" x14ac:dyDescent="0.25">
      <c r="A1977" s="2" t="s">
        <v>17</v>
      </c>
      <c r="B1977" s="2" t="s">
        <v>77</v>
      </c>
      <c r="C1977" s="2">
        <v>271</v>
      </c>
      <c r="D1977">
        <f t="shared" si="120"/>
        <v>4</v>
      </c>
      <c r="E1977">
        <f t="shared" si="121"/>
        <v>14</v>
      </c>
      <c r="F1977">
        <f t="shared" si="122"/>
        <v>2</v>
      </c>
      <c r="G1977">
        <f>VLOOKUP(B1977,Árak!$A$2:$B$101,2,1)</f>
        <v>101</v>
      </c>
      <c r="H1977">
        <f t="shared" si="123"/>
        <v>27371</v>
      </c>
    </row>
    <row r="1978" spans="1:8" x14ac:dyDescent="0.25">
      <c r="A1978" s="2" t="s">
        <v>307</v>
      </c>
      <c r="B1978" s="2" t="s">
        <v>83</v>
      </c>
      <c r="C1978" s="2">
        <v>283</v>
      </c>
      <c r="D1978">
        <f t="shared" si="120"/>
        <v>5</v>
      </c>
      <c r="E1978">
        <f t="shared" si="121"/>
        <v>19</v>
      </c>
      <c r="F1978">
        <f t="shared" si="122"/>
        <v>2</v>
      </c>
      <c r="G1978">
        <f>VLOOKUP(B1978,Árak!$A$2:$B$101,2,1)</f>
        <v>782</v>
      </c>
      <c r="H1978">
        <f t="shared" si="123"/>
        <v>221306</v>
      </c>
    </row>
    <row r="1979" spans="1:8" x14ac:dyDescent="0.25">
      <c r="A1979" s="2" t="s">
        <v>326</v>
      </c>
      <c r="B1979" s="2" t="s">
        <v>77</v>
      </c>
      <c r="C1979" s="2">
        <v>145</v>
      </c>
      <c r="D1979">
        <f t="shared" si="120"/>
        <v>12</v>
      </c>
      <c r="E1979">
        <f t="shared" si="121"/>
        <v>49</v>
      </c>
      <c r="F1979">
        <f t="shared" si="122"/>
        <v>4</v>
      </c>
      <c r="G1979">
        <f>VLOOKUP(B1979,Árak!$A$2:$B$101,2,1)</f>
        <v>101</v>
      </c>
      <c r="H1979">
        <f t="shared" si="123"/>
        <v>14645</v>
      </c>
    </row>
    <row r="1980" spans="1:8" x14ac:dyDescent="0.25">
      <c r="A1980" s="2" t="s">
        <v>215</v>
      </c>
      <c r="B1980" s="2" t="s">
        <v>26</v>
      </c>
      <c r="C1980" s="2">
        <v>394</v>
      </c>
      <c r="D1980">
        <f t="shared" si="120"/>
        <v>11</v>
      </c>
      <c r="E1980">
        <f t="shared" si="121"/>
        <v>47</v>
      </c>
      <c r="F1980">
        <f t="shared" si="122"/>
        <v>4</v>
      </c>
      <c r="G1980">
        <f>VLOOKUP(B1980,Árak!$A$2:$B$101,2,1)</f>
        <v>550</v>
      </c>
      <c r="H1980">
        <f t="shared" si="123"/>
        <v>216700</v>
      </c>
    </row>
    <row r="1981" spans="1:8" x14ac:dyDescent="0.25">
      <c r="A1981" s="2" t="s">
        <v>215</v>
      </c>
      <c r="B1981" s="2" t="s">
        <v>294</v>
      </c>
      <c r="C1981" s="2">
        <v>315</v>
      </c>
      <c r="D1981">
        <f t="shared" si="120"/>
        <v>11</v>
      </c>
      <c r="E1981">
        <f t="shared" si="121"/>
        <v>47</v>
      </c>
      <c r="F1981">
        <f t="shared" si="122"/>
        <v>4</v>
      </c>
      <c r="G1981">
        <f>VLOOKUP(B1981,Árak!$A$2:$B$101,2,1)</f>
        <v>259</v>
      </c>
      <c r="H1981">
        <f t="shared" si="123"/>
        <v>81585</v>
      </c>
    </row>
    <row r="1982" spans="1:8" x14ac:dyDescent="0.25">
      <c r="A1982" s="2" t="s">
        <v>3</v>
      </c>
      <c r="B1982" s="2" t="s">
        <v>18</v>
      </c>
      <c r="C1982" s="2">
        <v>351</v>
      </c>
      <c r="D1982">
        <f t="shared" si="120"/>
        <v>3</v>
      </c>
      <c r="E1982">
        <f t="shared" si="121"/>
        <v>13</v>
      </c>
      <c r="F1982">
        <f t="shared" si="122"/>
        <v>1</v>
      </c>
      <c r="G1982">
        <f>VLOOKUP(B1982,Árak!$A$2:$B$101,2,1)</f>
        <v>900</v>
      </c>
      <c r="H1982">
        <f t="shared" si="123"/>
        <v>315900</v>
      </c>
    </row>
    <row r="1983" spans="1:8" x14ac:dyDescent="0.25">
      <c r="A1983" s="2" t="s">
        <v>17</v>
      </c>
      <c r="B1983" s="2" t="s">
        <v>85</v>
      </c>
      <c r="C1983" s="2">
        <v>302</v>
      </c>
      <c r="D1983">
        <f t="shared" si="120"/>
        <v>4</v>
      </c>
      <c r="E1983">
        <f t="shared" si="121"/>
        <v>14</v>
      </c>
      <c r="F1983">
        <f t="shared" si="122"/>
        <v>2</v>
      </c>
      <c r="G1983">
        <f>VLOOKUP(B1983,Árak!$A$2:$B$101,2,1)</f>
        <v>88</v>
      </c>
      <c r="H1983">
        <f t="shared" si="123"/>
        <v>26576</v>
      </c>
    </row>
    <row r="1984" spans="1:8" x14ac:dyDescent="0.25">
      <c r="A1984" s="2" t="s">
        <v>234</v>
      </c>
      <c r="B1984" s="2" t="s">
        <v>100</v>
      </c>
      <c r="C1984" s="2">
        <v>158</v>
      </c>
      <c r="D1984">
        <f t="shared" si="120"/>
        <v>9</v>
      </c>
      <c r="E1984">
        <f t="shared" si="121"/>
        <v>37</v>
      </c>
      <c r="F1984">
        <f t="shared" si="122"/>
        <v>3</v>
      </c>
      <c r="G1984">
        <f>VLOOKUP(B1984,Árak!$A$2:$B$101,2,1)</f>
        <v>562</v>
      </c>
      <c r="H1984">
        <f t="shared" si="123"/>
        <v>88796</v>
      </c>
    </row>
    <row r="1985" spans="1:8" x14ac:dyDescent="0.25">
      <c r="A1985" s="2" t="s">
        <v>116</v>
      </c>
      <c r="B1985" s="2" t="s">
        <v>79</v>
      </c>
      <c r="C1985" s="2">
        <v>77</v>
      </c>
      <c r="D1985">
        <f t="shared" si="120"/>
        <v>3</v>
      </c>
      <c r="E1985">
        <f t="shared" si="121"/>
        <v>12</v>
      </c>
      <c r="F1985">
        <f t="shared" si="122"/>
        <v>1</v>
      </c>
      <c r="G1985">
        <f>VLOOKUP(B1985,Árak!$A$2:$B$101,2,1)</f>
        <v>1027</v>
      </c>
      <c r="H1985">
        <f t="shared" si="123"/>
        <v>79079</v>
      </c>
    </row>
    <row r="1986" spans="1:8" x14ac:dyDescent="0.25">
      <c r="A1986" s="2" t="s">
        <v>437</v>
      </c>
      <c r="B1986" s="2" t="s">
        <v>178</v>
      </c>
      <c r="C1986" s="2">
        <v>62</v>
      </c>
      <c r="D1986">
        <f t="shared" si="120"/>
        <v>9</v>
      </c>
      <c r="E1986">
        <f t="shared" si="121"/>
        <v>36</v>
      </c>
      <c r="F1986">
        <f t="shared" si="122"/>
        <v>3</v>
      </c>
      <c r="G1986">
        <f>VLOOKUP(B1986,Árak!$A$2:$B$101,2,1)</f>
        <v>966</v>
      </c>
      <c r="H1986">
        <f t="shared" si="123"/>
        <v>59892</v>
      </c>
    </row>
    <row r="1987" spans="1:8" x14ac:dyDescent="0.25">
      <c r="A1987" s="2" t="s">
        <v>78</v>
      </c>
      <c r="B1987" s="2" t="s">
        <v>213</v>
      </c>
      <c r="C1987" s="2">
        <v>331</v>
      </c>
      <c r="D1987">
        <f t="shared" ref="D1987:D2000" si="124">MONTH(A1987)</f>
        <v>12</v>
      </c>
      <c r="E1987">
        <f t="shared" ref="E1987:E2000" si="125">WEEKNUM(A1987)</f>
        <v>49</v>
      </c>
      <c r="F1987">
        <f t="shared" ref="F1987:F2000" si="126">VLOOKUP(D1987,$K$2:$M$5,3,1)</f>
        <v>4</v>
      </c>
      <c r="G1987">
        <f>VLOOKUP(B1987,Árak!$A$2:$B$101,2,1)</f>
        <v>858</v>
      </c>
      <c r="H1987">
        <f t="shared" ref="H1987:H2000" si="127">C1987*G1987</f>
        <v>283998</v>
      </c>
    </row>
    <row r="1988" spans="1:8" x14ac:dyDescent="0.25">
      <c r="A1988" s="2" t="s">
        <v>169</v>
      </c>
      <c r="B1988" s="2" t="s">
        <v>4</v>
      </c>
      <c r="C1988" s="2">
        <v>333</v>
      </c>
      <c r="D1988">
        <f t="shared" si="124"/>
        <v>5</v>
      </c>
      <c r="E1988">
        <f t="shared" si="125"/>
        <v>22</v>
      </c>
      <c r="F1988">
        <f t="shared" si="126"/>
        <v>2</v>
      </c>
      <c r="G1988">
        <f>VLOOKUP(B1988,Árak!$A$2:$B$101,2,1)</f>
        <v>318</v>
      </c>
      <c r="H1988">
        <f t="shared" si="127"/>
        <v>105894</v>
      </c>
    </row>
    <row r="1989" spans="1:8" x14ac:dyDescent="0.25">
      <c r="A1989" s="2" t="s">
        <v>274</v>
      </c>
      <c r="B1989" s="2" t="s">
        <v>73</v>
      </c>
      <c r="C1989" s="2">
        <v>290</v>
      </c>
      <c r="D1989">
        <f t="shared" si="124"/>
        <v>7</v>
      </c>
      <c r="E1989">
        <f t="shared" si="125"/>
        <v>28</v>
      </c>
      <c r="F1989">
        <f t="shared" si="126"/>
        <v>3</v>
      </c>
      <c r="G1989">
        <f>VLOOKUP(B1989,Árak!$A$2:$B$101,2,1)</f>
        <v>829</v>
      </c>
      <c r="H1989">
        <f t="shared" si="127"/>
        <v>240410</v>
      </c>
    </row>
    <row r="1990" spans="1:8" x14ac:dyDescent="0.25">
      <c r="A1990" s="2" t="s">
        <v>416</v>
      </c>
      <c r="B1990" s="2" t="s">
        <v>132</v>
      </c>
      <c r="C1990" s="2">
        <v>189</v>
      </c>
      <c r="D1990">
        <f t="shared" si="124"/>
        <v>3</v>
      </c>
      <c r="E1990">
        <f t="shared" si="125"/>
        <v>11</v>
      </c>
      <c r="F1990">
        <f t="shared" si="126"/>
        <v>1</v>
      </c>
      <c r="G1990">
        <f>VLOOKUP(B1990,Árak!$A$2:$B$101,2,1)</f>
        <v>74</v>
      </c>
      <c r="H1990">
        <f t="shared" si="127"/>
        <v>13986</v>
      </c>
    </row>
    <row r="1991" spans="1:8" x14ac:dyDescent="0.25">
      <c r="A1991" s="2" t="s">
        <v>364</v>
      </c>
      <c r="B1991" s="2" t="s">
        <v>18</v>
      </c>
      <c r="C1991" s="2">
        <v>322</v>
      </c>
      <c r="D1991">
        <f t="shared" si="124"/>
        <v>10</v>
      </c>
      <c r="E1991">
        <f t="shared" si="125"/>
        <v>40</v>
      </c>
      <c r="F1991">
        <f t="shared" si="126"/>
        <v>4</v>
      </c>
      <c r="G1991">
        <f>VLOOKUP(B1991,Árak!$A$2:$B$101,2,1)</f>
        <v>900</v>
      </c>
      <c r="H1991">
        <f t="shared" si="127"/>
        <v>289800</v>
      </c>
    </row>
    <row r="1992" spans="1:8" x14ac:dyDescent="0.25">
      <c r="A1992" s="2" t="s">
        <v>177</v>
      </c>
      <c r="B1992" s="2" t="s">
        <v>251</v>
      </c>
      <c r="C1992" s="2">
        <v>357</v>
      </c>
      <c r="D1992">
        <f t="shared" si="124"/>
        <v>6</v>
      </c>
      <c r="E1992">
        <f t="shared" si="125"/>
        <v>26</v>
      </c>
      <c r="F1992">
        <f t="shared" si="126"/>
        <v>2</v>
      </c>
      <c r="G1992">
        <f>VLOOKUP(B1992,Árak!$A$2:$B$101,2,1)</f>
        <v>261</v>
      </c>
      <c r="H1992">
        <f t="shared" si="127"/>
        <v>93177</v>
      </c>
    </row>
    <row r="1993" spans="1:8" x14ac:dyDescent="0.25">
      <c r="A1993" s="2" t="s">
        <v>102</v>
      </c>
      <c r="B1993" s="2" t="s">
        <v>272</v>
      </c>
      <c r="C1993" s="2">
        <v>196</v>
      </c>
      <c r="D1993">
        <f t="shared" si="124"/>
        <v>5</v>
      </c>
      <c r="E1993">
        <f t="shared" si="125"/>
        <v>21</v>
      </c>
      <c r="F1993">
        <f t="shared" si="126"/>
        <v>2</v>
      </c>
      <c r="G1993">
        <f>VLOOKUP(B1993,Árak!$A$2:$B$101,2,1)</f>
        <v>954</v>
      </c>
      <c r="H1993">
        <f t="shared" si="127"/>
        <v>186984</v>
      </c>
    </row>
    <row r="1994" spans="1:8" x14ac:dyDescent="0.25">
      <c r="A1994" s="2" t="s">
        <v>64</v>
      </c>
      <c r="B1994" s="2" t="s">
        <v>143</v>
      </c>
      <c r="C1994" s="2">
        <v>168</v>
      </c>
      <c r="D1994">
        <f t="shared" si="124"/>
        <v>1</v>
      </c>
      <c r="E1994">
        <f t="shared" si="125"/>
        <v>4</v>
      </c>
      <c r="F1994">
        <f t="shared" si="126"/>
        <v>1</v>
      </c>
      <c r="G1994">
        <f>VLOOKUP(B1994,Árak!$A$2:$B$101,2,1)</f>
        <v>215</v>
      </c>
      <c r="H1994">
        <f t="shared" si="127"/>
        <v>36120</v>
      </c>
    </row>
    <row r="1995" spans="1:8" x14ac:dyDescent="0.25">
      <c r="A1995" s="2" t="s">
        <v>388</v>
      </c>
      <c r="B1995" s="2" t="s">
        <v>20</v>
      </c>
      <c r="C1995" s="2">
        <v>179</v>
      </c>
      <c r="D1995">
        <f t="shared" si="124"/>
        <v>3</v>
      </c>
      <c r="E1995">
        <f t="shared" si="125"/>
        <v>11</v>
      </c>
      <c r="F1995">
        <f t="shared" si="126"/>
        <v>1</v>
      </c>
      <c r="G1995">
        <f>VLOOKUP(B1995,Árak!$A$2:$B$101,2,1)</f>
        <v>718</v>
      </c>
      <c r="H1995">
        <f t="shared" si="127"/>
        <v>128522</v>
      </c>
    </row>
    <row r="1996" spans="1:8" x14ac:dyDescent="0.25">
      <c r="A1996" s="2" t="s">
        <v>7</v>
      </c>
      <c r="B1996" s="2" t="s">
        <v>75</v>
      </c>
      <c r="C1996" s="2">
        <v>161</v>
      </c>
      <c r="D1996">
        <f t="shared" si="124"/>
        <v>10</v>
      </c>
      <c r="E1996">
        <f t="shared" si="125"/>
        <v>41</v>
      </c>
      <c r="F1996">
        <f t="shared" si="126"/>
        <v>4</v>
      </c>
      <c r="G1996">
        <f>VLOOKUP(B1996,Árak!$A$2:$B$101,2,1)</f>
        <v>615</v>
      </c>
      <c r="H1996">
        <f t="shared" si="127"/>
        <v>99015</v>
      </c>
    </row>
    <row r="1997" spans="1:8" x14ac:dyDescent="0.25">
      <c r="A1997" s="2" t="s">
        <v>360</v>
      </c>
      <c r="B1997" s="2" t="s">
        <v>240</v>
      </c>
      <c r="C1997" s="2">
        <v>312</v>
      </c>
      <c r="D1997">
        <f t="shared" si="124"/>
        <v>7</v>
      </c>
      <c r="E1997">
        <f t="shared" si="125"/>
        <v>29</v>
      </c>
      <c r="F1997">
        <f t="shared" si="126"/>
        <v>3</v>
      </c>
      <c r="G1997">
        <f>VLOOKUP(B1997,Árak!$A$2:$B$101,2,1)</f>
        <v>1047</v>
      </c>
      <c r="H1997">
        <f t="shared" si="127"/>
        <v>326664</v>
      </c>
    </row>
    <row r="1998" spans="1:8" x14ac:dyDescent="0.25">
      <c r="A1998" s="2" t="s">
        <v>151</v>
      </c>
      <c r="B1998" s="2" t="s">
        <v>256</v>
      </c>
      <c r="C1998" s="2">
        <v>215</v>
      </c>
      <c r="D1998">
        <f t="shared" si="124"/>
        <v>5</v>
      </c>
      <c r="E1998">
        <f t="shared" si="125"/>
        <v>22</v>
      </c>
      <c r="F1998">
        <f t="shared" si="126"/>
        <v>2</v>
      </c>
      <c r="G1998">
        <f>VLOOKUP(B1998,Árak!$A$2:$B$101,2,1)</f>
        <v>858</v>
      </c>
      <c r="H1998">
        <f t="shared" si="127"/>
        <v>184470</v>
      </c>
    </row>
    <row r="1999" spans="1:8" x14ac:dyDescent="0.25">
      <c r="A1999" s="2" t="s">
        <v>199</v>
      </c>
      <c r="B1999" s="2" t="s">
        <v>154</v>
      </c>
      <c r="C1999" s="2">
        <v>389</v>
      </c>
      <c r="D1999">
        <f t="shared" si="124"/>
        <v>2</v>
      </c>
      <c r="E1999">
        <f t="shared" si="125"/>
        <v>8</v>
      </c>
      <c r="F1999">
        <f t="shared" si="126"/>
        <v>1</v>
      </c>
      <c r="G1999">
        <f>VLOOKUP(B1999,Árak!$A$2:$B$101,2,1)</f>
        <v>372</v>
      </c>
      <c r="H1999">
        <f t="shared" si="127"/>
        <v>144708</v>
      </c>
    </row>
    <row r="2000" spans="1:8" x14ac:dyDescent="0.25">
      <c r="A2000" s="2" t="s">
        <v>373</v>
      </c>
      <c r="B2000" s="2" t="s">
        <v>79</v>
      </c>
      <c r="C2000" s="2">
        <v>342</v>
      </c>
      <c r="D2000">
        <f t="shared" si="124"/>
        <v>7</v>
      </c>
      <c r="E2000">
        <f t="shared" si="125"/>
        <v>29</v>
      </c>
      <c r="F2000">
        <f t="shared" si="126"/>
        <v>3</v>
      </c>
      <c r="G2000">
        <f>VLOOKUP(B2000,Árak!$A$2:$B$101,2,1)</f>
        <v>1027</v>
      </c>
      <c r="H2000">
        <f t="shared" si="127"/>
        <v>351234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5"/>
  <sheetViews>
    <sheetView workbookViewId="0">
      <selection activeCell="B86" sqref="B86"/>
    </sheetView>
  </sheetViews>
  <sheetFormatPr defaultRowHeight="15" x14ac:dyDescent="0.25"/>
  <cols>
    <col min="1" max="1" width="15.85546875" bestFit="1" customWidth="1"/>
    <col min="2" max="2" width="15.7109375" bestFit="1" customWidth="1"/>
    <col min="3" max="13" width="9" bestFit="1" customWidth="1"/>
    <col min="14" max="14" width="10.28515625" bestFit="1" customWidth="1"/>
  </cols>
  <sheetData>
    <row r="3" spans="1:14" x14ac:dyDescent="0.25">
      <c r="A3" s="3" t="s">
        <v>558</v>
      </c>
      <c r="B3" s="3" t="s">
        <v>542</v>
      </c>
    </row>
    <row r="4" spans="1:14" x14ac:dyDescent="0.25">
      <c r="A4" s="3" t="s">
        <v>539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540</v>
      </c>
    </row>
    <row r="5" spans="1:14" x14ac:dyDescent="0.25">
      <c r="A5" s="4" t="s">
        <v>16</v>
      </c>
      <c r="B5" s="5">
        <v>465290</v>
      </c>
      <c r="C5" s="5">
        <v>907120</v>
      </c>
      <c r="D5" s="5">
        <v>254150</v>
      </c>
      <c r="E5" s="5">
        <v>734298</v>
      </c>
      <c r="F5" s="5">
        <v>305762</v>
      </c>
      <c r="G5" s="5">
        <v>754630</v>
      </c>
      <c r="H5" s="5">
        <v>348772</v>
      </c>
      <c r="I5" s="5"/>
      <c r="J5" s="5">
        <v>225216</v>
      </c>
      <c r="K5" s="5">
        <v>470764</v>
      </c>
      <c r="L5" s="5">
        <v>264316</v>
      </c>
      <c r="M5" s="5">
        <v>197064</v>
      </c>
      <c r="N5" s="5">
        <v>4927382</v>
      </c>
    </row>
    <row r="6" spans="1:14" x14ac:dyDescent="0.25">
      <c r="A6" s="4" t="s">
        <v>288</v>
      </c>
      <c r="B6" s="5">
        <v>152490</v>
      </c>
      <c r="C6" s="5">
        <v>361284</v>
      </c>
      <c r="D6" s="5">
        <v>226780</v>
      </c>
      <c r="E6" s="5">
        <v>384744</v>
      </c>
      <c r="F6" s="5">
        <v>368322</v>
      </c>
      <c r="G6" s="5"/>
      <c r="H6" s="5">
        <v>240856</v>
      </c>
      <c r="I6" s="5">
        <v>323748</v>
      </c>
      <c r="J6" s="5">
        <v>218178</v>
      </c>
      <c r="K6" s="5">
        <v>161092</v>
      </c>
      <c r="L6" s="5">
        <v>851598</v>
      </c>
      <c r="M6" s="5">
        <v>510646</v>
      </c>
      <c r="N6" s="5">
        <v>3799738</v>
      </c>
    </row>
    <row r="7" spans="1:14" x14ac:dyDescent="0.25">
      <c r="A7" s="4" t="s">
        <v>83</v>
      </c>
      <c r="B7" s="5">
        <v>264316</v>
      </c>
      <c r="C7" s="5"/>
      <c r="D7" s="5">
        <v>374578</v>
      </c>
      <c r="E7" s="5">
        <v>146234</v>
      </c>
      <c r="F7" s="5">
        <v>687378</v>
      </c>
      <c r="G7" s="5"/>
      <c r="H7" s="5">
        <v>297942</v>
      </c>
      <c r="I7" s="5"/>
      <c r="J7" s="5"/>
      <c r="K7" s="5">
        <v>126684</v>
      </c>
      <c r="L7" s="5">
        <v>575552</v>
      </c>
      <c r="M7" s="5">
        <v>423062</v>
      </c>
      <c r="N7" s="5">
        <v>2895746</v>
      </c>
    </row>
    <row r="8" spans="1:14" x14ac:dyDescent="0.25">
      <c r="A8" s="4" t="s">
        <v>245</v>
      </c>
      <c r="B8" s="5">
        <v>245548</v>
      </c>
      <c r="C8" s="5">
        <v>362848</v>
      </c>
      <c r="D8" s="5">
        <v>1082288</v>
      </c>
      <c r="E8" s="5">
        <v>104788</v>
      </c>
      <c r="F8" s="5"/>
      <c r="G8" s="5">
        <v>184552</v>
      </c>
      <c r="H8" s="5"/>
      <c r="I8" s="5">
        <v>522376</v>
      </c>
      <c r="J8" s="5">
        <v>301852</v>
      </c>
      <c r="K8" s="5">
        <v>233036</v>
      </c>
      <c r="L8" s="5"/>
      <c r="M8" s="5">
        <v>120428</v>
      </c>
      <c r="N8" s="5">
        <v>3157716</v>
      </c>
    </row>
    <row r="9" spans="1:14" x14ac:dyDescent="0.25">
      <c r="A9" s="4" t="s">
        <v>167</v>
      </c>
      <c r="B9" s="5"/>
      <c r="C9" s="5">
        <v>300080</v>
      </c>
      <c r="D9" s="5">
        <v>244420</v>
      </c>
      <c r="E9" s="5">
        <v>186824</v>
      </c>
      <c r="F9" s="5"/>
      <c r="G9" s="5">
        <v>82764</v>
      </c>
      <c r="H9" s="5"/>
      <c r="I9" s="5">
        <v>151008</v>
      </c>
      <c r="J9" s="5">
        <v>54692</v>
      </c>
      <c r="K9" s="5">
        <v>93896</v>
      </c>
      <c r="L9" s="5">
        <v>216348</v>
      </c>
      <c r="M9" s="5">
        <v>399784</v>
      </c>
      <c r="N9" s="5">
        <v>1729816</v>
      </c>
    </row>
    <row r="10" spans="1:14" x14ac:dyDescent="0.25">
      <c r="A10" s="4" t="s">
        <v>311</v>
      </c>
      <c r="B10" s="5">
        <v>772320</v>
      </c>
      <c r="C10" s="5"/>
      <c r="D10" s="5">
        <v>345120</v>
      </c>
      <c r="E10" s="5">
        <v>13920</v>
      </c>
      <c r="F10" s="5">
        <v>79680</v>
      </c>
      <c r="G10" s="5">
        <v>334560</v>
      </c>
      <c r="H10" s="5"/>
      <c r="I10" s="5">
        <v>291360</v>
      </c>
      <c r="J10" s="5">
        <v>126240</v>
      </c>
      <c r="K10" s="5">
        <v>210720</v>
      </c>
      <c r="L10" s="5">
        <v>739680</v>
      </c>
      <c r="M10" s="5">
        <v>103680</v>
      </c>
      <c r="N10" s="5">
        <v>3017280</v>
      </c>
    </row>
    <row r="11" spans="1:14" x14ac:dyDescent="0.25">
      <c r="A11" s="4" t="s">
        <v>237</v>
      </c>
      <c r="B11" s="5">
        <v>376464</v>
      </c>
      <c r="C11" s="5"/>
      <c r="D11" s="5">
        <v>144026</v>
      </c>
      <c r="E11" s="5">
        <v>59179</v>
      </c>
      <c r="F11" s="5">
        <v>880555</v>
      </c>
      <c r="G11" s="5">
        <v>160425</v>
      </c>
      <c r="H11" s="5">
        <v>233151</v>
      </c>
      <c r="I11" s="5">
        <v>129766</v>
      </c>
      <c r="J11" s="5">
        <v>231725</v>
      </c>
      <c r="K11" s="5">
        <v>255254</v>
      </c>
      <c r="L11" s="5">
        <v>235290</v>
      </c>
      <c r="M11" s="5">
        <v>89838</v>
      </c>
      <c r="N11" s="5">
        <v>2795673</v>
      </c>
    </row>
    <row r="12" spans="1:14" x14ac:dyDescent="0.25">
      <c r="A12" s="4" t="s">
        <v>272</v>
      </c>
      <c r="B12" s="5">
        <v>225144</v>
      </c>
      <c r="C12" s="5">
        <v>263304</v>
      </c>
      <c r="D12" s="5">
        <v>159318</v>
      </c>
      <c r="E12" s="5">
        <v>432162</v>
      </c>
      <c r="F12" s="5">
        <v>326268</v>
      </c>
      <c r="G12" s="5">
        <v>703098</v>
      </c>
      <c r="H12" s="5">
        <v>333900</v>
      </c>
      <c r="I12" s="5">
        <v>314820</v>
      </c>
      <c r="J12" s="5">
        <v>218466</v>
      </c>
      <c r="K12" s="5">
        <v>131652</v>
      </c>
      <c r="L12" s="5">
        <v>232776</v>
      </c>
      <c r="M12" s="5">
        <v>239454</v>
      </c>
      <c r="N12" s="5">
        <v>3580362</v>
      </c>
    </row>
    <row r="13" spans="1:14" x14ac:dyDescent="0.25">
      <c r="A13" s="4" t="s">
        <v>101</v>
      </c>
      <c r="B13" s="5">
        <v>292049</v>
      </c>
      <c r="C13" s="5">
        <v>250790</v>
      </c>
      <c r="D13" s="5">
        <v>537985</v>
      </c>
      <c r="E13" s="5">
        <v>476501</v>
      </c>
      <c r="F13" s="5"/>
      <c r="G13" s="5">
        <v>455467</v>
      </c>
      <c r="H13" s="5">
        <v>177980</v>
      </c>
      <c r="I13" s="5">
        <v>221666</v>
      </c>
      <c r="J13" s="5">
        <v>728100</v>
      </c>
      <c r="K13" s="5">
        <v>550120</v>
      </c>
      <c r="L13" s="5">
        <v>614840</v>
      </c>
      <c r="M13" s="5"/>
      <c r="N13" s="5">
        <v>4305498</v>
      </c>
    </row>
    <row r="14" spans="1:14" x14ac:dyDescent="0.25">
      <c r="A14" s="4" t="s">
        <v>30</v>
      </c>
      <c r="B14" s="5">
        <v>88686</v>
      </c>
      <c r="C14" s="5">
        <v>42354</v>
      </c>
      <c r="D14" s="5">
        <v>306306</v>
      </c>
      <c r="E14" s="5">
        <v>54756</v>
      </c>
      <c r="F14" s="5">
        <v>215280</v>
      </c>
      <c r="G14" s="5">
        <v>171990</v>
      </c>
      <c r="H14" s="5">
        <v>113958</v>
      </c>
      <c r="I14" s="5">
        <v>105534</v>
      </c>
      <c r="J14" s="5">
        <v>55224</v>
      </c>
      <c r="K14" s="5">
        <v>297414</v>
      </c>
      <c r="L14" s="5"/>
      <c r="M14" s="5">
        <v>259038</v>
      </c>
      <c r="N14" s="5">
        <v>1710540</v>
      </c>
    </row>
    <row r="15" spans="1:14" x14ac:dyDescent="0.25">
      <c r="A15" s="4" t="s">
        <v>158</v>
      </c>
      <c r="B15" s="5">
        <v>236318</v>
      </c>
      <c r="C15" s="5"/>
      <c r="D15" s="5">
        <v>549815</v>
      </c>
      <c r="E15" s="5">
        <v>256808</v>
      </c>
      <c r="F15" s="5">
        <v>161188</v>
      </c>
      <c r="G15" s="5">
        <v>136600</v>
      </c>
      <c r="H15" s="5">
        <v>695294</v>
      </c>
      <c r="I15" s="5">
        <v>364722</v>
      </c>
      <c r="J15" s="5"/>
      <c r="K15" s="5"/>
      <c r="L15" s="5">
        <v>588746</v>
      </c>
      <c r="M15" s="5">
        <v>165286</v>
      </c>
      <c r="N15" s="5">
        <v>3154777</v>
      </c>
    </row>
    <row r="16" spans="1:14" x14ac:dyDescent="0.25">
      <c r="A16" s="4" t="s">
        <v>85</v>
      </c>
      <c r="B16" s="5">
        <v>34144</v>
      </c>
      <c r="C16" s="5">
        <v>4840</v>
      </c>
      <c r="D16" s="5">
        <v>30712</v>
      </c>
      <c r="E16" s="5">
        <v>63448</v>
      </c>
      <c r="F16" s="5">
        <v>18304</v>
      </c>
      <c r="G16" s="5"/>
      <c r="H16" s="5">
        <v>25520</v>
      </c>
      <c r="I16" s="5"/>
      <c r="J16" s="5"/>
      <c r="K16" s="5">
        <v>49632</v>
      </c>
      <c r="L16" s="5"/>
      <c r="M16" s="5">
        <v>77528</v>
      </c>
      <c r="N16" s="5">
        <v>304128</v>
      </c>
    </row>
    <row r="17" spans="1:14" x14ac:dyDescent="0.25">
      <c r="A17" s="4" t="s">
        <v>61</v>
      </c>
      <c r="B17" s="5">
        <v>23408</v>
      </c>
      <c r="C17" s="5">
        <v>45936</v>
      </c>
      <c r="D17" s="5">
        <v>58168</v>
      </c>
      <c r="E17" s="5">
        <v>31416</v>
      </c>
      <c r="F17" s="5"/>
      <c r="G17" s="5">
        <v>41536</v>
      </c>
      <c r="H17" s="5">
        <v>53152</v>
      </c>
      <c r="I17" s="5">
        <v>85624</v>
      </c>
      <c r="J17" s="5">
        <v>49544</v>
      </c>
      <c r="K17" s="5">
        <v>32560</v>
      </c>
      <c r="L17" s="5">
        <v>16192</v>
      </c>
      <c r="M17" s="5">
        <v>40568</v>
      </c>
      <c r="N17" s="5">
        <v>478104</v>
      </c>
    </row>
    <row r="18" spans="1:14" x14ac:dyDescent="0.25">
      <c r="A18" s="4" t="s">
        <v>18</v>
      </c>
      <c r="B18" s="5">
        <v>166500</v>
      </c>
      <c r="C18" s="5">
        <v>173700</v>
      </c>
      <c r="D18" s="5">
        <v>315900</v>
      </c>
      <c r="E18" s="5">
        <v>739800</v>
      </c>
      <c r="F18" s="5">
        <v>316800</v>
      </c>
      <c r="G18" s="5">
        <v>339300</v>
      </c>
      <c r="H18" s="5">
        <v>387900</v>
      </c>
      <c r="I18" s="5">
        <v>168300</v>
      </c>
      <c r="J18" s="5"/>
      <c r="K18" s="5">
        <v>466200</v>
      </c>
      <c r="L18" s="5">
        <v>382500</v>
      </c>
      <c r="M18" s="5">
        <v>84600</v>
      </c>
      <c r="N18" s="5">
        <v>3541500</v>
      </c>
    </row>
    <row r="19" spans="1:14" x14ac:dyDescent="0.25">
      <c r="A19" s="4" t="s">
        <v>47</v>
      </c>
      <c r="B19" s="5">
        <v>215451</v>
      </c>
      <c r="C19" s="5"/>
      <c r="D19" s="5">
        <v>219333</v>
      </c>
      <c r="E19" s="5">
        <v>174043</v>
      </c>
      <c r="F19" s="5">
        <v>114519</v>
      </c>
      <c r="G19" s="5">
        <v>232920</v>
      </c>
      <c r="H19" s="5">
        <v>31703</v>
      </c>
      <c r="I19" s="5">
        <v>369437</v>
      </c>
      <c r="J19" s="5">
        <v>356497</v>
      </c>
      <c r="K19" s="5">
        <v>153986</v>
      </c>
      <c r="L19" s="5">
        <v>181160</v>
      </c>
      <c r="M19" s="5"/>
      <c r="N19" s="5">
        <v>2049049</v>
      </c>
    </row>
    <row r="20" spans="1:14" x14ac:dyDescent="0.25">
      <c r="A20" s="4" t="s">
        <v>4</v>
      </c>
      <c r="B20" s="5">
        <v>212106</v>
      </c>
      <c r="C20" s="5">
        <v>63600</v>
      </c>
      <c r="D20" s="5">
        <v>45474</v>
      </c>
      <c r="E20" s="5"/>
      <c r="F20" s="5">
        <v>105894</v>
      </c>
      <c r="G20" s="5"/>
      <c r="H20" s="5">
        <v>91266</v>
      </c>
      <c r="I20" s="5">
        <v>223236</v>
      </c>
      <c r="J20" s="5">
        <v>48018</v>
      </c>
      <c r="K20" s="5">
        <v>112572</v>
      </c>
      <c r="L20" s="5">
        <v>271572</v>
      </c>
      <c r="M20" s="5">
        <v>83952</v>
      </c>
      <c r="N20" s="5">
        <v>1257690</v>
      </c>
    </row>
    <row r="21" spans="1:14" x14ac:dyDescent="0.25">
      <c r="A21" s="4" t="s">
        <v>154</v>
      </c>
      <c r="B21" s="5">
        <v>86676</v>
      </c>
      <c r="C21" s="5">
        <v>211296</v>
      </c>
      <c r="D21" s="5">
        <v>86304</v>
      </c>
      <c r="E21" s="5">
        <v>44640</v>
      </c>
      <c r="F21" s="5">
        <v>166656</v>
      </c>
      <c r="G21" s="5">
        <v>102672</v>
      </c>
      <c r="H21" s="5">
        <v>291276</v>
      </c>
      <c r="I21" s="5">
        <v>316200</v>
      </c>
      <c r="J21" s="5">
        <v>111972</v>
      </c>
      <c r="K21" s="5"/>
      <c r="L21" s="5">
        <v>90768</v>
      </c>
      <c r="M21" s="5">
        <v>148800</v>
      </c>
      <c r="N21" s="5">
        <v>1657260</v>
      </c>
    </row>
    <row r="22" spans="1:14" x14ac:dyDescent="0.25">
      <c r="A22" s="4" t="s">
        <v>8</v>
      </c>
      <c r="B22" s="5">
        <v>807615</v>
      </c>
      <c r="C22" s="5">
        <v>847570</v>
      </c>
      <c r="D22" s="5">
        <v>225975</v>
      </c>
      <c r="E22" s="5"/>
      <c r="F22" s="5">
        <v>88425</v>
      </c>
      <c r="G22" s="5">
        <v>300645</v>
      </c>
      <c r="H22" s="5">
        <v>143445</v>
      </c>
      <c r="I22" s="5">
        <v>416580</v>
      </c>
      <c r="J22" s="5">
        <v>191915</v>
      </c>
      <c r="K22" s="5">
        <v>343220</v>
      </c>
      <c r="L22" s="5">
        <v>237110</v>
      </c>
      <c r="M22" s="5">
        <v>262000</v>
      </c>
      <c r="N22" s="5">
        <v>3864500</v>
      </c>
    </row>
    <row r="23" spans="1:14" x14ac:dyDescent="0.25">
      <c r="A23" s="4" t="s">
        <v>266</v>
      </c>
      <c r="B23" s="5">
        <v>16354</v>
      </c>
      <c r="C23" s="5"/>
      <c r="D23" s="5">
        <v>56536</v>
      </c>
      <c r="E23" s="5">
        <v>77478</v>
      </c>
      <c r="F23" s="5">
        <v>16428</v>
      </c>
      <c r="G23" s="5"/>
      <c r="H23" s="5">
        <v>23606</v>
      </c>
      <c r="I23" s="5"/>
      <c r="J23" s="5">
        <v>26936</v>
      </c>
      <c r="K23" s="5">
        <v>24494</v>
      </c>
      <c r="L23" s="5">
        <v>41736</v>
      </c>
      <c r="M23" s="5">
        <v>38628</v>
      </c>
      <c r="N23" s="5">
        <v>322196</v>
      </c>
    </row>
    <row r="24" spans="1:14" x14ac:dyDescent="0.25">
      <c r="A24" s="4" t="s">
        <v>26</v>
      </c>
      <c r="B24" s="5">
        <v>699050</v>
      </c>
      <c r="C24" s="5"/>
      <c r="D24" s="5">
        <v>176000</v>
      </c>
      <c r="E24" s="5">
        <v>174900</v>
      </c>
      <c r="F24" s="5">
        <v>51150</v>
      </c>
      <c r="G24" s="5"/>
      <c r="H24" s="5">
        <v>173250</v>
      </c>
      <c r="I24" s="5">
        <v>509850</v>
      </c>
      <c r="J24" s="5">
        <v>306350</v>
      </c>
      <c r="K24" s="5">
        <v>407000</v>
      </c>
      <c r="L24" s="5">
        <v>875050</v>
      </c>
      <c r="M24" s="5">
        <v>921800</v>
      </c>
      <c r="N24" s="5">
        <v>4294400</v>
      </c>
    </row>
    <row r="25" spans="1:14" x14ac:dyDescent="0.25">
      <c r="A25" s="4" t="s">
        <v>28</v>
      </c>
      <c r="B25" s="5">
        <v>229248</v>
      </c>
      <c r="C25" s="5"/>
      <c r="D25" s="5">
        <v>189249</v>
      </c>
      <c r="E25" s="5">
        <v>598194</v>
      </c>
      <c r="F25" s="5"/>
      <c r="G25" s="5">
        <v>512823</v>
      </c>
      <c r="H25" s="5">
        <v>279993</v>
      </c>
      <c r="I25" s="5">
        <v>779085</v>
      </c>
      <c r="J25" s="5">
        <v>642372</v>
      </c>
      <c r="K25" s="5">
        <v>173130</v>
      </c>
      <c r="L25" s="5">
        <v>438198</v>
      </c>
      <c r="M25" s="5">
        <v>18507</v>
      </c>
      <c r="N25" s="5">
        <v>3860799</v>
      </c>
    </row>
    <row r="26" spans="1:14" x14ac:dyDescent="0.25">
      <c r="A26" s="4" t="s">
        <v>143</v>
      </c>
      <c r="B26" s="5">
        <v>36120</v>
      </c>
      <c r="C26" s="5">
        <v>53535</v>
      </c>
      <c r="D26" s="5">
        <v>84065</v>
      </c>
      <c r="E26" s="5"/>
      <c r="F26" s="5">
        <v>50955</v>
      </c>
      <c r="G26" s="5">
        <v>118895</v>
      </c>
      <c r="H26" s="5">
        <v>180815</v>
      </c>
      <c r="I26" s="5">
        <v>72240</v>
      </c>
      <c r="J26" s="5"/>
      <c r="K26" s="5">
        <v>145125</v>
      </c>
      <c r="L26" s="5">
        <v>184255</v>
      </c>
      <c r="M26" s="5">
        <v>294120</v>
      </c>
      <c r="N26" s="5">
        <v>1220125</v>
      </c>
    </row>
    <row r="27" spans="1:14" x14ac:dyDescent="0.25">
      <c r="A27" s="4" t="s">
        <v>149</v>
      </c>
      <c r="B27" s="5"/>
      <c r="C27" s="5"/>
      <c r="D27" s="5">
        <v>23408</v>
      </c>
      <c r="E27" s="5"/>
      <c r="F27" s="5">
        <v>34314</v>
      </c>
      <c r="G27" s="5">
        <v>32718</v>
      </c>
      <c r="H27" s="5">
        <v>107996</v>
      </c>
      <c r="I27" s="5">
        <v>70889</v>
      </c>
      <c r="J27" s="5">
        <v>65436</v>
      </c>
      <c r="K27" s="5">
        <v>15827</v>
      </c>
      <c r="L27" s="5">
        <v>70490</v>
      </c>
      <c r="M27" s="5"/>
      <c r="N27" s="5">
        <v>421078</v>
      </c>
    </row>
    <row r="28" spans="1:14" x14ac:dyDescent="0.25">
      <c r="A28" s="4" t="s">
        <v>119</v>
      </c>
      <c r="B28" s="5">
        <v>54663</v>
      </c>
      <c r="C28" s="5"/>
      <c r="D28" s="5">
        <v>83657</v>
      </c>
      <c r="E28" s="5">
        <v>47082</v>
      </c>
      <c r="F28" s="5">
        <v>36176</v>
      </c>
      <c r="G28" s="5">
        <v>62111</v>
      </c>
      <c r="H28" s="5"/>
      <c r="I28" s="5">
        <v>85785</v>
      </c>
      <c r="J28" s="5">
        <v>51870</v>
      </c>
      <c r="K28" s="5">
        <v>42427</v>
      </c>
      <c r="L28" s="5">
        <v>8911</v>
      </c>
      <c r="M28" s="5">
        <v>32585</v>
      </c>
      <c r="N28" s="5">
        <v>505267</v>
      </c>
    </row>
    <row r="29" spans="1:14" x14ac:dyDescent="0.25">
      <c r="A29" s="4" t="s">
        <v>123</v>
      </c>
      <c r="B29" s="5">
        <v>67716</v>
      </c>
      <c r="C29" s="5">
        <v>31122</v>
      </c>
      <c r="D29" s="5">
        <v>22800</v>
      </c>
      <c r="E29" s="5">
        <v>64866</v>
      </c>
      <c r="F29" s="5">
        <v>56430</v>
      </c>
      <c r="G29" s="5">
        <v>120498</v>
      </c>
      <c r="H29" s="5">
        <v>112746</v>
      </c>
      <c r="I29" s="5"/>
      <c r="J29" s="5">
        <v>92568</v>
      </c>
      <c r="K29" s="5">
        <v>128592</v>
      </c>
      <c r="L29" s="5">
        <v>75354</v>
      </c>
      <c r="M29" s="5">
        <v>68172</v>
      </c>
      <c r="N29" s="5">
        <v>840864</v>
      </c>
    </row>
    <row r="30" spans="1:14" x14ac:dyDescent="0.25">
      <c r="A30" s="4" t="s">
        <v>140</v>
      </c>
      <c r="B30" s="5">
        <v>70638</v>
      </c>
      <c r="C30" s="5">
        <v>349137</v>
      </c>
      <c r="D30" s="5"/>
      <c r="E30" s="5">
        <v>253602</v>
      </c>
      <c r="F30" s="5">
        <v>320766</v>
      </c>
      <c r="G30" s="5">
        <v>173121</v>
      </c>
      <c r="H30" s="5">
        <v>132012</v>
      </c>
      <c r="I30" s="5">
        <v>386772</v>
      </c>
      <c r="J30" s="5">
        <v>752700</v>
      </c>
      <c r="K30" s="5">
        <v>456252</v>
      </c>
      <c r="L30" s="5"/>
      <c r="M30" s="5"/>
      <c r="N30" s="5">
        <v>2895000</v>
      </c>
    </row>
    <row r="31" spans="1:14" x14ac:dyDescent="0.25">
      <c r="A31" s="4" t="s">
        <v>343</v>
      </c>
      <c r="B31" s="5">
        <v>251392</v>
      </c>
      <c r="C31" s="5">
        <v>974144</v>
      </c>
      <c r="D31" s="5">
        <v>225860</v>
      </c>
      <c r="E31" s="5"/>
      <c r="F31" s="5">
        <v>213094</v>
      </c>
      <c r="G31" s="5">
        <v>271032</v>
      </c>
      <c r="H31" s="5"/>
      <c r="I31" s="5">
        <v>27496</v>
      </c>
      <c r="J31" s="5">
        <v>558758</v>
      </c>
      <c r="K31" s="5">
        <v>274960</v>
      </c>
      <c r="L31" s="5">
        <v>450738</v>
      </c>
      <c r="M31" s="5">
        <v>760068</v>
      </c>
      <c r="N31" s="5">
        <v>4007542</v>
      </c>
    </row>
    <row r="32" spans="1:14" x14ac:dyDescent="0.25">
      <c r="A32" s="4" t="s">
        <v>263</v>
      </c>
      <c r="B32" s="5">
        <v>264504</v>
      </c>
      <c r="C32" s="5">
        <v>149586</v>
      </c>
      <c r="D32" s="5">
        <v>223737</v>
      </c>
      <c r="E32" s="5"/>
      <c r="F32" s="5">
        <v>91485</v>
      </c>
      <c r="G32" s="5"/>
      <c r="H32" s="5">
        <v>53928</v>
      </c>
      <c r="I32" s="5">
        <v>373644</v>
      </c>
      <c r="J32" s="5">
        <v>118128</v>
      </c>
      <c r="K32" s="5">
        <v>183933</v>
      </c>
      <c r="L32" s="5">
        <v>230157</v>
      </c>
      <c r="M32" s="5">
        <v>99831</v>
      </c>
      <c r="N32" s="5">
        <v>1788933</v>
      </c>
    </row>
    <row r="33" spans="1:14" x14ac:dyDescent="0.25">
      <c r="A33" s="4" t="s">
        <v>77</v>
      </c>
      <c r="B33" s="5">
        <v>93829</v>
      </c>
      <c r="C33" s="5">
        <v>110292</v>
      </c>
      <c r="D33" s="5">
        <v>70094</v>
      </c>
      <c r="E33" s="5">
        <v>50096</v>
      </c>
      <c r="F33" s="5"/>
      <c r="G33" s="5">
        <v>33128</v>
      </c>
      <c r="H33" s="5">
        <v>39491</v>
      </c>
      <c r="I33" s="5">
        <v>37269</v>
      </c>
      <c r="J33" s="5">
        <v>83325</v>
      </c>
      <c r="K33" s="5">
        <v>15857</v>
      </c>
      <c r="L33" s="5">
        <v>48076</v>
      </c>
      <c r="M33" s="5">
        <v>37471</v>
      </c>
      <c r="N33" s="5">
        <v>618928</v>
      </c>
    </row>
    <row r="34" spans="1:14" x14ac:dyDescent="0.25">
      <c r="A34" s="4" t="s">
        <v>38</v>
      </c>
      <c r="B34" s="5">
        <v>215430</v>
      </c>
      <c r="C34" s="5">
        <v>277350</v>
      </c>
      <c r="D34" s="5"/>
      <c r="E34" s="5">
        <v>376680</v>
      </c>
      <c r="F34" s="5">
        <v>236070</v>
      </c>
      <c r="G34" s="5">
        <v>337335</v>
      </c>
      <c r="H34" s="5"/>
      <c r="I34" s="5"/>
      <c r="J34" s="5">
        <v>347010</v>
      </c>
      <c r="K34" s="5">
        <v>269610</v>
      </c>
      <c r="L34" s="5">
        <v>761745</v>
      </c>
      <c r="M34" s="5"/>
      <c r="N34" s="5">
        <v>2821230</v>
      </c>
    </row>
    <row r="35" spans="1:14" x14ac:dyDescent="0.25">
      <c r="A35" s="4" t="s">
        <v>165</v>
      </c>
      <c r="B35" s="5">
        <v>699779</v>
      </c>
      <c r="C35" s="5">
        <v>272592</v>
      </c>
      <c r="D35" s="5">
        <v>780547</v>
      </c>
      <c r="E35" s="5">
        <v>181097</v>
      </c>
      <c r="F35" s="5">
        <v>81399</v>
      </c>
      <c r="G35" s="5">
        <v>132510</v>
      </c>
      <c r="H35" s="5"/>
      <c r="I35" s="5">
        <v>109163</v>
      </c>
      <c r="J35" s="5">
        <v>483346</v>
      </c>
      <c r="K35" s="5">
        <v>425294</v>
      </c>
      <c r="L35" s="5">
        <v>444224</v>
      </c>
      <c r="M35" s="5">
        <v>62469</v>
      </c>
      <c r="N35" s="5">
        <v>3672420</v>
      </c>
    </row>
    <row r="36" spans="1:14" x14ac:dyDescent="0.25">
      <c r="A36" s="4" t="s">
        <v>105</v>
      </c>
      <c r="B36" s="5"/>
      <c r="C36" s="5">
        <v>295542</v>
      </c>
      <c r="D36" s="5">
        <v>177662</v>
      </c>
      <c r="E36" s="5">
        <v>60203</v>
      </c>
      <c r="F36" s="5">
        <v>558246</v>
      </c>
      <c r="G36" s="5"/>
      <c r="H36" s="5">
        <v>562877</v>
      </c>
      <c r="I36" s="5"/>
      <c r="J36" s="5"/>
      <c r="K36" s="5">
        <v>325854</v>
      </c>
      <c r="L36" s="5">
        <v>316171</v>
      </c>
      <c r="M36" s="5">
        <v>146087</v>
      </c>
      <c r="N36" s="5">
        <v>2442642</v>
      </c>
    </row>
    <row r="37" spans="1:14" x14ac:dyDescent="0.25">
      <c r="A37" s="4" t="s">
        <v>258</v>
      </c>
      <c r="B37" s="5">
        <v>180279</v>
      </c>
      <c r="C37" s="5">
        <v>346597</v>
      </c>
      <c r="D37" s="5">
        <v>168139</v>
      </c>
      <c r="E37" s="5"/>
      <c r="F37" s="5">
        <v>211843</v>
      </c>
      <c r="G37" s="5">
        <v>415795</v>
      </c>
      <c r="H37" s="5">
        <v>221555</v>
      </c>
      <c r="I37" s="5"/>
      <c r="J37" s="5">
        <v>502596</v>
      </c>
      <c r="K37" s="5">
        <v>103797</v>
      </c>
      <c r="L37" s="5">
        <v>534767</v>
      </c>
      <c r="M37" s="5">
        <v>58272</v>
      </c>
      <c r="N37" s="5">
        <v>2743640</v>
      </c>
    </row>
    <row r="38" spans="1:14" x14ac:dyDescent="0.25">
      <c r="A38" s="4" t="s">
        <v>14</v>
      </c>
      <c r="B38" s="5">
        <v>15096</v>
      </c>
      <c r="C38" s="5">
        <v>67118</v>
      </c>
      <c r="D38" s="5">
        <v>53280</v>
      </c>
      <c r="E38" s="5">
        <v>65120</v>
      </c>
      <c r="F38" s="5"/>
      <c r="G38" s="5">
        <v>58756</v>
      </c>
      <c r="H38" s="5">
        <v>40478</v>
      </c>
      <c r="I38" s="5">
        <v>74148</v>
      </c>
      <c r="J38" s="5">
        <v>47064</v>
      </c>
      <c r="K38" s="5">
        <v>16132</v>
      </c>
      <c r="L38" s="5">
        <v>40404</v>
      </c>
      <c r="M38" s="5">
        <v>23384</v>
      </c>
      <c r="N38" s="5">
        <v>500980</v>
      </c>
    </row>
    <row r="39" spans="1:14" x14ac:dyDescent="0.25">
      <c r="A39" s="4" t="s">
        <v>132</v>
      </c>
      <c r="B39" s="5">
        <v>35298</v>
      </c>
      <c r="C39" s="5">
        <v>44030</v>
      </c>
      <c r="D39" s="5">
        <v>38110</v>
      </c>
      <c r="E39" s="5"/>
      <c r="F39" s="5">
        <v>53132</v>
      </c>
      <c r="G39" s="5">
        <v>18056</v>
      </c>
      <c r="H39" s="5">
        <v>29822</v>
      </c>
      <c r="I39" s="5"/>
      <c r="J39" s="5">
        <v>27158</v>
      </c>
      <c r="K39" s="5">
        <v>50912</v>
      </c>
      <c r="L39" s="5">
        <v>29378</v>
      </c>
      <c r="M39" s="5">
        <v>23088</v>
      </c>
      <c r="N39" s="5">
        <v>348984</v>
      </c>
    </row>
    <row r="40" spans="1:14" x14ac:dyDescent="0.25">
      <c r="A40" s="4" t="s">
        <v>178</v>
      </c>
      <c r="B40" s="5">
        <v>401856</v>
      </c>
      <c r="C40" s="5"/>
      <c r="D40" s="5">
        <v>284970</v>
      </c>
      <c r="E40" s="5">
        <v>605682</v>
      </c>
      <c r="F40" s="5">
        <v>619206</v>
      </c>
      <c r="G40" s="5">
        <v>223146</v>
      </c>
      <c r="H40" s="5">
        <v>715806</v>
      </c>
      <c r="I40" s="5">
        <v>337134</v>
      </c>
      <c r="J40" s="5">
        <v>59892</v>
      </c>
      <c r="K40" s="5">
        <v>468510</v>
      </c>
      <c r="L40" s="5">
        <v>121716</v>
      </c>
      <c r="M40" s="5">
        <v>153594</v>
      </c>
      <c r="N40" s="5">
        <v>3991512</v>
      </c>
    </row>
    <row r="41" spans="1:14" x14ac:dyDescent="0.25">
      <c r="A41" s="4" t="s">
        <v>251</v>
      </c>
      <c r="B41" s="5">
        <v>196794</v>
      </c>
      <c r="C41" s="5"/>
      <c r="D41" s="5">
        <v>301455</v>
      </c>
      <c r="E41" s="5">
        <v>77256</v>
      </c>
      <c r="F41" s="5">
        <v>88479</v>
      </c>
      <c r="G41" s="5">
        <v>139113</v>
      </c>
      <c r="H41" s="5">
        <v>260478</v>
      </c>
      <c r="I41" s="5"/>
      <c r="J41" s="5">
        <v>84825</v>
      </c>
      <c r="K41" s="5">
        <v>208017</v>
      </c>
      <c r="L41" s="5">
        <v>43848</v>
      </c>
      <c r="M41" s="5">
        <v>90828</v>
      </c>
      <c r="N41" s="5">
        <v>1491093</v>
      </c>
    </row>
    <row r="42" spans="1:14" x14ac:dyDescent="0.25">
      <c r="A42" s="4" t="s">
        <v>12</v>
      </c>
      <c r="B42" s="5">
        <v>192816</v>
      </c>
      <c r="C42" s="5">
        <v>643500</v>
      </c>
      <c r="D42" s="5"/>
      <c r="E42" s="5">
        <v>16380</v>
      </c>
      <c r="F42" s="5">
        <v>304668</v>
      </c>
      <c r="G42" s="5">
        <v>182988</v>
      </c>
      <c r="H42" s="5">
        <v>767520</v>
      </c>
      <c r="I42" s="5">
        <v>192816</v>
      </c>
      <c r="J42" s="5">
        <v>25740</v>
      </c>
      <c r="K42" s="5">
        <v>146952</v>
      </c>
      <c r="L42" s="5">
        <v>250848</v>
      </c>
      <c r="M42" s="5">
        <v>270036</v>
      </c>
      <c r="N42" s="5">
        <v>2994264</v>
      </c>
    </row>
    <row r="43" spans="1:14" x14ac:dyDescent="0.25">
      <c r="A43" s="4" t="s">
        <v>294</v>
      </c>
      <c r="B43" s="5">
        <v>169386</v>
      </c>
      <c r="C43" s="5"/>
      <c r="D43" s="5">
        <v>78477</v>
      </c>
      <c r="E43" s="5">
        <v>85211</v>
      </c>
      <c r="F43" s="5">
        <v>99715</v>
      </c>
      <c r="G43" s="5">
        <v>235172</v>
      </c>
      <c r="H43" s="5">
        <v>155141</v>
      </c>
      <c r="I43" s="5">
        <v>106967</v>
      </c>
      <c r="J43" s="5"/>
      <c r="K43" s="5">
        <v>88319</v>
      </c>
      <c r="L43" s="5">
        <v>215747</v>
      </c>
      <c r="M43" s="5"/>
      <c r="N43" s="5">
        <v>1234135</v>
      </c>
    </row>
    <row r="44" spans="1:14" x14ac:dyDescent="0.25">
      <c r="A44" s="4" t="s">
        <v>146</v>
      </c>
      <c r="B44" s="5">
        <v>60270</v>
      </c>
      <c r="C44" s="5">
        <v>183270</v>
      </c>
      <c r="D44" s="5">
        <v>138990</v>
      </c>
      <c r="E44" s="5">
        <v>230830</v>
      </c>
      <c r="F44" s="5">
        <v>191060</v>
      </c>
      <c r="G44" s="5">
        <v>165230</v>
      </c>
      <c r="H44" s="5">
        <v>214840</v>
      </c>
      <c r="I44" s="5">
        <v>93480</v>
      </c>
      <c r="J44" s="5">
        <v>237390</v>
      </c>
      <c r="K44" s="5">
        <v>139400</v>
      </c>
      <c r="L44" s="5">
        <v>283720</v>
      </c>
      <c r="M44" s="5"/>
      <c r="N44" s="5">
        <v>1938480</v>
      </c>
    </row>
    <row r="45" spans="1:14" x14ac:dyDescent="0.25">
      <c r="A45" s="4" t="s">
        <v>32</v>
      </c>
      <c r="B45" s="5">
        <v>150849</v>
      </c>
      <c r="C45" s="5">
        <v>107814</v>
      </c>
      <c r="D45" s="5">
        <v>270441</v>
      </c>
      <c r="E45" s="5">
        <v>155832</v>
      </c>
      <c r="F45" s="5">
        <v>213363</v>
      </c>
      <c r="G45" s="5"/>
      <c r="H45" s="5">
        <v>149490</v>
      </c>
      <c r="I45" s="5">
        <v>198414</v>
      </c>
      <c r="J45" s="5">
        <v>264099</v>
      </c>
      <c r="K45" s="5">
        <v>279048</v>
      </c>
      <c r="L45" s="5">
        <v>154926</v>
      </c>
      <c r="M45" s="5">
        <v>293091</v>
      </c>
      <c r="N45" s="5">
        <v>2237367</v>
      </c>
    </row>
    <row r="46" spans="1:14" x14ac:dyDescent="0.25">
      <c r="A46" s="4" t="s">
        <v>10</v>
      </c>
      <c r="B46" s="5">
        <v>183820</v>
      </c>
      <c r="C46" s="5">
        <v>165360</v>
      </c>
      <c r="D46" s="5">
        <v>100880</v>
      </c>
      <c r="E46" s="5"/>
      <c r="F46" s="5">
        <v>301340</v>
      </c>
      <c r="G46" s="5"/>
      <c r="H46" s="5">
        <v>124540</v>
      </c>
      <c r="I46" s="5"/>
      <c r="J46" s="5">
        <v>138580</v>
      </c>
      <c r="K46" s="5">
        <v>171340</v>
      </c>
      <c r="L46" s="5">
        <v>301600</v>
      </c>
      <c r="M46" s="5"/>
      <c r="N46" s="5">
        <v>1487460</v>
      </c>
    </row>
    <row r="47" spans="1:14" x14ac:dyDescent="0.25">
      <c r="A47" s="4" t="s">
        <v>49</v>
      </c>
      <c r="B47" s="5">
        <v>467748</v>
      </c>
      <c r="C47" s="5">
        <v>161406</v>
      </c>
      <c r="D47" s="5">
        <v>388143</v>
      </c>
      <c r="E47" s="5"/>
      <c r="F47" s="5">
        <v>236619</v>
      </c>
      <c r="G47" s="5">
        <v>206973</v>
      </c>
      <c r="H47" s="5"/>
      <c r="I47" s="5">
        <v>162504</v>
      </c>
      <c r="J47" s="5">
        <v>305244</v>
      </c>
      <c r="K47" s="5">
        <v>230031</v>
      </c>
      <c r="L47" s="5">
        <v>270657</v>
      </c>
      <c r="M47" s="5"/>
      <c r="N47" s="5">
        <v>2429325</v>
      </c>
    </row>
    <row r="48" spans="1:14" x14ac:dyDescent="0.25">
      <c r="A48" s="4" t="s">
        <v>126</v>
      </c>
      <c r="B48" s="5">
        <v>171536</v>
      </c>
      <c r="C48" s="5">
        <v>96640</v>
      </c>
      <c r="D48" s="5">
        <v>377500</v>
      </c>
      <c r="E48" s="5">
        <v>84862</v>
      </c>
      <c r="F48" s="5">
        <v>38052</v>
      </c>
      <c r="G48" s="5">
        <v>123518</v>
      </c>
      <c r="H48" s="5"/>
      <c r="I48" s="5">
        <v>230426</v>
      </c>
      <c r="J48" s="5">
        <v>128954</v>
      </c>
      <c r="K48" s="5"/>
      <c r="L48" s="5">
        <v>56172</v>
      </c>
      <c r="M48" s="5">
        <v>122914</v>
      </c>
      <c r="N48" s="5">
        <v>1430574</v>
      </c>
    </row>
    <row r="49" spans="1:14" x14ac:dyDescent="0.25">
      <c r="A49" s="4" t="s">
        <v>188</v>
      </c>
      <c r="B49" s="5">
        <v>360180</v>
      </c>
      <c r="C49" s="5">
        <v>460350</v>
      </c>
      <c r="D49" s="5"/>
      <c r="E49" s="5">
        <v>148770</v>
      </c>
      <c r="F49" s="5"/>
      <c r="G49" s="5">
        <v>264600</v>
      </c>
      <c r="H49" s="5">
        <v>95580</v>
      </c>
      <c r="I49" s="5">
        <v>134190</v>
      </c>
      <c r="J49" s="5">
        <v>101790</v>
      </c>
      <c r="K49" s="5"/>
      <c r="L49" s="5">
        <v>114210</v>
      </c>
      <c r="M49" s="5">
        <v>141750</v>
      </c>
      <c r="N49" s="5">
        <v>1821420</v>
      </c>
    </row>
    <row r="50" spans="1:14" x14ac:dyDescent="0.25">
      <c r="A50" s="4" t="s">
        <v>210</v>
      </c>
      <c r="B50" s="5">
        <v>378810</v>
      </c>
      <c r="C50" s="5">
        <v>102870</v>
      </c>
      <c r="D50" s="5"/>
      <c r="E50" s="5"/>
      <c r="F50" s="5">
        <v>149580</v>
      </c>
      <c r="G50" s="5">
        <v>121500</v>
      </c>
      <c r="H50" s="5">
        <v>93420</v>
      </c>
      <c r="I50" s="5">
        <v>527580</v>
      </c>
      <c r="J50" s="5"/>
      <c r="K50" s="5">
        <v>98010</v>
      </c>
      <c r="L50" s="5">
        <v>133380</v>
      </c>
      <c r="M50" s="5">
        <v>56700</v>
      </c>
      <c r="N50" s="5">
        <v>1661850</v>
      </c>
    </row>
    <row r="51" spans="1:14" x14ac:dyDescent="0.25">
      <c r="A51" s="4" t="s">
        <v>100</v>
      </c>
      <c r="B51" s="5"/>
      <c r="C51" s="5"/>
      <c r="D51" s="5"/>
      <c r="E51" s="5"/>
      <c r="F51" s="5">
        <v>195014</v>
      </c>
      <c r="G51" s="5"/>
      <c r="H51" s="5">
        <v>664284</v>
      </c>
      <c r="I51" s="5">
        <v>297860</v>
      </c>
      <c r="J51" s="5">
        <v>318092</v>
      </c>
      <c r="K51" s="5">
        <v>492312</v>
      </c>
      <c r="L51" s="5">
        <v>189956</v>
      </c>
      <c r="M51" s="5"/>
      <c r="N51" s="5">
        <v>2157518</v>
      </c>
    </row>
    <row r="52" spans="1:14" x14ac:dyDescent="0.25">
      <c r="A52" s="4" t="s">
        <v>79</v>
      </c>
      <c r="B52" s="5">
        <v>347126</v>
      </c>
      <c r="C52" s="5">
        <v>791817</v>
      </c>
      <c r="D52" s="5">
        <v>521716</v>
      </c>
      <c r="E52" s="5"/>
      <c r="F52" s="5">
        <v>330694</v>
      </c>
      <c r="G52" s="5">
        <v>817492</v>
      </c>
      <c r="H52" s="5">
        <v>828789</v>
      </c>
      <c r="I52" s="5">
        <v>388206</v>
      </c>
      <c r="J52" s="5"/>
      <c r="K52" s="5">
        <v>958191</v>
      </c>
      <c r="L52" s="5">
        <v>557661</v>
      </c>
      <c r="M52" s="5">
        <v>229021</v>
      </c>
      <c r="N52" s="5">
        <v>5770713</v>
      </c>
    </row>
    <row r="53" spans="1:14" x14ac:dyDescent="0.25">
      <c r="A53" s="4" t="s">
        <v>208</v>
      </c>
      <c r="B53" s="5">
        <v>989154</v>
      </c>
      <c r="C53" s="5"/>
      <c r="D53" s="5">
        <v>973497</v>
      </c>
      <c r="E53" s="5">
        <v>130782</v>
      </c>
      <c r="F53" s="5">
        <v>441159</v>
      </c>
      <c r="G53" s="5">
        <v>200778</v>
      </c>
      <c r="H53" s="5">
        <v>246828</v>
      </c>
      <c r="I53" s="5">
        <v>233934</v>
      </c>
      <c r="J53" s="5">
        <v>414450</v>
      </c>
      <c r="K53" s="5">
        <v>544311</v>
      </c>
      <c r="L53" s="5"/>
      <c r="M53" s="5"/>
      <c r="N53" s="5">
        <v>4174893</v>
      </c>
    </row>
    <row r="54" spans="1:14" x14ac:dyDescent="0.25">
      <c r="A54" s="4" t="s">
        <v>20</v>
      </c>
      <c r="B54" s="5"/>
      <c r="C54" s="5"/>
      <c r="D54" s="5">
        <v>128522</v>
      </c>
      <c r="E54" s="5">
        <v>133548</v>
      </c>
      <c r="F54" s="5">
        <v>143600</v>
      </c>
      <c r="G54" s="5"/>
      <c r="H54" s="5">
        <v>415004</v>
      </c>
      <c r="I54" s="5">
        <v>196014</v>
      </c>
      <c r="J54" s="5">
        <v>105546</v>
      </c>
      <c r="K54" s="5">
        <v>259916</v>
      </c>
      <c r="L54" s="5">
        <v>277148</v>
      </c>
      <c r="M54" s="5">
        <v>57440</v>
      </c>
      <c r="N54" s="5">
        <v>1716738</v>
      </c>
    </row>
    <row r="55" spans="1:14" x14ac:dyDescent="0.25">
      <c r="A55" s="4" t="s">
        <v>63</v>
      </c>
      <c r="B55" s="5"/>
      <c r="C55" s="5">
        <v>191888</v>
      </c>
      <c r="D55" s="5">
        <v>284252</v>
      </c>
      <c r="E55" s="5">
        <v>519100</v>
      </c>
      <c r="F55" s="5">
        <v>263488</v>
      </c>
      <c r="G55" s="5">
        <v>600724</v>
      </c>
      <c r="H55" s="5">
        <v>201196</v>
      </c>
      <c r="I55" s="5">
        <v>415280</v>
      </c>
      <c r="J55" s="5">
        <v>315040</v>
      </c>
      <c r="K55" s="5"/>
      <c r="L55" s="5">
        <v>137472</v>
      </c>
      <c r="M55" s="5">
        <v>630080</v>
      </c>
      <c r="N55" s="5">
        <v>3558520</v>
      </c>
    </row>
    <row r="56" spans="1:14" x14ac:dyDescent="0.25">
      <c r="A56" s="4" t="s">
        <v>55</v>
      </c>
      <c r="B56" s="5">
        <v>258687</v>
      </c>
      <c r="C56" s="5">
        <v>255002</v>
      </c>
      <c r="D56" s="5">
        <v>421564</v>
      </c>
      <c r="E56" s="5">
        <v>599181</v>
      </c>
      <c r="F56" s="5"/>
      <c r="G56" s="5">
        <v>411983</v>
      </c>
      <c r="H56" s="5">
        <v>257950</v>
      </c>
      <c r="I56" s="5">
        <v>543169</v>
      </c>
      <c r="J56" s="5"/>
      <c r="K56" s="5">
        <v>189409</v>
      </c>
      <c r="L56" s="5">
        <v>694254</v>
      </c>
      <c r="M56" s="5">
        <v>356708</v>
      </c>
      <c r="N56" s="5">
        <v>3987907</v>
      </c>
    </row>
    <row r="57" spans="1:14" x14ac:dyDescent="0.25">
      <c r="A57" s="4" t="s">
        <v>91</v>
      </c>
      <c r="B57" s="5">
        <v>293832</v>
      </c>
      <c r="C57" s="5">
        <v>717024</v>
      </c>
      <c r="D57" s="5">
        <v>138600</v>
      </c>
      <c r="E57" s="5">
        <v>170940</v>
      </c>
      <c r="F57" s="5">
        <v>379764</v>
      </c>
      <c r="G57" s="5">
        <v>331716</v>
      </c>
      <c r="H57" s="5"/>
      <c r="I57" s="5">
        <v>299376</v>
      </c>
      <c r="J57" s="5">
        <v>163548</v>
      </c>
      <c r="K57" s="5">
        <v>462924</v>
      </c>
      <c r="L57" s="5">
        <v>193116</v>
      </c>
      <c r="M57" s="5">
        <v>271656</v>
      </c>
      <c r="N57" s="5">
        <v>3422496</v>
      </c>
    </row>
    <row r="58" spans="1:14" x14ac:dyDescent="0.25">
      <c r="A58" s="4" t="s">
        <v>93</v>
      </c>
      <c r="B58" s="5"/>
      <c r="C58" s="5">
        <v>96672</v>
      </c>
      <c r="D58" s="5">
        <v>88160</v>
      </c>
      <c r="E58" s="5"/>
      <c r="F58" s="5">
        <v>100320</v>
      </c>
      <c r="G58" s="5">
        <v>101688</v>
      </c>
      <c r="H58" s="5"/>
      <c r="I58" s="5">
        <v>105184</v>
      </c>
      <c r="J58" s="5">
        <v>99712</v>
      </c>
      <c r="K58" s="5"/>
      <c r="L58" s="5">
        <v>32528</v>
      </c>
      <c r="M58" s="5">
        <v>29184</v>
      </c>
      <c r="N58" s="5">
        <v>653448</v>
      </c>
    </row>
    <row r="59" spans="1:14" x14ac:dyDescent="0.25">
      <c r="A59" s="4" t="s">
        <v>68</v>
      </c>
      <c r="B59" s="5">
        <v>33840</v>
      </c>
      <c r="C59" s="5">
        <v>959760</v>
      </c>
      <c r="D59" s="5"/>
      <c r="E59" s="5">
        <v>421920</v>
      </c>
      <c r="F59" s="5">
        <v>170640</v>
      </c>
      <c r="G59" s="5">
        <v>247680</v>
      </c>
      <c r="H59" s="5">
        <v>247680</v>
      </c>
      <c r="I59" s="5">
        <v>519120</v>
      </c>
      <c r="J59" s="5"/>
      <c r="K59" s="5">
        <v>126720</v>
      </c>
      <c r="L59" s="5">
        <v>65520</v>
      </c>
      <c r="M59" s="5">
        <v>307440</v>
      </c>
      <c r="N59" s="5">
        <v>3100320</v>
      </c>
    </row>
    <row r="60" spans="1:14" x14ac:dyDescent="0.25">
      <c r="A60" s="4" t="s">
        <v>224</v>
      </c>
      <c r="B60" s="5"/>
      <c r="C60" s="5">
        <v>78369</v>
      </c>
      <c r="D60" s="5">
        <v>512796</v>
      </c>
      <c r="E60" s="5">
        <v>227859</v>
      </c>
      <c r="F60" s="5">
        <v>386409</v>
      </c>
      <c r="G60" s="5">
        <v>322536</v>
      </c>
      <c r="H60" s="5">
        <v>215628</v>
      </c>
      <c r="I60" s="5"/>
      <c r="J60" s="5">
        <v>433068</v>
      </c>
      <c r="K60" s="5">
        <v>475650</v>
      </c>
      <c r="L60" s="5"/>
      <c r="M60" s="5"/>
      <c r="N60" s="5">
        <v>2652315</v>
      </c>
    </row>
    <row r="61" spans="1:14" x14ac:dyDescent="0.25">
      <c r="A61" s="4" t="s">
        <v>138</v>
      </c>
      <c r="B61" s="5">
        <v>112344</v>
      </c>
      <c r="C61" s="5">
        <v>130011</v>
      </c>
      <c r="D61" s="5">
        <v>222423</v>
      </c>
      <c r="E61" s="5">
        <v>50736</v>
      </c>
      <c r="F61" s="5">
        <v>96489</v>
      </c>
      <c r="G61" s="5">
        <v>214722</v>
      </c>
      <c r="H61" s="5">
        <v>152208</v>
      </c>
      <c r="I61" s="5">
        <v>207021</v>
      </c>
      <c r="J61" s="5">
        <v>324348</v>
      </c>
      <c r="K61" s="5">
        <v>420837</v>
      </c>
      <c r="L61" s="5">
        <v>77010</v>
      </c>
      <c r="M61" s="5"/>
      <c r="N61" s="5">
        <v>2008149</v>
      </c>
    </row>
    <row r="62" spans="1:14" x14ac:dyDescent="0.25">
      <c r="A62" s="4" t="s">
        <v>191</v>
      </c>
      <c r="B62" s="5">
        <v>229320</v>
      </c>
      <c r="C62" s="5"/>
      <c r="D62" s="5"/>
      <c r="E62" s="5">
        <v>53976</v>
      </c>
      <c r="F62" s="5"/>
      <c r="G62" s="5">
        <v>139152</v>
      </c>
      <c r="H62" s="5">
        <v>98280</v>
      </c>
      <c r="I62" s="5">
        <v>288912</v>
      </c>
      <c r="J62" s="5">
        <v>250224</v>
      </c>
      <c r="K62" s="5">
        <v>171600</v>
      </c>
      <c r="L62" s="5">
        <v>57408</v>
      </c>
      <c r="M62" s="5"/>
      <c r="N62" s="5">
        <v>1288872</v>
      </c>
    </row>
    <row r="63" spans="1:14" x14ac:dyDescent="0.25">
      <c r="A63" s="4" t="s">
        <v>130</v>
      </c>
      <c r="B63" s="5">
        <v>79275</v>
      </c>
      <c r="C63" s="5">
        <v>40600</v>
      </c>
      <c r="D63" s="5">
        <v>60900</v>
      </c>
      <c r="E63" s="5">
        <v>318150</v>
      </c>
      <c r="F63" s="5">
        <v>113925</v>
      </c>
      <c r="G63" s="5"/>
      <c r="H63" s="5"/>
      <c r="I63" s="5">
        <v>14525</v>
      </c>
      <c r="J63" s="5">
        <v>144025</v>
      </c>
      <c r="K63" s="5">
        <v>22400</v>
      </c>
      <c r="L63" s="5">
        <v>75425</v>
      </c>
      <c r="M63" s="5"/>
      <c r="N63" s="5">
        <v>869225</v>
      </c>
    </row>
    <row r="64" spans="1:14" x14ac:dyDescent="0.25">
      <c r="A64" s="4" t="s">
        <v>232</v>
      </c>
      <c r="B64" s="5">
        <v>104976</v>
      </c>
      <c r="C64" s="5"/>
      <c r="D64" s="5">
        <v>111537</v>
      </c>
      <c r="E64" s="5">
        <v>242028</v>
      </c>
      <c r="F64" s="5">
        <v>486972</v>
      </c>
      <c r="G64" s="5">
        <v>418446</v>
      </c>
      <c r="H64" s="5">
        <v>540918</v>
      </c>
      <c r="I64" s="5">
        <v>622566</v>
      </c>
      <c r="J64" s="5">
        <v>406053</v>
      </c>
      <c r="K64" s="5">
        <v>564246</v>
      </c>
      <c r="L64" s="5"/>
      <c r="M64" s="5">
        <v>305451</v>
      </c>
      <c r="N64" s="5">
        <v>3803193</v>
      </c>
    </row>
    <row r="65" spans="1:14" x14ac:dyDescent="0.25">
      <c r="A65" s="4" t="s">
        <v>253</v>
      </c>
      <c r="B65" s="5">
        <v>107120</v>
      </c>
      <c r="C65" s="5">
        <v>62140</v>
      </c>
      <c r="D65" s="5">
        <v>39390</v>
      </c>
      <c r="E65" s="5">
        <v>122720</v>
      </c>
      <c r="F65" s="5">
        <v>111800</v>
      </c>
      <c r="G65" s="5">
        <v>75530</v>
      </c>
      <c r="H65" s="5">
        <v>59410</v>
      </c>
      <c r="I65" s="5">
        <v>71760</v>
      </c>
      <c r="J65" s="5">
        <v>109850</v>
      </c>
      <c r="K65" s="5"/>
      <c r="L65" s="5">
        <v>27170</v>
      </c>
      <c r="M65" s="5"/>
      <c r="N65" s="5">
        <v>786890</v>
      </c>
    </row>
    <row r="66" spans="1:14" x14ac:dyDescent="0.25">
      <c r="A66" s="4" t="s">
        <v>280</v>
      </c>
      <c r="B66" s="5">
        <v>528550</v>
      </c>
      <c r="C66" s="5">
        <v>579018</v>
      </c>
      <c r="D66" s="5">
        <v>64108</v>
      </c>
      <c r="E66" s="5">
        <v>369644</v>
      </c>
      <c r="F66" s="5">
        <v>246202</v>
      </c>
      <c r="G66" s="5">
        <v>374418</v>
      </c>
      <c r="H66" s="5"/>
      <c r="I66" s="5"/>
      <c r="J66" s="5">
        <v>549010</v>
      </c>
      <c r="K66" s="5">
        <v>95480</v>
      </c>
      <c r="L66" s="5">
        <v>247566</v>
      </c>
      <c r="M66" s="5">
        <v>242792</v>
      </c>
      <c r="N66" s="5">
        <v>3296788</v>
      </c>
    </row>
    <row r="67" spans="1:14" x14ac:dyDescent="0.25">
      <c r="A67" s="4" t="s">
        <v>54</v>
      </c>
      <c r="B67" s="5">
        <v>73830</v>
      </c>
      <c r="C67" s="5">
        <v>6624</v>
      </c>
      <c r="D67" s="5"/>
      <c r="E67" s="5">
        <v>272412</v>
      </c>
      <c r="F67" s="5">
        <v>47610</v>
      </c>
      <c r="G67" s="5">
        <v>99084</v>
      </c>
      <c r="H67" s="5">
        <v>48024</v>
      </c>
      <c r="I67" s="5">
        <v>21942</v>
      </c>
      <c r="J67" s="5"/>
      <c r="K67" s="5">
        <v>41814</v>
      </c>
      <c r="L67" s="5"/>
      <c r="M67" s="5">
        <v>110262</v>
      </c>
      <c r="N67" s="5">
        <v>721602</v>
      </c>
    </row>
    <row r="68" spans="1:14" x14ac:dyDescent="0.25">
      <c r="A68" s="4" t="s">
        <v>34</v>
      </c>
      <c r="B68" s="5">
        <v>286380</v>
      </c>
      <c r="C68" s="5">
        <v>568460</v>
      </c>
      <c r="D68" s="5">
        <v>221020</v>
      </c>
      <c r="E68" s="5"/>
      <c r="F68" s="5">
        <v>365500</v>
      </c>
      <c r="G68" s="5"/>
      <c r="H68" s="5">
        <v>181460</v>
      </c>
      <c r="I68" s="5">
        <v>253700</v>
      </c>
      <c r="J68" s="5">
        <v>163400</v>
      </c>
      <c r="K68" s="5">
        <v>744760</v>
      </c>
      <c r="L68" s="5"/>
      <c r="M68" s="5">
        <v>83420</v>
      </c>
      <c r="N68" s="5">
        <v>2868100</v>
      </c>
    </row>
    <row r="69" spans="1:14" x14ac:dyDescent="0.25">
      <c r="A69" s="4" t="s">
        <v>6</v>
      </c>
      <c r="B69" s="5">
        <v>378884</v>
      </c>
      <c r="C69" s="5"/>
      <c r="D69" s="5">
        <v>156524</v>
      </c>
      <c r="E69" s="5"/>
      <c r="F69" s="5">
        <v>356648</v>
      </c>
      <c r="G69" s="5">
        <v>169604</v>
      </c>
      <c r="H69" s="5"/>
      <c r="I69" s="5">
        <v>250264</v>
      </c>
      <c r="J69" s="5">
        <v>122080</v>
      </c>
      <c r="K69" s="5">
        <v>246340</v>
      </c>
      <c r="L69" s="5">
        <v>459544</v>
      </c>
      <c r="M69" s="5">
        <v>174836</v>
      </c>
      <c r="N69" s="5">
        <v>2314724</v>
      </c>
    </row>
    <row r="70" spans="1:14" x14ac:dyDescent="0.25">
      <c r="A70" s="4" t="s">
        <v>89</v>
      </c>
      <c r="B70" s="5">
        <v>385385</v>
      </c>
      <c r="C70" s="5">
        <v>74382</v>
      </c>
      <c r="D70" s="5">
        <v>45276</v>
      </c>
      <c r="E70" s="5">
        <v>422576</v>
      </c>
      <c r="F70" s="5">
        <v>371371</v>
      </c>
      <c r="G70" s="5">
        <v>50127</v>
      </c>
      <c r="H70" s="5"/>
      <c r="I70" s="5"/>
      <c r="J70" s="5"/>
      <c r="K70" s="5">
        <v>364364</v>
      </c>
      <c r="L70" s="5"/>
      <c r="M70" s="5">
        <v>149842</v>
      </c>
      <c r="N70" s="5">
        <v>1863323</v>
      </c>
    </row>
    <row r="71" spans="1:14" x14ac:dyDescent="0.25">
      <c r="A71" s="4" t="s">
        <v>71</v>
      </c>
      <c r="B71" s="5">
        <v>328073</v>
      </c>
      <c r="C71" s="5">
        <v>319718</v>
      </c>
      <c r="D71" s="5">
        <v>179911</v>
      </c>
      <c r="E71" s="5"/>
      <c r="F71" s="5">
        <v>179911</v>
      </c>
      <c r="G71" s="5">
        <v>43446</v>
      </c>
      <c r="H71" s="5">
        <v>128110</v>
      </c>
      <c r="I71" s="5">
        <v>86335</v>
      </c>
      <c r="J71" s="5"/>
      <c r="K71" s="5">
        <v>110286</v>
      </c>
      <c r="L71" s="5">
        <v>287412</v>
      </c>
      <c r="M71" s="5">
        <v>230041</v>
      </c>
      <c r="N71" s="5">
        <v>1893243</v>
      </c>
    </row>
    <row r="72" spans="1:14" x14ac:dyDescent="0.25">
      <c r="A72" s="4" t="s">
        <v>117</v>
      </c>
      <c r="B72" s="5">
        <v>139250</v>
      </c>
      <c r="C72" s="5">
        <v>184367</v>
      </c>
      <c r="D72" s="5">
        <v>298552</v>
      </c>
      <c r="E72" s="5">
        <v>461753</v>
      </c>
      <c r="F72" s="5">
        <v>588192</v>
      </c>
      <c r="G72" s="5">
        <v>438916</v>
      </c>
      <c r="H72" s="5">
        <v>111400</v>
      </c>
      <c r="I72" s="5">
        <v>241738</v>
      </c>
      <c r="J72" s="5">
        <v>44560</v>
      </c>
      <c r="K72" s="5">
        <v>451170</v>
      </c>
      <c r="L72" s="5">
        <v>360936</v>
      </c>
      <c r="M72" s="5">
        <v>261790</v>
      </c>
      <c r="N72" s="5">
        <v>3582624</v>
      </c>
    </row>
    <row r="73" spans="1:14" x14ac:dyDescent="0.25">
      <c r="A73" s="4" t="s">
        <v>195</v>
      </c>
      <c r="B73" s="5">
        <v>205146</v>
      </c>
      <c r="C73" s="5"/>
      <c r="D73" s="5">
        <v>101529</v>
      </c>
      <c r="E73" s="5"/>
      <c r="F73" s="5">
        <v>93699</v>
      </c>
      <c r="G73" s="5">
        <v>28971</v>
      </c>
      <c r="H73" s="5"/>
      <c r="I73" s="5">
        <v>118755</v>
      </c>
      <c r="J73" s="5">
        <v>79866</v>
      </c>
      <c r="K73" s="5">
        <v>107532</v>
      </c>
      <c r="L73" s="5"/>
      <c r="M73" s="5">
        <v>223938</v>
      </c>
      <c r="N73" s="5">
        <v>959436</v>
      </c>
    </row>
    <row r="74" spans="1:14" x14ac:dyDescent="0.25">
      <c r="A74" s="4" t="s">
        <v>45</v>
      </c>
      <c r="B74" s="5">
        <v>279282</v>
      </c>
      <c r="C74" s="5">
        <v>225882</v>
      </c>
      <c r="D74" s="5"/>
      <c r="E74" s="5"/>
      <c r="F74" s="5">
        <v>314526</v>
      </c>
      <c r="G74" s="5">
        <v>210396</v>
      </c>
      <c r="H74" s="5"/>
      <c r="I74" s="5">
        <v>673374</v>
      </c>
      <c r="J74" s="5">
        <v>120684</v>
      </c>
      <c r="K74" s="5">
        <v>292632</v>
      </c>
      <c r="L74" s="5">
        <v>266466</v>
      </c>
      <c r="M74" s="5">
        <v>190104</v>
      </c>
      <c r="N74" s="5">
        <v>2573346</v>
      </c>
    </row>
    <row r="75" spans="1:14" x14ac:dyDescent="0.25">
      <c r="A75" s="4" t="s">
        <v>330</v>
      </c>
      <c r="B75" s="5">
        <v>433160</v>
      </c>
      <c r="C75" s="5">
        <v>357994</v>
      </c>
      <c r="D75" s="5">
        <v>108290</v>
      </c>
      <c r="E75" s="5"/>
      <c r="F75" s="5">
        <v>240149</v>
      </c>
      <c r="G75" s="5">
        <v>251615</v>
      </c>
      <c r="H75" s="5">
        <v>163709</v>
      </c>
      <c r="I75" s="5"/>
      <c r="J75" s="5">
        <v>30576</v>
      </c>
      <c r="K75" s="5">
        <v>175812</v>
      </c>
      <c r="L75" s="5">
        <v>21658</v>
      </c>
      <c r="M75" s="5">
        <v>147147</v>
      </c>
      <c r="N75" s="5">
        <v>1930110</v>
      </c>
    </row>
    <row r="76" spans="1:14" x14ac:dyDescent="0.25">
      <c r="A76" s="4" t="s">
        <v>162</v>
      </c>
      <c r="B76" s="5">
        <v>217042</v>
      </c>
      <c r="C76" s="5">
        <v>351960</v>
      </c>
      <c r="D76" s="5">
        <v>434922</v>
      </c>
      <c r="E76" s="5">
        <v>197768</v>
      </c>
      <c r="F76" s="5">
        <v>392184</v>
      </c>
      <c r="G76" s="5">
        <v>755038</v>
      </c>
      <c r="H76" s="5"/>
      <c r="I76" s="5"/>
      <c r="J76" s="5">
        <v>786882</v>
      </c>
      <c r="K76" s="5">
        <v>661182</v>
      </c>
      <c r="L76" s="5">
        <v>190226</v>
      </c>
      <c r="M76" s="5">
        <v>734926</v>
      </c>
      <c r="N76" s="5">
        <v>4722130</v>
      </c>
    </row>
    <row r="77" spans="1:14" x14ac:dyDescent="0.25">
      <c r="A77" s="4" t="s">
        <v>197</v>
      </c>
      <c r="B77" s="5"/>
      <c r="C77" s="5"/>
      <c r="D77" s="5">
        <v>734310</v>
      </c>
      <c r="E77" s="5">
        <v>499490</v>
      </c>
      <c r="F77" s="5">
        <v>313425</v>
      </c>
      <c r="G77" s="5">
        <v>634810</v>
      </c>
      <c r="H77" s="5">
        <v>176115</v>
      </c>
      <c r="I77" s="5">
        <v>697495</v>
      </c>
      <c r="J77" s="5">
        <v>816895</v>
      </c>
      <c r="K77" s="5">
        <v>1016890</v>
      </c>
      <c r="L77" s="5">
        <v>352230</v>
      </c>
      <c r="M77" s="5">
        <v>525360</v>
      </c>
      <c r="N77" s="5">
        <v>5767020</v>
      </c>
    </row>
    <row r="78" spans="1:14" x14ac:dyDescent="0.25">
      <c r="A78" s="4" t="s">
        <v>341</v>
      </c>
      <c r="B78" s="5">
        <v>77775</v>
      </c>
      <c r="C78" s="5">
        <v>25275</v>
      </c>
      <c r="D78" s="5">
        <v>17325</v>
      </c>
      <c r="E78" s="5"/>
      <c r="F78" s="5">
        <v>42900</v>
      </c>
      <c r="G78" s="5">
        <v>31800</v>
      </c>
      <c r="H78" s="5">
        <v>10725</v>
      </c>
      <c r="I78" s="5">
        <v>81750</v>
      </c>
      <c r="J78" s="5">
        <v>13875</v>
      </c>
      <c r="K78" s="5">
        <v>23925</v>
      </c>
      <c r="L78" s="5">
        <v>15975</v>
      </c>
      <c r="M78" s="5"/>
      <c r="N78" s="5">
        <v>341325</v>
      </c>
    </row>
    <row r="79" spans="1:14" x14ac:dyDescent="0.25">
      <c r="A79" s="4" t="s">
        <v>284</v>
      </c>
      <c r="B79" s="5">
        <v>257302</v>
      </c>
      <c r="C79" s="5"/>
      <c r="D79" s="5">
        <v>141820</v>
      </c>
      <c r="E79" s="5">
        <v>229951</v>
      </c>
      <c r="F79" s="5">
        <v>259328</v>
      </c>
      <c r="G79" s="5"/>
      <c r="H79" s="5">
        <v>927908</v>
      </c>
      <c r="I79" s="5"/>
      <c r="J79" s="5">
        <v>1050481</v>
      </c>
      <c r="K79" s="5">
        <v>1096066</v>
      </c>
      <c r="L79" s="5"/>
      <c r="M79" s="5">
        <v>419382</v>
      </c>
      <c r="N79" s="5">
        <v>4382238</v>
      </c>
    </row>
    <row r="80" spans="1:14" x14ac:dyDescent="0.25">
      <c r="A80" s="4" t="s">
        <v>73</v>
      </c>
      <c r="B80" s="5">
        <v>264451</v>
      </c>
      <c r="C80" s="5">
        <v>271083</v>
      </c>
      <c r="D80" s="5">
        <v>519783</v>
      </c>
      <c r="E80" s="5">
        <v>164971</v>
      </c>
      <c r="F80" s="5">
        <v>144246</v>
      </c>
      <c r="G80" s="5">
        <v>441028</v>
      </c>
      <c r="H80" s="5">
        <v>1158113</v>
      </c>
      <c r="I80" s="5">
        <v>325797</v>
      </c>
      <c r="J80" s="5">
        <v>179893</v>
      </c>
      <c r="K80" s="5">
        <v>176577</v>
      </c>
      <c r="L80" s="5"/>
      <c r="M80" s="5">
        <v>376366</v>
      </c>
      <c r="N80" s="5">
        <v>4022308</v>
      </c>
    </row>
    <row r="81" spans="1:14" x14ac:dyDescent="0.25">
      <c r="A81" s="4" t="s">
        <v>111</v>
      </c>
      <c r="B81" s="5">
        <v>531050</v>
      </c>
      <c r="C81" s="5"/>
      <c r="D81" s="5">
        <v>184600</v>
      </c>
      <c r="E81" s="5">
        <v>302900</v>
      </c>
      <c r="F81" s="5">
        <v>520000</v>
      </c>
      <c r="G81" s="5"/>
      <c r="H81" s="5">
        <v>317200</v>
      </c>
      <c r="I81" s="5">
        <v>732550</v>
      </c>
      <c r="J81" s="5"/>
      <c r="K81" s="5"/>
      <c r="L81" s="5">
        <v>163150</v>
      </c>
      <c r="M81" s="5">
        <v>123500</v>
      </c>
      <c r="N81" s="5">
        <v>2874950</v>
      </c>
    </row>
    <row r="82" spans="1:14" x14ac:dyDescent="0.25">
      <c r="A82" s="4" t="s">
        <v>183</v>
      </c>
      <c r="B82" s="5">
        <v>346072</v>
      </c>
      <c r="C82" s="5">
        <v>42542</v>
      </c>
      <c r="D82" s="5">
        <v>132884</v>
      </c>
      <c r="E82" s="5">
        <v>587462</v>
      </c>
      <c r="F82" s="5"/>
      <c r="G82" s="5">
        <v>249516</v>
      </c>
      <c r="H82" s="5">
        <v>434502</v>
      </c>
      <c r="I82" s="5">
        <v>177338</v>
      </c>
      <c r="J82" s="5"/>
      <c r="K82" s="5">
        <v>169690</v>
      </c>
      <c r="L82" s="5">
        <v>434980</v>
      </c>
      <c r="M82" s="5"/>
      <c r="N82" s="5">
        <v>2574986</v>
      </c>
    </row>
    <row r="83" spans="1:14" x14ac:dyDescent="0.25">
      <c r="A83" s="4" t="s">
        <v>23</v>
      </c>
      <c r="B83" s="5">
        <v>116154</v>
      </c>
      <c r="C83" s="5">
        <v>193590</v>
      </c>
      <c r="D83" s="5">
        <v>159174</v>
      </c>
      <c r="E83" s="5">
        <v>124758</v>
      </c>
      <c r="F83" s="5">
        <v>32504</v>
      </c>
      <c r="G83" s="5">
        <v>101814</v>
      </c>
      <c r="H83" s="5">
        <v>344638</v>
      </c>
      <c r="I83" s="5">
        <v>540140</v>
      </c>
      <c r="J83" s="5">
        <v>169212</v>
      </c>
      <c r="K83" s="5">
        <v>206496</v>
      </c>
      <c r="L83" s="5">
        <v>335078</v>
      </c>
      <c r="M83" s="5">
        <v>182596</v>
      </c>
      <c r="N83" s="5">
        <v>2506154</v>
      </c>
    </row>
    <row r="84" spans="1:14" x14ac:dyDescent="0.25">
      <c r="A84" s="4" t="s">
        <v>135</v>
      </c>
      <c r="B84" s="5">
        <v>140968</v>
      </c>
      <c r="C84" s="5">
        <v>274968</v>
      </c>
      <c r="D84" s="5">
        <v>58424</v>
      </c>
      <c r="E84" s="5"/>
      <c r="F84" s="5">
        <v>728960</v>
      </c>
      <c r="G84" s="5">
        <v>174736</v>
      </c>
      <c r="H84" s="5">
        <v>217616</v>
      </c>
      <c r="I84" s="5">
        <v>391816</v>
      </c>
      <c r="J84" s="5">
        <v>338752</v>
      </c>
      <c r="K84" s="5">
        <v>112024</v>
      </c>
      <c r="L84" s="5">
        <v>137216</v>
      </c>
      <c r="M84" s="5"/>
      <c r="N84" s="5">
        <v>2575480</v>
      </c>
    </row>
    <row r="85" spans="1:14" x14ac:dyDescent="0.25">
      <c r="A85" s="4" t="s">
        <v>57</v>
      </c>
      <c r="B85" s="5">
        <v>30104</v>
      </c>
      <c r="C85" s="5">
        <v>15900</v>
      </c>
      <c r="D85" s="5">
        <v>53106</v>
      </c>
      <c r="E85" s="5">
        <v>38054</v>
      </c>
      <c r="F85" s="5">
        <v>25334</v>
      </c>
      <c r="G85" s="5">
        <v>16324</v>
      </c>
      <c r="H85" s="5">
        <v>82044</v>
      </c>
      <c r="I85" s="5">
        <v>50986</v>
      </c>
      <c r="J85" s="5">
        <v>54484</v>
      </c>
      <c r="K85" s="5"/>
      <c r="L85" s="5"/>
      <c r="M85" s="5">
        <v>156774</v>
      </c>
      <c r="N85" s="5">
        <v>523110</v>
      </c>
    </row>
    <row r="86" spans="1:14" x14ac:dyDescent="0.25">
      <c r="A86" s="4" t="s">
        <v>240</v>
      </c>
      <c r="B86" s="5">
        <v>1472082</v>
      </c>
      <c r="C86" s="5">
        <v>153909</v>
      </c>
      <c r="D86" s="5">
        <v>148674</v>
      </c>
      <c r="E86" s="5">
        <v>143439</v>
      </c>
      <c r="F86" s="5">
        <v>907749</v>
      </c>
      <c r="G86" s="5"/>
      <c r="H86" s="5">
        <v>699396</v>
      </c>
      <c r="I86" s="5">
        <v>691020</v>
      </c>
      <c r="J86" s="5"/>
      <c r="K86" s="5">
        <v>353886</v>
      </c>
      <c r="L86" s="5">
        <v>243951</v>
      </c>
      <c r="M86" s="5">
        <v>685785</v>
      </c>
      <c r="N86" s="5">
        <v>5499891</v>
      </c>
    </row>
    <row r="87" spans="1:14" x14ac:dyDescent="0.25">
      <c r="A87" s="4" t="s">
        <v>129</v>
      </c>
      <c r="B87" s="5"/>
      <c r="C87" s="5"/>
      <c r="D87" s="5"/>
      <c r="E87" s="5">
        <v>366912</v>
      </c>
      <c r="F87" s="5">
        <v>287287</v>
      </c>
      <c r="G87" s="5"/>
      <c r="H87" s="5">
        <v>671398</v>
      </c>
      <c r="I87" s="5">
        <v>53508</v>
      </c>
      <c r="J87" s="5">
        <v>443989</v>
      </c>
      <c r="K87" s="5">
        <v>477750</v>
      </c>
      <c r="L87" s="5">
        <v>187915</v>
      </c>
      <c r="M87" s="5">
        <v>189826</v>
      </c>
      <c r="N87" s="5">
        <v>2678585</v>
      </c>
    </row>
    <row r="88" spans="1:14" x14ac:dyDescent="0.25">
      <c r="A88" s="4" t="s">
        <v>51</v>
      </c>
      <c r="B88" s="5">
        <v>74146</v>
      </c>
      <c r="C88" s="5">
        <v>135840</v>
      </c>
      <c r="D88" s="5">
        <v>133010</v>
      </c>
      <c r="E88" s="5">
        <v>209986</v>
      </c>
      <c r="F88" s="5">
        <v>176026</v>
      </c>
      <c r="G88" s="5">
        <v>63392</v>
      </c>
      <c r="H88" s="5">
        <v>326582</v>
      </c>
      <c r="I88" s="5">
        <v>124803</v>
      </c>
      <c r="J88" s="5"/>
      <c r="K88" s="5">
        <v>314130</v>
      </c>
      <c r="L88" s="5">
        <v>71882</v>
      </c>
      <c r="M88" s="5">
        <v>134708</v>
      </c>
      <c r="N88" s="5">
        <v>1764505</v>
      </c>
    </row>
    <row r="89" spans="1:14" x14ac:dyDescent="0.25">
      <c r="A89" s="4" t="s">
        <v>43</v>
      </c>
      <c r="B89" s="5"/>
      <c r="C89" s="5">
        <v>435372</v>
      </c>
      <c r="D89" s="5">
        <v>240900</v>
      </c>
      <c r="E89" s="5">
        <v>549252</v>
      </c>
      <c r="F89" s="5">
        <v>119136</v>
      </c>
      <c r="G89" s="5">
        <v>199728</v>
      </c>
      <c r="H89" s="5">
        <v>591300</v>
      </c>
      <c r="I89" s="5">
        <v>264552</v>
      </c>
      <c r="J89" s="5">
        <v>153300</v>
      </c>
      <c r="K89" s="5">
        <v>921552</v>
      </c>
      <c r="L89" s="5">
        <v>339888</v>
      </c>
      <c r="M89" s="5">
        <v>770004</v>
      </c>
      <c r="N89" s="5">
        <v>4584984</v>
      </c>
    </row>
    <row r="90" spans="1:14" x14ac:dyDescent="0.25">
      <c r="A90" s="4" t="s">
        <v>156</v>
      </c>
      <c r="B90" s="5"/>
      <c r="C90" s="5">
        <v>681122</v>
      </c>
      <c r="D90" s="5">
        <v>354497</v>
      </c>
      <c r="E90" s="5">
        <v>1184560</v>
      </c>
      <c r="F90" s="5">
        <v>376272</v>
      </c>
      <c r="G90" s="5">
        <v>314431</v>
      </c>
      <c r="H90" s="5">
        <v>405015</v>
      </c>
      <c r="I90" s="5">
        <v>321399</v>
      </c>
      <c r="J90" s="5"/>
      <c r="K90" s="5">
        <v>666315</v>
      </c>
      <c r="L90" s="5">
        <v>136747</v>
      </c>
      <c r="M90" s="5">
        <v>66196</v>
      </c>
      <c r="N90" s="5">
        <v>4506554</v>
      </c>
    </row>
    <row r="91" spans="1:14" x14ac:dyDescent="0.25">
      <c r="A91" s="4" t="s">
        <v>36</v>
      </c>
      <c r="B91" s="5">
        <v>784107</v>
      </c>
      <c r="C91" s="5">
        <v>486126</v>
      </c>
      <c r="D91" s="5">
        <v>1005813</v>
      </c>
      <c r="E91" s="5">
        <v>367137</v>
      </c>
      <c r="F91" s="5">
        <v>723087</v>
      </c>
      <c r="G91" s="5">
        <v>872586</v>
      </c>
      <c r="H91" s="5">
        <v>212553</v>
      </c>
      <c r="I91" s="5">
        <v>515619</v>
      </c>
      <c r="J91" s="5">
        <v>284760</v>
      </c>
      <c r="K91" s="5">
        <v>502398</v>
      </c>
      <c r="L91" s="5">
        <v>353916</v>
      </c>
      <c r="M91" s="5">
        <v>796311</v>
      </c>
      <c r="N91" s="5">
        <v>6904413</v>
      </c>
    </row>
    <row r="92" spans="1:14" x14ac:dyDescent="0.25">
      <c r="A92" s="4" t="s">
        <v>216</v>
      </c>
      <c r="B92" s="5">
        <v>170100</v>
      </c>
      <c r="C92" s="5">
        <v>81000</v>
      </c>
      <c r="D92" s="5">
        <v>106920</v>
      </c>
      <c r="E92" s="5"/>
      <c r="F92" s="5"/>
      <c r="G92" s="5"/>
      <c r="H92" s="5">
        <v>318060</v>
      </c>
      <c r="I92" s="5">
        <v>220320</v>
      </c>
      <c r="J92" s="5"/>
      <c r="K92" s="5">
        <v>129060</v>
      </c>
      <c r="L92" s="5">
        <v>196560</v>
      </c>
      <c r="M92" s="5">
        <v>151740</v>
      </c>
      <c r="N92" s="5">
        <v>1373760</v>
      </c>
    </row>
    <row r="93" spans="1:14" x14ac:dyDescent="0.25">
      <c r="A93" s="4" t="s">
        <v>299</v>
      </c>
      <c r="B93" s="5"/>
      <c r="C93" s="5">
        <v>121832</v>
      </c>
      <c r="D93" s="5"/>
      <c r="E93" s="5">
        <v>280912</v>
      </c>
      <c r="F93" s="5">
        <v>216504</v>
      </c>
      <c r="G93" s="5">
        <v>300312</v>
      </c>
      <c r="H93" s="5"/>
      <c r="I93" s="5">
        <v>378688</v>
      </c>
      <c r="J93" s="5">
        <v>106312</v>
      </c>
      <c r="K93" s="5">
        <v>518368</v>
      </c>
      <c r="L93" s="5">
        <v>603728</v>
      </c>
      <c r="M93" s="5">
        <v>486552</v>
      </c>
      <c r="N93" s="5">
        <v>3013208</v>
      </c>
    </row>
    <row r="94" spans="1:14" x14ac:dyDescent="0.25">
      <c r="A94" s="4" t="s">
        <v>66</v>
      </c>
      <c r="B94" s="5">
        <v>426024</v>
      </c>
      <c r="C94" s="5">
        <v>333680</v>
      </c>
      <c r="D94" s="5"/>
      <c r="E94" s="5">
        <v>666584</v>
      </c>
      <c r="F94" s="5">
        <v>285568</v>
      </c>
      <c r="G94" s="5">
        <v>668912</v>
      </c>
      <c r="H94" s="5">
        <v>750392</v>
      </c>
      <c r="I94" s="5">
        <v>289448</v>
      </c>
      <c r="J94" s="5">
        <v>375584</v>
      </c>
      <c r="K94" s="5">
        <v>587432</v>
      </c>
      <c r="L94" s="5">
        <v>1277296</v>
      </c>
      <c r="M94" s="5">
        <v>452408</v>
      </c>
      <c r="N94" s="5">
        <v>6113328</v>
      </c>
    </row>
    <row r="95" spans="1:14" x14ac:dyDescent="0.25">
      <c r="A95" s="4" t="s">
        <v>213</v>
      </c>
      <c r="B95" s="5">
        <v>839124</v>
      </c>
      <c r="C95" s="5">
        <v>283140</v>
      </c>
      <c r="D95" s="5">
        <v>227370</v>
      </c>
      <c r="E95" s="5">
        <v>674388</v>
      </c>
      <c r="F95" s="5">
        <v>862290</v>
      </c>
      <c r="G95" s="5">
        <v>155298</v>
      </c>
      <c r="H95" s="5"/>
      <c r="I95" s="5">
        <v>205062</v>
      </c>
      <c r="J95" s="5">
        <v>658944</v>
      </c>
      <c r="K95" s="5">
        <v>493350</v>
      </c>
      <c r="L95" s="5">
        <v>189618</v>
      </c>
      <c r="M95" s="5">
        <v>663234</v>
      </c>
      <c r="N95" s="5">
        <v>5251818</v>
      </c>
    </row>
    <row r="96" spans="1:14" x14ac:dyDescent="0.25">
      <c r="A96" s="4" t="s">
        <v>115</v>
      </c>
      <c r="B96" s="5">
        <v>200784</v>
      </c>
      <c r="C96" s="5">
        <v>320916</v>
      </c>
      <c r="D96" s="5"/>
      <c r="E96" s="5">
        <v>337836</v>
      </c>
      <c r="F96" s="5">
        <v>168072</v>
      </c>
      <c r="G96" s="5">
        <v>223344</v>
      </c>
      <c r="H96" s="5">
        <v>366600</v>
      </c>
      <c r="I96" s="5"/>
      <c r="J96" s="5">
        <v>127464</v>
      </c>
      <c r="K96" s="5">
        <v>421872</v>
      </c>
      <c r="L96" s="5"/>
      <c r="M96" s="5">
        <v>361524</v>
      </c>
      <c r="N96" s="5">
        <v>2528412</v>
      </c>
    </row>
    <row r="97" spans="1:14" x14ac:dyDescent="0.25">
      <c r="A97" s="4" t="s">
        <v>256</v>
      </c>
      <c r="B97" s="5">
        <v>162162</v>
      </c>
      <c r="C97" s="5">
        <v>200772</v>
      </c>
      <c r="D97" s="5">
        <v>797082</v>
      </c>
      <c r="E97" s="5">
        <v>414414</v>
      </c>
      <c r="F97" s="5">
        <v>670956</v>
      </c>
      <c r="G97" s="5">
        <v>741312</v>
      </c>
      <c r="H97" s="5">
        <v>958386</v>
      </c>
      <c r="I97" s="5"/>
      <c r="J97" s="5"/>
      <c r="K97" s="5">
        <v>171600</v>
      </c>
      <c r="L97" s="5">
        <v>362934</v>
      </c>
      <c r="M97" s="5">
        <v>296010</v>
      </c>
      <c r="N97" s="5">
        <v>4775628</v>
      </c>
    </row>
    <row r="98" spans="1:14" x14ac:dyDescent="0.25">
      <c r="A98" s="4" t="s">
        <v>95</v>
      </c>
      <c r="B98" s="5">
        <v>391716</v>
      </c>
      <c r="C98" s="5">
        <v>362142</v>
      </c>
      <c r="D98" s="5"/>
      <c r="E98" s="5">
        <v>64728</v>
      </c>
      <c r="F98" s="5"/>
      <c r="G98" s="5">
        <v>558000</v>
      </c>
      <c r="H98" s="5"/>
      <c r="I98" s="5">
        <v>535680</v>
      </c>
      <c r="J98" s="5">
        <v>908424</v>
      </c>
      <c r="K98" s="5">
        <v>301878</v>
      </c>
      <c r="L98" s="5">
        <v>605430</v>
      </c>
      <c r="M98" s="5">
        <v>210924</v>
      </c>
      <c r="N98" s="5">
        <v>3938922</v>
      </c>
    </row>
    <row r="99" spans="1:14" x14ac:dyDescent="0.25">
      <c r="A99" s="4" t="s">
        <v>40</v>
      </c>
      <c r="B99" s="5">
        <v>140732</v>
      </c>
      <c r="C99" s="5">
        <v>54058</v>
      </c>
      <c r="D99" s="5">
        <v>206870</v>
      </c>
      <c r="E99" s="5">
        <v>150698</v>
      </c>
      <c r="F99" s="5">
        <v>427632</v>
      </c>
      <c r="G99" s="5">
        <v>165798</v>
      </c>
      <c r="H99" s="5">
        <v>134692</v>
      </c>
      <c r="I99" s="5">
        <v>211400</v>
      </c>
      <c r="J99" s="5">
        <v>57984</v>
      </c>
      <c r="K99" s="5">
        <v>132578</v>
      </c>
      <c r="L99" s="5"/>
      <c r="M99" s="5">
        <v>350320</v>
      </c>
      <c r="N99" s="5">
        <v>2032762</v>
      </c>
    </row>
    <row r="100" spans="1:14" x14ac:dyDescent="0.25">
      <c r="A100" s="4" t="s">
        <v>275</v>
      </c>
      <c r="B100" s="5">
        <v>492404</v>
      </c>
      <c r="C100" s="5">
        <v>432478</v>
      </c>
      <c r="D100" s="5">
        <v>272916</v>
      </c>
      <c r="E100" s="5">
        <v>293854</v>
      </c>
      <c r="F100" s="5">
        <v>202160</v>
      </c>
      <c r="G100" s="5">
        <v>220932</v>
      </c>
      <c r="H100" s="5">
        <v>404320</v>
      </c>
      <c r="I100" s="5">
        <v>272194</v>
      </c>
      <c r="J100" s="5">
        <v>409374</v>
      </c>
      <c r="K100" s="5"/>
      <c r="L100" s="5">
        <v>64258</v>
      </c>
      <c r="M100" s="5">
        <v>154508</v>
      </c>
      <c r="N100" s="5">
        <v>3219398</v>
      </c>
    </row>
    <row r="101" spans="1:14" x14ac:dyDescent="0.25">
      <c r="A101" s="4" t="s">
        <v>229</v>
      </c>
      <c r="B101" s="5"/>
      <c r="C101" s="5">
        <v>680118</v>
      </c>
      <c r="D101" s="5">
        <v>294034</v>
      </c>
      <c r="E101" s="5">
        <v>249850</v>
      </c>
      <c r="F101" s="5">
        <v>315074</v>
      </c>
      <c r="G101" s="5">
        <v>67854</v>
      </c>
      <c r="H101" s="5">
        <v>382928</v>
      </c>
      <c r="I101" s="5">
        <v>192516</v>
      </c>
      <c r="J101" s="5">
        <v>121506</v>
      </c>
      <c r="K101" s="5"/>
      <c r="L101" s="5"/>
      <c r="M101" s="5">
        <v>498648</v>
      </c>
      <c r="N101" s="5">
        <v>2802528</v>
      </c>
    </row>
    <row r="102" spans="1:14" x14ac:dyDescent="0.25">
      <c r="A102" s="4" t="s">
        <v>87</v>
      </c>
      <c r="B102" s="5">
        <v>265527</v>
      </c>
      <c r="C102" s="5">
        <v>187878</v>
      </c>
      <c r="D102" s="5">
        <v>248151</v>
      </c>
      <c r="E102" s="5">
        <v>201996</v>
      </c>
      <c r="F102" s="5">
        <v>116745</v>
      </c>
      <c r="G102" s="5"/>
      <c r="H102" s="5">
        <v>732507</v>
      </c>
      <c r="I102" s="5"/>
      <c r="J102" s="5">
        <v>78735</v>
      </c>
      <c r="K102" s="5">
        <v>133578</v>
      </c>
      <c r="L102" s="5"/>
      <c r="M102" s="5">
        <v>263355</v>
      </c>
      <c r="N102" s="5">
        <v>2228472</v>
      </c>
    </row>
    <row r="103" spans="1:14" x14ac:dyDescent="0.25">
      <c r="A103" s="4" t="s">
        <v>301</v>
      </c>
      <c r="B103" s="5">
        <v>154230</v>
      </c>
      <c r="C103" s="5"/>
      <c r="D103" s="5">
        <v>98358</v>
      </c>
      <c r="E103" s="5">
        <v>59170</v>
      </c>
      <c r="F103" s="5"/>
      <c r="G103" s="5">
        <v>140456</v>
      </c>
      <c r="H103" s="5">
        <v>185658</v>
      </c>
      <c r="I103" s="5">
        <v>55484</v>
      </c>
      <c r="J103" s="5"/>
      <c r="K103" s="5">
        <v>82644</v>
      </c>
      <c r="L103" s="5">
        <v>195552</v>
      </c>
      <c r="M103" s="5">
        <v>84778</v>
      </c>
      <c r="N103" s="5">
        <v>1056330</v>
      </c>
    </row>
    <row r="104" spans="1:14" x14ac:dyDescent="0.25">
      <c r="A104" s="4" t="s">
        <v>75</v>
      </c>
      <c r="B104" s="5">
        <v>327180</v>
      </c>
      <c r="C104" s="5">
        <v>258300</v>
      </c>
      <c r="D104" s="5">
        <v>17835</v>
      </c>
      <c r="E104" s="5">
        <v>664200</v>
      </c>
      <c r="F104" s="5">
        <v>497535</v>
      </c>
      <c r="G104" s="5"/>
      <c r="H104" s="5"/>
      <c r="I104" s="5">
        <v>141450</v>
      </c>
      <c r="J104" s="5">
        <v>327180</v>
      </c>
      <c r="K104" s="5">
        <v>241695</v>
      </c>
      <c r="L104" s="5">
        <v>395445</v>
      </c>
      <c r="M104" s="5">
        <v>175890</v>
      </c>
      <c r="N104" s="5">
        <v>3046710</v>
      </c>
    </row>
    <row r="105" spans="1:14" x14ac:dyDescent="0.25">
      <c r="A105" s="4" t="s">
        <v>540</v>
      </c>
      <c r="B105" s="5">
        <v>23802836</v>
      </c>
      <c r="C105" s="5">
        <v>20750706</v>
      </c>
      <c r="D105" s="5">
        <v>20787997</v>
      </c>
      <c r="E105" s="5">
        <v>20800297</v>
      </c>
      <c r="F105" s="5">
        <v>22923657</v>
      </c>
      <c r="G105" s="5">
        <v>20596622</v>
      </c>
      <c r="H105" s="5">
        <v>23371025</v>
      </c>
      <c r="I105" s="5">
        <v>21834279</v>
      </c>
      <c r="J105" s="5">
        <v>20027932</v>
      </c>
      <c r="K105" s="5">
        <v>25809267</v>
      </c>
      <c r="L105" s="5">
        <v>22877151</v>
      </c>
      <c r="M105" s="5">
        <v>20231900</v>
      </c>
      <c r="N105" s="5">
        <v>263813669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5"/>
  <sheetViews>
    <sheetView workbookViewId="0">
      <selection activeCell="B86" sqref="B86"/>
    </sheetView>
  </sheetViews>
  <sheetFormatPr defaultRowHeight="15" x14ac:dyDescent="0.25"/>
  <cols>
    <col min="1" max="1" width="30.140625" bestFit="1" customWidth="1"/>
    <col min="2" max="2" width="15.7109375" bestFit="1" customWidth="1"/>
    <col min="3" max="13" width="6" bestFit="1" customWidth="1"/>
    <col min="14" max="14" width="10.28515625" bestFit="1" customWidth="1"/>
  </cols>
  <sheetData>
    <row r="3" spans="1:14" x14ac:dyDescent="0.25">
      <c r="A3" s="3" t="s">
        <v>541</v>
      </c>
      <c r="B3" s="3" t="s">
        <v>542</v>
      </c>
    </row>
    <row r="4" spans="1:14" x14ac:dyDescent="0.25">
      <c r="A4" s="3" t="s">
        <v>539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540</v>
      </c>
    </row>
    <row r="5" spans="1:14" x14ac:dyDescent="0.25">
      <c r="A5" s="4" t="s">
        <v>16</v>
      </c>
      <c r="B5" s="5">
        <v>595</v>
      </c>
      <c r="C5" s="5">
        <v>1160</v>
      </c>
      <c r="D5" s="5">
        <v>325</v>
      </c>
      <c r="E5" s="5">
        <v>939</v>
      </c>
      <c r="F5" s="5">
        <v>391</v>
      </c>
      <c r="G5" s="5">
        <v>965</v>
      </c>
      <c r="H5" s="5">
        <v>446</v>
      </c>
      <c r="I5" s="5"/>
      <c r="J5" s="5">
        <v>288</v>
      </c>
      <c r="K5" s="5">
        <v>602</v>
      </c>
      <c r="L5" s="5">
        <v>338</v>
      </c>
      <c r="M5" s="5">
        <v>252</v>
      </c>
      <c r="N5" s="5">
        <v>6301</v>
      </c>
    </row>
    <row r="6" spans="1:14" x14ac:dyDescent="0.25">
      <c r="A6" s="4" t="s">
        <v>288</v>
      </c>
      <c r="B6" s="5">
        <v>195</v>
      </c>
      <c r="C6" s="5">
        <v>462</v>
      </c>
      <c r="D6" s="5">
        <v>290</v>
      </c>
      <c r="E6" s="5">
        <v>492</v>
      </c>
      <c r="F6" s="5">
        <v>471</v>
      </c>
      <c r="G6" s="5"/>
      <c r="H6" s="5">
        <v>308</v>
      </c>
      <c r="I6" s="5">
        <v>414</v>
      </c>
      <c r="J6" s="5">
        <v>279</v>
      </c>
      <c r="K6" s="5">
        <v>206</v>
      </c>
      <c r="L6" s="5">
        <v>1089</v>
      </c>
      <c r="M6" s="5">
        <v>653</v>
      </c>
      <c r="N6" s="5">
        <v>4859</v>
      </c>
    </row>
    <row r="7" spans="1:14" x14ac:dyDescent="0.25">
      <c r="A7" s="4" t="s">
        <v>83</v>
      </c>
      <c r="B7" s="5">
        <v>338</v>
      </c>
      <c r="C7" s="5"/>
      <c r="D7" s="5">
        <v>479</v>
      </c>
      <c r="E7" s="5">
        <v>187</v>
      </c>
      <c r="F7" s="5">
        <v>879</v>
      </c>
      <c r="G7" s="5"/>
      <c r="H7" s="5">
        <v>381</v>
      </c>
      <c r="I7" s="5"/>
      <c r="J7" s="5"/>
      <c r="K7" s="5">
        <v>162</v>
      </c>
      <c r="L7" s="5">
        <v>736</v>
      </c>
      <c r="M7" s="5">
        <v>541</v>
      </c>
      <c r="N7" s="5">
        <v>3703</v>
      </c>
    </row>
    <row r="8" spans="1:14" x14ac:dyDescent="0.25">
      <c r="A8" s="4" t="s">
        <v>245</v>
      </c>
      <c r="B8" s="5">
        <v>314</v>
      </c>
      <c r="C8" s="5">
        <v>464</v>
      </c>
      <c r="D8" s="5">
        <v>1384</v>
      </c>
      <c r="E8" s="5">
        <v>134</v>
      </c>
      <c r="F8" s="5"/>
      <c r="G8" s="5">
        <v>236</v>
      </c>
      <c r="H8" s="5"/>
      <c r="I8" s="5">
        <v>668</v>
      </c>
      <c r="J8" s="5">
        <v>386</v>
      </c>
      <c r="K8" s="5">
        <v>298</v>
      </c>
      <c r="L8" s="5"/>
      <c r="M8" s="5">
        <v>154</v>
      </c>
      <c r="N8" s="5">
        <v>4038</v>
      </c>
    </row>
    <row r="9" spans="1:14" x14ac:dyDescent="0.25">
      <c r="A9" s="4" t="s">
        <v>167</v>
      </c>
      <c r="B9" s="5"/>
      <c r="C9" s="5">
        <v>620</v>
      </c>
      <c r="D9" s="5">
        <v>505</v>
      </c>
      <c r="E9" s="5">
        <v>386</v>
      </c>
      <c r="F9" s="5"/>
      <c r="G9" s="5">
        <v>171</v>
      </c>
      <c r="H9" s="5"/>
      <c r="I9" s="5">
        <v>312</v>
      </c>
      <c r="J9" s="5">
        <v>113</v>
      </c>
      <c r="K9" s="5">
        <v>194</v>
      </c>
      <c r="L9" s="5">
        <v>447</v>
      </c>
      <c r="M9" s="5">
        <v>826</v>
      </c>
      <c r="N9" s="5">
        <v>3574</v>
      </c>
    </row>
    <row r="10" spans="1:14" x14ac:dyDescent="0.25">
      <c r="A10" s="4" t="s">
        <v>311</v>
      </c>
      <c r="B10" s="5">
        <v>1609</v>
      </c>
      <c r="C10" s="5"/>
      <c r="D10" s="5">
        <v>719</v>
      </c>
      <c r="E10" s="5">
        <v>29</v>
      </c>
      <c r="F10" s="5">
        <v>166</v>
      </c>
      <c r="G10" s="5">
        <v>697</v>
      </c>
      <c r="H10" s="5"/>
      <c r="I10" s="5">
        <v>607</v>
      </c>
      <c r="J10" s="5">
        <v>263</v>
      </c>
      <c r="K10" s="5">
        <v>439</v>
      </c>
      <c r="L10" s="5">
        <v>1541</v>
      </c>
      <c r="M10" s="5">
        <v>216</v>
      </c>
      <c r="N10" s="5">
        <v>6286</v>
      </c>
    </row>
    <row r="11" spans="1:14" x14ac:dyDescent="0.25">
      <c r="A11" s="4" t="s">
        <v>237</v>
      </c>
      <c r="B11" s="5">
        <v>528</v>
      </c>
      <c r="C11" s="5"/>
      <c r="D11" s="5">
        <v>202</v>
      </c>
      <c r="E11" s="5">
        <v>83</v>
      </c>
      <c r="F11" s="5">
        <v>1235</v>
      </c>
      <c r="G11" s="5">
        <v>225</v>
      </c>
      <c r="H11" s="5">
        <v>327</v>
      </c>
      <c r="I11" s="5">
        <v>182</v>
      </c>
      <c r="J11" s="5">
        <v>325</v>
      </c>
      <c r="K11" s="5">
        <v>358</v>
      </c>
      <c r="L11" s="5">
        <v>330</v>
      </c>
      <c r="M11" s="5">
        <v>126</v>
      </c>
      <c r="N11" s="5">
        <v>3921</v>
      </c>
    </row>
    <row r="12" spans="1:14" x14ac:dyDescent="0.25">
      <c r="A12" s="4" t="s">
        <v>272</v>
      </c>
      <c r="B12" s="5">
        <v>236</v>
      </c>
      <c r="C12" s="5">
        <v>276</v>
      </c>
      <c r="D12" s="5">
        <v>167</v>
      </c>
      <c r="E12" s="5">
        <v>453</v>
      </c>
      <c r="F12" s="5">
        <v>342</v>
      </c>
      <c r="G12" s="5">
        <v>737</v>
      </c>
      <c r="H12" s="5">
        <v>350</v>
      </c>
      <c r="I12" s="5">
        <v>330</v>
      </c>
      <c r="J12" s="5">
        <v>229</v>
      </c>
      <c r="K12" s="5">
        <v>138</v>
      </c>
      <c r="L12" s="5">
        <v>244</v>
      </c>
      <c r="M12" s="5">
        <v>251</v>
      </c>
      <c r="N12" s="5">
        <v>3753</v>
      </c>
    </row>
    <row r="13" spans="1:14" x14ac:dyDescent="0.25">
      <c r="A13" s="4" t="s">
        <v>101</v>
      </c>
      <c r="B13" s="5">
        <v>361</v>
      </c>
      <c r="C13" s="5">
        <v>310</v>
      </c>
      <c r="D13" s="5">
        <v>665</v>
      </c>
      <c r="E13" s="5">
        <v>589</v>
      </c>
      <c r="F13" s="5"/>
      <c r="G13" s="5">
        <v>563</v>
      </c>
      <c r="H13" s="5">
        <v>220</v>
      </c>
      <c r="I13" s="5">
        <v>274</v>
      </c>
      <c r="J13" s="5">
        <v>900</v>
      </c>
      <c r="K13" s="5">
        <v>680</v>
      </c>
      <c r="L13" s="5">
        <v>760</v>
      </c>
      <c r="M13" s="5"/>
      <c r="N13" s="5">
        <v>5322</v>
      </c>
    </row>
    <row r="14" spans="1:14" x14ac:dyDescent="0.25">
      <c r="A14" s="4" t="s">
        <v>30</v>
      </c>
      <c r="B14" s="5">
        <v>379</v>
      </c>
      <c r="C14" s="5">
        <v>181</v>
      </c>
      <c r="D14" s="5">
        <v>1309</v>
      </c>
      <c r="E14" s="5">
        <v>234</v>
      </c>
      <c r="F14" s="5">
        <v>920</v>
      </c>
      <c r="G14" s="5">
        <v>735</v>
      </c>
      <c r="H14" s="5">
        <v>487</v>
      </c>
      <c r="I14" s="5">
        <v>451</v>
      </c>
      <c r="J14" s="5">
        <v>236</v>
      </c>
      <c r="K14" s="5">
        <v>1271</v>
      </c>
      <c r="L14" s="5"/>
      <c r="M14" s="5">
        <v>1107</v>
      </c>
      <c r="N14" s="5">
        <v>7310</v>
      </c>
    </row>
    <row r="15" spans="1:14" x14ac:dyDescent="0.25">
      <c r="A15" s="4" t="s">
        <v>158</v>
      </c>
      <c r="B15" s="5">
        <v>346</v>
      </c>
      <c r="C15" s="5"/>
      <c r="D15" s="5">
        <v>805</v>
      </c>
      <c r="E15" s="5">
        <v>376</v>
      </c>
      <c r="F15" s="5">
        <v>236</v>
      </c>
      <c r="G15" s="5">
        <v>200</v>
      </c>
      <c r="H15" s="5">
        <v>1018</v>
      </c>
      <c r="I15" s="5">
        <v>534</v>
      </c>
      <c r="J15" s="5"/>
      <c r="K15" s="5"/>
      <c r="L15" s="5">
        <v>862</v>
      </c>
      <c r="M15" s="5">
        <v>242</v>
      </c>
      <c r="N15" s="5">
        <v>4619</v>
      </c>
    </row>
    <row r="16" spans="1:14" x14ac:dyDescent="0.25">
      <c r="A16" s="4" t="s">
        <v>85</v>
      </c>
      <c r="B16" s="5">
        <v>388</v>
      </c>
      <c r="C16" s="5">
        <v>55</v>
      </c>
      <c r="D16" s="5">
        <v>349</v>
      </c>
      <c r="E16" s="5">
        <v>721</v>
      </c>
      <c r="F16" s="5">
        <v>208</v>
      </c>
      <c r="G16" s="5"/>
      <c r="H16" s="5">
        <v>290</v>
      </c>
      <c r="I16" s="5"/>
      <c r="J16" s="5"/>
      <c r="K16" s="5">
        <v>564</v>
      </c>
      <c r="L16" s="5"/>
      <c r="M16" s="5">
        <v>881</v>
      </c>
      <c r="N16" s="5">
        <v>3456</v>
      </c>
    </row>
    <row r="17" spans="1:14" x14ac:dyDescent="0.25">
      <c r="A17" s="4" t="s">
        <v>61</v>
      </c>
      <c r="B17" s="5">
        <v>266</v>
      </c>
      <c r="C17" s="5">
        <v>522</v>
      </c>
      <c r="D17" s="5">
        <v>661</v>
      </c>
      <c r="E17" s="5">
        <v>357</v>
      </c>
      <c r="F17" s="5"/>
      <c r="G17" s="5">
        <v>472</v>
      </c>
      <c r="H17" s="5">
        <v>604</v>
      </c>
      <c r="I17" s="5">
        <v>973</v>
      </c>
      <c r="J17" s="5">
        <v>563</v>
      </c>
      <c r="K17" s="5">
        <v>370</v>
      </c>
      <c r="L17" s="5">
        <v>184</v>
      </c>
      <c r="M17" s="5">
        <v>461</v>
      </c>
      <c r="N17" s="5">
        <v>5433</v>
      </c>
    </row>
    <row r="18" spans="1:14" x14ac:dyDescent="0.25">
      <c r="A18" s="4" t="s">
        <v>18</v>
      </c>
      <c r="B18" s="5">
        <v>185</v>
      </c>
      <c r="C18" s="5">
        <v>193</v>
      </c>
      <c r="D18" s="5">
        <v>351</v>
      </c>
      <c r="E18" s="5">
        <v>822</v>
      </c>
      <c r="F18" s="5">
        <v>352</v>
      </c>
      <c r="G18" s="5">
        <v>377</v>
      </c>
      <c r="H18" s="5">
        <v>431</v>
      </c>
      <c r="I18" s="5">
        <v>187</v>
      </c>
      <c r="J18" s="5"/>
      <c r="K18" s="5">
        <v>518</v>
      </c>
      <c r="L18" s="5">
        <v>425</v>
      </c>
      <c r="M18" s="5">
        <v>94</v>
      </c>
      <c r="N18" s="5">
        <v>3935</v>
      </c>
    </row>
    <row r="19" spans="1:14" x14ac:dyDescent="0.25">
      <c r="A19" s="4" t="s">
        <v>47</v>
      </c>
      <c r="B19" s="5">
        <v>333</v>
      </c>
      <c r="C19" s="5"/>
      <c r="D19" s="5">
        <v>339</v>
      </c>
      <c r="E19" s="5">
        <v>269</v>
      </c>
      <c r="F19" s="5">
        <v>177</v>
      </c>
      <c r="G19" s="5">
        <v>360</v>
      </c>
      <c r="H19" s="5">
        <v>49</v>
      </c>
      <c r="I19" s="5">
        <v>571</v>
      </c>
      <c r="J19" s="5">
        <v>551</v>
      </c>
      <c r="K19" s="5">
        <v>238</v>
      </c>
      <c r="L19" s="5">
        <v>280</v>
      </c>
      <c r="M19" s="5"/>
      <c r="N19" s="5">
        <v>3167</v>
      </c>
    </row>
    <row r="20" spans="1:14" x14ac:dyDescent="0.25">
      <c r="A20" s="4" t="s">
        <v>4</v>
      </c>
      <c r="B20" s="5">
        <v>667</v>
      </c>
      <c r="C20" s="5">
        <v>200</v>
      </c>
      <c r="D20" s="5">
        <v>143</v>
      </c>
      <c r="E20" s="5"/>
      <c r="F20" s="5">
        <v>333</v>
      </c>
      <c r="G20" s="5"/>
      <c r="H20" s="5">
        <v>287</v>
      </c>
      <c r="I20" s="5">
        <v>702</v>
      </c>
      <c r="J20" s="5">
        <v>151</v>
      </c>
      <c r="K20" s="5">
        <v>354</v>
      </c>
      <c r="L20" s="5">
        <v>854</v>
      </c>
      <c r="M20" s="5">
        <v>264</v>
      </c>
      <c r="N20" s="5">
        <v>3955</v>
      </c>
    </row>
    <row r="21" spans="1:14" x14ac:dyDescent="0.25">
      <c r="A21" s="4" t="s">
        <v>154</v>
      </c>
      <c r="B21" s="5">
        <v>233</v>
      </c>
      <c r="C21" s="5">
        <v>568</v>
      </c>
      <c r="D21" s="5">
        <v>232</v>
      </c>
      <c r="E21" s="5">
        <v>120</v>
      </c>
      <c r="F21" s="5">
        <v>448</v>
      </c>
      <c r="G21" s="5">
        <v>276</v>
      </c>
      <c r="H21" s="5">
        <v>783</v>
      </c>
      <c r="I21" s="5">
        <v>850</v>
      </c>
      <c r="J21" s="5">
        <v>301</v>
      </c>
      <c r="K21" s="5"/>
      <c r="L21" s="5">
        <v>244</v>
      </c>
      <c r="M21" s="5">
        <v>400</v>
      </c>
      <c r="N21" s="5">
        <v>4455</v>
      </c>
    </row>
    <row r="22" spans="1:14" x14ac:dyDescent="0.25">
      <c r="A22" s="4" t="s">
        <v>8</v>
      </c>
      <c r="B22" s="5">
        <v>1233</v>
      </c>
      <c r="C22" s="5">
        <v>1294</v>
      </c>
      <c r="D22" s="5">
        <v>345</v>
      </c>
      <c r="E22" s="5"/>
      <c r="F22" s="5">
        <v>135</v>
      </c>
      <c r="G22" s="5">
        <v>459</v>
      </c>
      <c r="H22" s="5">
        <v>219</v>
      </c>
      <c r="I22" s="5">
        <v>636</v>
      </c>
      <c r="J22" s="5">
        <v>293</v>
      </c>
      <c r="K22" s="5">
        <v>524</v>
      </c>
      <c r="L22" s="5">
        <v>362</v>
      </c>
      <c r="M22" s="5">
        <v>400</v>
      </c>
      <c r="N22" s="5">
        <v>5900</v>
      </c>
    </row>
    <row r="23" spans="1:14" x14ac:dyDescent="0.25">
      <c r="A23" s="4" t="s">
        <v>266</v>
      </c>
      <c r="B23" s="5">
        <v>221</v>
      </c>
      <c r="C23" s="5"/>
      <c r="D23" s="5">
        <v>764</v>
      </c>
      <c r="E23" s="5">
        <v>1047</v>
      </c>
      <c r="F23" s="5">
        <v>222</v>
      </c>
      <c r="G23" s="5"/>
      <c r="H23" s="5">
        <v>319</v>
      </c>
      <c r="I23" s="5"/>
      <c r="J23" s="5">
        <v>364</v>
      </c>
      <c r="K23" s="5">
        <v>331</v>
      </c>
      <c r="L23" s="5">
        <v>564</v>
      </c>
      <c r="M23" s="5">
        <v>522</v>
      </c>
      <c r="N23" s="5">
        <v>4354</v>
      </c>
    </row>
    <row r="24" spans="1:14" x14ac:dyDescent="0.25">
      <c r="A24" s="4" t="s">
        <v>26</v>
      </c>
      <c r="B24" s="5">
        <v>1271</v>
      </c>
      <c r="C24" s="5"/>
      <c r="D24" s="5">
        <v>320</v>
      </c>
      <c r="E24" s="5">
        <v>318</v>
      </c>
      <c r="F24" s="5">
        <v>93</v>
      </c>
      <c r="G24" s="5"/>
      <c r="H24" s="5">
        <v>315</v>
      </c>
      <c r="I24" s="5">
        <v>927</v>
      </c>
      <c r="J24" s="5">
        <v>557</v>
      </c>
      <c r="K24" s="5">
        <v>740</v>
      </c>
      <c r="L24" s="5">
        <v>1591</v>
      </c>
      <c r="M24" s="5">
        <v>1676</v>
      </c>
      <c r="N24" s="5">
        <v>7808</v>
      </c>
    </row>
    <row r="25" spans="1:14" x14ac:dyDescent="0.25">
      <c r="A25" s="4" t="s">
        <v>28</v>
      </c>
      <c r="B25" s="5">
        <v>384</v>
      </c>
      <c r="C25" s="5"/>
      <c r="D25" s="5">
        <v>317</v>
      </c>
      <c r="E25" s="5">
        <v>1002</v>
      </c>
      <c r="F25" s="5"/>
      <c r="G25" s="5">
        <v>859</v>
      </c>
      <c r="H25" s="5">
        <v>469</v>
      </c>
      <c r="I25" s="5">
        <v>1305</v>
      </c>
      <c r="J25" s="5">
        <v>1076</v>
      </c>
      <c r="K25" s="5">
        <v>290</v>
      </c>
      <c r="L25" s="5">
        <v>734</v>
      </c>
      <c r="M25" s="5">
        <v>31</v>
      </c>
      <c r="N25" s="5">
        <v>6467</v>
      </c>
    </row>
    <row r="26" spans="1:14" x14ac:dyDescent="0.25">
      <c r="A26" s="4" t="s">
        <v>143</v>
      </c>
      <c r="B26" s="5">
        <v>168</v>
      </c>
      <c r="C26" s="5">
        <v>249</v>
      </c>
      <c r="D26" s="5">
        <v>391</v>
      </c>
      <c r="E26" s="5"/>
      <c r="F26" s="5">
        <v>237</v>
      </c>
      <c r="G26" s="5">
        <v>553</v>
      </c>
      <c r="H26" s="5">
        <v>841</v>
      </c>
      <c r="I26" s="5">
        <v>336</v>
      </c>
      <c r="J26" s="5"/>
      <c r="K26" s="5">
        <v>675</v>
      </c>
      <c r="L26" s="5">
        <v>857</v>
      </c>
      <c r="M26" s="5">
        <v>1368</v>
      </c>
      <c r="N26" s="5">
        <v>5675</v>
      </c>
    </row>
    <row r="27" spans="1:14" x14ac:dyDescent="0.25">
      <c r="A27" s="4" t="s">
        <v>149</v>
      </c>
      <c r="B27" s="5"/>
      <c r="C27" s="5"/>
      <c r="D27" s="5">
        <v>176</v>
      </c>
      <c r="E27" s="5"/>
      <c r="F27" s="5">
        <v>258</v>
      </c>
      <c r="G27" s="5">
        <v>246</v>
      </c>
      <c r="H27" s="5">
        <v>812</v>
      </c>
      <c r="I27" s="5">
        <v>533</v>
      </c>
      <c r="J27" s="5">
        <v>492</v>
      </c>
      <c r="K27" s="5">
        <v>119</v>
      </c>
      <c r="L27" s="5">
        <v>530</v>
      </c>
      <c r="M27" s="5"/>
      <c r="N27" s="5">
        <v>3166</v>
      </c>
    </row>
    <row r="28" spans="1:14" x14ac:dyDescent="0.25">
      <c r="A28" s="4" t="s">
        <v>119</v>
      </c>
      <c r="B28" s="5">
        <v>411</v>
      </c>
      <c r="C28" s="5"/>
      <c r="D28" s="5">
        <v>629</v>
      </c>
      <c r="E28" s="5">
        <v>354</v>
      </c>
      <c r="F28" s="5">
        <v>272</v>
      </c>
      <c r="G28" s="5">
        <v>467</v>
      </c>
      <c r="H28" s="5"/>
      <c r="I28" s="5">
        <v>645</v>
      </c>
      <c r="J28" s="5">
        <v>390</v>
      </c>
      <c r="K28" s="5">
        <v>319</v>
      </c>
      <c r="L28" s="5">
        <v>67</v>
      </c>
      <c r="M28" s="5">
        <v>245</v>
      </c>
      <c r="N28" s="5">
        <v>3799</v>
      </c>
    </row>
    <row r="29" spans="1:14" x14ac:dyDescent="0.25">
      <c r="A29" s="4" t="s">
        <v>123</v>
      </c>
      <c r="B29" s="5">
        <v>594</v>
      </c>
      <c r="C29" s="5">
        <v>273</v>
      </c>
      <c r="D29" s="5">
        <v>200</v>
      </c>
      <c r="E29" s="5">
        <v>569</v>
      </c>
      <c r="F29" s="5">
        <v>495</v>
      </c>
      <c r="G29" s="5">
        <v>1057</v>
      </c>
      <c r="H29" s="5">
        <v>989</v>
      </c>
      <c r="I29" s="5"/>
      <c r="J29" s="5">
        <v>812</v>
      </c>
      <c r="K29" s="5">
        <v>1128</v>
      </c>
      <c r="L29" s="5">
        <v>661</v>
      </c>
      <c r="M29" s="5">
        <v>598</v>
      </c>
      <c r="N29" s="5">
        <v>7376</v>
      </c>
    </row>
    <row r="30" spans="1:14" x14ac:dyDescent="0.25">
      <c r="A30" s="4" t="s">
        <v>140</v>
      </c>
      <c r="B30" s="5">
        <v>122</v>
      </c>
      <c r="C30" s="5">
        <v>603</v>
      </c>
      <c r="D30" s="5"/>
      <c r="E30" s="5">
        <v>438</v>
      </c>
      <c r="F30" s="5">
        <v>554</v>
      </c>
      <c r="G30" s="5">
        <v>299</v>
      </c>
      <c r="H30" s="5">
        <v>228</v>
      </c>
      <c r="I30" s="5">
        <v>668</v>
      </c>
      <c r="J30" s="5">
        <v>1300</v>
      </c>
      <c r="K30" s="5">
        <v>788</v>
      </c>
      <c r="L30" s="5"/>
      <c r="M30" s="5"/>
      <c r="N30" s="5">
        <v>5000</v>
      </c>
    </row>
    <row r="31" spans="1:14" x14ac:dyDescent="0.25">
      <c r="A31" s="4" t="s">
        <v>343</v>
      </c>
      <c r="B31" s="5">
        <v>256</v>
      </c>
      <c r="C31" s="5">
        <v>992</v>
      </c>
      <c r="D31" s="5">
        <v>230</v>
      </c>
      <c r="E31" s="5"/>
      <c r="F31" s="5">
        <v>217</v>
      </c>
      <c r="G31" s="5">
        <v>276</v>
      </c>
      <c r="H31" s="5"/>
      <c r="I31" s="5">
        <v>28</v>
      </c>
      <c r="J31" s="5">
        <v>569</v>
      </c>
      <c r="K31" s="5">
        <v>280</v>
      </c>
      <c r="L31" s="5">
        <v>459</v>
      </c>
      <c r="M31" s="5">
        <v>774</v>
      </c>
      <c r="N31" s="5">
        <v>4081</v>
      </c>
    </row>
    <row r="32" spans="1:14" x14ac:dyDescent="0.25">
      <c r="A32" s="4" t="s">
        <v>263</v>
      </c>
      <c r="B32" s="5">
        <v>824</v>
      </c>
      <c r="C32" s="5">
        <v>466</v>
      </c>
      <c r="D32" s="5">
        <v>697</v>
      </c>
      <c r="E32" s="5"/>
      <c r="F32" s="5">
        <v>285</v>
      </c>
      <c r="G32" s="5"/>
      <c r="H32" s="5">
        <v>168</v>
      </c>
      <c r="I32" s="5">
        <v>1164</v>
      </c>
      <c r="J32" s="5">
        <v>368</v>
      </c>
      <c r="K32" s="5">
        <v>573</v>
      </c>
      <c r="L32" s="5">
        <v>717</v>
      </c>
      <c r="M32" s="5">
        <v>311</v>
      </c>
      <c r="N32" s="5">
        <v>5573</v>
      </c>
    </row>
    <row r="33" spans="1:14" x14ac:dyDescent="0.25">
      <c r="A33" s="4" t="s">
        <v>77</v>
      </c>
      <c r="B33" s="5">
        <v>929</v>
      </c>
      <c r="C33" s="5">
        <v>1092</v>
      </c>
      <c r="D33" s="5">
        <v>694</v>
      </c>
      <c r="E33" s="5">
        <v>496</v>
      </c>
      <c r="F33" s="5"/>
      <c r="G33" s="5">
        <v>328</v>
      </c>
      <c r="H33" s="5">
        <v>391</v>
      </c>
      <c r="I33" s="5">
        <v>369</v>
      </c>
      <c r="J33" s="5">
        <v>825</v>
      </c>
      <c r="K33" s="5">
        <v>157</v>
      </c>
      <c r="L33" s="5">
        <v>476</v>
      </c>
      <c r="M33" s="5">
        <v>371</v>
      </c>
      <c r="N33" s="5">
        <v>6128</v>
      </c>
    </row>
    <row r="34" spans="1:14" x14ac:dyDescent="0.25">
      <c r="A34" s="4" t="s">
        <v>38</v>
      </c>
      <c r="B34" s="5">
        <v>334</v>
      </c>
      <c r="C34" s="5">
        <v>430</v>
      </c>
      <c r="D34" s="5"/>
      <c r="E34" s="5">
        <v>584</v>
      </c>
      <c r="F34" s="5">
        <v>366</v>
      </c>
      <c r="G34" s="5">
        <v>523</v>
      </c>
      <c r="H34" s="5"/>
      <c r="I34" s="5"/>
      <c r="J34" s="5">
        <v>538</v>
      </c>
      <c r="K34" s="5">
        <v>418</v>
      </c>
      <c r="L34" s="5">
        <v>1181</v>
      </c>
      <c r="M34" s="5"/>
      <c r="N34" s="5">
        <v>4374</v>
      </c>
    </row>
    <row r="35" spans="1:14" x14ac:dyDescent="0.25">
      <c r="A35" s="4" t="s">
        <v>165</v>
      </c>
      <c r="B35" s="5">
        <v>1109</v>
      </c>
      <c r="C35" s="5">
        <v>432</v>
      </c>
      <c r="D35" s="5">
        <v>1237</v>
      </c>
      <c r="E35" s="5">
        <v>287</v>
      </c>
      <c r="F35" s="5">
        <v>129</v>
      </c>
      <c r="G35" s="5">
        <v>210</v>
      </c>
      <c r="H35" s="5"/>
      <c r="I35" s="5">
        <v>173</v>
      </c>
      <c r="J35" s="5">
        <v>766</v>
      </c>
      <c r="K35" s="5">
        <v>674</v>
      </c>
      <c r="L35" s="5">
        <v>704</v>
      </c>
      <c r="M35" s="5">
        <v>99</v>
      </c>
      <c r="N35" s="5">
        <v>5820</v>
      </c>
    </row>
    <row r="36" spans="1:14" x14ac:dyDescent="0.25">
      <c r="A36" s="4" t="s">
        <v>105</v>
      </c>
      <c r="B36" s="5"/>
      <c r="C36" s="5">
        <v>702</v>
      </c>
      <c r="D36" s="5">
        <v>422</v>
      </c>
      <c r="E36" s="5">
        <v>143</v>
      </c>
      <c r="F36" s="5">
        <v>1326</v>
      </c>
      <c r="G36" s="5"/>
      <c r="H36" s="5">
        <v>1337</v>
      </c>
      <c r="I36" s="5"/>
      <c r="J36" s="5"/>
      <c r="K36" s="5">
        <v>774</v>
      </c>
      <c r="L36" s="5">
        <v>751</v>
      </c>
      <c r="M36" s="5">
        <v>347</v>
      </c>
      <c r="N36" s="5">
        <v>5802</v>
      </c>
    </row>
    <row r="37" spans="1:14" x14ac:dyDescent="0.25">
      <c r="A37" s="4" t="s">
        <v>258</v>
      </c>
      <c r="B37" s="5">
        <v>297</v>
      </c>
      <c r="C37" s="5">
        <v>571</v>
      </c>
      <c r="D37" s="5">
        <v>277</v>
      </c>
      <c r="E37" s="5"/>
      <c r="F37" s="5">
        <v>349</v>
      </c>
      <c r="G37" s="5">
        <v>685</v>
      </c>
      <c r="H37" s="5">
        <v>365</v>
      </c>
      <c r="I37" s="5"/>
      <c r="J37" s="5">
        <v>828</v>
      </c>
      <c r="K37" s="5">
        <v>171</v>
      </c>
      <c r="L37" s="5">
        <v>881</v>
      </c>
      <c r="M37" s="5">
        <v>96</v>
      </c>
      <c r="N37" s="5">
        <v>4520</v>
      </c>
    </row>
    <row r="38" spans="1:14" x14ac:dyDescent="0.25">
      <c r="A38" s="4" t="s">
        <v>14</v>
      </c>
      <c r="B38" s="5">
        <v>204</v>
      </c>
      <c r="C38" s="5">
        <v>907</v>
      </c>
      <c r="D38" s="5">
        <v>720</v>
      </c>
      <c r="E38" s="5">
        <v>880</v>
      </c>
      <c r="F38" s="5"/>
      <c r="G38" s="5">
        <v>794</v>
      </c>
      <c r="H38" s="5">
        <v>547</v>
      </c>
      <c r="I38" s="5">
        <v>1002</v>
      </c>
      <c r="J38" s="5">
        <v>636</v>
      </c>
      <c r="K38" s="5">
        <v>218</v>
      </c>
      <c r="L38" s="5">
        <v>546</v>
      </c>
      <c r="M38" s="5">
        <v>316</v>
      </c>
      <c r="N38" s="5">
        <v>6770</v>
      </c>
    </row>
    <row r="39" spans="1:14" x14ac:dyDescent="0.25">
      <c r="A39" s="4" t="s">
        <v>132</v>
      </c>
      <c r="B39" s="5">
        <v>477</v>
      </c>
      <c r="C39" s="5">
        <v>595</v>
      </c>
      <c r="D39" s="5">
        <v>515</v>
      </c>
      <c r="E39" s="5"/>
      <c r="F39" s="5">
        <v>718</v>
      </c>
      <c r="G39" s="5">
        <v>244</v>
      </c>
      <c r="H39" s="5">
        <v>403</v>
      </c>
      <c r="I39" s="5"/>
      <c r="J39" s="5">
        <v>367</v>
      </c>
      <c r="K39" s="5">
        <v>688</v>
      </c>
      <c r="L39" s="5">
        <v>397</v>
      </c>
      <c r="M39" s="5">
        <v>312</v>
      </c>
      <c r="N39" s="5">
        <v>4716</v>
      </c>
    </row>
    <row r="40" spans="1:14" x14ac:dyDescent="0.25">
      <c r="A40" s="4" t="s">
        <v>178</v>
      </c>
      <c r="B40" s="5">
        <v>416</v>
      </c>
      <c r="C40" s="5"/>
      <c r="D40" s="5">
        <v>295</v>
      </c>
      <c r="E40" s="5">
        <v>627</v>
      </c>
      <c r="F40" s="5">
        <v>641</v>
      </c>
      <c r="G40" s="5">
        <v>231</v>
      </c>
      <c r="H40" s="5">
        <v>741</v>
      </c>
      <c r="I40" s="5">
        <v>349</v>
      </c>
      <c r="J40" s="5">
        <v>62</v>
      </c>
      <c r="K40" s="5">
        <v>485</v>
      </c>
      <c r="L40" s="5">
        <v>126</v>
      </c>
      <c r="M40" s="5">
        <v>159</v>
      </c>
      <c r="N40" s="5">
        <v>4132</v>
      </c>
    </row>
    <row r="41" spans="1:14" x14ac:dyDescent="0.25">
      <c r="A41" s="4" t="s">
        <v>251</v>
      </c>
      <c r="B41" s="5">
        <v>754</v>
      </c>
      <c r="C41" s="5"/>
      <c r="D41" s="5">
        <v>1155</v>
      </c>
      <c r="E41" s="5">
        <v>296</v>
      </c>
      <c r="F41" s="5">
        <v>339</v>
      </c>
      <c r="G41" s="5">
        <v>533</v>
      </c>
      <c r="H41" s="5">
        <v>998</v>
      </c>
      <c r="I41" s="5"/>
      <c r="J41" s="5">
        <v>325</v>
      </c>
      <c r="K41" s="5">
        <v>797</v>
      </c>
      <c r="L41" s="5">
        <v>168</v>
      </c>
      <c r="M41" s="5">
        <v>348</v>
      </c>
      <c r="N41" s="5">
        <v>5713</v>
      </c>
    </row>
    <row r="42" spans="1:14" x14ac:dyDescent="0.25">
      <c r="A42" s="4" t="s">
        <v>12</v>
      </c>
      <c r="B42" s="5">
        <v>412</v>
      </c>
      <c r="C42" s="5">
        <v>1375</v>
      </c>
      <c r="D42" s="5"/>
      <c r="E42" s="5">
        <v>35</v>
      </c>
      <c r="F42" s="5">
        <v>651</v>
      </c>
      <c r="G42" s="5">
        <v>391</v>
      </c>
      <c r="H42" s="5">
        <v>1640</v>
      </c>
      <c r="I42" s="5">
        <v>412</v>
      </c>
      <c r="J42" s="5">
        <v>55</v>
      </c>
      <c r="K42" s="5">
        <v>314</v>
      </c>
      <c r="L42" s="5">
        <v>536</v>
      </c>
      <c r="M42" s="5">
        <v>577</v>
      </c>
      <c r="N42" s="5">
        <v>6398</v>
      </c>
    </row>
    <row r="43" spans="1:14" x14ac:dyDescent="0.25">
      <c r="A43" s="4" t="s">
        <v>294</v>
      </c>
      <c r="B43" s="5">
        <v>654</v>
      </c>
      <c r="C43" s="5"/>
      <c r="D43" s="5">
        <v>303</v>
      </c>
      <c r="E43" s="5">
        <v>329</v>
      </c>
      <c r="F43" s="5">
        <v>385</v>
      </c>
      <c r="G43" s="5">
        <v>908</v>
      </c>
      <c r="H43" s="5">
        <v>599</v>
      </c>
      <c r="I43" s="5">
        <v>413</v>
      </c>
      <c r="J43" s="5"/>
      <c r="K43" s="5">
        <v>341</v>
      </c>
      <c r="L43" s="5">
        <v>833</v>
      </c>
      <c r="M43" s="5"/>
      <c r="N43" s="5">
        <v>4765</v>
      </c>
    </row>
    <row r="44" spans="1:14" x14ac:dyDescent="0.25">
      <c r="A44" s="4" t="s">
        <v>146</v>
      </c>
      <c r="B44" s="5">
        <v>147</v>
      </c>
      <c r="C44" s="5">
        <v>447</v>
      </c>
      <c r="D44" s="5">
        <v>339</v>
      </c>
      <c r="E44" s="5">
        <v>563</v>
      </c>
      <c r="F44" s="5">
        <v>466</v>
      </c>
      <c r="G44" s="5">
        <v>403</v>
      </c>
      <c r="H44" s="5">
        <v>524</v>
      </c>
      <c r="I44" s="5">
        <v>228</v>
      </c>
      <c r="J44" s="5">
        <v>579</v>
      </c>
      <c r="K44" s="5">
        <v>340</v>
      </c>
      <c r="L44" s="5">
        <v>692</v>
      </c>
      <c r="M44" s="5"/>
      <c r="N44" s="5">
        <v>4728</v>
      </c>
    </row>
    <row r="45" spans="1:14" x14ac:dyDescent="0.25">
      <c r="A45" s="4" t="s">
        <v>32</v>
      </c>
      <c r="B45" s="5">
        <v>333</v>
      </c>
      <c r="C45" s="5">
        <v>238</v>
      </c>
      <c r="D45" s="5">
        <v>597</v>
      </c>
      <c r="E45" s="5">
        <v>344</v>
      </c>
      <c r="F45" s="5">
        <v>471</v>
      </c>
      <c r="G45" s="5"/>
      <c r="H45" s="5">
        <v>330</v>
      </c>
      <c r="I45" s="5">
        <v>438</v>
      </c>
      <c r="J45" s="5">
        <v>583</v>
      </c>
      <c r="K45" s="5">
        <v>616</v>
      </c>
      <c r="L45" s="5">
        <v>342</v>
      </c>
      <c r="M45" s="5">
        <v>647</v>
      </c>
      <c r="N45" s="5">
        <v>4939</v>
      </c>
    </row>
    <row r="46" spans="1:14" x14ac:dyDescent="0.25">
      <c r="A46" s="4" t="s">
        <v>10</v>
      </c>
      <c r="B46" s="5">
        <v>707</v>
      </c>
      <c r="C46" s="5">
        <v>636</v>
      </c>
      <c r="D46" s="5">
        <v>388</v>
      </c>
      <c r="E46" s="5"/>
      <c r="F46" s="5">
        <v>1159</v>
      </c>
      <c r="G46" s="5"/>
      <c r="H46" s="5">
        <v>479</v>
      </c>
      <c r="I46" s="5"/>
      <c r="J46" s="5">
        <v>533</v>
      </c>
      <c r="K46" s="5">
        <v>659</v>
      </c>
      <c r="L46" s="5">
        <v>1160</v>
      </c>
      <c r="M46" s="5"/>
      <c r="N46" s="5">
        <v>5721</v>
      </c>
    </row>
    <row r="47" spans="1:14" x14ac:dyDescent="0.25">
      <c r="A47" s="4" t="s">
        <v>49</v>
      </c>
      <c r="B47" s="5">
        <v>852</v>
      </c>
      <c r="C47" s="5">
        <v>294</v>
      </c>
      <c r="D47" s="5">
        <v>707</v>
      </c>
      <c r="E47" s="5"/>
      <c r="F47" s="5">
        <v>431</v>
      </c>
      <c r="G47" s="5">
        <v>377</v>
      </c>
      <c r="H47" s="5"/>
      <c r="I47" s="5">
        <v>296</v>
      </c>
      <c r="J47" s="5">
        <v>556</v>
      </c>
      <c r="K47" s="5">
        <v>419</v>
      </c>
      <c r="L47" s="5">
        <v>493</v>
      </c>
      <c r="M47" s="5"/>
      <c r="N47" s="5">
        <v>4425</v>
      </c>
    </row>
    <row r="48" spans="1:14" x14ac:dyDescent="0.25">
      <c r="A48" s="4" t="s">
        <v>126</v>
      </c>
      <c r="B48" s="5">
        <v>568</v>
      </c>
      <c r="C48" s="5">
        <v>320</v>
      </c>
      <c r="D48" s="5">
        <v>1250</v>
      </c>
      <c r="E48" s="5">
        <v>281</v>
      </c>
      <c r="F48" s="5">
        <v>126</v>
      </c>
      <c r="G48" s="5">
        <v>409</v>
      </c>
      <c r="H48" s="5"/>
      <c r="I48" s="5">
        <v>763</v>
      </c>
      <c r="J48" s="5">
        <v>427</v>
      </c>
      <c r="K48" s="5"/>
      <c r="L48" s="5">
        <v>186</v>
      </c>
      <c r="M48" s="5">
        <v>407</v>
      </c>
      <c r="N48" s="5">
        <v>4737</v>
      </c>
    </row>
    <row r="49" spans="1:14" x14ac:dyDescent="0.25">
      <c r="A49" s="4" t="s">
        <v>188</v>
      </c>
      <c r="B49" s="5">
        <v>1334</v>
      </c>
      <c r="C49" s="5">
        <v>1705</v>
      </c>
      <c r="D49" s="5"/>
      <c r="E49" s="5">
        <v>551</v>
      </c>
      <c r="F49" s="5"/>
      <c r="G49" s="5">
        <v>980</v>
      </c>
      <c r="H49" s="5">
        <v>354</v>
      </c>
      <c r="I49" s="5">
        <v>497</v>
      </c>
      <c r="J49" s="5">
        <v>377</v>
      </c>
      <c r="K49" s="5"/>
      <c r="L49" s="5">
        <v>423</v>
      </c>
      <c r="M49" s="5">
        <v>525</v>
      </c>
      <c r="N49" s="5">
        <v>6746</v>
      </c>
    </row>
    <row r="50" spans="1:14" x14ac:dyDescent="0.25">
      <c r="A50" s="4" t="s">
        <v>210</v>
      </c>
      <c r="B50" s="5">
        <v>1403</v>
      </c>
      <c r="C50" s="5">
        <v>381</v>
      </c>
      <c r="D50" s="5"/>
      <c r="E50" s="5"/>
      <c r="F50" s="5">
        <v>554</v>
      </c>
      <c r="G50" s="5">
        <v>450</v>
      </c>
      <c r="H50" s="5">
        <v>346</v>
      </c>
      <c r="I50" s="5">
        <v>1954</v>
      </c>
      <c r="J50" s="5"/>
      <c r="K50" s="5">
        <v>363</v>
      </c>
      <c r="L50" s="5">
        <v>494</v>
      </c>
      <c r="M50" s="5">
        <v>210</v>
      </c>
      <c r="N50" s="5">
        <v>6155</v>
      </c>
    </row>
    <row r="51" spans="1:14" x14ac:dyDescent="0.25">
      <c r="A51" s="4" t="s">
        <v>100</v>
      </c>
      <c r="B51" s="5"/>
      <c r="C51" s="5"/>
      <c r="D51" s="5"/>
      <c r="E51" s="5"/>
      <c r="F51" s="5">
        <v>347</v>
      </c>
      <c r="G51" s="5"/>
      <c r="H51" s="5">
        <v>1182</v>
      </c>
      <c r="I51" s="5">
        <v>530</v>
      </c>
      <c r="J51" s="5">
        <v>566</v>
      </c>
      <c r="K51" s="5">
        <v>876</v>
      </c>
      <c r="L51" s="5">
        <v>338</v>
      </c>
      <c r="M51" s="5"/>
      <c r="N51" s="5">
        <v>3839</v>
      </c>
    </row>
    <row r="52" spans="1:14" x14ac:dyDescent="0.25">
      <c r="A52" s="4" t="s">
        <v>79</v>
      </c>
      <c r="B52" s="5">
        <v>338</v>
      </c>
      <c r="C52" s="5">
        <v>771</v>
      </c>
      <c r="D52" s="5">
        <v>508</v>
      </c>
      <c r="E52" s="5"/>
      <c r="F52" s="5">
        <v>322</v>
      </c>
      <c r="G52" s="5">
        <v>796</v>
      </c>
      <c r="H52" s="5">
        <v>807</v>
      </c>
      <c r="I52" s="5">
        <v>378</v>
      </c>
      <c r="J52" s="5"/>
      <c r="K52" s="5">
        <v>933</v>
      </c>
      <c r="L52" s="5">
        <v>543</v>
      </c>
      <c r="M52" s="5">
        <v>223</v>
      </c>
      <c r="N52" s="5">
        <v>5619</v>
      </c>
    </row>
    <row r="53" spans="1:14" x14ac:dyDescent="0.25">
      <c r="A53" s="4" t="s">
        <v>208</v>
      </c>
      <c r="B53" s="5">
        <v>1074</v>
      </c>
      <c r="C53" s="5"/>
      <c r="D53" s="5">
        <v>1057</v>
      </c>
      <c r="E53" s="5">
        <v>142</v>
      </c>
      <c r="F53" s="5">
        <v>479</v>
      </c>
      <c r="G53" s="5">
        <v>218</v>
      </c>
      <c r="H53" s="5">
        <v>268</v>
      </c>
      <c r="I53" s="5">
        <v>254</v>
      </c>
      <c r="J53" s="5">
        <v>450</v>
      </c>
      <c r="K53" s="5">
        <v>591</v>
      </c>
      <c r="L53" s="5"/>
      <c r="M53" s="5"/>
      <c r="N53" s="5">
        <v>4533</v>
      </c>
    </row>
    <row r="54" spans="1:14" x14ac:dyDescent="0.25">
      <c r="A54" s="4" t="s">
        <v>20</v>
      </c>
      <c r="B54" s="5"/>
      <c r="C54" s="5"/>
      <c r="D54" s="5">
        <v>179</v>
      </c>
      <c r="E54" s="5">
        <v>186</v>
      </c>
      <c r="F54" s="5">
        <v>200</v>
      </c>
      <c r="G54" s="5"/>
      <c r="H54" s="5">
        <v>578</v>
      </c>
      <c r="I54" s="5">
        <v>273</v>
      </c>
      <c r="J54" s="5">
        <v>147</v>
      </c>
      <c r="K54" s="5">
        <v>362</v>
      </c>
      <c r="L54" s="5">
        <v>386</v>
      </c>
      <c r="M54" s="5">
        <v>80</v>
      </c>
      <c r="N54" s="5">
        <v>2391</v>
      </c>
    </row>
    <row r="55" spans="1:14" x14ac:dyDescent="0.25">
      <c r="A55" s="4" t="s">
        <v>63</v>
      </c>
      <c r="B55" s="5"/>
      <c r="C55" s="5">
        <v>268</v>
      </c>
      <c r="D55" s="5">
        <v>397</v>
      </c>
      <c r="E55" s="5">
        <v>725</v>
      </c>
      <c r="F55" s="5">
        <v>368</v>
      </c>
      <c r="G55" s="5">
        <v>839</v>
      </c>
      <c r="H55" s="5">
        <v>281</v>
      </c>
      <c r="I55" s="5">
        <v>580</v>
      </c>
      <c r="J55" s="5">
        <v>440</v>
      </c>
      <c r="K55" s="5"/>
      <c r="L55" s="5">
        <v>192</v>
      </c>
      <c r="M55" s="5">
        <v>880</v>
      </c>
      <c r="N55" s="5">
        <v>4970</v>
      </c>
    </row>
    <row r="56" spans="1:14" x14ac:dyDescent="0.25">
      <c r="A56" s="4" t="s">
        <v>55</v>
      </c>
      <c r="B56" s="5">
        <v>351</v>
      </c>
      <c r="C56" s="5">
        <v>346</v>
      </c>
      <c r="D56" s="5">
        <v>572</v>
      </c>
      <c r="E56" s="5">
        <v>813</v>
      </c>
      <c r="F56" s="5"/>
      <c r="G56" s="5">
        <v>559</v>
      </c>
      <c r="H56" s="5">
        <v>350</v>
      </c>
      <c r="I56" s="5">
        <v>737</v>
      </c>
      <c r="J56" s="5"/>
      <c r="K56" s="5">
        <v>257</v>
      </c>
      <c r="L56" s="5">
        <v>942</v>
      </c>
      <c r="M56" s="5">
        <v>484</v>
      </c>
      <c r="N56" s="5">
        <v>5411</v>
      </c>
    </row>
    <row r="57" spans="1:14" x14ac:dyDescent="0.25">
      <c r="A57" s="4" t="s">
        <v>91</v>
      </c>
      <c r="B57" s="5">
        <v>318</v>
      </c>
      <c r="C57" s="5">
        <v>776</v>
      </c>
      <c r="D57" s="5">
        <v>150</v>
      </c>
      <c r="E57" s="5">
        <v>185</v>
      </c>
      <c r="F57" s="5">
        <v>411</v>
      </c>
      <c r="G57" s="5">
        <v>359</v>
      </c>
      <c r="H57" s="5"/>
      <c r="I57" s="5">
        <v>324</v>
      </c>
      <c r="J57" s="5">
        <v>177</v>
      </c>
      <c r="K57" s="5">
        <v>501</v>
      </c>
      <c r="L57" s="5">
        <v>209</v>
      </c>
      <c r="M57" s="5">
        <v>294</v>
      </c>
      <c r="N57" s="5">
        <v>3704</v>
      </c>
    </row>
    <row r="58" spans="1:14" x14ac:dyDescent="0.25">
      <c r="A58" s="4" t="s">
        <v>93</v>
      </c>
      <c r="B58" s="5"/>
      <c r="C58" s="5">
        <v>636</v>
      </c>
      <c r="D58" s="5">
        <v>580</v>
      </c>
      <c r="E58" s="5"/>
      <c r="F58" s="5">
        <v>660</v>
      </c>
      <c r="G58" s="5">
        <v>669</v>
      </c>
      <c r="H58" s="5"/>
      <c r="I58" s="5">
        <v>692</v>
      </c>
      <c r="J58" s="5">
        <v>656</v>
      </c>
      <c r="K58" s="5"/>
      <c r="L58" s="5">
        <v>214</v>
      </c>
      <c r="M58" s="5">
        <v>192</v>
      </c>
      <c r="N58" s="5">
        <v>4299</v>
      </c>
    </row>
    <row r="59" spans="1:14" x14ac:dyDescent="0.25">
      <c r="A59" s="4" t="s">
        <v>68</v>
      </c>
      <c r="B59" s="5">
        <v>47</v>
      </c>
      <c r="C59" s="5">
        <v>1333</v>
      </c>
      <c r="D59" s="5"/>
      <c r="E59" s="5">
        <v>586</v>
      </c>
      <c r="F59" s="5">
        <v>237</v>
      </c>
      <c r="G59" s="5">
        <v>344</v>
      </c>
      <c r="H59" s="5">
        <v>344</v>
      </c>
      <c r="I59" s="5">
        <v>721</v>
      </c>
      <c r="J59" s="5"/>
      <c r="K59" s="5">
        <v>176</v>
      </c>
      <c r="L59" s="5">
        <v>91</v>
      </c>
      <c r="M59" s="5">
        <v>427</v>
      </c>
      <c r="N59" s="5">
        <v>4306</v>
      </c>
    </row>
    <row r="60" spans="1:14" x14ac:dyDescent="0.25">
      <c r="A60" s="4" t="s">
        <v>224</v>
      </c>
      <c r="B60" s="5"/>
      <c r="C60" s="5">
        <v>173</v>
      </c>
      <c r="D60" s="5">
        <v>1132</v>
      </c>
      <c r="E60" s="5">
        <v>503</v>
      </c>
      <c r="F60" s="5">
        <v>853</v>
      </c>
      <c r="G60" s="5">
        <v>712</v>
      </c>
      <c r="H60" s="5">
        <v>476</v>
      </c>
      <c r="I60" s="5"/>
      <c r="J60" s="5">
        <v>956</v>
      </c>
      <c r="K60" s="5">
        <v>1050</v>
      </c>
      <c r="L60" s="5"/>
      <c r="M60" s="5"/>
      <c r="N60" s="5">
        <v>5855</v>
      </c>
    </row>
    <row r="61" spans="1:14" x14ac:dyDescent="0.25">
      <c r="A61" s="4" t="s">
        <v>138</v>
      </c>
      <c r="B61" s="5">
        <v>248</v>
      </c>
      <c r="C61" s="5">
        <v>287</v>
      </c>
      <c r="D61" s="5">
        <v>491</v>
      </c>
      <c r="E61" s="5">
        <v>112</v>
      </c>
      <c r="F61" s="5">
        <v>213</v>
      </c>
      <c r="G61" s="5">
        <v>474</v>
      </c>
      <c r="H61" s="5">
        <v>336</v>
      </c>
      <c r="I61" s="5">
        <v>457</v>
      </c>
      <c r="J61" s="5">
        <v>716</v>
      </c>
      <c r="K61" s="5">
        <v>929</v>
      </c>
      <c r="L61" s="5">
        <v>170</v>
      </c>
      <c r="M61" s="5"/>
      <c r="N61" s="5">
        <v>4433</v>
      </c>
    </row>
    <row r="62" spans="1:14" x14ac:dyDescent="0.25">
      <c r="A62" s="4" t="s">
        <v>191</v>
      </c>
      <c r="B62" s="5">
        <v>735</v>
      </c>
      <c r="C62" s="5"/>
      <c r="D62" s="5"/>
      <c r="E62" s="5">
        <v>173</v>
      </c>
      <c r="F62" s="5"/>
      <c r="G62" s="5">
        <v>446</v>
      </c>
      <c r="H62" s="5">
        <v>315</v>
      </c>
      <c r="I62" s="5">
        <v>926</v>
      </c>
      <c r="J62" s="5">
        <v>802</v>
      </c>
      <c r="K62" s="5">
        <v>550</v>
      </c>
      <c r="L62" s="5">
        <v>184</v>
      </c>
      <c r="M62" s="5"/>
      <c r="N62" s="5">
        <v>4131</v>
      </c>
    </row>
    <row r="63" spans="1:14" x14ac:dyDescent="0.25">
      <c r="A63" s="4" t="s">
        <v>130</v>
      </c>
      <c r="B63" s="5">
        <v>453</v>
      </c>
      <c r="C63" s="5">
        <v>232</v>
      </c>
      <c r="D63" s="5">
        <v>348</v>
      </c>
      <c r="E63" s="5">
        <v>1818</v>
      </c>
      <c r="F63" s="5">
        <v>651</v>
      </c>
      <c r="G63" s="5"/>
      <c r="H63" s="5"/>
      <c r="I63" s="5">
        <v>83</v>
      </c>
      <c r="J63" s="5">
        <v>823</v>
      </c>
      <c r="K63" s="5">
        <v>128</v>
      </c>
      <c r="L63" s="5">
        <v>431</v>
      </c>
      <c r="M63" s="5"/>
      <c r="N63" s="5">
        <v>4967</v>
      </c>
    </row>
    <row r="64" spans="1:14" x14ac:dyDescent="0.25">
      <c r="A64" s="4" t="s">
        <v>232</v>
      </c>
      <c r="B64" s="5">
        <v>144</v>
      </c>
      <c r="C64" s="5"/>
      <c r="D64" s="5">
        <v>153</v>
      </c>
      <c r="E64" s="5">
        <v>332</v>
      </c>
      <c r="F64" s="5">
        <v>668</v>
      </c>
      <c r="G64" s="5">
        <v>574</v>
      </c>
      <c r="H64" s="5">
        <v>742</v>
      </c>
      <c r="I64" s="5">
        <v>854</v>
      </c>
      <c r="J64" s="5">
        <v>557</v>
      </c>
      <c r="K64" s="5">
        <v>774</v>
      </c>
      <c r="L64" s="5"/>
      <c r="M64" s="5">
        <v>419</v>
      </c>
      <c r="N64" s="5">
        <v>5217</v>
      </c>
    </row>
    <row r="65" spans="1:14" x14ac:dyDescent="0.25">
      <c r="A65" s="4" t="s">
        <v>253</v>
      </c>
      <c r="B65" s="5">
        <v>824</v>
      </c>
      <c r="C65" s="5">
        <v>478</v>
      </c>
      <c r="D65" s="5">
        <v>303</v>
      </c>
      <c r="E65" s="5">
        <v>944</v>
      </c>
      <c r="F65" s="5">
        <v>860</v>
      </c>
      <c r="G65" s="5">
        <v>581</v>
      </c>
      <c r="H65" s="5">
        <v>457</v>
      </c>
      <c r="I65" s="5">
        <v>552</v>
      </c>
      <c r="J65" s="5">
        <v>845</v>
      </c>
      <c r="K65" s="5"/>
      <c r="L65" s="5">
        <v>209</v>
      </c>
      <c r="M65" s="5"/>
      <c r="N65" s="5">
        <v>6053</v>
      </c>
    </row>
    <row r="66" spans="1:14" x14ac:dyDescent="0.25">
      <c r="A66" s="4" t="s">
        <v>280</v>
      </c>
      <c r="B66" s="5">
        <v>775</v>
      </c>
      <c r="C66" s="5">
        <v>849</v>
      </c>
      <c r="D66" s="5">
        <v>94</v>
      </c>
      <c r="E66" s="5">
        <v>542</v>
      </c>
      <c r="F66" s="5">
        <v>361</v>
      </c>
      <c r="G66" s="5">
        <v>549</v>
      </c>
      <c r="H66" s="5"/>
      <c r="I66" s="5"/>
      <c r="J66" s="5">
        <v>805</v>
      </c>
      <c r="K66" s="5">
        <v>140</v>
      </c>
      <c r="L66" s="5">
        <v>363</v>
      </c>
      <c r="M66" s="5">
        <v>356</v>
      </c>
      <c r="N66" s="5">
        <v>4834</v>
      </c>
    </row>
    <row r="67" spans="1:14" x14ac:dyDescent="0.25">
      <c r="A67" s="4" t="s">
        <v>54</v>
      </c>
      <c r="B67" s="5">
        <v>535</v>
      </c>
      <c r="C67" s="5">
        <v>48</v>
      </c>
      <c r="D67" s="5"/>
      <c r="E67" s="5">
        <v>1974</v>
      </c>
      <c r="F67" s="5">
        <v>345</v>
      </c>
      <c r="G67" s="5">
        <v>718</v>
      </c>
      <c r="H67" s="5">
        <v>348</v>
      </c>
      <c r="I67" s="5">
        <v>159</v>
      </c>
      <c r="J67" s="5"/>
      <c r="K67" s="5">
        <v>303</v>
      </c>
      <c r="L67" s="5"/>
      <c r="M67" s="5">
        <v>799</v>
      </c>
      <c r="N67" s="5">
        <v>5229</v>
      </c>
    </row>
    <row r="68" spans="1:14" x14ac:dyDescent="0.25">
      <c r="A68" s="4" t="s">
        <v>34</v>
      </c>
      <c r="B68" s="5">
        <v>333</v>
      </c>
      <c r="C68" s="5">
        <v>661</v>
      </c>
      <c r="D68" s="5">
        <v>257</v>
      </c>
      <c r="E68" s="5"/>
      <c r="F68" s="5">
        <v>425</v>
      </c>
      <c r="G68" s="5"/>
      <c r="H68" s="5">
        <v>211</v>
      </c>
      <c r="I68" s="5">
        <v>295</v>
      </c>
      <c r="J68" s="5">
        <v>190</v>
      </c>
      <c r="K68" s="5">
        <v>866</v>
      </c>
      <c r="L68" s="5"/>
      <c r="M68" s="5">
        <v>97</v>
      </c>
      <c r="N68" s="5">
        <v>3335</v>
      </c>
    </row>
    <row r="69" spans="1:14" x14ac:dyDescent="0.25">
      <c r="A69" s="4" t="s">
        <v>6</v>
      </c>
      <c r="B69" s="5">
        <v>869</v>
      </c>
      <c r="C69" s="5"/>
      <c r="D69" s="5">
        <v>359</v>
      </c>
      <c r="E69" s="5"/>
      <c r="F69" s="5">
        <v>818</v>
      </c>
      <c r="G69" s="5">
        <v>389</v>
      </c>
      <c r="H69" s="5"/>
      <c r="I69" s="5">
        <v>574</v>
      </c>
      <c r="J69" s="5">
        <v>280</v>
      </c>
      <c r="K69" s="5">
        <v>565</v>
      </c>
      <c r="L69" s="5">
        <v>1054</v>
      </c>
      <c r="M69" s="5">
        <v>401</v>
      </c>
      <c r="N69" s="5">
        <v>5309</v>
      </c>
    </row>
    <row r="70" spans="1:14" x14ac:dyDescent="0.25">
      <c r="A70" s="4" t="s">
        <v>89</v>
      </c>
      <c r="B70" s="5">
        <v>715</v>
      </c>
      <c r="C70" s="5">
        <v>138</v>
      </c>
      <c r="D70" s="5">
        <v>84</v>
      </c>
      <c r="E70" s="5">
        <v>784</v>
      </c>
      <c r="F70" s="5">
        <v>689</v>
      </c>
      <c r="G70" s="5">
        <v>93</v>
      </c>
      <c r="H70" s="5"/>
      <c r="I70" s="5"/>
      <c r="J70" s="5"/>
      <c r="K70" s="5">
        <v>676</v>
      </c>
      <c r="L70" s="5"/>
      <c r="M70" s="5">
        <v>278</v>
      </c>
      <c r="N70" s="5">
        <v>3457</v>
      </c>
    </row>
    <row r="71" spans="1:14" x14ac:dyDescent="0.25">
      <c r="A71" s="4" t="s">
        <v>71</v>
      </c>
      <c r="B71" s="5">
        <v>589</v>
      </c>
      <c r="C71" s="5">
        <v>574</v>
      </c>
      <c r="D71" s="5">
        <v>323</v>
      </c>
      <c r="E71" s="5"/>
      <c r="F71" s="5">
        <v>323</v>
      </c>
      <c r="G71" s="5">
        <v>78</v>
      </c>
      <c r="H71" s="5">
        <v>230</v>
      </c>
      <c r="I71" s="5">
        <v>155</v>
      </c>
      <c r="J71" s="5"/>
      <c r="K71" s="5">
        <v>198</v>
      </c>
      <c r="L71" s="5">
        <v>516</v>
      </c>
      <c r="M71" s="5">
        <v>413</v>
      </c>
      <c r="N71" s="5">
        <v>3399</v>
      </c>
    </row>
    <row r="72" spans="1:14" x14ac:dyDescent="0.25">
      <c r="A72" s="4" t="s">
        <v>117</v>
      </c>
      <c r="B72" s="5">
        <v>250</v>
      </c>
      <c r="C72" s="5">
        <v>331</v>
      </c>
      <c r="D72" s="5">
        <v>536</v>
      </c>
      <c r="E72" s="5">
        <v>829</v>
      </c>
      <c r="F72" s="5">
        <v>1056</v>
      </c>
      <c r="G72" s="5">
        <v>788</v>
      </c>
      <c r="H72" s="5">
        <v>200</v>
      </c>
      <c r="I72" s="5">
        <v>434</v>
      </c>
      <c r="J72" s="5">
        <v>80</v>
      </c>
      <c r="K72" s="5">
        <v>810</v>
      </c>
      <c r="L72" s="5">
        <v>648</v>
      </c>
      <c r="M72" s="5">
        <v>470</v>
      </c>
      <c r="N72" s="5">
        <v>6432</v>
      </c>
    </row>
    <row r="73" spans="1:14" x14ac:dyDescent="0.25">
      <c r="A73" s="4" t="s">
        <v>195</v>
      </c>
      <c r="B73" s="5">
        <v>786</v>
      </c>
      <c r="C73" s="5"/>
      <c r="D73" s="5">
        <v>389</v>
      </c>
      <c r="E73" s="5"/>
      <c r="F73" s="5">
        <v>359</v>
      </c>
      <c r="G73" s="5">
        <v>111</v>
      </c>
      <c r="H73" s="5"/>
      <c r="I73" s="5">
        <v>455</v>
      </c>
      <c r="J73" s="5">
        <v>306</v>
      </c>
      <c r="K73" s="5">
        <v>412</v>
      </c>
      <c r="L73" s="5"/>
      <c r="M73" s="5">
        <v>858</v>
      </c>
      <c r="N73" s="5">
        <v>3676</v>
      </c>
    </row>
    <row r="74" spans="1:14" x14ac:dyDescent="0.25">
      <c r="A74" s="4" t="s">
        <v>45</v>
      </c>
      <c r="B74" s="5">
        <v>523</v>
      </c>
      <c r="C74" s="5">
        <v>423</v>
      </c>
      <c r="D74" s="5"/>
      <c r="E74" s="5"/>
      <c r="F74" s="5">
        <v>589</v>
      </c>
      <c r="G74" s="5">
        <v>394</v>
      </c>
      <c r="H74" s="5"/>
      <c r="I74" s="5">
        <v>1261</v>
      </c>
      <c r="J74" s="5">
        <v>226</v>
      </c>
      <c r="K74" s="5">
        <v>548</v>
      </c>
      <c r="L74" s="5">
        <v>499</v>
      </c>
      <c r="M74" s="5">
        <v>356</v>
      </c>
      <c r="N74" s="5">
        <v>4819</v>
      </c>
    </row>
    <row r="75" spans="1:14" x14ac:dyDescent="0.25">
      <c r="A75" s="4" t="s">
        <v>330</v>
      </c>
      <c r="B75" s="5">
        <v>680</v>
      </c>
      <c r="C75" s="5">
        <v>562</v>
      </c>
      <c r="D75" s="5">
        <v>170</v>
      </c>
      <c r="E75" s="5"/>
      <c r="F75" s="5">
        <v>377</v>
      </c>
      <c r="G75" s="5">
        <v>395</v>
      </c>
      <c r="H75" s="5">
        <v>257</v>
      </c>
      <c r="I75" s="5"/>
      <c r="J75" s="5">
        <v>48</v>
      </c>
      <c r="K75" s="5">
        <v>276</v>
      </c>
      <c r="L75" s="5">
        <v>34</v>
      </c>
      <c r="M75" s="5">
        <v>231</v>
      </c>
      <c r="N75" s="5">
        <v>3030</v>
      </c>
    </row>
    <row r="76" spans="1:14" x14ac:dyDescent="0.25">
      <c r="A76" s="4" t="s">
        <v>162</v>
      </c>
      <c r="B76" s="5">
        <v>259</v>
      </c>
      <c r="C76" s="5">
        <v>420</v>
      </c>
      <c r="D76" s="5">
        <v>519</v>
      </c>
      <c r="E76" s="5">
        <v>236</v>
      </c>
      <c r="F76" s="5">
        <v>468</v>
      </c>
      <c r="G76" s="5">
        <v>901</v>
      </c>
      <c r="H76" s="5"/>
      <c r="I76" s="5"/>
      <c r="J76" s="5">
        <v>939</v>
      </c>
      <c r="K76" s="5">
        <v>789</v>
      </c>
      <c r="L76" s="5">
        <v>227</v>
      </c>
      <c r="M76" s="5">
        <v>877</v>
      </c>
      <c r="N76" s="5">
        <v>5635</v>
      </c>
    </row>
    <row r="77" spans="1:14" x14ac:dyDescent="0.25">
      <c r="A77" s="4" t="s">
        <v>197</v>
      </c>
      <c r="B77" s="5"/>
      <c r="C77" s="5"/>
      <c r="D77" s="5">
        <v>738</v>
      </c>
      <c r="E77" s="5">
        <v>502</v>
      </c>
      <c r="F77" s="5">
        <v>315</v>
      </c>
      <c r="G77" s="5">
        <v>638</v>
      </c>
      <c r="H77" s="5">
        <v>177</v>
      </c>
      <c r="I77" s="5">
        <v>701</v>
      </c>
      <c r="J77" s="5">
        <v>821</v>
      </c>
      <c r="K77" s="5">
        <v>1022</v>
      </c>
      <c r="L77" s="5">
        <v>354</v>
      </c>
      <c r="M77" s="5">
        <v>528</v>
      </c>
      <c r="N77" s="5">
        <v>5796</v>
      </c>
    </row>
    <row r="78" spans="1:14" x14ac:dyDescent="0.25">
      <c r="A78" s="4" t="s">
        <v>341</v>
      </c>
      <c r="B78" s="5">
        <v>1037</v>
      </c>
      <c r="C78" s="5">
        <v>337</v>
      </c>
      <c r="D78" s="5">
        <v>231</v>
      </c>
      <c r="E78" s="5"/>
      <c r="F78" s="5">
        <v>572</v>
      </c>
      <c r="G78" s="5">
        <v>424</v>
      </c>
      <c r="H78" s="5">
        <v>143</v>
      </c>
      <c r="I78" s="5">
        <v>1090</v>
      </c>
      <c r="J78" s="5">
        <v>185</v>
      </c>
      <c r="K78" s="5">
        <v>319</v>
      </c>
      <c r="L78" s="5">
        <v>213</v>
      </c>
      <c r="M78" s="5"/>
      <c r="N78" s="5">
        <v>4551</v>
      </c>
    </row>
    <row r="79" spans="1:14" x14ac:dyDescent="0.25">
      <c r="A79" s="4" t="s">
        <v>284</v>
      </c>
      <c r="B79" s="5">
        <v>254</v>
      </c>
      <c r="C79" s="5"/>
      <c r="D79" s="5">
        <v>140</v>
      </c>
      <c r="E79" s="5">
        <v>227</v>
      </c>
      <c r="F79" s="5">
        <v>256</v>
      </c>
      <c r="G79" s="5"/>
      <c r="H79" s="5">
        <v>916</v>
      </c>
      <c r="I79" s="5"/>
      <c r="J79" s="5">
        <v>1037</v>
      </c>
      <c r="K79" s="5">
        <v>1082</v>
      </c>
      <c r="L79" s="5"/>
      <c r="M79" s="5">
        <v>414</v>
      </c>
      <c r="N79" s="5">
        <v>4326</v>
      </c>
    </row>
    <row r="80" spans="1:14" x14ac:dyDescent="0.25">
      <c r="A80" s="4" t="s">
        <v>73</v>
      </c>
      <c r="B80" s="5">
        <v>319</v>
      </c>
      <c r="C80" s="5">
        <v>327</v>
      </c>
      <c r="D80" s="5">
        <v>627</v>
      </c>
      <c r="E80" s="5">
        <v>199</v>
      </c>
      <c r="F80" s="5">
        <v>174</v>
      </c>
      <c r="G80" s="5">
        <v>532</v>
      </c>
      <c r="H80" s="5">
        <v>1397</v>
      </c>
      <c r="I80" s="5">
        <v>393</v>
      </c>
      <c r="J80" s="5">
        <v>217</v>
      </c>
      <c r="K80" s="5">
        <v>213</v>
      </c>
      <c r="L80" s="5"/>
      <c r="M80" s="5">
        <v>454</v>
      </c>
      <c r="N80" s="5">
        <v>4852</v>
      </c>
    </row>
    <row r="81" spans="1:14" x14ac:dyDescent="0.25">
      <c r="A81" s="4" t="s">
        <v>111</v>
      </c>
      <c r="B81" s="5">
        <v>817</v>
      </c>
      <c r="C81" s="5"/>
      <c r="D81" s="5">
        <v>284</v>
      </c>
      <c r="E81" s="5">
        <v>466</v>
      </c>
      <c r="F81" s="5">
        <v>800</v>
      </c>
      <c r="G81" s="5"/>
      <c r="H81" s="5">
        <v>488</v>
      </c>
      <c r="I81" s="5">
        <v>1127</v>
      </c>
      <c r="J81" s="5"/>
      <c r="K81" s="5"/>
      <c r="L81" s="5">
        <v>251</v>
      </c>
      <c r="M81" s="5">
        <v>190</v>
      </c>
      <c r="N81" s="5">
        <v>4423</v>
      </c>
    </row>
    <row r="82" spans="1:14" x14ac:dyDescent="0.25">
      <c r="A82" s="4" t="s">
        <v>183</v>
      </c>
      <c r="B82" s="5">
        <v>724</v>
      </c>
      <c r="C82" s="5">
        <v>89</v>
      </c>
      <c r="D82" s="5">
        <v>278</v>
      </c>
      <c r="E82" s="5">
        <v>1229</v>
      </c>
      <c r="F82" s="5"/>
      <c r="G82" s="5">
        <v>522</v>
      </c>
      <c r="H82" s="5">
        <v>909</v>
      </c>
      <c r="I82" s="5">
        <v>371</v>
      </c>
      <c r="J82" s="5"/>
      <c r="K82" s="5">
        <v>355</v>
      </c>
      <c r="L82" s="5">
        <v>910</v>
      </c>
      <c r="M82" s="5"/>
      <c r="N82" s="5">
        <v>5387</v>
      </c>
    </row>
    <row r="83" spans="1:14" x14ac:dyDescent="0.25">
      <c r="A83" s="4" t="s">
        <v>23</v>
      </c>
      <c r="B83" s="5">
        <v>243</v>
      </c>
      <c r="C83" s="5">
        <v>405</v>
      </c>
      <c r="D83" s="5">
        <v>333</v>
      </c>
      <c r="E83" s="5">
        <v>261</v>
      </c>
      <c r="F83" s="5">
        <v>68</v>
      </c>
      <c r="G83" s="5">
        <v>213</v>
      </c>
      <c r="H83" s="5">
        <v>721</v>
      </c>
      <c r="I83" s="5">
        <v>1130</v>
      </c>
      <c r="J83" s="5">
        <v>354</v>
      </c>
      <c r="K83" s="5">
        <v>432</v>
      </c>
      <c r="L83" s="5">
        <v>701</v>
      </c>
      <c r="M83" s="5">
        <v>382</v>
      </c>
      <c r="N83" s="5">
        <v>5243</v>
      </c>
    </row>
    <row r="84" spans="1:14" x14ac:dyDescent="0.25">
      <c r="A84" s="4" t="s">
        <v>135</v>
      </c>
      <c r="B84" s="5">
        <v>263</v>
      </c>
      <c r="C84" s="5">
        <v>513</v>
      </c>
      <c r="D84" s="5">
        <v>109</v>
      </c>
      <c r="E84" s="5"/>
      <c r="F84" s="5">
        <v>1360</v>
      </c>
      <c r="G84" s="5">
        <v>326</v>
      </c>
      <c r="H84" s="5">
        <v>406</v>
      </c>
      <c r="I84" s="5">
        <v>731</v>
      </c>
      <c r="J84" s="5">
        <v>632</v>
      </c>
      <c r="K84" s="5">
        <v>209</v>
      </c>
      <c r="L84" s="5">
        <v>256</v>
      </c>
      <c r="M84" s="5"/>
      <c r="N84" s="5">
        <v>4805</v>
      </c>
    </row>
    <row r="85" spans="1:14" x14ac:dyDescent="0.25">
      <c r="A85" s="4" t="s">
        <v>57</v>
      </c>
      <c r="B85" s="5">
        <v>284</v>
      </c>
      <c r="C85" s="5">
        <v>150</v>
      </c>
      <c r="D85" s="5">
        <v>501</v>
      </c>
      <c r="E85" s="5">
        <v>359</v>
      </c>
      <c r="F85" s="5">
        <v>239</v>
      </c>
      <c r="G85" s="5">
        <v>154</v>
      </c>
      <c r="H85" s="5">
        <v>774</v>
      </c>
      <c r="I85" s="5">
        <v>481</v>
      </c>
      <c r="J85" s="5">
        <v>514</v>
      </c>
      <c r="K85" s="5"/>
      <c r="L85" s="5"/>
      <c r="M85" s="5">
        <v>1479</v>
      </c>
      <c r="N85" s="5">
        <v>4935</v>
      </c>
    </row>
    <row r="86" spans="1:14" x14ac:dyDescent="0.25">
      <c r="A86" s="4" t="s">
        <v>240</v>
      </c>
      <c r="B86" s="5">
        <v>1406</v>
      </c>
      <c r="C86" s="5">
        <v>147</v>
      </c>
      <c r="D86" s="5">
        <v>142</v>
      </c>
      <c r="E86" s="5">
        <v>137</v>
      </c>
      <c r="F86" s="5">
        <v>867</v>
      </c>
      <c r="G86" s="5"/>
      <c r="H86" s="5">
        <v>668</v>
      </c>
      <c r="I86" s="5">
        <v>660</v>
      </c>
      <c r="J86" s="5"/>
      <c r="K86" s="5">
        <v>338</v>
      </c>
      <c r="L86" s="5">
        <v>233</v>
      </c>
      <c r="M86" s="5">
        <v>655</v>
      </c>
      <c r="N86" s="5">
        <v>5253</v>
      </c>
    </row>
    <row r="87" spans="1:14" x14ac:dyDescent="0.25">
      <c r="A87" s="4" t="s">
        <v>129</v>
      </c>
      <c r="B87" s="5"/>
      <c r="C87" s="5"/>
      <c r="D87" s="5"/>
      <c r="E87" s="5">
        <v>576</v>
      </c>
      <c r="F87" s="5">
        <v>451</v>
      </c>
      <c r="G87" s="5"/>
      <c r="H87" s="5">
        <v>1054</v>
      </c>
      <c r="I87" s="5">
        <v>84</v>
      </c>
      <c r="J87" s="5">
        <v>697</v>
      </c>
      <c r="K87" s="5">
        <v>750</v>
      </c>
      <c r="L87" s="5">
        <v>295</v>
      </c>
      <c r="M87" s="5">
        <v>298</v>
      </c>
      <c r="N87" s="5">
        <v>4205</v>
      </c>
    </row>
    <row r="88" spans="1:14" x14ac:dyDescent="0.25">
      <c r="A88" s="4" t="s">
        <v>51</v>
      </c>
      <c r="B88" s="5">
        <v>262</v>
      </c>
      <c r="C88" s="5">
        <v>480</v>
      </c>
      <c r="D88" s="5">
        <v>470</v>
      </c>
      <c r="E88" s="5">
        <v>742</v>
      </c>
      <c r="F88" s="5">
        <v>622</v>
      </c>
      <c r="G88" s="5">
        <v>224</v>
      </c>
      <c r="H88" s="5">
        <v>1154</v>
      </c>
      <c r="I88" s="5">
        <v>441</v>
      </c>
      <c r="J88" s="5"/>
      <c r="K88" s="5">
        <v>1110</v>
      </c>
      <c r="L88" s="5">
        <v>254</v>
      </c>
      <c r="M88" s="5">
        <v>476</v>
      </c>
      <c r="N88" s="5">
        <v>6235</v>
      </c>
    </row>
    <row r="89" spans="1:14" x14ac:dyDescent="0.25">
      <c r="A89" s="4" t="s">
        <v>43</v>
      </c>
      <c r="B89" s="5"/>
      <c r="C89" s="5">
        <v>497</v>
      </c>
      <c r="D89" s="5">
        <v>275</v>
      </c>
      <c r="E89" s="5">
        <v>627</v>
      </c>
      <c r="F89" s="5">
        <v>136</v>
      </c>
      <c r="G89" s="5">
        <v>228</v>
      </c>
      <c r="H89" s="5">
        <v>675</v>
      </c>
      <c r="I89" s="5">
        <v>302</v>
      </c>
      <c r="J89" s="5">
        <v>175</v>
      </c>
      <c r="K89" s="5">
        <v>1052</v>
      </c>
      <c r="L89" s="5">
        <v>388</v>
      </c>
      <c r="M89" s="5">
        <v>879</v>
      </c>
      <c r="N89" s="5">
        <v>5234</v>
      </c>
    </row>
    <row r="90" spans="1:14" x14ac:dyDescent="0.25">
      <c r="A90" s="4" t="s">
        <v>156</v>
      </c>
      <c r="B90" s="5"/>
      <c r="C90" s="5">
        <v>782</v>
      </c>
      <c r="D90" s="5">
        <v>407</v>
      </c>
      <c r="E90" s="5">
        <v>1360</v>
      </c>
      <c r="F90" s="5">
        <v>432</v>
      </c>
      <c r="G90" s="5">
        <v>361</v>
      </c>
      <c r="H90" s="5">
        <v>465</v>
      </c>
      <c r="I90" s="5">
        <v>369</v>
      </c>
      <c r="J90" s="5"/>
      <c r="K90" s="5">
        <v>765</v>
      </c>
      <c r="L90" s="5">
        <v>157</v>
      </c>
      <c r="M90" s="5">
        <v>76</v>
      </c>
      <c r="N90" s="5">
        <v>5174</v>
      </c>
    </row>
    <row r="91" spans="1:14" x14ac:dyDescent="0.25">
      <c r="A91" s="4" t="s">
        <v>36</v>
      </c>
      <c r="B91" s="5">
        <v>771</v>
      </c>
      <c r="C91" s="5">
        <v>478</v>
      </c>
      <c r="D91" s="5">
        <v>989</v>
      </c>
      <c r="E91" s="5">
        <v>361</v>
      </c>
      <c r="F91" s="5">
        <v>711</v>
      </c>
      <c r="G91" s="5">
        <v>858</v>
      </c>
      <c r="H91" s="5">
        <v>209</v>
      </c>
      <c r="I91" s="5">
        <v>507</v>
      </c>
      <c r="J91" s="5">
        <v>280</v>
      </c>
      <c r="K91" s="5">
        <v>494</v>
      </c>
      <c r="L91" s="5">
        <v>348</v>
      </c>
      <c r="M91" s="5">
        <v>783</v>
      </c>
      <c r="N91" s="5">
        <v>6789</v>
      </c>
    </row>
    <row r="92" spans="1:14" x14ac:dyDescent="0.25">
      <c r="A92" s="4" t="s">
        <v>216</v>
      </c>
      <c r="B92" s="5">
        <v>315</v>
      </c>
      <c r="C92" s="5">
        <v>150</v>
      </c>
      <c r="D92" s="5">
        <v>198</v>
      </c>
      <c r="E92" s="5"/>
      <c r="F92" s="5"/>
      <c r="G92" s="5"/>
      <c r="H92" s="5">
        <v>589</v>
      </c>
      <c r="I92" s="5">
        <v>408</v>
      </c>
      <c r="J92" s="5"/>
      <c r="K92" s="5">
        <v>239</v>
      </c>
      <c r="L92" s="5">
        <v>364</v>
      </c>
      <c r="M92" s="5">
        <v>281</v>
      </c>
      <c r="N92" s="5">
        <v>2544</v>
      </c>
    </row>
    <row r="93" spans="1:14" x14ac:dyDescent="0.25">
      <c r="A93" s="4" t="s">
        <v>299</v>
      </c>
      <c r="B93" s="5"/>
      <c r="C93" s="5">
        <v>157</v>
      </c>
      <c r="D93" s="5"/>
      <c r="E93" s="5">
        <v>362</v>
      </c>
      <c r="F93" s="5">
        <v>279</v>
      </c>
      <c r="G93" s="5">
        <v>387</v>
      </c>
      <c r="H93" s="5"/>
      <c r="I93" s="5">
        <v>488</v>
      </c>
      <c r="J93" s="5">
        <v>137</v>
      </c>
      <c r="K93" s="5">
        <v>668</v>
      </c>
      <c r="L93" s="5">
        <v>778</v>
      </c>
      <c r="M93" s="5">
        <v>627</v>
      </c>
      <c r="N93" s="5">
        <v>3883</v>
      </c>
    </row>
    <row r="94" spans="1:14" x14ac:dyDescent="0.25">
      <c r="A94" s="4" t="s">
        <v>66</v>
      </c>
      <c r="B94" s="5">
        <v>549</v>
      </c>
      <c r="C94" s="5">
        <v>430</v>
      </c>
      <c r="D94" s="5"/>
      <c r="E94" s="5">
        <v>859</v>
      </c>
      <c r="F94" s="5">
        <v>368</v>
      </c>
      <c r="G94" s="5">
        <v>862</v>
      </c>
      <c r="H94" s="5">
        <v>967</v>
      </c>
      <c r="I94" s="5">
        <v>373</v>
      </c>
      <c r="J94" s="5">
        <v>484</v>
      </c>
      <c r="K94" s="5">
        <v>757</v>
      </c>
      <c r="L94" s="5">
        <v>1646</v>
      </c>
      <c r="M94" s="5">
        <v>583</v>
      </c>
      <c r="N94" s="5">
        <v>7878</v>
      </c>
    </row>
    <row r="95" spans="1:14" x14ac:dyDescent="0.25">
      <c r="A95" s="4" t="s">
        <v>213</v>
      </c>
      <c r="B95" s="5">
        <v>978</v>
      </c>
      <c r="C95" s="5">
        <v>330</v>
      </c>
      <c r="D95" s="5">
        <v>265</v>
      </c>
      <c r="E95" s="5">
        <v>786</v>
      </c>
      <c r="F95" s="5">
        <v>1005</v>
      </c>
      <c r="G95" s="5">
        <v>181</v>
      </c>
      <c r="H95" s="5"/>
      <c r="I95" s="5">
        <v>239</v>
      </c>
      <c r="J95" s="5">
        <v>768</v>
      </c>
      <c r="K95" s="5">
        <v>575</v>
      </c>
      <c r="L95" s="5">
        <v>221</v>
      </c>
      <c r="M95" s="5">
        <v>773</v>
      </c>
      <c r="N95" s="5">
        <v>6121</v>
      </c>
    </row>
    <row r="96" spans="1:14" x14ac:dyDescent="0.25">
      <c r="A96" s="4" t="s">
        <v>115</v>
      </c>
      <c r="B96" s="5">
        <v>356</v>
      </c>
      <c r="C96" s="5">
        <v>569</v>
      </c>
      <c r="D96" s="5"/>
      <c r="E96" s="5">
        <v>599</v>
      </c>
      <c r="F96" s="5">
        <v>298</v>
      </c>
      <c r="G96" s="5">
        <v>396</v>
      </c>
      <c r="H96" s="5">
        <v>650</v>
      </c>
      <c r="I96" s="5"/>
      <c r="J96" s="5">
        <v>226</v>
      </c>
      <c r="K96" s="5">
        <v>748</v>
      </c>
      <c r="L96" s="5"/>
      <c r="M96" s="5">
        <v>641</v>
      </c>
      <c r="N96" s="5">
        <v>4483</v>
      </c>
    </row>
    <row r="97" spans="1:14" x14ac:dyDescent="0.25">
      <c r="A97" s="4" t="s">
        <v>256</v>
      </c>
      <c r="B97" s="5">
        <v>189</v>
      </c>
      <c r="C97" s="5">
        <v>234</v>
      </c>
      <c r="D97" s="5">
        <v>929</v>
      </c>
      <c r="E97" s="5">
        <v>483</v>
      </c>
      <c r="F97" s="5">
        <v>782</v>
      </c>
      <c r="G97" s="5">
        <v>864</v>
      </c>
      <c r="H97" s="5">
        <v>1117</v>
      </c>
      <c r="I97" s="5"/>
      <c r="J97" s="5"/>
      <c r="K97" s="5">
        <v>200</v>
      </c>
      <c r="L97" s="5">
        <v>423</v>
      </c>
      <c r="M97" s="5">
        <v>345</v>
      </c>
      <c r="N97" s="5">
        <v>5566</v>
      </c>
    </row>
    <row r="98" spans="1:14" x14ac:dyDescent="0.25">
      <c r="A98" s="4" t="s">
        <v>95</v>
      </c>
      <c r="B98" s="5">
        <v>702</v>
      </c>
      <c r="C98" s="5">
        <v>649</v>
      </c>
      <c r="D98" s="5"/>
      <c r="E98" s="5">
        <v>116</v>
      </c>
      <c r="F98" s="5"/>
      <c r="G98" s="5">
        <v>1000</v>
      </c>
      <c r="H98" s="5"/>
      <c r="I98" s="5">
        <v>960</v>
      </c>
      <c r="J98" s="5">
        <v>1628</v>
      </c>
      <c r="K98" s="5">
        <v>541</v>
      </c>
      <c r="L98" s="5">
        <v>1085</v>
      </c>
      <c r="M98" s="5">
        <v>378</v>
      </c>
      <c r="N98" s="5">
        <v>7059</v>
      </c>
    </row>
    <row r="99" spans="1:14" x14ac:dyDescent="0.25">
      <c r="A99" s="4" t="s">
        <v>40</v>
      </c>
      <c r="B99" s="5">
        <v>466</v>
      </c>
      <c r="C99" s="5">
        <v>179</v>
      </c>
      <c r="D99" s="5">
        <v>685</v>
      </c>
      <c r="E99" s="5">
        <v>499</v>
      </c>
      <c r="F99" s="5">
        <v>1416</v>
      </c>
      <c r="G99" s="5">
        <v>549</v>
      </c>
      <c r="H99" s="5">
        <v>446</v>
      </c>
      <c r="I99" s="5">
        <v>700</v>
      </c>
      <c r="J99" s="5">
        <v>192</v>
      </c>
      <c r="K99" s="5">
        <v>439</v>
      </c>
      <c r="L99" s="5"/>
      <c r="M99" s="5">
        <v>1160</v>
      </c>
      <c r="N99" s="5">
        <v>6731</v>
      </c>
    </row>
    <row r="100" spans="1:14" x14ac:dyDescent="0.25">
      <c r="A100" s="4" t="s">
        <v>275</v>
      </c>
      <c r="B100" s="5">
        <v>682</v>
      </c>
      <c r="C100" s="5">
        <v>599</v>
      </c>
      <c r="D100" s="5">
        <v>378</v>
      </c>
      <c r="E100" s="5">
        <v>407</v>
      </c>
      <c r="F100" s="5">
        <v>280</v>
      </c>
      <c r="G100" s="5">
        <v>306</v>
      </c>
      <c r="H100" s="5">
        <v>560</v>
      </c>
      <c r="I100" s="5">
        <v>377</v>
      </c>
      <c r="J100" s="5">
        <v>567</v>
      </c>
      <c r="K100" s="5"/>
      <c r="L100" s="5">
        <v>89</v>
      </c>
      <c r="M100" s="5">
        <v>214</v>
      </c>
      <c r="N100" s="5">
        <v>4459</v>
      </c>
    </row>
    <row r="101" spans="1:14" x14ac:dyDescent="0.25">
      <c r="A101" s="4" t="s">
        <v>229</v>
      </c>
      <c r="B101" s="5"/>
      <c r="C101" s="5">
        <v>1293</v>
      </c>
      <c r="D101" s="5">
        <v>559</v>
      </c>
      <c r="E101" s="5">
        <v>475</v>
      </c>
      <c r="F101" s="5">
        <v>599</v>
      </c>
      <c r="G101" s="5">
        <v>129</v>
      </c>
      <c r="H101" s="5">
        <v>728</v>
      </c>
      <c r="I101" s="5">
        <v>366</v>
      </c>
      <c r="J101" s="5">
        <v>231</v>
      </c>
      <c r="K101" s="5"/>
      <c r="L101" s="5"/>
      <c r="M101" s="5">
        <v>948</v>
      </c>
      <c r="N101" s="5">
        <v>5328</v>
      </c>
    </row>
    <row r="102" spans="1:14" x14ac:dyDescent="0.25">
      <c r="A102" s="4" t="s">
        <v>87</v>
      </c>
      <c r="B102" s="5">
        <v>489</v>
      </c>
      <c r="C102" s="5">
        <v>346</v>
      </c>
      <c r="D102" s="5">
        <v>457</v>
      </c>
      <c r="E102" s="5">
        <v>372</v>
      </c>
      <c r="F102" s="5">
        <v>215</v>
      </c>
      <c r="G102" s="5"/>
      <c r="H102" s="5">
        <v>1349</v>
      </c>
      <c r="I102" s="5"/>
      <c r="J102" s="5">
        <v>145</v>
      </c>
      <c r="K102" s="5">
        <v>246</v>
      </c>
      <c r="L102" s="5"/>
      <c r="M102" s="5">
        <v>485</v>
      </c>
      <c r="N102" s="5">
        <v>4104</v>
      </c>
    </row>
    <row r="103" spans="1:14" x14ac:dyDescent="0.25">
      <c r="A103" s="4" t="s">
        <v>301</v>
      </c>
      <c r="B103" s="5">
        <v>795</v>
      </c>
      <c r="C103" s="5"/>
      <c r="D103" s="5">
        <v>507</v>
      </c>
      <c r="E103" s="5">
        <v>305</v>
      </c>
      <c r="F103" s="5"/>
      <c r="G103" s="5">
        <v>724</v>
      </c>
      <c r="H103" s="5">
        <v>957</v>
      </c>
      <c r="I103" s="5">
        <v>286</v>
      </c>
      <c r="J103" s="5"/>
      <c r="K103" s="5">
        <v>426</v>
      </c>
      <c r="L103" s="5">
        <v>1008</v>
      </c>
      <c r="M103" s="5">
        <v>437</v>
      </c>
      <c r="N103" s="5">
        <v>5445</v>
      </c>
    </row>
    <row r="104" spans="1:14" x14ac:dyDescent="0.25">
      <c r="A104" s="4" t="s">
        <v>75</v>
      </c>
      <c r="B104" s="5">
        <v>532</v>
      </c>
      <c r="C104" s="5">
        <v>420</v>
      </c>
      <c r="D104" s="5">
        <v>29</v>
      </c>
      <c r="E104" s="5">
        <v>1080</v>
      </c>
      <c r="F104" s="5">
        <v>809</v>
      </c>
      <c r="G104" s="5"/>
      <c r="H104" s="5"/>
      <c r="I104" s="5">
        <v>230</v>
      </c>
      <c r="J104" s="5">
        <v>532</v>
      </c>
      <c r="K104" s="5">
        <v>393</v>
      </c>
      <c r="L104" s="5">
        <v>643</v>
      </c>
      <c r="M104" s="5">
        <v>286</v>
      </c>
      <c r="N104" s="5">
        <v>4954</v>
      </c>
    </row>
    <row r="105" spans="1:14" x14ac:dyDescent="0.25">
      <c r="A105" s="4" t="s">
        <v>540</v>
      </c>
      <c r="B105" s="5">
        <v>46666</v>
      </c>
      <c r="C105" s="5">
        <v>37880</v>
      </c>
      <c r="D105" s="5">
        <v>40025</v>
      </c>
      <c r="E105" s="5">
        <v>39608</v>
      </c>
      <c r="F105" s="5">
        <v>42170</v>
      </c>
      <c r="G105" s="5">
        <v>38561</v>
      </c>
      <c r="H105" s="5">
        <v>44296</v>
      </c>
      <c r="I105" s="5">
        <v>43699</v>
      </c>
      <c r="J105" s="5">
        <v>38094</v>
      </c>
      <c r="K105" s="5">
        <v>45676</v>
      </c>
      <c r="L105" s="5">
        <v>43132</v>
      </c>
      <c r="M105" s="5">
        <v>38714</v>
      </c>
      <c r="N105" s="5">
        <v>498521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05"/>
  <sheetViews>
    <sheetView workbookViewId="0">
      <selection activeCell="A2" sqref="A2"/>
    </sheetView>
  </sheetViews>
  <sheetFormatPr defaultRowHeight="15" x14ac:dyDescent="0.25"/>
  <cols>
    <col min="1" max="1" width="30.140625" bestFit="1" customWidth="1"/>
    <col min="2" max="2" width="15.7109375" bestFit="1" customWidth="1"/>
    <col min="3" max="6" width="6" bestFit="1" customWidth="1"/>
    <col min="7" max="7" width="5" bestFit="1" customWidth="1"/>
    <col min="8" max="8" width="6" bestFit="1" customWidth="1"/>
    <col min="9" max="12" width="5" bestFit="1" customWidth="1"/>
    <col min="13" max="14" width="6" bestFit="1" customWidth="1"/>
    <col min="15" max="16" width="5" bestFit="1" customWidth="1"/>
    <col min="17" max="18" width="6" bestFit="1" customWidth="1"/>
    <col min="19" max="19" width="5" bestFit="1" customWidth="1"/>
    <col min="20" max="21" width="6" bestFit="1" customWidth="1"/>
    <col min="22" max="24" width="5" bestFit="1" customWidth="1"/>
    <col min="25" max="25" width="6" bestFit="1" customWidth="1"/>
    <col min="26" max="28" width="5" bestFit="1" customWidth="1"/>
    <col min="29" max="31" width="6" bestFit="1" customWidth="1"/>
    <col min="32" max="32" width="5" bestFit="1" customWidth="1"/>
    <col min="33" max="33" width="6" bestFit="1" customWidth="1"/>
    <col min="34" max="34" width="5" bestFit="1" customWidth="1"/>
    <col min="35" max="35" width="6" bestFit="1" customWidth="1"/>
    <col min="36" max="37" width="5" bestFit="1" customWidth="1"/>
    <col min="38" max="39" width="6" bestFit="1" customWidth="1"/>
    <col min="40" max="41" width="5" bestFit="1" customWidth="1"/>
    <col min="42" max="43" width="6" bestFit="1" customWidth="1"/>
    <col min="44" max="46" width="5" bestFit="1" customWidth="1"/>
    <col min="47" max="48" width="6" bestFit="1" customWidth="1"/>
    <col min="49" max="51" width="5" bestFit="1" customWidth="1"/>
    <col min="52" max="53" width="6" bestFit="1" customWidth="1"/>
    <col min="54" max="54" width="5" bestFit="1" customWidth="1"/>
    <col min="55" max="55" width="10.28515625" bestFit="1" customWidth="1"/>
  </cols>
  <sheetData>
    <row r="3" spans="1:55" x14ac:dyDescent="0.25">
      <c r="A3" s="3" t="s">
        <v>541</v>
      </c>
      <c r="B3" s="3" t="s">
        <v>542</v>
      </c>
    </row>
    <row r="4" spans="1:55" x14ac:dyDescent="0.25">
      <c r="A4" s="3" t="s">
        <v>539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 t="s">
        <v>540</v>
      </c>
    </row>
    <row r="5" spans="1:55" x14ac:dyDescent="0.25">
      <c r="A5" s="4" t="s">
        <v>16</v>
      </c>
      <c r="B5" s="5"/>
      <c r="C5" s="5">
        <v>398</v>
      </c>
      <c r="D5" s="5"/>
      <c r="E5" s="5">
        <v>197</v>
      </c>
      <c r="F5" s="5"/>
      <c r="G5" s="5"/>
      <c r="H5" s="5">
        <v>629</v>
      </c>
      <c r="I5" s="5">
        <v>270</v>
      </c>
      <c r="J5" s="5">
        <v>261</v>
      </c>
      <c r="K5" s="5"/>
      <c r="L5" s="5">
        <v>325</v>
      </c>
      <c r="M5" s="5"/>
      <c r="N5" s="5"/>
      <c r="O5" s="5">
        <v>319</v>
      </c>
      <c r="P5" s="5"/>
      <c r="Q5" s="5">
        <v>620</v>
      </c>
      <c r="R5" s="5"/>
      <c r="S5" s="5"/>
      <c r="T5" s="5"/>
      <c r="U5" s="5"/>
      <c r="V5" s="5">
        <v>391</v>
      </c>
      <c r="W5" s="5"/>
      <c r="X5" s="5">
        <v>285</v>
      </c>
      <c r="Y5" s="5"/>
      <c r="Z5" s="5"/>
      <c r="AA5" s="5">
        <v>680</v>
      </c>
      <c r="AB5" s="5"/>
      <c r="AC5" s="5"/>
      <c r="AD5" s="5"/>
      <c r="AE5" s="5"/>
      <c r="AF5" s="5">
        <v>446</v>
      </c>
      <c r="AG5" s="5"/>
      <c r="AH5" s="5"/>
      <c r="AI5" s="5"/>
      <c r="AJ5" s="5"/>
      <c r="AK5" s="5"/>
      <c r="AL5" s="5"/>
      <c r="AM5" s="5">
        <v>288</v>
      </c>
      <c r="AN5" s="5"/>
      <c r="AO5" s="5"/>
      <c r="AP5" s="5"/>
      <c r="AQ5" s="5">
        <v>147</v>
      </c>
      <c r="AR5" s="5">
        <v>455</v>
      </c>
      <c r="AS5" s="5"/>
      <c r="AT5" s="5"/>
      <c r="AU5" s="5"/>
      <c r="AV5" s="5">
        <v>338</v>
      </c>
      <c r="AW5" s="5"/>
      <c r="AX5" s="5"/>
      <c r="AY5" s="5"/>
      <c r="AZ5" s="5">
        <v>252</v>
      </c>
      <c r="BA5" s="5"/>
      <c r="BB5" s="5"/>
      <c r="BC5" s="5">
        <v>6301</v>
      </c>
    </row>
    <row r="6" spans="1:55" x14ac:dyDescent="0.25">
      <c r="A6" s="4" t="s">
        <v>288</v>
      </c>
      <c r="B6" s="5"/>
      <c r="C6" s="5">
        <v>53</v>
      </c>
      <c r="D6" s="5">
        <v>142</v>
      </c>
      <c r="E6" s="5"/>
      <c r="F6" s="5"/>
      <c r="G6" s="5"/>
      <c r="H6" s="5">
        <v>462</v>
      </c>
      <c r="I6" s="5"/>
      <c r="J6" s="5"/>
      <c r="K6" s="5"/>
      <c r="L6" s="5">
        <v>22</v>
      </c>
      <c r="M6" s="5"/>
      <c r="N6" s="5">
        <v>268</v>
      </c>
      <c r="O6" s="5"/>
      <c r="P6" s="5"/>
      <c r="Q6" s="5"/>
      <c r="R6" s="5">
        <v>492</v>
      </c>
      <c r="S6" s="5"/>
      <c r="T6" s="5"/>
      <c r="U6" s="5">
        <v>471</v>
      </c>
      <c r="V6" s="5"/>
      <c r="W6" s="5"/>
      <c r="X6" s="5"/>
      <c r="Y6" s="5"/>
      <c r="Z6" s="5"/>
      <c r="AA6" s="5"/>
      <c r="AB6" s="5"/>
      <c r="AC6" s="5">
        <v>308</v>
      </c>
      <c r="AD6" s="5"/>
      <c r="AE6" s="5"/>
      <c r="AF6" s="5"/>
      <c r="AG6" s="5"/>
      <c r="AH6" s="5"/>
      <c r="AI6" s="5">
        <v>319</v>
      </c>
      <c r="AJ6" s="5">
        <v>95</v>
      </c>
      <c r="AK6" s="5"/>
      <c r="AL6" s="5">
        <v>120</v>
      </c>
      <c r="AM6" s="5"/>
      <c r="AN6" s="5">
        <v>159</v>
      </c>
      <c r="AO6" s="5"/>
      <c r="AP6" s="5"/>
      <c r="AQ6" s="5"/>
      <c r="AR6" s="5">
        <v>206</v>
      </c>
      <c r="AS6" s="5"/>
      <c r="AT6" s="5"/>
      <c r="AU6" s="5">
        <v>306</v>
      </c>
      <c r="AV6" s="5">
        <v>783</v>
      </c>
      <c r="AW6" s="5"/>
      <c r="AX6" s="5"/>
      <c r="AY6" s="5"/>
      <c r="AZ6" s="5"/>
      <c r="BA6" s="5">
        <v>509</v>
      </c>
      <c r="BB6" s="5">
        <v>144</v>
      </c>
      <c r="BC6" s="5">
        <v>4859</v>
      </c>
    </row>
    <row r="7" spans="1:55" x14ac:dyDescent="0.25">
      <c r="A7" s="4" t="s">
        <v>83</v>
      </c>
      <c r="B7" s="5"/>
      <c r="C7" s="5"/>
      <c r="D7" s="5">
        <v>245</v>
      </c>
      <c r="E7" s="5">
        <v>93</v>
      </c>
      <c r="F7" s="5"/>
      <c r="G7" s="5"/>
      <c r="H7" s="5"/>
      <c r="I7" s="5"/>
      <c r="J7" s="5"/>
      <c r="K7" s="5"/>
      <c r="L7" s="5"/>
      <c r="M7" s="5">
        <v>72</v>
      </c>
      <c r="N7" s="5">
        <v>407</v>
      </c>
      <c r="O7" s="5"/>
      <c r="P7" s="5"/>
      <c r="Q7" s="5">
        <v>187</v>
      </c>
      <c r="R7" s="5"/>
      <c r="S7" s="5"/>
      <c r="T7" s="5">
        <v>283</v>
      </c>
      <c r="U7" s="5"/>
      <c r="V7" s="5">
        <v>553</v>
      </c>
      <c r="W7" s="5">
        <v>43</v>
      </c>
      <c r="X7" s="5"/>
      <c r="Y7" s="5"/>
      <c r="Z7" s="5"/>
      <c r="AA7" s="5"/>
      <c r="AB7" s="5"/>
      <c r="AC7" s="5"/>
      <c r="AD7" s="5">
        <v>334</v>
      </c>
      <c r="AE7" s="5"/>
      <c r="AF7" s="5">
        <v>47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v>162</v>
      </c>
      <c r="AR7" s="5"/>
      <c r="AS7" s="5"/>
      <c r="AT7" s="5">
        <v>160</v>
      </c>
      <c r="AU7" s="5">
        <v>417</v>
      </c>
      <c r="AV7" s="5"/>
      <c r="AW7" s="5">
        <v>159</v>
      </c>
      <c r="AX7" s="5"/>
      <c r="AY7" s="5"/>
      <c r="AZ7" s="5">
        <v>305</v>
      </c>
      <c r="BA7" s="5"/>
      <c r="BB7" s="5">
        <v>236</v>
      </c>
      <c r="BC7" s="5">
        <v>3703</v>
      </c>
    </row>
    <row r="8" spans="1:55" x14ac:dyDescent="0.25">
      <c r="A8" s="4" t="s">
        <v>245</v>
      </c>
      <c r="B8" s="5"/>
      <c r="C8" s="5"/>
      <c r="D8" s="5"/>
      <c r="E8" s="5"/>
      <c r="F8" s="5">
        <v>314</v>
      </c>
      <c r="G8" s="5"/>
      <c r="H8" s="5"/>
      <c r="I8" s="5">
        <v>464</v>
      </c>
      <c r="J8" s="5"/>
      <c r="K8" s="5">
        <v>636</v>
      </c>
      <c r="L8" s="5">
        <v>325</v>
      </c>
      <c r="M8" s="5">
        <v>423</v>
      </c>
      <c r="N8" s="5"/>
      <c r="O8" s="5"/>
      <c r="P8" s="5"/>
      <c r="Q8" s="5">
        <v>134</v>
      </c>
      <c r="R8" s="5"/>
      <c r="S8" s="5"/>
      <c r="T8" s="5"/>
      <c r="U8" s="5"/>
      <c r="V8" s="5"/>
      <c r="W8" s="5"/>
      <c r="X8" s="5"/>
      <c r="Y8" s="5">
        <v>236</v>
      </c>
      <c r="Z8" s="5"/>
      <c r="AA8" s="5"/>
      <c r="AB8" s="5"/>
      <c r="AC8" s="5"/>
      <c r="AD8" s="5"/>
      <c r="AE8" s="5"/>
      <c r="AF8" s="5"/>
      <c r="AG8" s="5"/>
      <c r="AH8" s="5"/>
      <c r="AI8" s="5">
        <v>378</v>
      </c>
      <c r="AJ8" s="5">
        <v>290</v>
      </c>
      <c r="AK8" s="5"/>
      <c r="AL8" s="5">
        <v>312</v>
      </c>
      <c r="AM8" s="5"/>
      <c r="AN8" s="5">
        <v>74</v>
      </c>
      <c r="AO8" s="5"/>
      <c r="AP8" s="5"/>
      <c r="AQ8" s="5"/>
      <c r="AR8" s="5">
        <v>298</v>
      </c>
      <c r="AS8" s="5"/>
      <c r="AT8" s="5"/>
      <c r="AU8" s="5"/>
      <c r="AV8" s="5"/>
      <c r="AW8" s="5"/>
      <c r="AX8" s="5">
        <v>154</v>
      </c>
      <c r="AY8" s="5"/>
      <c r="AZ8" s="5"/>
      <c r="BA8" s="5"/>
      <c r="BB8" s="5"/>
      <c r="BC8" s="5">
        <v>4038</v>
      </c>
    </row>
    <row r="9" spans="1:55" x14ac:dyDescent="0.25">
      <c r="A9" s="4" t="s">
        <v>167</v>
      </c>
      <c r="B9" s="5"/>
      <c r="C9" s="5"/>
      <c r="D9" s="5"/>
      <c r="E9" s="5"/>
      <c r="F9" s="5"/>
      <c r="G9" s="5">
        <v>225</v>
      </c>
      <c r="H9" s="5">
        <v>395</v>
      </c>
      <c r="I9" s="5"/>
      <c r="J9" s="5"/>
      <c r="K9" s="5"/>
      <c r="L9" s="5">
        <v>284</v>
      </c>
      <c r="M9" s="5"/>
      <c r="N9" s="5">
        <v>221</v>
      </c>
      <c r="O9" s="5"/>
      <c r="P9" s="5">
        <v>40</v>
      </c>
      <c r="Q9" s="5"/>
      <c r="R9" s="5">
        <v>346</v>
      </c>
      <c r="S9" s="5"/>
      <c r="T9" s="5"/>
      <c r="U9" s="5"/>
      <c r="V9" s="5"/>
      <c r="W9" s="5"/>
      <c r="X9" s="5"/>
      <c r="Y9" s="5"/>
      <c r="Z9" s="5">
        <v>171</v>
      </c>
      <c r="AA9" s="5"/>
      <c r="AB9" s="5"/>
      <c r="AC9" s="5"/>
      <c r="AD9" s="5"/>
      <c r="AE9" s="5"/>
      <c r="AF9" s="5"/>
      <c r="AG9" s="5"/>
      <c r="AH9" s="5"/>
      <c r="AI9" s="5">
        <v>312</v>
      </c>
      <c r="AJ9" s="5"/>
      <c r="AK9" s="5"/>
      <c r="AL9" s="5"/>
      <c r="AM9" s="5">
        <v>113</v>
      </c>
      <c r="AN9" s="5"/>
      <c r="AO9" s="5">
        <v>194</v>
      </c>
      <c r="AP9" s="5"/>
      <c r="AQ9" s="5"/>
      <c r="AR9" s="5"/>
      <c r="AS9" s="5"/>
      <c r="AT9" s="5"/>
      <c r="AU9" s="5">
        <v>447</v>
      </c>
      <c r="AV9" s="5"/>
      <c r="AW9" s="5"/>
      <c r="AX9" s="5"/>
      <c r="AY9" s="5">
        <v>286</v>
      </c>
      <c r="AZ9" s="5">
        <v>332</v>
      </c>
      <c r="BA9" s="5">
        <v>208</v>
      </c>
      <c r="BB9" s="5"/>
      <c r="BC9" s="5">
        <v>3574</v>
      </c>
    </row>
    <row r="10" spans="1:55" x14ac:dyDescent="0.25">
      <c r="A10" s="4" t="s">
        <v>311</v>
      </c>
      <c r="B10" s="5"/>
      <c r="C10" s="5">
        <v>637</v>
      </c>
      <c r="D10" s="5">
        <v>634</v>
      </c>
      <c r="E10" s="5">
        <v>338</v>
      </c>
      <c r="F10" s="5"/>
      <c r="G10" s="5"/>
      <c r="H10" s="5"/>
      <c r="I10" s="5"/>
      <c r="J10" s="5"/>
      <c r="K10" s="5">
        <v>432</v>
      </c>
      <c r="L10" s="5"/>
      <c r="M10" s="5"/>
      <c r="N10" s="5"/>
      <c r="O10" s="5">
        <v>316</v>
      </c>
      <c r="P10" s="5"/>
      <c r="Q10" s="5"/>
      <c r="R10" s="5"/>
      <c r="S10" s="5"/>
      <c r="T10" s="5"/>
      <c r="U10" s="5"/>
      <c r="V10" s="5">
        <v>166</v>
      </c>
      <c r="W10" s="5"/>
      <c r="X10" s="5"/>
      <c r="Y10" s="5"/>
      <c r="Z10" s="5">
        <v>482</v>
      </c>
      <c r="AA10" s="5">
        <v>215</v>
      </c>
      <c r="AB10" s="5"/>
      <c r="AC10" s="5"/>
      <c r="AD10" s="5"/>
      <c r="AE10" s="5"/>
      <c r="AF10" s="5"/>
      <c r="AG10" s="5">
        <v>288</v>
      </c>
      <c r="AH10" s="5"/>
      <c r="AI10" s="5">
        <v>319</v>
      </c>
      <c r="AJ10" s="5"/>
      <c r="AK10" s="5"/>
      <c r="AL10" s="5"/>
      <c r="AM10" s="5">
        <v>263</v>
      </c>
      <c r="AN10" s="5"/>
      <c r="AO10" s="5"/>
      <c r="AP10" s="5"/>
      <c r="AQ10" s="5">
        <v>439</v>
      </c>
      <c r="AR10" s="5"/>
      <c r="AS10" s="5"/>
      <c r="AT10" s="5">
        <v>565</v>
      </c>
      <c r="AU10" s="5">
        <v>680</v>
      </c>
      <c r="AV10" s="5">
        <v>296</v>
      </c>
      <c r="AW10" s="5"/>
      <c r="AX10" s="5">
        <v>216</v>
      </c>
      <c r="AY10" s="5"/>
      <c r="AZ10" s="5"/>
      <c r="BA10" s="5"/>
      <c r="BB10" s="5"/>
      <c r="BC10" s="5">
        <v>6286</v>
      </c>
    </row>
    <row r="11" spans="1:55" x14ac:dyDescent="0.25">
      <c r="A11" s="4" t="s">
        <v>237</v>
      </c>
      <c r="B11" s="5">
        <v>178</v>
      </c>
      <c r="C11" s="5"/>
      <c r="D11" s="5"/>
      <c r="E11" s="5">
        <v>350</v>
      </c>
      <c r="F11" s="5"/>
      <c r="G11" s="5"/>
      <c r="H11" s="5"/>
      <c r="I11" s="5"/>
      <c r="J11" s="5"/>
      <c r="K11" s="5"/>
      <c r="L11" s="5">
        <v>202</v>
      </c>
      <c r="M11" s="5"/>
      <c r="N11" s="5"/>
      <c r="O11" s="5"/>
      <c r="P11" s="5">
        <v>83</v>
      </c>
      <c r="Q11" s="5"/>
      <c r="R11" s="5"/>
      <c r="S11" s="5"/>
      <c r="T11" s="5">
        <v>438</v>
      </c>
      <c r="U11" s="5">
        <v>452</v>
      </c>
      <c r="V11" s="5"/>
      <c r="W11" s="5">
        <v>345</v>
      </c>
      <c r="X11" s="5"/>
      <c r="Y11" s="5">
        <v>225</v>
      </c>
      <c r="Z11" s="5"/>
      <c r="AA11" s="5"/>
      <c r="AB11" s="5"/>
      <c r="AC11" s="5"/>
      <c r="AD11" s="5"/>
      <c r="AE11" s="5"/>
      <c r="AF11" s="5">
        <v>327</v>
      </c>
      <c r="AG11" s="5"/>
      <c r="AH11" s="5"/>
      <c r="AI11" s="5">
        <v>182</v>
      </c>
      <c r="AJ11" s="5"/>
      <c r="AK11" s="5"/>
      <c r="AL11" s="5">
        <v>128</v>
      </c>
      <c r="AM11" s="5">
        <v>197</v>
      </c>
      <c r="AN11" s="5"/>
      <c r="AO11" s="5"/>
      <c r="AP11" s="5"/>
      <c r="AQ11" s="5">
        <v>358</v>
      </c>
      <c r="AR11" s="5"/>
      <c r="AS11" s="5"/>
      <c r="AT11" s="5"/>
      <c r="AU11" s="5"/>
      <c r="AV11" s="5">
        <v>330</v>
      </c>
      <c r="AW11" s="5"/>
      <c r="AX11" s="5"/>
      <c r="AY11" s="5"/>
      <c r="AZ11" s="5"/>
      <c r="BA11" s="5">
        <v>126</v>
      </c>
      <c r="BB11" s="5"/>
      <c r="BC11" s="5">
        <v>3921</v>
      </c>
    </row>
    <row r="12" spans="1:55" x14ac:dyDescent="0.25">
      <c r="A12" s="4" t="s">
        <v>272</v>
      </c>
      <c r="B12" s="5"/>
      <c r="C12" s="5"/>
      <c r="D12" s="5"/>
      <c r="E12" s="5">
        <v>236</v>
      </c>
      <c r="F12" s="5"/>
      <c r="G12" s="5">
        <v>276</v>
      </c>
      <c r="H12" s="5"/>
      <c r="I12" s="5"/>
      <c r="J12" s="5"/>
      <c r="K12" s="5"/>
      <c r="L12" s="5"/>
      <c r="M12" s="5">
        <v>167</v>
      </c>
      <c r="N12" s="5"/>
      <c r="O12" s="5"/>
      <c r="P12" s="5"/>
      <c r="Q12" s="5">
        <v>453</v>
      </c>
      <c r="R12" s="5"/>
      <c r="S12" s="5"/>
      <c r="T12" s="5"/>
      <c r="U12" s="5"/>
      <c r="V12" s="5">
        <v>196</v>
      </c>
      <c r="W12" s="5">
        <v>146</v>
      </c>
      <c r="X12" s="5"/>
      <c r="Y12" s="5">
        <v>350</v>
      </c>
      <c r="Z12" s="5"/>
      <c r="AA12" s="5"/>
      <c r="AB12" s="5">
        <v>387</v>
      </c>
      <c r="AC12" s="5"/>
      <c r="AD12" s="5"/>
      <c r="AE12" s="5"/>
      <c r="AF12" s="5">
        <v>350</v>
      </c>
      <c r="AG12" s="5">
        <v>162</v>
      </c>
      <c r="AH12" s="5"/>
      <c r="AI12" s="5">
        <v>168</v>
      </c>
      <c r="AJ12" s="5"/>
      <c r="AK12" s="5">
        <v>229</v>
      </c>
      <c r="AL12" s="5"/>
      <c r="AM12" s="5"/>
      <c r="AN12" s="5"/>
      <c r="AO12" s="5"/>
      <c r="AP12" s="5">
        <v>138</v>
      </c>
      <c r="AQ12" s="5"/>
      <c r="AR12" s="5"/>
      <c r="AS12" s="5"/>
      <c r="AT12" s="5"/>
      <c r="AU12" s="5"/>
      <c r="AV12" s="5"/>
      <c r="AW12" s="5">
        <v>244</v>
      </c>
      <c r="AX12" s="5"/>
      <c r="AY12" s="5">
        <v>251</v>
      </c>
      <c r="AZ12" s="5"/>
      <c r="BA12" s="5"/>
      <c r="BB12" s="5"/>
      <c r="BC12" s="5">
        <v>3753</v>
      </c>
    </row>
    <row r="13" spans="1:55" x14ac:dyDescent="0.25">
      <c r="A13" s="4" t="s">
        <v>101</v>
      </c>
      <c r="B13" s="5">
        <v>361</v>
      </c>
      <c r="C13" s="5"/>
      <c r="D13" s="5"/>
      <c r="E13" s="5"/>
      <c r="F13" s="5"/>
      <c r="G13" s="5"/>
      <c r="H13" s="5">
        <v>310</v>
      </c>
      <c r="I13" s="5"/>
      <c r="J13" s="5"/>
      <c r="K13" s="5">
        <v>273</v>
      </c>
      <c r="L13" s="5">
        <v>392</v>
      </c>
      <c r="M13" s="5"/>
      <c r="N13" s="5"/>
      <c r="O13" s="5"/>
      <c r="P13" s="5"/>
      <c r="Q13" s="5">
        <v>314</v>
      </c>
      <c r="R13" s="5">
        <v>275</v>
      </c>
      <c r="S13" s="5"/>
      <c r="T13" s="5"/>
      <c r="U13" s="5"/>
      <c r="V13" s="5"/>
      <c r="W13" s="5"/>
      <c r="X13" s="5"/>
      <c r="Y13" s="5">
        <v>249</v>
      </c>
      <c r="Z13" s="5"/>
      <c r="AA13" s="5">
        <v>314</v>
      </c>
      <c r="AB13" s="5"/>
      <c r="AC13" s="5"/>
      <c r="AD13" s="5">
        <v>220</v>
      </c>
      <c r="AE13" s="5"/>
      <c r="AF13" s="5"/>
      <c r="AG13" s="5"/>
      <c r="AH13" s="5"/>
      <c r="AI13" s="5"/>
      <c r="AJ13" s="5">
        <v>274</v>
      </c>
      <c r="AK13" s="5">
        <v>226</v>
      </c>
      <c r="AL13" s="5">
        <v>507</v>
      </c>
      <c r="AM13" s="5"/>
      <c r="AN13" s="5">
        <v>167</v>
      </c>
      <c r="AO13" s="5"/>
      <c r="AP13" s="5"/>
      <c r="AQ13" s="5">
        <v>421</v>
      </c>
      <c r="AR13" s="5"/>
      <c r="AS13" s="5">
        <v>259</v>
      </c>
      <c r="AT13" s="5"/>
      <c r="AU13" s="5">
        <v>601</v>
      </c>
      <c r="AV13" s="5"/>
      <c r="AW13" s="5">
        <v>159</v>
      </c>
      <c r="AX13" s="5"/>
      <c r="AY13" s="5"/>
      <c r="AZ13" s="5"/>
      <c r="BA13" s="5"/>
      <c r="BB13" s="5"/>
      <c r="BC13" s="5">
        <v>5322</v>
      </c>
    </row>
    <row r="14" spans="1:55" x14ac:dyDescent="0.25">
      <c r="A14" s="4" t="s">
        <v>30</v>
      </c>
      <c r="B14" s="5"/>
      <c r="C14" s="5">
        <v>379</v>
      </c>
      <c r="D14" s="5"/>
      <c r="E14" s="5"/>
      <c r="F14" s="5"/>
      <c r="G14" s="5"/>
      <c r="H14" s="5"/>
      <c r="I14" s="5">
        <v>181</v>
      </c>
      <c r="J14" s="5"/>
      <c r="K14" s="5"/>
      <c r="L14" s="5">
        <v>501</v>
      </c>
      <c r="M14" s="5">
        <v>472</v>
      </c>
      <c r="N14" s="5">
        <v>336</v>
      </c>
      <c r="O14" s="5"/>
      <c r="P14" s="5"/>
      <c r="Q14" s="5"/>
      <c r="R14" s="5">
        <v>234</v>
      </c>
      <c r="S14" s="5"/>
      <c r="T14" s="5">
        <v>920</v>
      </c>
      <c r="U14" s="5"/>
      <c r="V14" s="5"/>
      <c r="W14" s="5"/>
      <c r="X14" s="5"/>
      <c r="Y14" s="5"/>
      <c r="Z14" s="5">
        <v>87</v>
      </c>
      <c r="AA14" s="5">
        <v>648</v>
      </c>
      <c r="AB14" s="5"/>
      <c r="AC14" s="5"/>
      <c r="AD14" s="5"/>
      <c r="AE14" s="5">
        <v>487</v>
      </c>
      <c r="AF14" s="5"/>
      <c r="AG14" s="5">
        <v>365</v>
      </c>
      <c r="AH14" s="5"/>
      <c r="AI14" s="5"/>
      <c r="AJ14" s="5">
        <v>86</v>
      </c>
      <c r="AK14" s="5"/>
      <c r="AL14" s="5">
        <v>236</v>
      </c>
      <c r="AM14" s="5"/>
      <c r="AN14" s="5"/>
      <c r="AO14" s="5"/>
      <c r="AP14" s="5">
        <v>214</v>
      </c>
      <c r="AQ14" s="5">
        <v>352</v>
      </c>
      <c r="AR14" s="5">
        <v>396</v>
      </c>
      <c r="AS14" s="5">
        <v>309</v>
      </c>
      <c r="AT14" s="5"/>
      <c r="AU14" s="5"/>
      <c r="AV14" s="5"/>
      <c r="AW14" s="5"/>
      <c r="AX14" s="5">
        <v>272</v>
      </c>
      <c r="AY14" s="5">
        <v>521</v>
      </c>
      <c r="AZ14" s="5">
        <v>314</v>
      </c>
      <c r="BA14" s="5"/>
      <c r="BB14" s="5"/>
      <c r="BC14" s="5">
        <v>7310</v>
      </c>
    </row>
    <row r="15" spans="1:55" x14ac:dyDescent="0.25">
      <c r="A15" s="4" t="s">
        <v>158</v>
      </c>
      <c r="B15" s="5"/>
      <c r="C15" s="5"/>
      <c r="D15" s="5">
        <v>102</v>
      </c>
      <c r="E15" s="5"/>
      <c r="F15" s="5">
        <v>244</v>
      </c>
      <c r="G15" s="5"/>
      <c r="H15" s="5"/>
      <c r="I15" s="5"/>
      <c r="J15" s="5"/>
      <c r="K15" s="5"/>
      <c r="L15" s="5"/>
      <c r="M15" s="5">
        <v>441</v>
      </c>
      <c r="N15" s="5">
        <v>364</v>
      </c>
      <c r="O15" s="5">
        <v>249</v>
      </c>
      <c r="P15" s="5"/>
      <c r="Q15" s="5">
        <v>127</v>
      </c>
      <c r="R15" s="5"/>
      <c r="S15" s="5"/>
      <c r="T15" s="5">
        <v>236</v>
      </c>
      <c r="U15" s="5"/>
      <c r="V15" s="5"/>
      <c r="W15" s="5"/>
      <c r="X15" s="5"/>
      <c r="Y15" s="5"/>
      <c r="Z15" s="5"/>
      <c r="AA15" s="5">
        <v>200</v>
      </c>
      <c r="AB15" s="5"/>
      <c r="AC15" s="5">
        <v>252</v>
      </c>
      <c r="AD15" s="5">
        <v>766</v>
      </c>
      <c r="AE15" s="5"/>
      <c r="AF15" s="5"/>
      <c r="AG15" s="5"/>
      <c r="AH15" s="5">
        <v>176</v>
      </c>
      <c r="AI15" s="5">
        <v>358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>
        <v>862</v>
      </c>
      <c r="AV15" s="5"/>
      <c r="AW15" s="5"/>
      <c r="AX15" s="5"/>
      <c r="AY15" s="5"/>
      <c r="AZ15" s="5"/>
      <c r="BA15" s="5">
        <v>242</v>
      </c>
      <c r="BB15" s="5"/>
      <c r="BC15" s="5">
        <v>4619</v>
      </c>
    </row>
    <row r="16" spans="1:55" x14ac:dyDescent="0.25">
      <c r="A16" s="4" t="s">
        <v>85</v>
      </c>
      <c r="B16" s="5"/>
      <c r="C16" s="5"/>
      <c r="D16" s="5">
        <v>388</v>
      </c>
      <c r="E16" s="5"/>
      <c r="F16" s="5"/>
      <c r="G16" s="5"/>
      <c r="H16" s="5"/>
      <c r="I16" s="5">
        <v>55</v>
      </c>
      <c r="J16" s="5"/>
      <c r="K16" s="5"/>
      <c r="L16" s="5">
        <v>349</v>
      </c>
      <c r="M16" s="5"/>
      <c r="N16" s="5"/>
      <c r="O16" s="5">
        <v>302</v>
      </c>
      <c r="P16" s="5">
        <v>286</v>
      </c>
      <c r="Q16" s="5"/>
      <c r="R16" s="5">
        <v>133</v>
      </c>
      <c r="S16" s="5"/>
      <c r="T16" s="5">
        <v>208</v>
      </c>
      <c r="U16" s="5"/>
      <c r="V16" s="5"/>
      <c r="W16" s="5"/>
      <c r="X16" s="5"/>
      <c r="Y16" s="5"/>
      <c r="Z16" s="5"/>
      <c r="AA16" s="5"/>
      <c r="AB16" s="5"/>
      <c r="AC16" s="5"/>
      <c r="AD16" s="5">
        <v>290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>
        <v>140</v>
      </c>
      <c r="AQ16" s="5"/>
      <c r="AR16" s="5">
        <v>144</v>
      </c>
      <c r="AS16" s="5">
        <v>280</v>
      </c>
      <c r="AT16" s="5"/>
      <c r="AU16" s="5"/>
      <c r="AV16" s="5"/>
      <c r="AW16" s="5"/>
      <c r="AX16" s="5"/>
      <c r="AY16" s="5">
        <v>378</v>
      </c>
      <c r="AZ16" s="5"/>
      <c r="BA16" s="5">
        <v>503</v>
      </c>
      <c r="BB16" s="5"/>
      <c r="BC16" s="5">
        <v>3456</v>
      </c>
    </row>
    <row r="17" spans="1:55" x14ac:dyDescent="0.25">
      <c r="A17" s="4" t="s">
        <v>61</v>
      </c>
      <c r="B17" s="5"/>
      <c r="C17" s="5">
        <v>266</v>
      </c>
      <c r="D17" s="5"/>
      <c r="E17" s="5"/>
      <c r="F17" s="5"/>
      <c r="G17" s="5"/>
      <c r="H17" s="5"/>
      <c r="I17" s="5">
        <v>522</v>
      </c>
      <c r="J17" s="5"/>
      <c r="K17" s="5">
        <v>210</v>
      </c>
      <c r="L17" s="5"/>
      <c r="M17" s="5">
        <v>171</v>
      </c>
      <c r="N17" s="5">
        <v>280</v>
      </c>
      <c r="O17" s="5"/>
      <c r="P17" s="5"/>
      <c r="Q17" s="5">
        <v>357</v>
      </c>
      <c r="R17" s="5"/>
      <c r="S17" s="5"/>
      <c r="T17" s="5"/>
      <c r="U17" s="5"/>
      <c r="V17" s="5"/>
      <c r="W17" s="5"/>
      <c r="X17" s="5"/>
      <c r="Y17" s="5"/>
      <c r="Z17" s="5">
        <v>472</v>
      </c>
      <c r="AA17" s="5"/>
      <c r="AB17" s="5"/>
      <c r="AC17" s="5">
        <v>266</v>
      </c>
      <c r="AD17" s="5"/>
      <c r="AE17" s="5">
        <v>338</v>
      </c>
      <c r="AF17" s="5"/>
      <c r="AG17" s="5">
        <v>767</v>
      </c>
      <c r="AH17" s="5"/>
      <c r="AI17" s="5">
        <v>206</v>
      </c>
      <c r="AJ17" s="5"/>
      <c r="AK17" s="5"/>
      <c r="AL17" s="5">
        <v>348</v>
      </c>
      <c r="AM17" s="5">
        <v>215</v>
      </c>
      <c r="AN17" s="5"/>
      <c r="AO17" s="5">
        <v>370</v>
      </c>
      <c r="AP17" s="5"/>
      <c r="AQ17" s="5"/>
      <c r="AR17" s="5"/>
      <c r="AS17" s="5"/>
      <c r="AT17" s="5"/>
      <c r="AU17" s="5"/>
      <c r="AV17" s="5">
        <v>184</v>
      </c>
      <c r="AW17" s="5"/>
      <c r="AX17" s="5"/>
      <c r="AY17" s="5"/>
      <c r="AZ17" s="5"/>
      <c r="BA17" s="5">
        <v>461</v>
      </c>
      <c r="BB17" s="5"/>
      <c r="BC17" s="5">
        <v>5433</v>
      </c>
    </row>
    <row r="18" spans="1:55" x14ac:dyDescent="0.25">
      <c r="A18" s="4" t="s">
        <v>18</v>
      </c>
      <c r="B18" s="5"/>
      <c r="C18" s="5">
        <v>185</v>
      </c>
      <c r="D18" s="5"/>
      <c r="E18" s="5"/>
      <c r="F18" s="5"/>
      <c r="G18" s="5"/>
      <c r="H18" s="5"/>
      <c r="I18" s="5"/>
      <c r="J18" s="5">
        <v>193</v>
      </c>
      <c r="K18" s="5"/>
      <c r="L18" s="5"/>
      <c r="M18" s="5"/>
      <c r="N18" s="5">
        <v>351</v>
      </c>
      <c r="O18" s="5">
        <v>271</v>
      </c>
      <c r="P18" s="5">
        <v>551</v>
      </c>
      <c r="Q18" s="5"/>
      <c r="R18" s="5"/>
      <c r="S18" s="5"/>
      <c r="T18" s="5"/>
      <c r="U18" s="5">
        <v>47</v>
      </c>
      <c r="V18" s="5">
        <v>305</v>
      </c>
      <c r="W18" s="5"/>
      <c r="X18" s="5">
        <v>377</v>
      </c>
      <c r="Y18" s="5"/>
      <c r="Z18" s="5"/>
      <c r="AA18" s="5"/>
      <c r="AB18" s="5">
        <v>113</v>
      </c>
      <c r="AC18" s="5"/>
      <c r="AD18" s="5"/>
      <c r="AE18" s="5"/>
      <c r="AF18" s="5">
        <v>318</v>
      </c>
      <c r="AG18" s="5">
        <v>187</v>
      </c>
      <c r="AH18" s="5"/>
      <c r="AI18" s="5"/>
      <c r="AJ18" s="5"/>
      <c r="AK18" s="5"/>
      <c r="AL18" s="5"/>
      <c r="AM18" s="5"/>
      <c r="AN18" s="5"/>
      <c r="AO18" s="5">
        <v>322</v>
      </c>
      <c r="AP18" s="5">
        <v>196</v>
      </c>
      <c r="AQ18" s="5"/>
      <c r="AR18" s="5"/>
      <c r="AS18" s="5"/>
      <c r="AT18" s="5"/>
      <c r="AU18" s="5"/>
      <c r="AV18" s="5">
        <v>252</v>
      </c>
      <c r="AW18" s="5">
        <v>173</v>
      </c>
      <c r="AX18" s="5"/>
      <c r="AY18" s="5"/>
      <c r="AZ18" s="5"/>
      <c r="BA18" s="5"/>
      <c r="BB18" s="5">
        <v>94</v>
      </c>
      <c r="BC18" s="5">
        <v>3935</v>
      </c>
    </row>
    <row r="19" spans="1:55" x14ac:dyDescent="0.25">
      <c r="A19" s="4" t="s">
        <v>47</v>
      </c>
      <c r="B19" s="5"/>
      <c r="C19" s="5"/>
      <c r="D19" s="5">
        <v>144</v>
      </c>
      <c r="E19" s="5">
        <v>189</v>
      </c>
      <c r="F19" s="5"/>
      <c r="G19" s="5"/>
      <c r="H19" s="5"/>
      <c r="I19" s="5"/>
      <c r="J19" s="5"/>
      <c r="K19" s="5">
        <v>89</v>
      </c>
      <c r="L19" s="5"/>
      <c r="M19" s="5">
        <v>250</v>
      </c>
      <c r="N19" s="5"/>
      <c r="O19" s="5"/>
      <c r="P19" s="5"/>
      <c r="Q19" s="5"/>
      <c r="R19" s="5">
        <v>269</v>
      </c>
      <c r="S19" s="5"/>
      <c r="T19" s="5">
        <v>177</v>
      </c>
      <c r="U19" s="5"/>
      <c r="V19" s="5"/>
      <c r="W19" s="5"/>
      <c r="X19" s="5">
        <v>146</v>
      </c>
      <c r="Y19" s="5"/>
      <c r="Z19" s="5">
        <v>214</v>
      </c>
      <c r="AA19" s="5"/>
      <c r="AB19" s="5"/>
      <c r="AC19" s="5"/>
      <c r="AD19" s="5"/>
      <c r="AE19" s="5"/>
      <c r="AF19" s="5">
        <v>49</v>
      </c>
      <c r="AG19" s="5"/>
      <c r="AH19" s="5">
        <v>571</v>
      </c>
      <c r="AI19" s="5"/>
      <c r="AJ19" s="5"/>
      <c r="AK19" s="5"/>
      <c r="AL19" s="5"/>
      <c r="AM19" s="5">
        <v>551</v>
      </c>
      <c r="AN19" s="5"/>
      <c r="AO19" s="5"/>
      <c r="AP19" s="5"/>
      <c r="AQ19" s="5"/>
      <c r="AR19" s="5">
        <v>238</v>
      </c>
      <c r="AS19" s="5"/>
      <c r="AT19" s="5"/>
      <c r="AU19" s="5">
        <v>280</v>
      </c>
      <c r="AV19" s="5"/>
      <c r="AW19" s="5"/>
      <c r="AX19" s="5"/>
      <c r="AY19" s="5"/>
      <c r="AZ19" s="5"/>
      <c r="BA19" s="5"/>
      <c r="BB19" s="5"/>
      <c r="BC19" s="5">
        <v>3167</v>
      </c>
    </row>
    <row r="20" spans="1:55" x14ac:dyDescent="0.25">
      <c r="A20" s="4" t="s">
        <v>4</v>
      </c>
      <c r="B20" s="5"/>
      <c r="C20" s="5"/>
      <c r="D20" s="5"/>
      <c r="E20" s="5">
        <v>667</v>
      </c>
      <c r="F20" s="5"/>
      <c r="G20" s="5"/>
      <c r="H20" s="5">
        <v>200</v>
      </c>
      <c r="I20" s="5"/>
      <c r="J20" s="5"/>
      <c r="K20" s="5"/>
      <c r="L20" s="5"/>
      <c r="M20" s="5"/>
      <c r="N20" s="5">
        <v>143</v>
      </c>
      <c r="O20" s="5"/>
      <c r="P20" s="5"/>
      <c r="Q20" s="5"/>
      <c r="R20" s="5"/>
      <c r="S20" s="5"/>
      <c r="T20" s="5"/>
      <c r="U20" s="5"/>
      <c r="V20" s="5"/>
      <c r="W20" s="5">
        <v>333</v>
      </c>
      <c r="X20" s="5"/>
      <c r="Y20" s="5"/>
      <c r="Z20" s="5"/>
      <c r="AA20" s="5"/>
      <c r="AB20" s="5"/>
      <c r="AC20" s="5"/>
      <c r="AD20" s="5">
        <v>287</v>
      </c>
      <c r="AE20" s="5"/>
      <c r="AF20" s="5"/>
      <c r="AG20" s="5">
        <v>361</v>
      </c>
      <c r="AH20" s="5">
        <v>79</v>
      </c>
      <c r="AI20" s="5"/>
      <c r="AJ20" s="5">
        <v>262</v>
      </c>
      <c r="AK20" s="5"/>
      <c r="AL20" s="5">
        <v>151</v>
      </c>
      <c r="AM20" s="5"/>
      <c r="AN20" s="5"/>
      <c r="AO20" s="5"/>
      <c r="AP20" s="5">
        <v>354</v>
      </c>
      <c r="AQ20" s="5"/>
      <c r="AR20" s="5"/>
      <c r="AS20" s="5"/>
      <c r="AT20" s="5"/>
      <c r="AU20" s="5">
        <v>290</v>
      </c>
      <c r="AV20" s="5"/>
      <c r="AW20" s="5">
        <v>564</v>
      </c>
      <c r="AX20" s="5"/>
      <c r="AY20" s="5"/>
      <c r="AZ20" s="5">
        <v>264</v>
      </c>
      <c r="BA20" s="5"/>
      <c r="BB20" s="5"/>
      <c r="BC20" s="5">
        <v>3955</v>
      </c>
    </row>
    <row r="21" spans="1:55" x14ac:dyDescent="0.25">
      <c r="A21" s="4" t="s">
        <v>154</v>
      </c>
      <c r="B21" s="5"/>
      <c r="C21" s="5">
        <v>233</v>
      </c>
      <c r="D21" s="5"/>
      <c r="E21" s="5"/>
      <c r="F21" s="5"/>
      <c r="G21" s="5"/>
      <c r="H21" s="5">
        <v>179</v>
      </c>
      <c r="I21" s="5">
        <v>389</v>
      </c>
      <c r="J21" s="5"/>
      <c r="K21" s="5"/>
      <c r="L21" s="5"/>
      <c r="M21" s="5"/>
      <c r="N21" s="5">
        <v>232</v>
      </c>
      <c r="O21" s="5"/>
      <c r="P21" s="5">
        <v>120</v>
      </c>
      <c r="Q21" s="5"/>
      <c r="R21" s="5"/>
      <c r="S21" s="5"/>
      <c r="T21" s="5"/>
      <c r="U21" s="5"/>
      <c r="V21" s="5">
        <v>448</v>
      </c>
      <c r="W21" s="5"/>
      <c r="X21" s="5"/>
      <c r="Y21" s="5">
        <v>276</v>
      </c>
      <c r="Z21" s="5"/>
      <c r="AA21" s="5"/>
      <c r="AB21" s="5"/>
      <c r="AC21" s="5"/>
      <c r="AD21" s="5"/>
      <c r="AE21" s="5">
        <v>783</v>
      </c>
      <c r="AF21" s="5"/>
      <c r="AG21" s="5">
        <v>121</v>
      </c>
      <c r="AH21" s="5">
        <v>221</v>
      </c>
      <c r="AI21" s="5">
        <v>508</v>
      </c>
      <c r="AJ21" s="5"/>
      <c r="AK21" s="5"/>
      <c r="AL21" s="5"/>
      <c r="AM21" s="5">
        <v>301</v>
      </c>
      <c r="AN21" s="5"/>
      <c r="AO21" s="5"/>
      <c r="AP21" s="5"/>
      <c r="AQ21" s="5"/>
      <c r="AR21" s="5"/>
      <c r="AS21" s="5"/>
      <c r="AT21" s="5"/>
      <c r="AU21" s="5">
        <v>244</v>
      </c>
      <c r="AV21" s="5"/>
      <c r="AW21" s="5"/>
      <c r="AX21" s="5"/>
      <c r="AY21" s="5"/>
      <c r="AZ21" s="5">
        <v>113</v>
      </c>
      <c r="BA21" s="5"/>
      <c r="BB21" s="5">
        <v>287</v>
      </c>
      <c r="BC21" s="5">
        <v>4455</v>
      </c>
    </row>
    <row r="22" spans="1:55" x14ac:dyDescent="0.25">
      <c r="A22" s="4" t="s">
        <v>8</v>
      </c>
      <c r="B22" s="5"/>
      <c r="C22" s="5">
        <v>686</v>
      </c>
      <c r="D22" s="5"/>
      <c r="E22" s="5">
        <v>547</v>
      </c>
      <c r="F22" s="5"/>
      <c r="G22" s="5"/>
      <c r="H22" s="5">
        <v>254</v>
      </c>
      <c r="I22" s="5">
        <v>381</v>
      </c>
      <c r="J22" s="5">
        <v>659</v>
      </c>
      <c r="K22" s="5">
        <v>229</v>
      </c>
      <c r="L22" s="5"/>
      <c r="M22" s="5">
        <v>116</v>
      </c>
      <c r="N22" s="5"/>
      <c r="O22" s="5"/>
      <c r="P22" s="5"/>
      <c r="Q22" s="5"/>
      <c r="R22" s="5"/>
      <c r="S22" s="5"/>
      <c r="T22" s="5"/>
      <c r="U22" s="5"/>
      <c r="V22" s="5"/>
      <c r="W22" s="5">
        <v>135</v>
      </c>
      <c r="X22" s="5">
        <v>459</v>
      </c>
      <c r="Y22" s="5"/>
      <c r="Z22" s="5"/>
      <c r="AA22" s="5"/>
      <c r="AB22" s="5"/>
      <c r="AC22" s="5"/>
      <c r="AD22" s="5"/>
      <c r="AE22" s="5">
        <v>219</v>
      </c>
      <c r="AF22" s="5"/>
      <c r="AG22" s="5"/>
      <c r="AH22" s="5"/>
      <c r="AI22" s="5">
        <v>224</v>
      </c>
      <c r="AJ22" s="5">
        <v>412</v>
      </c>
      <c r="AK22" s="5"/>
      <c r="AL22" s="5"/>
      <c r="AM22" s="5">
        <v>293</v>
      </c>
      <c r="AN22" s="5"/>
      <c r="AO22" s="5"/>
      <c r="AP22" s="5">
        <v>150</v>
      </c>
      <c r="AQ22" s="5">
        <v>90</v>
      </c>
      <c r="AR22" s="5"/>
      <c r="AS22" s="5">
        <v>284</v>
      </c>
      <c r="AT22" s="5">
        <v>226</v>
      </c>
      <c r="AU22" s="5"/>
      <c r="AV22" s="5">
        <v>136</v>
      </c>
      <c r="AW22" s="5"/>
      <c r="AX22" s="5"/>
      <c r="AY22" s="5"/>
      <c r="AZ22" s="5">
        <v>192</v>
      </c>
      <c r="BA22" s="5">
        <v>208</v>
      </c>
      <c r="BB22" s="5"/>
      <c r="BC22" s="5">
        <v>5900</v>
      </c>
    </row>
    <row r="23" spans="1:55" x14ac:dyDescent="0.25">
      <c r="A23" s="4" t="s">
        <v>266</v>
      </c>
      <c r="B23" s="5"/>
      <c r="C23" s="5"/>
      <c r="D23" s="5"/>
      <c r="E23" s="5">
        <v>187</v>
      </c>
      <c r="F23" s="5">
        <v>34</v>
      </c>
      <c r="G23" s="5"/>
      <c r="H23" s="5"/>
      <c r="I23" s="5"/>
      <c r="J23" s="5"/>
      <c r="K23" s="5">
        <v>586</v>
      </c>
      <c r="L23" s="5"/>
      <c r="M23" s="5">
        <v>178</v>
      </c>
      <c r="N23" s="5"/>
      <c r="O23" s="5"/>
      <c r="P23" s="5">
        <v>522</v>
      </c>
      <c r="Q23" s="5">
        <v>525</v>
      </c>
      <c r="R23" s="5"/>
      <c r="S23" s="5"/>
      <c r="T23" s="5"/>
      <c r="U23" s="5"/>
      <c r="V23" s="5">
        <v>222</v>
      </c>
      <c r="W23" s="5"/>
      <c r="X23" s="5"/>
      <c r="Y23" s="5"/>
      <c r="Z23" s="5"/>
      <c r="AA23" s="5"/>
      <c r="AB23" s="5"/>
      <c r="AC23" s="5"/>
      <c r="AD23" s="5">
        <v>319</v>
      </c>
      <c r="AE23" s="5"/>
      <c r="AF23" s="5"/>
      <c r="AG23" s="5"/>
      <c r="AH23" s="5"/>
      <c r="AI23" s="5"/>
      <c r="AJ23" s="5"/>
      <c r="AK23" s="5"/>
      <c r="AL23" s="5">
        <v>302</v>
      </c>
      <c r="AM23" s="5">
        <v>62</v>
      </c>
      <c r="AN23" s="5"/>
      <c r="AO23" s="5"/>
      <c r="AP23" s="5"/>
      <c r="AQ23" s="5"/>
      <c r="AR23" s="5">
        <v>331</v>
      </c>
      <c r="AS23" s="5"/>
      <c r="AT23" s="5"/>
      <c r="AU23" s="5"/>
      <c r="AV23" s="5">
        <v>173</v>
      </c>
      <c r="AW23" s="5">
        <v>391</v>
      </c>
      <c r="AX23" s="5">
        <v>184</v>
      </c>
      <c r="AY23" s="5"/>
      <c r="AZ23" s="5">
        <v>338</v>
      </c>
      <c r="BA23" s="5"/>
      <c r="BB23" s="5"/>
      <c r="BC23" s="5">
        <v>4354</v>
      </c>
    </row>
    <row r="24" spans="1:55" x14ac:dyDescent="0.25">
      <c r="A24" s="4" t="s">
        <v>26</v>
      </c>
      <c r="B24" s="5"/>
      <c r="C24" s="5">
        <v>567</v>
      </c>
      <c r="D24" s="5">
        <v>388</v>
      </c>
      <c r="E24" s="5"/>
      <c r="F24" s="5">
        <v>316</v>
      </c>
      <c r="G24" s="5"/>
      <c r="H24" s="5"/>
      <c r="I24" s="5"/>
      <c r="J24" s="5"/>
      <c r="K24" s="5"/>
      <c r="L24" s="5">
        <v>59</v>
      </c>
      <c r="M24" s="5">
        <v>261</v>
      </c>
      <c r="N24" s="5"/>
      <c r="O24" s="5">
        <v>166</v>
      </c>
      <c r="P24" s="5"/>
      <c r="Q24" s="5"/>
      <c r="R24" s="5">
        <v>152</v>
      </c>
      <c r="S24" s="5"/>
      <c r="T24" s="5"/>
      <c r="U24" s="5"/>
      <c r="V24" s="5"/>
      <c r="W24" s="5">
        <v>93</v>
      </c>
      <c r="X24" s="5"/>
      <c r="Y24" s="5"/>
      <c r="Z24" s="5"/>
      <c r="AA24" s="5"/>
      <c r="AB24" s="5"/>
      <c r="AC24" s="5">
        <v>315</v>
      </c>
      <c r="AD24" s="5"/>
      <c r="AE24" s="5"/>
      <c r="AF24" s="5"/>
      <c r="AG24" s="5">
        <v>446</v>
      </c>
      <c r="AH24" s="5"/>
      <c r="AI24" s="5">
        <v>225</v>
      </c>
      <c r="AJ24" s="5">
        <v>256</v>
      </c>
      <c r="AK24" s="5"/>
      <c r="AL24" s="5">
        <v>557</v>
      </c>
      <c r="AM24" s="5"/>
      <c r="AN24" s="5"/>
      <c r="AO24" s="5"/>
      <c r="AP24" s="5">
        <v>386</v>
      </c>
      <c r="AQ24" s="5"/>
      <c r="AR24" s="5"/>
      <c r="AS24" s="5">
        <v>354</v>
      </c>
      <c r="AT24" s="5">
        <v>273</v>
      </c>
      <c r="AU24" s="5"/>
      <c r="AV24" s="5">
        <v>1318</v>
      </c>
      <c r="AW24" s="5"/>
      <c r="AX24" s="5"/>
      <c r="AY24" s="5">
        <v>409</v>
      </c>
      <c r="AZ24" s="5"/>
      <c r="BA24" s="5">
        <v>910</v>
      </c>
      <c r="BB24" s="5">
        <v>357</v>
      </c>
      <c r="BC24" s="5">
        <v>7808</v>
      </c>
    </row>
    <row r="25" spans="1:55" x14ac:dyDescent="0.25">
      <c r="A25" s="4" t="s">
        <v>28</v>
      </c>
      <c r="B25" s="5"/>
      <c r="C25" s="5">
        <v>384</v>
      </c>
      <c r="D25" s="5"/>
      <c r="E25" s="5"/>
      <c r="F25" s="5"/>
      <c r="G25" s="5"/>
      <c r="H25" s="5"/>
      <c r="I25" s="5"/>
      <c r="J25" s="5"/>
      <c r="K25" s="5">
        <v>317</v>
      </c>
      <c r="L25" s="5"/>
      <c r="M25" s="5"/>
      <c r="N25" s="5"/>
      <c r="O25" s="5">
        <v>361</v>
      </c>
      <c r="P25" s="5">
        <v>125</v>
      </c>
      <c r="Q25" s="5">
        <v>516</v>
      </c>
      <c r="R25" s="5"/>
      <c r="S25" s="5"/>
      <c r="T25" s="5"/>
      <c r="U25" s="5"/>
      <c r="V25" s="5"/>
      <c r="W25" s="5"/>
      <c r="X25" s="5">
        <v>330</v>
      </c>
      <c r="Y25" s="5">
        <v>176</v>
      </c>
      <c r="Z25" s="5"/>
      <c r="AA25" s="5">
        <v>353</v>
      </c>
      <c r="AB25" s="5"/>
      <c r="AC25" s="5">
        <v>217</v>
      </c>
      <c r="AD25" s="5"/>
      <c r="AE25" s="5"/>
      <c r="AF25" s="5">
        <v>252</v>
      </c>
      <c r="AG25" s="5">
        <v>387</v>
      </c>
      <c r="AH25" s="5">
        <v>169</v>
      </c>
      <c r="AI25" s="5">
        <v>224</v>
      </c>
      <c r="AJ25" s="5">
        <v>525</v>
      </c>
      <c r="AK25" s="5"/>
      <c r="AL25" s="5">
        <v>489</v>
      </c>
      <c r="AM25" s="5">
        <v>286</v>
      </c>
      <c r="AN25" s="5">
        <v>301</v>
      </c>
      <c r="AO25" s="5"/>
      <c r="AP25" s="5"/>
      <c r="AQ25" s="5"/>
      <c r="AR25" s="5"/>
      <c r="AS25" s="5">
        <v>290</v>
      </c>
      <c r="AT25" s="5">
        <v>232</v>
      </c>
      <c r="AU25" s="5">
        <v>309</v>
      </c>
      <c r="AV25" s="5">
        <v>193</v>
      </c>
      <c r="AW25" s="5"/>
      <c r="AX25" s="5">
        <v>31</v>
      </c>
      <c r="AY25" s="5"/>
      <c r="AZ25" s="5"/>
      <c r="BA25" s="5"/>
      <c r="BB25" s="5"/>
      <c r="BC25" s="5">
        <v>6467</v>
      </c>
    </row>
    <row r="26" spans="1:55" x14ac:dyDescent="0.25">
      <c r="A26" s="4" t="s">
        <v>143</v>
      </c>
      <c r="B26" s="5"/>
      <c r="C26" s="5"/>
      <c r="D26" s="5"/>
      <c r="E26" s="5">
        <v>168</v>
      </c>
      <c r="F26" s="5"/>
      <c r="G26" s="5">
        <v>249</v>
      </c>
      <c r="H26" s="5"/>
      <c r="I26" s="5"/>
      <c r="J26" s="5"/>
      <c r="K26" s="5"/>
      <c r="L26" s="5"/>
      <c r="M26" s="5"/>
      <c r="N26" s="5">
        <v>391</v>
      </c>
      <c r="O26" s="5"/>
      <c r="P26" s="5"/>
      <c r="Q26" s="5"/>
      <c r="R26" s="5"/>
      <c r="S26" s="5"/>
      <c r="T26" s="5">
        <v>237</v>
      </c>
      <c r="U26" s="5"/>
      <c r="V26" s="5"/>
      <c r="W26" s="5"/>
      <c r="X26" s="5"/>
      <c r="Y26" s="5"/>
      <c r="Z26" s="5"/>
      <c r="AA26" s="5">
        <v>209</v>
      </c>
      <c r="AB26" s="5">
        <v>344</v>
      </c>
      <c r="AC26" s="5">
        <v>600</v>
      </c>
      <c r="AD26" s="5"/>
      <c r="AE26" s="5"/>
      <c r="AF26" s="5">
        <v>241</v>
      </c>
      <c r="AG26" s="5"/>
      <c r="AH26" s="5"/>
      <c r="AI26" s="5">
        <v>336</v>
      </c>
      <c r="AJ26" s="5"/>
      <c r="AK26" s="5"/>
      <c r="AL26" s="5"/>
      <c r="AM26" s="5"/>
      <c r="AN26" s="5"/>
      <c r="AO26" s="5"/>
      <c r="AP26" s="5">
        <v>600</v>
      </c>
      <c r="AQ26" s="5">
        <v>75</v>
      </c>
      <c r="AR26" s="5"/>
      <c r="AS26" s="5"/>
      <c r="AT26" s="5">
        <v>176</v>
      </c>
      <c r="AU26" s="5">
        <v>227</v>
      </c>
      <c r="AV26" s="5">
        <v>165</v>
      </c>
      <c r="AW26" s="5">
        <v>289</v>
      </c>
      <c r="AX26" s="5">
        <v>493</v>
      </c>
      <c r="AY26" s="5">
        <v>145</v>
      </c>
      <c r="AZ26" s="5">
        <v>260</v>
      </c>
      <c r="BA26" s="5">
        <v>131</v>
      </c>
      <c r="BB26" s="5">
        <v>339</v>
      </c>
      <c r="BC26" s="5">
        <v>5675</v>
      </c>
    </row>
    <row r="27" spans="1:55" x14ac:dyDescent="0.25">
      <c r="A27" s="4" t="s">
        <v>149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>
        <v>176</v>
      </c>
      <c r="O27" s="5"/>
      <c r="P27" s="5"/>
      <c r="Q27" s="5"/>
      <c r="R27" s="5"/>
      <c r="S27" s="5"/>
      <c r="T27" s="5">
        <v>258</v>
      </c>
      <c r="U27" s="5"/>
      <c r="V27" s="5"/>
      <c r="W27" s="5"/>
      <c r="X27" s="5"/>
      <c r="Y27" s="5">
        <v>246</v>
      </c>
      <c r="Z27" s="5"/>
      <c r="AA27" s="5"/>
      <c r="AB27" s="5"/>
      <c r="AC27" s="5">
        <v>376</v>
      </c>
      <c r="AD27" s="5"/>
      <c r="AE27" s="5">
        <v>436</v>
      </c>
      <c r="AF27" s="5"/>
      <c r="AG27" s="5"/>
      <c r="AH27" s="5"/>
      <c r="AI27" s="5">
        <v>533</v>
      </c>
      <c r="AJ27" s="5"/>
      <c r="AK27" s="5">
        <v>292</v>
      </c>
      <c r="AL27" s="5">
        <v>200</v>
      </c>
      <c r="AM27" s="5"/>
      <c r="AN27" s="5"/>
      <c r="AO27" s="5"/>
      <c r="AP27" s="5"/>
      <c r="AQ27" s="5"/>
      <c r="AR27" s="5">
        <v>119</v>
      </c>
      <c r="AS27" s="5"/>
      <c r="AT27" s="5"/>
      <c r="AU27" s="5"/>
      <c r="AV27" s="5">
        <v>292</v>
      </c>
      <c r="AW27" s="5">
        <v>238</v>
      </c>
      <c r="AX27" s="5"/>
      <c r="AY27" s="5"/>
      <c r="AZ27" s="5"/>
      <c r="BA27" s="5"/>
      <c r="BB27" s="5"/>
      <c r="BC27" s="5">
        <v>3166</v>
      </c>
    </row>
    <row r="28" spans="1:55" x14ac:dyDescent="0.25">
      <c r="A28" s="4" t="s">
        <v>119</v>
      </c>
      <c r="B28" s="5"/>
      <c r="C28" s="5">
        <v>411</v>
      </c>
      <c r="D28" s="5"/>
      <c r="E28" s="5"/>
      <c r="F28" s="5"/>
      <c r="G28" s="5"/>
      <c r="H28" s="5"/>
      <c r="I28" s="5"/>
      <c r="J28" s="5"/>
      <c r="K28" s="5"/>
      <c r="L28" s="5">
        <v>239</v>
      </c>
      <c r="M28" s="5">
        <v>220</v>
      </c>
      <c r="N28" s="5"/>
      <c r="O28" s="5">
        <v>170</v>
      </c>
      <c r="P28" s="5"/>
      <c r="Q28" s="5">
        <v>354</v>
      </c>
      <c r="R28" s="5"/>
      <c r="S28" s="5"/>
      <c r="T28" s="5"/>
      <c r="U28" s="5">
        <v>272</v>
      </c>
      <c r="V28" s="5"/>
      <c r="W28" s="5"/>
      <c r="X28" s="5"/>
      <c r="Y28" s="5">
        <v>404</v>
      </c>
      <c r="Z28" s="5"/>
      <c r="AA28" s="5">
        <v>63</v>
      </c>
      <c r="AB28" s="5"/>
      <c r="AC28" s="5"/>
      <c r="AD28" s="5"/>
      <c r="AE28" s="5"/>
      <c r="AF28" s="5"/>
      <c r="AG28" s="5">
        <v>187</v>
      </c>
      <c r="AH28" s="5"/>
      <c r="AI28" s="5">
        <v>458</v>
      </c>
      <c r="AJ28" s="5"/>
      <c r="AK28" s="5"/>
      <c r="AL28" s="5"/>
      <c r="AM28" s="5">
        <v>150</v>
      </c>
      <c r="AN28" s="5">
        <v>240</v>
      </c>
      <c r="AO28" s="5"/>
      <c r="AP28" s="5"/>
      <c r="AQ28" s="5">
        <v>319</v>
      </c>
      <c r="AR28" s="5"/>
      <c r="AS28" s="5"/>
      <c r="AT28" s="5"/>
      <c r="AU28" s="5"/>
      <c r="AV28" s="5"/>
      <c r="AW28" s="5">
        <v>67</v>
      </c>
      <c r="AX28" s="5"/>
      <c r="AY28" s="5"/>
      <c r="AZ28" s="5"/>
      <c r="BA28" s="5">
        <v>245</v>
      </c>
      <c r="BB28" s="5"/>
      <c r="BC28" s="5">
        <v>3799</v>
      </c>
    </row>
    <row r="29" spans="1:55" x14ac:dyDescent="0.25">
      <c r="A29" s="4" t="s">
        <v>123</v>
      </c>
      <c r="B29" s="5">
        <v>284</v>
      </c>
      <c r="C29" s="5"/>
      <c r="D29" s="5">
        <v>310</v>
      </c>
      <c r="E29" s="5"/>
      <c r="F29" s="5"/>
      <c r="G29" s="5">
        <v>94</v>
      </c>
      <c r="H29" s="5">
        <v>179</v>
      </c>
      <c r="I29" s="5"/>
      <c r="J29" s="5"/>
      <c r="K29" s="5"/>
      <c r="L29" s="5"/>
      <c r="M29" s="5"/>
      <c r="N29" s="5">
        <v>200</v>
      </c>
      <c r="O29" s="5">
        <v>334</v>
      </c>
      <c r="P29" s="5"/>
      <c r="Q29" s="5">
        <v>235</v>
      </c>
      <c r="R29" s="5"/>
      <c r="S29" s="5"/>
      <c r="T29" s="5">
        <v>317</v>
      </c>
      <c r="U29" s="5"/>
      <c r="V29" s="5">
        <v>178</v>
      </c>
      <c r="W29" s="5"/>
      <c r="X29" s="5"/>
      <c r="Y29" s="5">
        <v>775</v>
      </c>
      <c r="Z29" s="5">
        <v>282</v>
      </c>
      <c r="AA29" s="5"/>
      <c r="AB29" s="5"/>
      <c r="AC29" s="5">
        <v>280</v>
      </c>
      <c r="AD29" s="5">
        <v>53</v>
      </c>
      <c r="AE29" s="5">
        <v>656</v>
      </c>
      <c r="AF29" s="5"/>
      <c r="AG29" s="5"/>
      <c r="AH29" s="5"/>
      <c r="AI29" s="5"/>
      <c r="AJ29" s="5"/>
      <c r="AK29" s="5"/>
      <c r="AL29" s="5"/>
      <c r="AM29" s="5">
        <v>238</v>
      </c>
      <c r="AN29" s="5">
        <v>364</v>
      </c>
      <c r="AO29" s="5">
        <v>552</v>
      </c>
      <c r="AP29" s="5"/>
      <c r="AQ29" s="5"/>
      <c r="AR29" s="5"/>
      <c r="AS29" s="5">
        <v>786</v>
      </c>
      <c r="AT29" s="5">
        <v>175</v>
      </c>
      <c r="AU29" s="5">
        <v>261</v>
      </c>
      <c r="AV29" s="5">
        <v>225</v>
      </c>
      <c r="AW29" s="5"/>
      <c r="AX29" s="5">
        <v>121</v>
      </c>
      <c r="AY29" s="5"/>
      <c r="AZ29" s="5">
        <v>477</v>
      </c>
      <c r="BA29" s="5"/>
      <c r="BB29" s="5"/>
      <c r="BC29" s="5">
        <v>7376</v>
      </c>
    </row>
    <row r="30" spans="1:55" x14ac:dyDescent="0.25">
      <c r="A30" s="4" t="s">
        <v>140</v>
      </c>
      <c r="B30" s="5"/>
      <c r="C30" s="5">
        <v>122</v>
      </c>
      <c r="D30" s="5"/>
      <c r="E30" s="5"/>
      <c r="F30" s="5"/>
      <c r="G30" s="5"/>
      <c r="H30" s="5"/>
      <c r="I30" s="5"/>
      <c r="J30" s="5">
        <v>603</v>
      </c>
      <c r="K30" s="5"/>
      <c r="L30" s="5"/>
      <c r="M30" s="5"/>
      <c r="N30" s="5"/>
      <c r="O30" s="5"/>
      <c r="P30" s="5"/>
      <c r="Q30" s="5"/>
      <c r="R30" s="5">
        <v>438</v>
      </c>
      <c r="S30" s="5"/>
      <c r="T30" s="5"/>
      <c r="U30" s="5">
        <v>299</v>
      </c>
      <c r="V30" s="5">
        <v>255</v>
      </c>
      <c r="W30" s="5"/>
      <c r="X30" s="5"/>
      <c r="Y30" s="5"/>
      <c r="Z30" s="5">
        <v>299</v>
      </c>
      <c r="AA30" s="5"/>
      <c r="AB30" s="5"/>
      <c r="AC30" s="5"/>
      <c r="AD30" s="5"/>
      <c r="AE30" s="5">
        <v>228</v>
      </c>
      <c r="AF30" s="5"/>
      <c r="AG30" s="5"/>
      <c r="AH30" s="5"/>
      <c r="AI30" s="5">
        <v>386</v>
      </c>
      <c r="AJ30" s="5">
        <v>282</v>
      </c>
      <c r="AK30" s="5">
        <v>161</v>
      </c>
      <c r="AL30" s="5">
        <v>504</v>
      </c>
      <c r="AM30" s="5">
        <v>635</v>
      </c>
      <c r="AN30" s="5"/>
      <c r="AO30" s="5"/>
      <c r="AP30" s="5"/>
      <c r="AQ30" s="5">
        <v>390</v>
      </c>
      <c r="AR30" s="5"/>
      <c r="AS30" s="5">
        <v>398</v>
      </c>
      <c r="AT30" s="5"/>
      <c r="AU30" s="5"/>
      <c r="AV30" s="5"/>
      <c r="AW30" s="5"/>
      <c r="AX30" s="5"/>
      <c r="AY30" s="5"/>
      <c r="AZ30" s="5"/>
      <c r="BA30" s="5"/>
      <c r="BB30" s="5"/>
      <c r="BC30" s="5">
        <v>5000</v>
      </c>
    </row>
    <row r="31" spans="1:55" x14ac:dyDescent="0.25">
      <c r="A31" s="4" t="s">
        <v>343</v>
      </c>
      <c r="B31" s="5"/>
      <c r="C31" s="5"/>
      <c r="D31" s="5">
        <v>256</v>
      </c>
      <c r="E31" s="5"/>
      <c r="F31" s="5"/>
      <c r="G31" s="5"/>
      <c r="H31" s="5">
        <v>297</v>
      </c>
      <c r="I31" s="5"/>
      <c r="J31" s="5">
        <v>695</v>
      </c>
      <c r="K31" s="5"/>
      <c r="L31" s="5"/>
      <c r="M31" s="5"/>
      <c r="N31" s="5">
        <v>230</v>
      </c>
      <c r="O31" s="5"/>
      <c r="P31" s="5"/>
      <c r="Q31" s="5"/>
      <c r="R31" s="5"/>
      <c r="S31" s="5">
        <v>217</v>
      </c>
      <c r="T31" s="5"/>
      <c r="U31" s="5"/>
      <c r="V31" s="5"/>
      <c r="W31" s="5"/>
      <c r="X31" s="5"/>
      <c r="Y31" s="5">
        <v>276</v>
      </c>
      <c r="Z31" s="5"/>
      <c r="AA31" s="5"/>
      <c r="AB31" s="5"/>
      <c r="AC31" s="5"/>
      <c r="AD31" s="5"/>
      <c r="AE31" s="5"/>
      <c r="AF31" s="5"/>
      <c r="AG31" s="5">
        <v>28</v>
      </c>
      <c r="AH31" s="5"/>
      <c r="AI31" s="5"/>
      <c r="AJ31" s="5"/>
      <c r="AK31" s="5">
        <v>357</v>
      </c>
      <c r="AL31" s="5"/>
      <c r="AM31" s="5"/>
      <c r="AN31" s="5"/>
      <c r="AO31" s="5">
        <v>212</v>
      </c>
      <c r="AP31" s="5"/>
      <c r="AQ31" s="5">
        <v>280</v>
      </c>
      <c r="AR31" s="5"/>
      <c r="AS31" s="5"/>
      <c r="AT31" s="5"/>
      <c r="AU31" s="5">
        <v>242</v>
      </c>
      <c r="AV31" s="5"/>
      <c r="AW31" s="5">
        <v>217</v>
      </c>
      <c r="AX31" s="5"/>
      <c r="AY31" s="5">
        <v>319</v>
      </c>
      <c r="AZ31" s="5">
        <v>39</v>
      </c>
      <c r="BA31" s="5">
        <v>416</v>
      </c>
      <c r="BB31" s="5"/>
      <c r="BC31" s="5">
        <v>4081</v>
      </c>
    </row>
    <row r="32" spans="1:55" x14ac:dyDescent="0.25">
      <c r="A32" s="4" t="s">
        <v>263</v>
      </c>
      <c r="B32" s="5">
        <v>140</v>
      </c>
      <c r="C32" s="5"/>
      <c r="D32" s="5"/>
      <c r="E32" s="5">
        <v>684</v>
      </c>
      <c r="F32" s="5"/>
      <c r="G32" s="5">
        <v>222</v>
      </c>
      <c r="H32" s="5">
        <v>244</v>
      </c>
      <c r="I32" s="5"/>
      <c r="J32" s="5"/>
      <c r="K32" s="5"/>
      <c r="L32" s="5">
        <v>130</v>
      </c>
      <c r="M32" s="5">
        <v>353</v>
      </c>
      <c r="N32" s="5">
        <v>214</v>
      </c>
      <c r="O32" s="5"/>
      <c r="P32" s="5"/>
      <c r="Q32" s="5"/>
      <c r="R32" s="5"/>
      <c r="S32" s="5"/>
      <c r="T32" s="5">
        <v>239</v>
      </c>
      <c r="U32" s="5"/>
      <c r="V32" s="5">
        <v>46</v>
      </c>
      <c r="W32" s="5"/>
      <c r="X32" s="5"/>
      <c r="Y32" s="5"/>
      <c r="Z32" s="5"/>
      <c r="AA32" s="5"/>
      <c r="AB32" s="5"/>
      <c r="AC32" s="5"/>
      <c r="AD32" s="5"/>
      <c r="AE32" s="5"/>
      <c r="AF32" s="5">
        <v>168</v>
      </c>
      <c r="AG32" s="5"/>
      <c r="AH32" s="5"/>
      <c r="AI32" s="5">
        <v>803</v>
      </c>
      <c r="AJ32" s="5">
        <v>361</v>
      </c>
      <c r="AK32" s="5"/>
      <c r="AL32" s="5"/>
      <c r="AM32" s="5"/>
      <c r="AN32" s="5"/>
      <c r="AO32" s="5">
        <v>368</v>
      </c>
      <c r="AP32" s="5"/>
      <c r="AQ32" s="5"/>
      <c r="AR32" s="5">
        <v>573</v>
      </c>
      <c r="AS32" s="5"/>
      <c r="AT32" s="5">
        <v>385</v>
      </c>
      <c r="AU32" s="5"/>
      <c r="AV32" s="5"/>
      <c r="AW32" s="5">
        <v>332</v>
      </c>
      <c r="AX32" s="5"/>
      <c r="AY32" s="5">
        <v>311</v>
      </c>
      <c r="AZ32" s="5"/>
      <c r="BA32" s="5"/>
      <c r="BB32" s="5"/>
      <c r="BC32" s="5">
        <v>5573</v>
      </c>
    </row>
    <row r="33" spans="1:55" x14ac:dyDescent="0.25">
      <c r="A33" s="4" t="s">
        <v>77</v>
      </c>
      <c r="B33" s="5"/>
      <c r="C33" s="5">
        <v>285</v>
      </c>
      <c r="D33" s="5">
        <v>335</v>
      </c>
      <c r="E33" s="5">
        <v>309</v>
      </c>
      <c r="F33" s="5"/>
      <c r="G33" s="5"/>
      <c r="H33" s="5">
        <v>386</v>
      </c>
      <c r="I33" s="5">
        <v>360</v>
      </c>
      <c r="J33" s="5">
        <v>346</v>
      </c>
      <c r="K33" s="5"/>
      <c r="L33" s="5"/>
      <c r="M33" s="5"/>
      <c r="N33" s="5">
        <v>694</v>
      </c>
      <c r="O33" s="5">
        <v>271</v>
      </c>
      <c r="P33" s="5"/>
      <c r="Q33" s="5"/>
      <c r="R33" s="5">
        <v>225</v>
      </c>
      <c r="S33" s="5"/>
      <c r="T33" s="5"/>
      <c r="U33" s="5"/>
      <c r="V33" s="5"/>
      <c r="W33" s="5"/>
      <c r="X33" s="5"/>
      <c r="Y33" s="5"/>
      <c r="Z33" s="5"/>
      <c r="AA33" s="5"/>
      <c r="AB33" s="5">
        <v>328</v>
      </c>
      <c r="AC33" s="5">
        <v>391</v>
      </c>
      <c r="AD33" s="5"/>
      <c r="AE33" s="5"/>
      <c r="AF33" s="5"/>
      <c r="AG33" s="5"/>
      <c r="AH33" s="5">
        <v>369</v>
      </c>
      <c r="AI33" s="5"/>
      <c r="AJ33" s="5"/>
      <c r="AK33" s="5">
        <v>324</v>
      </c>
      <c r="AL33" s="5"/>
      <c r="AM33" s="5">
        <v>428</v>
      </c>
      <c r="AN33" s="5">
        <v>73</v>
      </c>
      <c r="AO33" s="5"/>
      <c r="AP33" s="5">
        <v>157</v>
      </c>
      <c r="AQ33" s="5"/>
      <c r="AR33" s="5"/>
      <c r="AS33" s="5"/>
      <c r="AT33" s="5">
        <v>132</v>
      </c>
      <c r="AU33" s="5">
        <v>344</v>
      </c>
      <c r="AV33" s="5"/>
      <c r="AW33" s="5"/>
      <c r="AX33" s="5">
        <v>250</v>
      </c>
      <c r="AY33" s="5"/>
      <c r="AZ33" s="5"/>
      <c r="BA33" s="5">
        <v>121</v>
      </c>
      <c r="BB33" s="5"/>
      <c r="BC33" s="5">
        <v>6128</v>
      </c>
    </row>
    <row r="34" spans="1:55" x14ac:dyDescent="0.25">
      <c r="A34" s="4" t="s">
        <v>38</v>
      </c>
      <c r="B34" s="5">
        <v>334</v>
      </c>
      <c r="C34" s="5"/>
      <c r="D34" s="5"/>
      <c r="E34" s="5"/>
      <c r="F34" s="5"/>
      <c r="G34" s="5">
        <v>430</v>
      </c>
      <c r="H34" s="5"/>
      <c r="I34" s="5"/>
      <c r="J34" s="5"/>
      <c r="K34" s="5"/>
      <c r="L34" s="5"/>
      <c r="M34" s="5"/>
      <c r="N34" s="5"/>
      <c r="O34" s="5">
        <v>306</v>
      </c>
      <c r="P34" s="5"/>
      <c r="Q34" s="5">
        <v>278</v>
      </c>
      <c r="R34" s="5"/>
      <c r="S34" s="5"/>
      <c r="T34" s="5"/>
      <c r="U34" s="5"/>
      <c r="V34" s="5">
        <v>366</v>
      </c>
      <c r="W34" s="5"/>
      <c r="X34" s="5"/>
      <c r="Y34" s="5">
        <v>523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>
        <v>295</v>
      </c>
      <c r="AN34" s="5">
        <v>243</v>
      </c>
      <c r="AO34" s="5"/>
      <c r="AP34" s="5">
        <v>210</v>
      </c>
      <c r="AQ34" s="5"/>
      <c r="AR34" s="5">
        <v>208</v>
      </c>
      <c r="AS34" s="5"/>
      <c r="AT34" s="5">
        <v>546</v>
      </c>
      <c r="AU34" s="5">
        <v>411</v>
      </c>
      <c r="AV34" s="5"/>
      <c r="AW34" s="5">
        <v>224</v>
      </c>
      <c r="AX34" s="5"/>
      <c r="AY34" s="5"/>
      <c r="AZ34" s="5"/>
      <c r="BA34" s="5"/>
      <c r="BB34" s="5"/>
      <c r="BC34" s="5">
        <v>4374</v>
      </c>
    </row>
    <row r="35" spans="1:55" x14ac:dyDescent="0.25">
      <c r="A35" s="4" t="s">
        <v>165</v>
      </c>
      <c r="B35" s="5"/>
      <c r="C35" s="5"/>
      <c r="D35" s="5">
        <v>871</v>
      </c>
      <c r="E35" s="5">
        <v>238</v>
      </c>
      <c r="F35" s="5"/>
      <c r="G35" s="5">
        <v>156</v>
      </c>
      <c r="H35" s="5"/>
      <c r="I35" s="5">
        <v>276</v>
      </c>
      <c r="J35" s="5"/>
      <c r="K35" s="5">
        <v>214</v>
      </c>
      <c r="L35" s="5">
        <v>283</v>
      </c>
      <c r="M35" s="5">
        <v>548</v>
      </c>
      <c r="N35" s="5">
        <v>192</v>
      </c>
      <c r="O35" s="5"/>
      <c r="P35" s="5">
        <v>287</v>
      </c>
      <c r="Q35" s="5"/>
      <c r="R35" s="5"/>
      <c r="S35" s="5"/>
      <c r="T35" s="5">
        <v>129</v>
      </c>
      <c r="U35" s="5"/>
      <c r="V35" s="5"/>
      <c r="W35" s="5"/>
      <c r="X35" s="5"/>
      <c r="Y35" s="5"/>
      <c r="Z35" s="5">
        <v>210</v>
      </c>
      <c r="AA35" s="5"/>
      <c r="AB35" s="5"/>
      <c r="AC35" s="5"/>
      <c r="AD35" s="5"/>
      <c r="AE35" s="5"/>
      <c r="AF35" s="5"/>
      <c r="AG35" s="5"/>
      <c r="AH35" s="5">
        <v>173</v>
      </c>
      <c r="AI35" s="5"/>
      <c r="AJ35" s="5"/>
      <c r="AK35" s="5"/>
      <c r="AL35" s="5"/>
      <c r="AM35" s="5">
        <v>550</v>
      </c>
      <c r="AN35" s="5">
        <v>216</v>
      </c>
      <c r="AO35" s="5"/>
      <c r="AP35" s="5"/>
      <c r="AQ35" s="5">
        <v>439</v>
      </c>
      <c r="AR35" s="5">
        <v>235</v>
      </c>
      <c r="AS35" s="5"/>
      <c r="AT35" s="5"/>
      <c r="AU35" s="5">
        <v>443</v>
      </c>
      <c r="AV35" s="5">
        <v>261</v>
      </c>
      <c r="AW35" s="5"/>
      <c r="AX35" s="5"/>
      <c r="AY35" s="5"/>
      <c r="AZ35" s="5">
        <v>99</v>
      </c>
      <c r="BA35" s="5"/>
      <c r="BB35" s="5"/>
      <c r="BC35" s="5">
        <v>5820</v>
      </c>
    </row>
    <row r="36" spans="1:55" x14ac:dyDescent="0.25">
      <c r="A36" s="4" t="s">
        <v>105</v>
      </c>
      <c r="B36" s="5"/>
      <c r="C36" s="5"/>
      <c r="D36" s="5"/>
      <c r="E36" s="5"/>
      <c r="F36" s="5"/>
      <c r="G36" s="5">
        <v>443</v>
      </c>
      <c r="H36" s="5"/>
      <c r="I36" s="5">
        <v>259</v>
      </c>
      <c r="J36" s="5"/>
      <c r="K36" s="5"/>
      <c r="L36" s="5">
        <v>422</v>
      </c>
      <c r="M36" s="5"/>
      <c r="N36" s="5"/>
      <c r="O36" s="5"/>
      <c r="P36" s="5">
        <v>143</v>
      </c>
      <c r="Q36" s="5"/>
      <c r="R36" s="5"/>
      <c r="S36" s="5"/>
      <c r="T36" s="5">
        <v>627</v>
      </c>
      <c r="U36" s="5">
        <v>403</v>
      </c>
      <c r="V36" s="5">
        <v>296</v>
      </c>
      <c r="W36" s="5"/>
      <c r="X36" s="5"/>
      <c r="Y36" s="5"/>
      <c r="Z36" s="5"/>
      <c r="AA36" s="5"/>
      <c r="AB36" s="5"/>
      <c r="AC36" s="5">
        <v>448</v>
      </c>
      <c r="AD36" s="5">
        <v>889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>
        <v>369</v>
      </c>
      <c r="AQ36" s="5">
        <v>246</v>
      </c>
      <c r="AR36" s="5">
        <v>159</v>
      </c>
      <c r="AS36" s="5"/>
      <c r="AT36" s="5"/>
      <c r="AU36" s="5"/>
      <c r="AV36" s="5">
        <v>460</v>
      </c>
      <c r="AW36" s="5">
        <v>291</v>
      </c>
      <c r="AX36" s="5"/>
      <c r="AY36" s="5"/>
      <c r="AZ36" s="5"/>
      <c r="BA36" s="5">
        <v>347</v>
      </c>
      <c r="BB36" s="5"/>
      <c r="BC36" s="5">
        <v>5802</v>
      </c>
    </row>
    <row r="37" spans="1:55" x14ac:dyDescent="0.25">
      <c r="A37" s="4" t="s">
        <v>258</v>
      </c>
      <c r="B37" s="5"/>
      <c r="C37" s="5"/>
      <c r="D37" s="5"/>
      <c r="E37" s="5">
        <v>297</v>
      </c>
      <c r="F37" s="5"/>
      <c r="G37" s="5">
        <v>287</v>
      </c>
      <c r="H37" s="5"/>
      <c r="I37" s="5"/>
      <c r="J37" s="5">
        <v>284</v>
      </c>
      <c r="K37" s="5"/>
      <c r="L37" s="5"/>
      <c r="M37" s="5"/>
      <c r="N37" s="5">
        <v>277</v>
      </c>
      <c r="O37" s="5"/>
      <c r="P37" s="5"/>
      <c r="Q37" s="5"/>
      <c r="R37" s="5"/>
      <c r="S37" s="5"/>
      <c r="T37" s="5"/>
      <c r="U37" s="5">
        <v>234</v>
      </c>
      <c r="V37" s="5">
        <v>115</v>
      </c>
      <c r="W37" s="5"/>
      <c r="X37" s="5"/>
      <c r="Y37" s="5">
        <v>305</v>
      </c>
      <c r="Z37" s="5">
        <v>380</v>
      </c>
      <c r="AA37" s="5"/>
      <c r="AB37" s="5">
        <v>365</v>
      </c>
      <c r="AC37" s="5"/>
      <c r="AD37" s="5"/>
      <c r="AE37" s="5"/>
      <c r="AF37" s="5"/>
      <c r="AG37" s="5"/>
      <c r="AH37" s="5"/>
      <c r="AI37" s="5"/>
      <c r="AJ37" s="5"/>
      <c r="AK37" s="5">
        <v>568</v>
      </c>
      <c r="AL37" s="5">
        <v>260</v>
      </c>
      <c r="AM37" s="5"/>
      <c r="AN37" s="5"/>
      <c r="AO37" s="5"/>
      <c r="AP37" s="5"/>
      <c r="AQ37" s="5"/>
      <c r="AR37" s="5">
        <v>171</v>
      </c>
      <c r="AS37" s="5"/>
      <c r="AT37" s="5">
        <v>345</v>
      </c>
      <c r="AU37" s="5"/>
      <c r="AV37" s="5">
        <v>314</v>
      </c>
      <c r="AW37" s="5">
        <v>222</v>
      </c>
      <c r="AX37" s="5">
        <v>96</v>
      </c>
      <c r="AY37" s="5"/>
      <c r="AZ37" s="5"/>
      <c r="BA37" s="5"/>
      <c r="BB37" s="5"/>
      <c r="BC37" s="5">
        <v>4520</v>
      </c>
    </row>
    <row r="38" spans="1:55" x14ac:dyDescent="0.25">
      <c r="A38" s="4" t="s">
        <v>14</v>
      </c>
      <c r="B38" s="5"/>
      <c r="C38" s="5"/>
      <c r="D38" s="5"/>
      <c r="E38" s="5">
        <v>204</v>
      </c>
      <c r="F38" s="5"/>
      <c r="G38" s="5">
        <v>436</v>
      </c>
      <c r="H38" s="5"/>
      <c r="I38" s="5">
        <v>194</v>
      </c>
      <c r="J38" s="5">
        <v>277</v>
      </c>
      <c r="K38" s="5">
        <v>290</v>
      </c>
      <c r="L38" s="5">
        <v>430</v>
      </c>
      <c r="M38" s="5"/>
      <c r="N38" s="5"/>
      <c r="O38" s="5"/>
      <c r="P38" s="5">
        <v>266</v>
      </c>
      <c r="Q38" s="5">
        <v>421</v>
      </c>
      <c r="R38" s="5">
        <v>193</v>
      </c>
      <c r="S38" s="5"/>
      <c r="T38" s="5"/>
      <c r="U38" s="5"/>
      <c r="V38" s="5"/>
      <c r="W38" s="5"/>
      <c r="X38" s="5">
        <v>463</v>
      </c>
      <c r="Y38" s="5"/>
      <c r="Z38" s="5">
        <v>331</v>
      </c>
      <c r="AA38" s="5"/>
      <c r="AB38" s="5"/>
      <c r="AC38" s="5"/>
      <c r="AD38" s="5"/>
      <c r="AE38" s="5">
        <v>547</v>
      </c>
      <c r="AF38" s="5"/>
      <c r="AG38" s="5">
        <v>69</v>
      </c>
      <c r="AH38" s="5">
        <v>421</v>
      </c>
      <c r="AI38" s="5">
        <v>512</v>
      </c>
      <c r="AJ38" s="5"/>
      <c r="AK38" s="5"/>
      <c r="AL38" s="5">
        <v>344</v>
      </c>
      <c r="AM38" s="5">
        <v>292</v>
      </c>
      <c r="AN38" s="5"/>
      <c r="AO38" s="5"/>
      <c r="AP38" s="5">
        <v>218</v>
      </c>
      <c r="AQ38" s="5"/>
      <c r="AR38" s="5"/>
      <c r="AS38" s="5"/>
      <c r="AT38" s="5">
        <v>271</v>
      </c>
      <c r="AU38" s="5"/>
      <c r="AV38" s="5"/>
      <c r="AW38" s="5">
        <v>275</v>
      </c>
      <c r="AX38" s="5">
        <v>316</v>
      </c>
      <c r="AY38" s="5"/>
      <c r="AZ38" s="5"/>
      <c r="BA38" s="5"/>
      <c r="BB38" s="5"/>
      <c r="BC38" s="5">
        <v>6770</v>
      </c>
    </row>
    <row r="39" spans="1:55" x14ac:dyDescent="0.25">
      <c r="A39" s="4" t="s">
        <v>132</v>
      </c>
      <c r="B39" s="5"/>
      <c r="C39" s="5"/>
      <c r="D39" s="5"/>
      <c r="E39" s="5">
        <v>277</v>
      </c>
      <c r="F39" s="5">
        <v>200</v>
      </c>
      <c r="G39" s="5">
        <v>380</v>
      </c>
      <c r="H39" s="5"/>
      <c r="I39" s="5"/>
      <c r="J39" s="5">
        <v>215</v>
      </c>
      <c r="K39" s="5"/>
      <c r="L39" s="5">
        <v>189</v>
      </c>
      <c r="M39" s="5"/>
      <c r="N39" s="5"/>
      <c r="O39" s="5">
        <v>326</v>
      </c>
      <c r="P39" s="5"/>
      <c r="Q39" s="5"/>
      <c r="R39" s="5"/>
      <c r="S39" s="5">
        <v>179</v>
      </c>
      <c r="T39" s="5">
        <v>270</v>
      </c>
      <c r="U39" s="5"/>
      <c r="V39" s="5">
        <v>269</v>
      </c>
      <c r="W39" s="5"/>
      <c r="X39" s="5"/>
      <c r="Y39" s="5">
        <v>244</v>
      </c>
      <c r="Z39" s="5"/>
      <c r="AA39" s="5"/>
      <c r="AB39" s="5"/>
      <c r="AC39" s="5">
        <v>196</v>
      </c>
      <c r="AD39" s="5"/>
      <c r="AE39" s="5">
        <v>207</v>
      </c>
      <c r="AF39" s="5"/>
      <c r="AG39" s="5"/>
      <c r="AH39" s="5"/>
      <c r="AI39" s="5"/>
      <c r="AJ39" s="5"/>
      <c r="AK39" s="5"/>
      <c r="AL39" s="5"/>
      <c r="AM39" s="5">
        <v>218</v>
      </c>
      <c r="AN39" s="5">
        <v>149</v>
      </c>
      <c r="AO39" s="5">
        <v>438</v>
      </c>
      <c r="AP39" s="5"/>
      <c r="AQ39" s="5"/>
      <c r="AR39" s="5"/>
      <c r="AS39" s="5">
        <v>250</v>
      </c>
      <c r="AT39" s="5">
        <v>142</v>
      </c>
      <c r="AU39" s="5"/>
      <c r="AV39" s="5">
        <v>255</v>
      </c>
      <c r="AW39" s="5"/>
      <c r="AX39" s="5"/>
      <c r="AY39" s="5"/>
      <c r="AZ39" s="5"/>
      <c r="BA39" s="5">
        <v>312</v>
      </c>
      <c r="BB39" s="5"/>
      <c r="BC39" s="5">
        <v>4716</v>
      </c>
    </row>
    <row r="40" spans="1:55" x14ac:dyDescent="0.25">
      <c r="A40" s="4" t="s">
        <v>178</v>
      </c>
      <c r="B40" s="5"/>
      <c r="C40" s="5">
        <v>213</v>
      </c>
      <c r="D40" s="5"/>
      <c r="E40" s="5">
        <v>49</v>
      </c>
      <c r="F40" s="5">
        <v>154</v>
      </c>
      <c r="G40" s="5"/>
      <c r="H40" s="5"/>
      <c r="I40" s="5"/>
      <c r="J40" s="5"/>
      <c r="K40" s="5"/>
      <c r="L40" s="5"/>
      <c r="M40" s="5"/>
      <c r="N40" s="5"/>
      <c r="O40" s="5">
        <v>295</v>
      </c>
      <c r="P40" s="5">
        <v>203</v>
      </c>
      <c r="Q40" s="5">
        <v>424</v>
      </c>
      <c r="R40" s="5"/>
      <c r="S40" s="5"/>
      <c r="T40" s="5">
        <v>286</v>
      </c>
      <c r="U40" s="5">
        <v>355</v>
      </c>
      <c r="V40" s="5"/>
      <c r="W40" s="5"/>
      <c r="X40" s="5"/>
      <c r="Y40" s="5"/>
      <c r="Z40" s="5"/>
      <c r="AA40" s="5">
        <v>231</v>
      </c>
      <c r="AB40" s="5"/>
      <c r="AC40" s="5">
        <v>246</v>
      </c>
      <c r="AD40" s="5">
        <v>168</v>
      </c>
      <c r="AE40" s="5">
        <v>327</v>
      </c>
      <c r="AF40" s="5"/>
      <c r="AG40" s="5"/>
      <c r="AH40" s="5"/>
      <c r="AI40" s="5">
        <v>349</v>
      </c>
      <c r="AJ40" s="5"/>
      <c r="AK40" s="5">
        <v>62</v>
      </c>
      <c r="AL40" s="5"/>
      <c r="AM40" s="5"/>
      <c r="AN40" s="5"/>
      <c r="AO40" s="5"/>
      <c r="AP40" s="5"/>
      <c r="AQ40" s="5"/>
      <c r="AR40" s="5">
        <v>250</v>
      </c>
      <c r="AS40" s="5">
        <v>235</v>
      </c>
      <c r="AT40" s="5"/>
      <c r="AU40" s="5"/>
      <c r="AV40" s="5"/>
      <c r="AW40" s="5">
        <v>126</v>
      </c>
      <c r="AX40" s="5"/>
      <c r="AY40" s="5"/>
      <c r="AZ40" s="5">
        <v>159</v>
      </c>
      <c r="BA40" s="5"/>
      <c r="BB40" s="5"/>
      <c r="BC40" s="5">
        <v>4132</v>
      </c>
    </row>
    <row r="41" spans="1:55" x14ac:dyDescent="0.25">
      <c r="A41" s="4" t="s">
        <v>251</v>
      </c>
      <c r="B41" s="5"/>
      <c r="C41" s="5">
        <v>281</v>
      </c>
      <c r="D41" s="5"/>
      <c r="E41" s="5"/>
      <c r="F41" s="5">
        <v>473</v>
      </c>
      <c r="G41" s="5"/>
      <c r="H41" s="5"/>
      <c r="I41" s="5"/>
      <c r="J41" s="5"/>
      <c r="K41" s="5"/>
      <c r="L41" s="5"/>
      <c r="M41" s="5">
        <v>796</v>
      </c>
      <c r="N41" s="5">
        <v>359</v>
      </c>
      <c r="O41" s="5"/>
      <c r="P41" s="5"/>
      <c r="Q41" s="5"/>
      <c r="R41" s="5"/>
      <c r="S41" s="5">
        <v>296</v>
      </c>
      <c r="T41" s="5">
        <v>339</v>
      </c>
      <c r="U41" s="5"/>
      <c r="V41" s="5"/>
      <c r="W41" s="5"/>
      <c r="X41" s="5"/>
      <c r="Y41" s="5"/>
      <c r="Z41" s="5"/>
      <c r="AA41" s="5">
        <v>533</v>
      </c>
      <c r="AB41" s="5"/>
      <c r="AC41" s="5"/>
      <c r="AD41" s="5">
        <v>998</v>
      </c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325</v>
      </c>
      <c r="AP41" s="5">
        <v>428</v>
      </c>
      <c r="AQ41" s="5"/>
      <c r="AR41" s="5">
        <v>369</v>
      </c>
      <c r="AS41" s="5"/>
      <c r="AT41" s="5"/>
      <c r="AU41" s="5"/>
      <c r="AV41" s="5"/>
      <c r="AW41" s="5">
        <v>168</v>
      </c>
      <c r="AX41" s="5"/>
      <c r="AY41" s="5"/>
      <c r="AZ41" s="5"/>
      <c r="BA41" s="5">
        <v>348</v>
      </c>
      <c r="BB41" s="5"/>
      <c r="BC41" s="5">
        <v>5713</v>
      </c>
    </row>
    <row r="42" spans="1:55" x14ac:dyDescent="0.25">
      <c r="A42" s="4" t="s">
        <v>12</v>
      </c>
      <c r="B42" s="5"/>
      <c r="C42" s="5">
        <v>275</v>
      </c>
      <c r="D42" s="5"/>
      <c r="E42" s="5"/>
      <c r="F42" s="5">
        <v>137</v>
      </c>
      <c r="G42" s="5">
        <v>238</v>
      </c>
      <c r="H42" s="5">
        <v>551</v>
      </c>
      <c r="I42" s="5"/>
      <c r="J42" s="5">
        <v>586</v>
      </c>
      <c r="K42" s="5"/>
      <c r="L42" s="5"/>
      <c r="M42" s="5"/>
      <c r="N42" s="5"/>
      <c r="O42" s="5"/>
      <c r="P42" s="5"/>
      <c r="Q42" s="5"/>
      <c r="R42" s="5">
        <v>35</v>
      </c>
      <c r="S42" s="5">
        <v>350</v>
      </c>
      <c r="T42" s="5"/>
      <c r="U42" s="5"/>
      <c r="V42" s="5"/>
      <c r="W42" s="5">
        <v>301</v>
      </c>
      <c r="X42" s="5"/>
      <c r="Y42" s="5">
        <v>203</v>
      </c>
      <c r="Z42" s="5">
        <v>74</v>
      </c>
      <c r="AA42" s="5">
        <v>114</v>
      </c>
      <c r="AB42" s="5">
        <v>657</v>
      </c>
      <c r="AC42" s="5">
        <v>619</v>
      </c>
      <c r="AD42" s="5">
        <v>364</v>
      </c>
      <c r="AE42" s="5"/>
      <c r="AF42" s="5"/>
      <c r="AG42" s="5">
        <v>412</v>
      </c>
      <c r="AH42" s="5"/>
      <c r="AI42" s="5"/>
      <c r="AJ42" s="5"/>
      <c r="AK42" s="5"/>
      <c r="AL42" s="5"/>
      <c r="AM42" s="5"/>
      <c r="AN42" s="5">
        <v>55</v>
      </c>
      <c r="AO42" s="5">
        <v>34</v>
      </c>
      <c r="AP42" s="5"/>
      <c r="AQ42" s="5"/>
      <c r="AR42" s="5"/>
      <c r="AS42" s="5">
        <v>280</v>
      </c>
      <c r="AT42" s="5"/>
      <c r="AU42" s="5">
        <v>331</v>
      </c>
      <c r="AV42" s="5">
        <v>205</v>
      </c>
      <c r="AW42" s="5"/>
      <c r="AX42" s="5"/>
      <c r="AY42" s="5"/>
      <c r="AZ42" s="5">
        <v>264</v>
      </c>
      <c r="BA42" s="5">
        <v>313</v>
      </c>
      <c r="BB42" s="5"/>
      <c r="BC42" s="5">
        <v>6398</v>
      </c>
    </row>
    <row r="43" spans="1:55" x14ac:dyDescent="0.25">
      <c r="A43" s="4" t="s">
        <v>294</v>
      </c>
      <c r="B43" s="5"/>
      <c r="C43" s="5"/>
      <c r="D43" s="5"/>
      <c r="E43" s="5"/>
      <c r="F43" s="5">
        <v>654</v>
      </c>
      <c r="G43" s="5"/>
      <c r="H43" s="5"/>
      <c r="I43" s="5"/>
      <c r="J43" s="5"/>
      <c r="K43" s="5">
        <v>303</v>
      </c>
      <c r="L43" s="5"/>
      <c r="M43" s="5"/>
      <c r="N43" s="5"/>
      <c r="O43" s="5"/>
      <c r="P43" s="5">
        <v>329</v>
      </c>
      <c r="Q43" s="5"/>
      <c r="R43" s="5"/>
      <c r="S43" s="5"/>
      <c r="T43" s="5"/>
      <c r="U43" s="5"/>
      <c r="V43" s="5">
        <v>214</v>
      </c>
      <c r="W43" s="5">
        <v>171</v>
      </c>
      <c r="X43" s="5"/>
      <c r="Y43" s="5">
        <v>611</v>
      </c>
      <c r="Z43" s="5">
        <v>297</v>
      </c>
      <c r="AA43" s="5"/>
      <c r="AB43" s="5">
        <v>163</v>
      </c>
      <c r="AC43" s="5">
        <v>436</v>
      </c>
      <c r="AD43" s="5"/>
      <c r="AE43" s="5"/>
      <c r="AF43" s="5"/>
      <c r="AG43" s="5">
        <v>322</v>
      </c>
      <c r="AH43" s="5"/>
      <c r="AI43" s="5">
        <v>91</v>
      </c>
      <c r="AJ43" s="5"/>
      <c r="AK43" s="5"/>
      <c r="AL43" s="5"/>
      <c r="AM43" s="5"/>
      <c r="AN43" s="5"/>
      <c r="AO43" s="5"/>
      <c r="AP43" s="5">
        <v>253</v>
      </c>
      <c r="AQ43" s="5"/>
      <c r="AR43" s="5"/>
      <c r="AS43" s="5">
        <v>88</v>
      </c>
      <c r="AT43" s="5"/>
      <c r="AU43" s="5"/>
      <c r="AV43" s="5">
        <v>315</v>
      </c>
      <c r="AW43" s="5">
        <v>518</v>
      </c>
      <c r="AX43" s="5"/>
      <c r="AY43" s="5"/>
      <c r="AZ43" s="5"/>
      <c r="BA43" s="5"/>
      <c r="BB43" s="5"/>
      <c r="BC43" s="5">
        <v>4765</v>
      </c>
    </row>
    <row r="44" spans="1:55" x14ac:dyDescent="0.25">
      <c r="A44" s="4" t="s">
        <v>146</v>
      </c>
      <c r="B44" s="5"/>
      <c r="C44" s="5"/>
      <c r="D44" s="5">
        <v>147</v>
      </c>
      <c r="E44" s="5"/>
      <c r="F44" s="5"/>
      <c r="G44" s="5"/>
      <c r="H44" s="5">
        <v>211</v>
      </c>
      <c r="I44" s="5">
        <v>236</v>
      </c>
      <c r="J44" s="5"/>
      <c r="K44" s="5">
        <v>339</v>
      </c>
      <c r="L44" s="5"/>
      <c r="M44" s="5"/>
      <c r="N44" s="5"/>
      <c r="O44" s="5"/>
      <c r="P44" s="5"/>
      <c r="Q44" s="5">
        <v>281</v>
      </c>
      <c r="R44" s="5"/>
      <c r="S44" s="5">
        <v>282</v>
      </c>
      <c r="T44" s="5"/>
      <c r="U44" s="5"/>
      <c r="V44" s="5">
        <v>466</v>
      </c>
      <c r="W44" s="5"/>
      <c r="X44" s="5">
        <v>403</v>
      </c>
      <c r="Y44" s="5"/>
      <c r="Z44" s="5"/>
      <c r="AA44" s="5"/>
      <c r="AB44" s="5"/>
      <c r="AC44" s="5"/>
      <c r="AD44" s="5"/>
      <c r="AE44" s="5">
        <v>437</v>
      </c>
      <c r="AF44" s="5">
        <v>87</v>
      </c>
      <c r="AG44" s="5"/>
      <c r="AH44" s="5"/>
      <c r="AI44" s="5">
        <v>228</v>
      </c>
      <c r="AJ44" s="5"/>
      <c r="AK44" s="5"/>
      <c r="AL44" s="5">
        <v>388</v>
      </c>
      <c r="AM44" s="5"/>
      <c r="AN44" s="5"/>
      <c r="AO44" s="5">
        <v>191</v>
      </c>
      <c r="AP44" s="5"/>
      <c r="AQ44" s="5"/>
      <c r="AR44" s="5">
        <v>220</v>
      </c>
      <c r="AS44" s="5">
        <v>120</v>
      </c>
      <c r="AT44" s="5">
        <v>410</v>
      </c>
      <c r="AU44" s="5"/>
      <c r="AV44" s="5">
        <v>282</v>
      </c>
      <c r="AW44" s="5"/>
      <c r="AX44" s="5"/>
      <c r="AY44" s="5"/>
      <c r="AZ44" s="5"/>
      <c r="BA44" s="5"/>
      <c r="BB44" s="5"/>
      <c r="BC44" s="5">
        <v>4728</v>
      </c>
    </row>
    <row r="45" spans="1:55" x14ac:dyDescent="0.25">
      <c r="A45" s="4" t="s">
        <v>32</v>
      </c>
      <c r="B45" s="5"/>
      <c r="C45" s="5"/>
      <c r="D45" s="5"/>
      <c r="E45" s="5">
        <v>333</v>
      </c>
      <c r="F45" s="5"/>
      <c r="G45" s="5"/>
      <c r="H45" s="5"/>
      <c r="I45" s="5">
        <v>238</v>
      </c>
      <c r="J45" s="5"/>
      <c r="K45" s="5"/>
      <c r="L45" s="5">
        <v>242</v>
      </c>
      <c r="M45" s="5">
        <v>355</v>
      </c>
      <c r="N45" s="5"/>
      <c r="O45" s="5"/>
      <c r="P45" s="5"/>
      <c r="Q45" s="5"/>
      <c r="R45" s="5"/>
      <c r="S45" s="5">
        <v>344</v>
      </c>
      <c r="T45" s="5"/>
      <c r="U45" s="5"/>
      <c r="V45" s="5">
        <v>247</v>
      </c>
      <c r="W45" s="5">
        <v>224</v>
      </c>
      <c r="X45" s="5"/>
      <c r="Y45" s="5"/>
      <c r="Z45" s="5"/>
      <c r="AA45" s="5"/>
      <c r="AB45" s="5"/>
      <c r="AC45" s="5">
        <v>87</v>
      </c>
      <c r="AD45" s="5"/>
      <c r="AE45" s="5"/>
      <c r="AF45" s="5">
        <v>243</v>
      </c>
      <c r="AG45" s="5">
        <v>438</v>
      </c>
      <c r="AH45" s="5"/>
      <c r="AI45" s="5"/>
      <c r="AJ45" s="5"/>
      <c r="AK45" s="5"/>
      <c r="AL45" s="5">
        <v>249</v>
      </c>
      <c r="AM45" s="5">
        <v>334</v>
      </c>
      <c r="AN45" s="5"/>
      <c r="AO45" s="5">
        <v>146</v>
      </c>
      <c r="AP45" s="5"/>
      <c r="AQ45" s="5">
        <v>196</v>
      </c>
      <c r="AR45" s="5"/>
      <c r="AS45" s="5">
        <v>274</v>
      </c>
      <c r="AT45" s="5"/>
      <c r="AU45" s="5">
        <v>180</v>
      </c>
      <c r="AV45" s="5"/>
      <c r="AW45" s="5">
        <v>162</v>
      </c>
      <c r="AX45" s="5"/>
      <c r="AY45" s="5">
        <v>381</v>
      </c>
      <c r="AZ45" s="5"/>
      <c r="BA45" s="5">
        <v>266</v>
      </c>
      <c r="BB45" s="5"/>
      <c r="BC45" s="5">
        <v>4939</v>
      </c>
    </row>
    <row r="46" spans="1:55" x14ac:dyDescent="0.25">
      <c r="A46" s="4" t="s">
        <v>10</v>
      </c>
      <c r="B46" s="5"/>
      <c r="C46" s="5">
        <v>160</v>
      </c>
      <c r="D46" s="5"/>
      <c r="E46" s="5"/>
      <c r="F46" s="5">
        <v>547</v>
      </c>
      <c r="G46" s="5"/>
      <c r="H46" s="5">
        <v>346</v>
      </c>
      <c r="I46" s="5"/>
      <c r="J46" s="5">
        <v>290</v>
      </c>
      <c r="K46" s="5"/>
      <c r="L46" s="5">
        <v>253</v>
      </c>
      <c r="M46" s="5"/>
      <c r="N46" s="5">
        <v>135</v>
      </c>
      <c r="O46" s="5"/>
      <c r="P46" s="5"/>
      <c r="Q46" s="5"/>
      <c r="R46" s="5"/>
      <c r="S46" s="5">
        <v>286</v>
      </c>
      <c r="T46" s="5"/>
      <c r="U46" s="5">
        <v>453</v>
      </c>
      <c r="V46" s="5"/>
      <c r="W46" s="5">
        <v>420</v>
      </c>
      <c r="X46" s="5"/>
      <c r="Y46" s="5"/>
      <c r="Z46" s="5"/>
      <c r="AA46" s="5"/>
      <c r="AB46" s="5">
        <v>479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91</v>
      </c>
      <c r="AN46" s="5">
        <v>442</v>
      </c>
      <c r="AO46" s="5"/>
      <c r="AP46" s="5">
        <v>314</v>
      </c>
      <c r="AQ46" s="5"/>
      <c r="AR46" s="5"/>
      <c r="AS46" s="5">
        <v>345</v>
      </c>
      <c r="AT46" s="5"/>
      <c r="AU46" s="5">
        <v>602</v>
      </c>
      <c r="AV46" s="5">
        <v>558</v>
      </c>
      <c r="AW46" s="5"/>
      <c r="AX46" s="5"/>
      <c r="AY46" s="5"/>
      <c r="AZ46" s="5"/>
      <c r="BA46" s="5"/>
      <c r="BB46" s="5"/>
      <c r="BC46" s="5">
        <v>5721</v>
      </c>
    </row>
    <row r="47" spans="1:55" x14ac:dyDescent="0.25">
      <c r="A47" s="4" t="s">
        <v>49</v>
      </c>
      <c r="B47" s="5"/>
      <c r="C47" s="5">
        <v>375</v>
      </c>
      <c r="D47" s="5">
        <v>97</v>
      </c>
      <c r="E47" s="5"/>
      <c r="F47" s="5">
        <v>380</v>
      </c>
      <c r="G47" s="5"/>
      <c r="H47" s="5">
        <v>294</v>
      </c>
      <c r="I47" s="5"/>
      <c r="J47" s="5"/>
      <c r="K47" s="5">
        <v>368</v>
      </c>
      <c r="L47" s="5">
        <v>339</v>
      </c>
      <c r="M47" s="5"/>
      <c r="N47" s="5"/>
      <c r="O47" s="5"/>
      <c r="P47" s="5"/>
      <c r="Q47" s="5"/>
      <c r="R47" s="5"/>
      <c r="S47" s="5"/>
      <c r="T47" s="5"/>
      <c r="U47" s="5">
        <v>155</v>
      </c>
      <c r="V47" s="5"/>
      <c r="W47" s="5">
        <v>276</v>
      </c>
      <c r="X47" s="5"/>
      <c r="Y47" s="5"/>
      <c r="Z47" s="5">
        <v>377</v>
      </c>
      <c r="AA47" s="5"/>
      <c r="AB47" s="5"/>
      <c r="AC47" s="5"/>
      <c r="AD47" s="5"/>
      <c r="AE47" s="5"/>
      <c r="AF47" s="5"/>
      <c r="AG47" s="5"/>
      <c r="AH47" s="5"/>
      <c r="AI47" s="5"/>
      <c r="AJ47" s="5">
        <v>296</v>
      </c>
      <c r="AK47" s="5">
        <v>289</v>
      </c>
      <c r="AL47" s="5"/>
      <c r="AM47" s="5"/>
      <c r="AN47" s="5"/>
      <c r="AO47" s="5">
        <v>484</v>
      </c>
      <c r="AP47" s="5"/>
      <c r="AQ47" s="5">
        <v>202</v>
      </c>
      <c r="AR47" s="5"/>
      <c r="AS47" s="5"/>
      <c r="AT47" s="5"/>
      <c r="AU47" s="5"/>
      <c r="AV47" s="5">
        <v>316</v>
      </c>
      <c r="AW47" s="5">
        <v>177</v>
      </c>
      <c r="AX47" s="5"/>
      <c r="AY47" s="5"/>
      <c r="AZ47" s="5"/>
      <c r="BA47" s="5"/>
      <c r="BB47" s="5"/>
      <c r="BC47" s="5">
        <v>4425</v>
      </c>
    </row>
    <row r="48" spans="1:55" x14ac:dyDescent="0.25">
      <c r="A48" s="4" t="s">
        <v>126</v>
      </c>
      <c r="B48" s="5"/>
      <c r="C48" s="5">
        <v>297</v>
      </c>
      <c r="D48" s="5"/>
      <c r="E48" s="5"/>
      <c r="F48" s="5">
        <v>271</v>
      </c>
      <c r="G48" s="5"/>
      <c r="H48" s="5"/>
      <c r="I48" s="5"/>
      <c r="J48" s="5">
        <v>320</v>
      </c>
      <c r="K48" s="5"/>
      <c r="L48" s="5">
        <v>400</v>
      </c>
      <c r="M48" s="5">
        <v>850</v>
      </c>
      <c r="N48" s="5"/>
      <c r="O48" s="5"/>
      <c r="P48" s="5"/>
      <c r="Q48" s="5"/>
      <c r="R48" s="5"/>
      <c r="S48" s="5">
        <v>281</v>
      </c>
      <c r="T48" s="5"/>
      <c r="U48" s="5"/>
      <c r="V48" s="5">
        <v>126</v>
      </c>
      <c r="W48" s="5"/>
      <c r="X48" s="5"/>
      <c r="Y48" s="5"/>
      <c r="Z48" s="5">
        <v>409</v>
      </c>
      <c r="AA48" s="5"/>
      <c r="AB48" s="5"/>
      <c r="AC48" s="5"/>
      <c r="AD48" s="5"/>
      <c r="AE48" s="5"/>
      <c r="AF48" s="5"/>
      <c r="AG48" s="5">
        <v>432</v>
      </c>
      <c r="AH48" s="5">
        <v>331</v>
      </c>
      <c r="AI48" s="5"/>
      <c r="AJ48" s="5"/>
      <c r="AK48" s="5"/>
      <c r="AL48" s="5"/>
      <c r="AM48" s="5">
        <v>427</v>
      </c>
      <c r="AN48" s="5"/>
      <c r="AO48" s="5"/>
      <c r="AP48" s="5"/>
      <c r="AQ48" s="5"/>
      <c r="AR48" s="5"/>
      <c r="AS48" s="5"/>
      <c r="AT48" s="5"/>
      <c r="AU48" s="5"/>
      <c r="AV48" s="5">
        <v>186</v>
      </c>
      <c r="AW48" s="5"/>
      <c r="AX48" s="5">
        <v>308</v>
      </c>
      <c r="AY48" s="5"/>
      <c r="AZ48" s="5">
        <v>99</v>
      </c>
      <c r="BA48" s="5"/>
      <c r="BB48" s="5"/>
      <c r="BC48" s="5">
        <v>4737</v>
      </c>
    </row>
    <row r="49" spans="1:55" x14ac:dyDescent="0.25">
      <c r="A49" s="4" t="s">
        <v>188</v>
      </c>
      <c r="B49" s="5">
        <v>288</v>
      </c>
      <c r="C49" s="5">
        <v>326</v>
      </c>
      <c r="D49" s="5">
        <v>720</v>
      </c>
      <c r="E49" s="5"/>
      <c r="F49" s="5"/>
      <c r="G49" s="5">
        <v>1002</v>
      </c>
      <c r="H49" s="5">
        <v>401</v>
      </c>
      <c r="I49" s="5">
        <v>179</v>
      </c>
      <c r="J49" s="5">
        <v>123</v>
      </c>
      <c r="K49" s="5"/>
      <c r="L49" s="5"/>
      <c r="M49" s="5"/>
      <c r="N49" s="5"/>
      <c r="O49" s="5"/>
      <c r="P49" s="5">
        <v>186</v>
      </c>
      <c r="Q49" s="5"/>
      <c r="R49" s="5">
        <v>365</v>
      </c>
      <c r="S49" s="5"/>
      <c r="T49" s="5"/>
      <c r="U49" s="5"/>
      <c r="V49" s="5"/>
      <c r="W49" s="5"/>
      <c r="X49" s="5">
        <v>190</v>
      </c>
      <c r="Y49" s="5"/>
      <c r="Z49" s="5">
        <v>69</v>
      </c>
      <c r="AA49" s="5">
        <v>721</v>
      </c>
      <c r="AB49" s="5"/>
      <c r="AC49" s="5"/>
      <c r="AD49" s="5">
        <v>139</v>
      </c>
      <c r="AE49" s="5">
        <v>215</v>
      </c>
      <c r="AF49" s="5"/>
      <c r="AG49" s="5">
        <v>422</v>
      </c>
      <c r="AH49" s="5">
        <v>75</v>
      </c>
      <c r="AI49" s="5"/>
      <c r="AJ49" s="5"/>
      <c r="AK49" s="5">
        <v>144</v>
      </c>
      <c r="AL49" s="5">
        <v>233</v>
      </c>
      <c r="AM49" s="5"/>
      <c r="AN49" s="5"/>
      <c r="AO49" s="5"/>
      <c r="AP49" s="5"/>
      <c r="AQ49" s="5"/>
      <c r="AR49" s="5"/>
      <c r="AS49" s="5"/>
      <c r="AT49" s="5"/>
      <c r="AU49" s="5">
        <v>161</v>
      </c>
      <c r="AV49" s="5"/>
      <c r="AW49" s="5">
        <v>262</v>
      </c>
      <c r="AX49" s="5"/>
      <c r="AY49" s="5"/>
      <c r="AZ49" s="5"/>
      <c r="BA49" s="5">
        <v>525</v>
      </c>
      <c r="BB49" s="5"/>
      <c r="BC49" s="5">
        <v>6746</v>
      </c>
    </row>
    <row r="50" spans="1:55" x14ac:dyDescent="0.25">
      <c r="A50" s="4" t="s">
        <v>210</v>
      </c>
      <c r="B50" s="5"/>
      <c r="C50" s="5">
        <v>707</v>
      </c>
      <c r="D50" s="5">
        <v>696</v>
      </c>
      <c r="E50" s="5"/>
      <c r="F50" s="5"/>
      <c r="G50" s="5"/>
      <c r="H50" s="5">
        <v>278</v>
      </c>
      <c r="I50" s="5">
        <v>103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>
        <v>373</v>
      </c>
      <c r="U50" s="5"/>
      <c r="V50" s="5">
        <v>181</v>
      </c>
      <c r="W50" s="5"/>
      <c r="X50" s="5"/>
      <c r="Y50" s="5"/>
      <c r="Z50" s="5">
        <v>450</v>
      </c>
      <c r="AA50" s="5"/>
      <c r="AB50" s="5"/>
      <c r="AC50" s="5">
        <v>346</v>
      </c>
      <c r="AD50" s="5"/>
      <c r="AE50" s="5"/>
      <c r="AF50" s="5"/>
      <c r="AG50" s="5">
        <v>125</v>
      </c>
      <c r="AH50" s="5">
        <v>416</v>
      </c>
      <c r="AI50" s="5">
        <v>473</v>
      </c>
      <c r="AJ50" s="5">
        <v>940</v>
      </c>
      <c r="AK50" s="5"/>
      <c r="AL50" s="5"/>
      <c r="AM50" s="5"/>
      <c r="AN50" s="5"/>
      <c r="AO50" s="5"/>
      <c r="AP50" s="5"/>
      <c r="AQ50" s="5">
        <v>363</v>
      </c>
      <c r="AR50" s="5"/>
      <c r="AS50" s="5"/>
      <c r="AT50" s="5"/>
      <c r="AU50" s="5"/>
      <c r="AV50" s="5">
        <v>494</v>
      </c>
      <c r="AW50" s="5"/>
      <c r="AX50" s="5"/>
      <c r="AY50" s="5">
        <v>210</v>
      </c>
      <c r="AZ50" s="5"/>
      <c r="BA50" s="5"/>
      <c r="BB50" s="5"/>
      <c r="BC50" s="5">
        <v>6155</v>
      </c>
    </row>
    <row r="51" spans="1:55" x14ac:dyDescent="0.25">
      <c r="A51" s="4" t="s">
        <v>100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>
        <v>180</v>
      </c>
      <c r="U51" s="5"/>
      <c r="V51" s="5"/>
      <c r="W51" s="5">
        <v>167</v>
      </c>
      <c r="X51" s="5"/>
      <c r="Y51" s="5"/>
      <c r="Z51" s="5"/>
      <c r="AA51" s="5"/>
      <c r="AB51" s="5"/>
      <c r="AC51" s="5">
        <v>666</v>
      </c>
      <c r="AD51" s="5"/>
      <c r="AE51" s="5"/>
      <c r="AF51" s="5">
        <v>516</v>
      </c>
      <c r="AG51" s="5"/>
      <c r="AH51" s="5"/>
      <c r="AI51" s="5">
        <v>530</v>
      </c>
      <c r="AJ51" s="5"/>
      <c r="AK51" s="5"/>
      <c r="AL51" s="5">
        <v>158</v>
      </c>
      <c r="AM51" s="5"/>
      <c r="AN51" s="5">
        <v>408</v>
      </c>
      <c r="AO51" s="5"/>
      <c r="AP51" s="5">
        <v>327</v>
      </c>
      <c r="AQ51" s="5">
        <v>264</v>
      </c>
      <c r="AR51" s="5"/>
      <c r="AS51" s="5">
        <v>285</v>
      </c>
      <c r="AT51" s="5"/>
      <c r="AU51" s="5"/>
      <c r="AV51" s="5">
        <v>338</v>
      </c>
      <c r="AW51" s="5"/>
      <c r="AX51" s="5"/>
      <c r="AY51" s="5"/>
      <c r="AZ51" s="5"/>
      <c r="BA51" s="5"/>
      <c r="BB51" s="5"/>
      <c r="BC51" s="5">
        <v>3839</v>
      </c>
    </row>
    <row r="52" spans="1:55" x14ac:dyDescent="0.25">
      <c r="A52" s="4" t="s">
        <v>79</v>
      </c>
      <c r="B52" s="5"/>
      <c r="C52" s="5">
        <v>273</v>
      </c>
      <c r="D52" s="5"/>
      <c r="E52" s="5"/>
      <c r="F52" s="5">
        <v>65</v>
      </c>
      <c r="G52" s="5">
        <v>457</v>
      </c>
      <c r="H52" s="5">
        <v>314</v>
      </c>
      <c r="I52" s="5"/>
      <c r="J52" s="5"/>
      <c r="K52" s="5"/>
      <c r="L52" s="5">
        <v>431</v>
      </c>
      <c r="M52" s="5">
        <v>77</v>
      </c>
      <c r="N52" s="5"/>
      <c r="O52" s="5"/>
      <c r="P52" s="5"/>
      <c r="Q52" s="5"/>
      <c r="R52" s="5"/>
      <c r="S52" s="5"/>
      <c r="T52" s="5"/>
      <c r="U52" s="5"/>
      <c r="V52" s="5">
        <v>322</v>
      </c>
      <c r="W52" s="5"/>
      <c r="X52" s="5"/>
      <c r="Y52" s="5">
        <v>554</v>
      </c>
      <c r="Z52" s="5">
        <v>242</v>
      </c>
      <c r="AA52" s="5"/>
      <c r="AB52" s="5"/>
      <c r="AC52" s="5"/>
      <c r="AD52" s="5">
        <v>342</v>
      </c>
      <c r="AE52" s="5">
        <v>345</v>
      </c>
      <c r="AF52" s="5">
        <v>120</v>
      </c>
      <c r="AG52" s="5"/>
      <c r="AH52" s="5">
        <v>378</v>
      </c>
      <c r="AI52" s="5"/>
      <c r="AJ52" s="5"/>
      <c r="AK52" s="5"/>
      <c r="AL52" s="5"/>
      <c r="AM52" s="5"/>
      <c r="AN52" s="5"/>
      <c r="AO52" s="5"/>
      <c r="AP52" s="5">
        <v>420</v>
      </c>
      <c r="AQ52" s="5">
        <v>72</v>
      </c>
      <c r="AR52" s="5">
        <v>379</v>
      </c>
      <c r="AS52" s="5">
        <v>62</v>
      </c>
      <c r="AT52" s="5"/>
      <c r="AU52" s="5">
        <v>315</v>
      </c>
      <c r="AV52" s="5"/>
      <c r="AW52" s="5">
        <v>228</v>
      </c>
      <c r="AX52" s="5">
        <v>223</v>
      </c>
      <c r="AY52" s="5"/>
      <c r="AZ52" s="5"/>
      <c r="BA52" s="5"/>
      <c r="BB52" s="5"/>
      <c r="BC52" s="5">
        <v>5619</v>
      </c>
    </row>
    <row r="53" spans="1:55" x14ac:dyDescent="0.25">
      <c r="A53" s="4" t="s">
        <v>208</v>
      </c>
      <c r="B53" s="5"/>
      <c r="C53" s="5">
        <v>394</v>
      </c>
      <c r="D53" s="5">
        <v>453</v>
      </c>
      <c r="E53" s="5">
        <v>227</v>
      </c>
      <c r="F53" s="5"/>
      <c r="G53" s="5"/>
      <c r="H53" s="5"/>
      <c r="I53" s="5"/>
      <c r="J53" s="5"/>
      <c r="K53" s="5"/>
      <c r="L53" s="5"/>
      <c r="M53" s="5">
        <v>298</v>
      </c>
      <c r="N53" s="5">
        <v>425</v>
      </c>
      <c r="O53" s="5">
        <v>334</v>
      </c>
      <c r="P53" s="5">
        <v>142</v>
      </c>
      <c r="Q53" s="5"/>
      <c r="R53" s="5"/>
      <c r="S53" s="5"/>
      <c r="T53" s="5">
        <v>158</v>
      </c>
      <c r="U53" s="5">
        <v>289</v>
      </c>
      <c r="V53" s="5">
        <v>32</v>
      </c>
      <c r="W53" s="5"/>
      <c r="X53" s="5"/>
      <c r="Y53" s="5">
        <v>218</v>
      </c>
      <c r="Z53" s="5"/>
      <c r="AA53" s="5"/>
      <c r="AB53" s="5"/>
      <c r="AC53" s="5"/>
      <c r="AD53" s="5">
        <v>268</v>
      </c>
      <c r="AE53" s="5"/>
      <c r="AF53" s="5"/>
      <c r="AG53" s="5"/>
      <c r="AH53" s="5"/>
      <c r="AI53" s="5"/>
      <c r="AJ53" s="5">
        <v>254</v>
      </c>
      <c r="AK53" s="5"/>
      <c r="AL53" s="5">
        <v>94</v>
      </c>
      <c r="AM53" s="5">
        <v>356</v>
      </c>
      <c r="AN53" s="5"/>
      <c r="AO53" s="5"/>
      <c r="AP53" s="5"/>
      <c r="AQ53" s="5">
        <v>343</v>
      </c>
      <c r="AR53" s="5"/>
      <c r="AS53" s="5">
        <v>248</v>
      </c>
      <c r="AT53" s="5"/>
      <c r="AU53" s="5"/>
      <c r="AV53" s="5"/>
      <c r="AW53" s="5"/>
      <c r="AX53" s="5"/>
      <c r="AY53" s="5"/>
      <c r="AZ53" s="5"/>
      <c r="BA53" s="5"/>
      <c r="BB53" s="5"/>
      <c r="BC53" s="5">
        <v>4533</v>
      </c>
    </row>
    <row r="54" spans="1:55" x14ac:dyDescent="0.25">
      <c r="A54" s="4" t="s">
        <v>20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179</v>
      </c>
      <c r="M54" s="5"/>
      <c r="N54" s="5"/>
      <c r="O54" s="5"/>
      <c r="P54" s="5">
        <v>120</v>
      </c>
      <c r="Q54" s="5">
        <v>66</v>
      </c>
      <c r="R54" s="5"/>
      <c r="S54" s="5"/>
      <c r="T54" s="5">
        <v>200</v>
      </c>
      <c r="U54" s="5"/>
      <c r="V54" s="5"/>
      <c r="W54" s="5"/>
      <c r="X54" s="5"/>
      <c r="Y54" s="5"/>
      <c r="Z54" s="5"/>
      <c r="AA54" s="5"/>
      <c r="AB54" s="5"/>
      <c r="AC54" s="5"/>
      <c r="AD54" s="5">
        <v>428</v>
      </c>
      <c r="AE54" s="5"/>
      <c r="AF54" s="5">
        <v>150</v>
      </c>
      <c r="AG54" s="5"/>
      <c r="AH54" s="5"/>
      <c r="AI54" s="5">
        <v>273</v>
      </c>
      <c r="AJ54" s="5"/>
      <c r="AK54" s="5"/>
      <c r="AL54" s="5"/>
      <c r="AM54" s="5"/>
      <c r="AN54" s="5">
        <v>103</v>
      </c>
      <c r="AO54" s="5">
        <v>44</v>
      </c>
      <c r="AP54" s="5">
        <v>362</v>
      </c>
      <c r="AQ54" s="5"/>
      <c r="AR54" s="5"/>
      <c r="AS54" s="5"/>
      <c r="AT54" s="5"/>
      <c r="AU54" s="5"/>
      <c r="AV54" s="5">
        <v>386</v>
      </c>
      <c r="AW54" s="5"/>
      <c r="AX54" s="5"/>
      <c r="AY54" s="5"/>
      <c r="AZ54" s="5">
        <v>80</v>
      </c>
      <c r="BA54" s="5"/>
      <c r="BB54" s="5"/>
      <c r="BC54" s="5">
        <v>2391</v>
      </c>
    </row>
    <row r="55" spans="1:55" x14ac:dyDescent="0.25">
      <c r="A55" s="4" t="s">
        <v>63</v>
      </c>
      <c r="B55" s="5"/>
      <c r="C55" s="5"/>
      <c r="D55" s="5"/>
      <c r="E55" s="5"/>
      <c r="F55" s="5"/>
      <c r="G55" s="5"/>
      <c r="H55" s="5"/>
      <c r="I55" s="5">
        <v>268</v>
      </c>
      <c r="J55" s="5"/>
      <c r="K55" s="5"/>
      <c r="L55" s="5"/>
      <c r="M55" s="5">
        <v>397</v>
      </c>
      <c r="N55" s="5"/>
      <c r="O55" s="5"/>
      <c r="P55" s="5"/>
      <c r="Q55" s="5">
        <v>229</v>
      </c>
      <c r="R55" s="5">
        <v>496</v>
      </c>
      <c r="S55" s="5"/>
      <c r="T55" s="5">
        <v>205</v>
      </c>
      <c r="U55" s="5">
        <v>163</v>
      </c>
      <c r="V55" s="5"/>
      <c r="W55" s="5"/>
      <c r="X55" s="5"/>
      <c r="Y55" s="5">
        <v>219</v>
      </c>
      <c r="Z55" s="5"/>
      <c r="AA55" s="5">
        <v>365</v>
      </c>
      <c r="AB55" s="5">
        <v>255</v>
      </c>
      <c r="AC55" s="5">
        <v>281</v>
      </c>
      <c r="AD55" s="5"/>
      <c r="AE55" s="5"/>
      <c r="AF55" s="5"/>
      <c r="AG55" s="5">
        <v>288</v>
      </c>
      <c r="AH55" s="5"/>
      <c r="AI55" s="5"/>
      <c r="AJ55" s="5">
        <v>292</v>
      </c>
      <c r="AK55" s="5"/>
      <c r="AL55" s="5">
        <v>51</v>
      </c>
      <c r="AM55" s="5">
        <v>389</v>
      </c>
      <c r="AN55" s="5"/>
      <c r="AO55" s="5"/>
      <c r="AP55" s="5"/>
      <c r="AQ55" s="5"/>
      <c r="AR55" s="5"/>
      <c r="AS55" s="5"/>
      <c r="AT55" s="5">
        <v>192</v>
      </c>
      <c r="AU55" s="5"/>
      <c r="AV55" s="5"/>
      <c r="AW55" s="5"/>
      <c r="AX55" s="5"/>
      <c r="AY55" s="5"/>
      <c r="AZ55" s="5">
        <v>880</v>
      </c>
      <c r="BA55" s="5"/>
      <c r="BB55" s="5"/>
      <c r="BC55" s="5">
        <v>4970</v>
      </c>
    </row>
    <row r="56" spans="1:55" x14ac:dyDescent="0.25">
      <c r="A56" s="4" t="s">
        <v>55</v>
      </c>
      <c r="B56" s="5"/>
      <c r="C56" s="5">
        <v>351</v>
      </c>
      <c r="D56" s="5"/>
      <c r="E56" s="5"/>
      <c r="F56" s="5"/>
      <c r="G56" s="5">
        <v>182</v>
      </c>
      <c r="H56" s="5"/>
      <c r="I56" s="5"/>
      <c r="J56" s="5">
        <v>164</v>
      </c>
      <c r="K56" s="5"/>
      <c r="L56" s="5"/>
      <c r="M56" s="5">
        <v>489</v>
      </c>
      <c r="N56" s="5">
        <v>83</v>
      </c>
      <c r="O56" s="5"/>
      <c r="P56" s="5">
        <v>403</v>
      </c>
      <c r="Q56" s="5"/>
      <c r="R56" s="5">
        <v>410</v>
      </c>
      <c r="S56" s="5"/>
      <c r="T56" s="5"/>
      <c r="U56" s="5"/>
      <c r="V56" s="5"/>
      <c r="W56" s="5"/>
      <c r="X56" s="5"/>
      <c r="Y56" s="5"/>
      <c r="Z56" s="5">
        <v>298</v>
      </c>
      <c r="AA56" s="5">
        <v>261</v>
      </c>
      <c r="AB56" s="5"/>
      <c r="AC56" s="5"/>
      <c r="AD56" s="5"/>
      <c r="AE56" s="5">
        <v>350</v>
      </c>
      <c r="AF56" s="5"/>
      <c r="AG56" s="5">
        <v>395</v>
      </c>
      <c r="AH56" s="5">
        <v>342</v>
      </c>
      <c r="AI56" s="5"/>
      <c r="AJ56" s="5"/>
      <c r="AK56" s="5"/>
      <c r="AL56" s="5"/>
      <c r="AM56" s="5"/>
      <c r="AN56" s="5"/>
      <c r="AO56" s="5"/>
      <c r="AP56" s="5"/>
      <c r="AQ56" s="5"/>
      <c r="AR56" s="5">
        <v>257</v>
      </c>
      <c r="AS56" s="5"/>
      <c r="AT56" s="5">
        <v>440</v>
      </c>
      <c r="AU56" s="5">
        <v>502</v>
      </c>
      <c r="AV56" s="5"/>
      <c r="AW56" s="5"/>
      <c r="AX56" s="5"/>
      <c r="AY56" s="5"/>
      <c r="AZ56" s="5">
        <v>293</v>
      </c>
      <c r="BA56" s="5"/>
      <c r="BB56" s="5">
        <v>191</v>
      </c>
      <c r="BC56" s="5">
        <v>5411</v>
      </c>
    </row>
    <row r="57" spans="1:55" x14ac:dyDescent="0.25">
      <c r="A57" s="4" t="s">
        <v>91</v>
      </c>
      <c r="B57" s="5"/>
      <c r="C57" s="5"/>
      <c r="D57" s="5"/>
      <c r="E57" s="5">
        <v>318</v>
      </c>
      <c r="F57" s="5"/>
      <c r="G57" s="5">
        <v>343</v>
      </c>
      <c r="H57" s="5">
        <v>433</v>
      </c>
      <c r="I57" s="5"/>
      <c r="J57" s="5"/>
      <c r="K57" s="5"/>
      <c r="L57" s="5"/>
      <c r="M57" s="5">
        <v>150</v>
      </c>
      <c r="N57" s="5"/>
      <c r="O57" s="5"/>
      <c r="P57" s="5">
        <v>185</v>
      </c>
      <c r="Q57" s="5"/>
      <c r="R57" s="5"/>
      <c r="S57" s="5"/>
      <c r="T57" s="5"/>
      <c r="U57" s="5"/>
      <c r="V57" s="5">
        <v>411</v>
      </c>
      <c r="W57" s="5"/>
      <c r="X57" s="5">
        <v>359</v>
      </c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324</v>
      </c>
      <c r="AJ57" s="5"/>
      <c r="AK57" s="5"/>
      <c r="AL57" s="5">
        <v>177</v>
      </c>
      <c r="AM57" s="5"/>
      <c r="AN57" s="5"/>
      <c r="AO57" s="5"/>
      <c r="AP57" s="5">
        <v>179</v>
      </c>
      <c r="AQ57" s="5"/>
      <c r="AR57" s="5"/>
      <c r="AS57" s="5">
        <v>322</v>
      </c>
      <c r="AT57" s="5"/>
      <c r="AU57" s="5">
        <v>209</v>
      </c>
      <c r="AV57" s="5"/>
      <c r="AW57" s="5"/>
      <c r="AX57" s="5"/>
      <c r="AY57" s="5"/>
      <c r="AZ57" s="5">
        <v>294</v>
      </c>
      <c r="BA57" s="5"/>
      <c r="BB57" s="5"/>
      <c r="BC57" s="5">
        <v>3704</v>
      </c>
    </row>
    <row r="58" spans="1:55" x14ac:dyDescent="0.25">
      <c r="A58" s="4" t="s">
        <v>93</v>
      </c>
      <c r="B58" s="5"/>
      <c r="C58" s="5"/>
      <c r="D58" s="5"/>
      <c r="E58" s="5"/>
      <c r="F58" s="5"/>
      <c r="G58" s="5"/>
      <c r="H58" s="5"/>
      <c r="I58" s="5">
        <v>421</v>
      </c>
      <c r="J58" s="5">
        <v>215</v>
      </c>
      <c r="K58" s="5">
        <v>580</v>
      </c>
      <c r="L58" s="5"/>
      <c r="M58" s="5"/>
      <c r="N58" s="5"/>
      <c r="O58" s="5"/>
      <c r="P58" s="5"/>
      <c r="Q58" s="5"/>
      <c r="R58" s="5"/>
      <c r="S58" s="5"/>
      <c r="T58" s="5"/>
      <c r="U58" s="5">
        <v>211</v>
      </c>
      <c r="V58" s="5"/>
      <c r="W58" s="5">
        <v>449</v>
      </c>
      <c r="X58" s="5">
        <v>422</v>
      </c>
      <c r="Y58" s="5">
        <v>247</v>
      </c>
      <c r="Z58" s="5"/>
      <c r="AA58" s="5"/>
      <c r="AB58" s="5"/>
      <c r="AC58" s="5"/>
      <c r="AD58" s="5"/>
      <c r="AE58" s="5"/>
      <c r="AF58" s="5"/>
      <c r="AG58" s="5"/>
      <c r="AH58" s="5"/>
      <c r="AI58" s="5">
        <v>312</v>
      </c>
      <c r="AJ58" s="5">
        <v>380</v>
      </c>
      <c r="AK58" s="5">
        <v>411</v>
      </c>
      <c r="AL58" s="5">
        <v>245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>
        <v>214</v>
      </c>
      <c r="AY58" s="5"/>
      <c r="AZ58" s="5"/>
      <c r="BA58" s="5">
        <v>192</v>
      </c>
      <c r="BB58" s="5"/>
      <c r="BC58" s="5">
        <v>4299</v>
      </c>
    </row>
    <row r="59" spans="1:55" x14ac:dyDescent="0.25">
      <c r="A59" s="4" t="s">
        <v>68</v>
      </c>
      <c r="B59" s="5"/>
      <c r="C59" s="5"/>
      <c r="D59" s="5">
        <v>47</v>
      </c>
      <c r="E59" s="5"/>
      <c r="F59" s="5"/>
      <c r="G59" s="5">
        <v>360</v>
      </c>
      <c r="H59" s="5">
        <v>486</v>
      </c>
      <c r="I59" s="5">
        <v>487</v>
      </c>
      <c r="J59" s="5"/>
      <c r="K59" s="5"/>
      <c r="L59" s="5"/>
      <c r="M59" s="5"/>
      <c r="N59" s="5"/>
      <c r="O59" s="5"/>
      <c r="P59" s="5"/>
      <c r="Q59" s="5"/>
      <c r="R59" s="5"/>
      <c r="S59" s="5">
        <v>586</v>
      </c>
      <c r="T59" s="5"/>
      <c r="U59" s="5">
        <v>237</v>
      </c>
      <c r="V59" s="5"/>
      <c r="W59" s="5"/>
      <c r="X59" s="5">
        <v>250</v>
      </c>
      <c r="Y59" s="5">
        <v>94</v>
      </c>
      <c r="Z59" s="5"/>
      <c r="AA59" s="5"/>
      <c r="AB59" s="5"/>
      <c r="AC59" s="5"/>
      <c r="AD59" s="5"/>
      <c r="AE59" s="5">
        <v>344</v>
      </c>
      <c r="AF59" s="5"/>
      <c r="AG59" s="5">
        <v>455</v>
      </c>
      <c r="AH59" s="5"/>
      <c r="AI59" s="5">
        <v>266</v>
      </c>
      <c r="AJ59" s="5"/>
      <c r="AK59" s="5"/>
      <c r="AL59" s="5"/>
      <c r="AM59" s="5"/>
      <c r="AN59" s="5"/>
      <c r="AO59" s="5"/>
      <c r="AP59" s="5">
        <v>166</v>
      </c>
      <c r="AQ59" s="5"/>
      <c r="AR59" s="5">
        <v>10</v>
      </c>
      <c r="AS59" s="5"/>
      <c r="AT59" s="5"/>
      <c r="AU59" s="5"/>
      <c r="AV59" s="5">
        <v>91</v>
      </c>
      <c r="AW59" s="5"/>
      <c r="AX59" s="5"/>
      <c r="AY59" s="5"/>
      <c r="AZ59" s="5"/>
      <c r="BA59" s="5">
        <v>427</v>
      </c>
      <c r="BB59" s="5"/>
      <c r="BC59" s="5">
        <v>4306</v>
      </c>
    </row>
    <row r="60" spans="1:55" x14ac:dyDescent="0.25">
      <c r="A60" s="4" t="s">
        <v>224</v>
      </c>
      <c r="B60" s="5"/>
      <c r="C60" s="5"/>
      <c r="D60" s="5"/>
      <c r="E60" s="5"/>
      <c r="F60" s="5"/>
      <c r="G60" s="5"/>
      <c r="H60" s="5"/>
      <c r="I60" s="5">
        <v>173</v>
      </c>
      <c r="J60" s="5"/>
      <c r="K60" s="5">
        <v>346</v>
      </c>
      <c r="L60" s="5">
        <v>382</v>
      </c>
      <c r="M60" s="5">
        <v>175</v>
      </c>
      <c r="N60" s="5">
        <v>229</v>
      </c>
      <c r="O60" s="5">
        <v>276</v>
      </c>
      <c r="P60" s="5"/>
      <c r="Q60" s="5"/>
      <c r="R60" s="5">
        <v>131</v>
      </c>
      <c r="S60" s="5">
        <v>96</v>
      </c>
      <c r="T60" s="5"/>
      <c r="U60" s="5">
        <v>564</v>
      </c>
      <c r="V60" s="5">
        <v>289</v>
      </c>
      <c r="W60" s="5"/>
      <c r="X60" s="5">
        <v>549</v>
      </c>
      <c r="Y60" s="5">
        <v>63</v>
      </c>
      <c r="Z60" s="5">
        <v>100</v>
      </c>
      <c r="AA60" s="5"/>
      <c r="AB60" s="5"/>
      <c r="AC60" s="5"/>
      <c r="AD60" s="5">
        <v>375</v>
      </c>
      <c r="AE60" s="5">
        <v>101</v>
      </c>
      <c r="AF60" s="5"/>
      <c r="AG60" s="5"/>
      <c r="AH60" s="5"/>
      <c r="AI60" s="5"/>
      <c r="AJ60" s="5"/>
      <c r="AK60" s="5"/>
      <c r="AL60" s="5">
        <v>469</v>
      </c>
      <c r="AM60" s="5">
        <v>286</v>
      </c>
      <c r="AN60" s="5">
        <v>201</v>
      </c>
      <c r="AO60" s="5"/>
      <c r="AP60" s="5">
        <v>302</v>
      </c>
      <c r="AQ60" s="5"/>
      <c r="AR60" s="5">
        <v>748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>
        <v>5855</v>
      </c>
    </row>
    <row r="61" spans="1:55" x14ac:dyDescent="0.25">
      <c r="A61" s="4" t="s">
        <v>138</v>
      </c>
      <c r="B61" s="5"/>
      <c r="C61" s="5"/>
      <c r="D61" s="5"/>
      <c r="E61" s="5">
        <v>248</v>
      </c>
      <c r="F61" s="5"/>
      <c r="G61" s="5"/>
      <c r="H61" s="5"/>
      <c r="I61" s="5">
        <v>287</v>
      </c>
      <c r="J61" s="5"/>
      <c r="K61" s="5">
        <v>491</v>
      </c>
      <c r="L61" s="5"/>
      <c r="M61" s="5"/>
      <c r="N61" s="5"/>
      <c r="O61" s="5"/>
      <c r="P61" s="5">
        <v>112</v>
      </c>
      <c r="Q61" s="5"/>
      <c r="R61" s="5"/>
      <c r="S61" s="5"/>
      <c r="T61" s="5"/>
      <c r="U61" s="5"/>
      <c r="V61" s="5">
        <v>213</v>
      </c>
      <c r="W61" s="5"/>
      <c r="X61" s="5">
        <v>156</v>
      </c>
      <c r="Y61" s="5">
        <v>318</v>
      </c>
      <c r="Z61" s="5"/>
      <c r="AA61" s="5"/>
      <c r="AB61" s="5"/>
      <c r="AC61" s="5">
        <v>336</v>
      </c>
      <c r="AD61" s="5"/>
      <c r="AE61" s="5"/>
      <c r="AF61" s="5"/>
      <c r="AG61" s="5">
        <v>284</v>
      </c>
      <c r="AH61" s="5"/>
      <c r="AI61" s="5">
        <v>173</v>
      </c>
      <c r="AJ61" s="5"/>
      <c r="AK61" s="5"/>
      <c r="AL61" s="5">
        <v>716</v>
      </c>
      <c r="AM61" s="5"/>
      <c r="AN61" s="5"/>
      <c r="AO61" s="5"/>
      <c r="AP61" s="5">
        <v>588</v>
      </c>
      <c r="AQ61" s="5"/>
      <c r="AR61" s="5">
        <v>341</v>
      </c>
      <c r="AS61" s="5"/>
      <c r="AT61" s="5"/>
      <c r="AU61" s="5"/>
      <c r="AV61" s="5"/>
      <c r="AW61" s="5">
        <v>170</v>
      </c>
      <c r="AX61" s="5"/>
      <c r="AY61" s="5"/>
      <c r="AZ61" s="5"/>
      <c r="BA61" s="5"/>
      <c r="BB61" s="5"/>
      <c r="BC61" s="5">
        <v>4433</v>
      </c>
    </row>
    <row r="62" spans="1:55" x14ac:dyDescent="0.25">
      <c r="A62" s="4" t="s">
        <v>191</v>
      </c>
      <c r="B62" s="5"/>
      <c r="C62" s="5">
        <v>177</v>
      </c>
      <c r="D62" s="5">
        <v>236</v>
      </c>
      <c r="E62" s="5">
        <v>322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>
        <v>173</v>
      </c>
      <c r="S62" s="5"/>
      <c r="T62" s="5"/>
      <c r="U62" s="5"/>
      <c r="V62" s="5"/>
      <c r="W62" s="5"/>
      <c r="X62" s="5"/>
      <c r="Y62" s="5"/>
      <c r="Z62" s="5">
        <v>190</v>
      </c>
      <c r="AA62" s="5">
        <v>256</v>
      </c>
      <c r="AB62" s="5"/>
      <c r="AC62" s="5">
        <v>315</v>
      </c>
      <c r="AD62" s="5"/>
      <c r="AE62" s="5"/>
      <c r="AF62" s="5"/>
      <c r="AG62" s="5"/>
      <c r="AH62" s="5">
        <v>327</v>
      </c>
      <c r="AI62" s="5">
        <v>292</v>
      </c>
      <c r="AJ62" s="5">
        <v>307</v>
      </c>
      <c r="AK62" s="5"/>
      <c r="AL62" s="5"/>
      <c r="AM62" s="5">
        <v>584</v>
      </c>
      <c r="AN62" s="5"/>
      <c r="AO62" s="5">
        <v>637</v>
      </c>
      <c r="AP62" s="5">
        <v>131</v>
      </c>
      <c r="AQ62" s="5"/>
      <c r="AR62" s="5"/>
      <c r="AS62" s="5"/>
      <c r="AT62" s="5"/>
      <c r="AU62" s="5">
        <v>184</v>
      </c>
      <c r="AV62" s="5"/>
      <c r="AW62" s="5"/>
      <c r="AX62" s="5"/>
      <c r="AY62" s="5"/>
      <c r="AZ62" s="5"/>
      <c r="BA62" s="5"/>
      <c r="BB62" s="5"/>
      <c r="BC62" s="5">
        <v>4131</v>
      </c>
    </row>
    <row r="63" spans="1:55" x14ac:dyDescent="0.25">
      <c r="A63" s="4" t="s">
        <v>130</v>
      </c>
      <c r="B63" s="5"/>
      <c r="C63" s="5"/>
      <c r="D63" s="5"/>
      <c r="E63" s="5">
        <v>396</v>
      </c>
      <c r="F63" s="5">
        <v>57</v>
      </c>
      <c r="G63" s="5"/>
      <c r="H63" s="5"/>
      <c r="I63" s="5">
        <v>232</v>
      </c>
      <c r="J63" s="5"/>
      <c r="K63" s="5"/>
      <c r="L63" s="5"/>
      <c r="M63" s="5"/>
      <c r="N63" s="5">
        <v>348</v>
      </c>
      <c r="O63" s="5">
        <v>774</v>
      </c>
      <c r="P63" s="5">
        <v>556</v>
      </c>
      <c r="Q63" s="5"/>
      <c r="R63" s="5">
        <v>488</v>
      </c>
      <c r="S63" s="5"/>
      <c r="T63" s="5">
        <v>279</v>
      </c>
      <c r="U63" s="5">
        <v>79</v>
      </c>
      <c r="V63" s="5"/>
      <c r="W63" s="5">
        <v>293</v>
      </c>
      <c r="X63" s="5"/>
      <c r="Y63" s="5"/>
      <c r="Z63" s="5"/>
      <c r="AA63" s="5"/>
      <c r="AB63" s="5"/>
      <c r="AC63" s="5"/>
      <c r="AD63" s="5"/>
      <c r="AE63" s="5"/>
      <c r="AF63" s="5"/>
      <c r="AG63" s="5">
        <v>83</v>
      </c>
      <c r="AH63" s="5"/>
      <c r="AI63" s="5"/>
      <c r="AJ63" s="5"/>
      <c r="AK63" s="5">
        <v>240</v>
      </c>
      <c r="AL63" s="5">
        <v>322</v>
      </c>
      <c r="AM63" s="5">
        <v>261</v>
      </c>
      <c r="AN63" s="5"/>
      <c r="AO63" s="5"/>
      <c r="AP63" s="5">
        <v>128</v>
      </c>
      <c r="AQ63" s="5"/>
      <c r="AR63" s="5"/>
      <c r="AS63" s="5"/>
      <c r="AT63" s="5"/>
      <c r="AU63" s="5"/>
      <c r="AV63" s="5">
        <v>257</v>
      </c>
      <c r="AW63" s="5">
        <v>174</v>
      </c>
      <c r="AX63" s="5"/>
      <c r="AY63" s="5"/>
      <c r="AZ63" s="5"/>
      <c r="BA63" s="5"/>
      <c r="BB63" s="5"/>
      <c r="BC63" s="5">
        <v>4967</v>
      </c>
    </row>
    <row r="64" spans="1:55" x14ac:dyDescent="0.25">
      <c r="A64" s="4" t="s">
        <v>232</v>
      </c>
      <c r="B64" s="5"/>
      <c r="C64" s="5"/>
      <c r="D64" s="5">
        <v>144</v>
      </c>
      <c r="E64" s="5"/>
      <c r="F64" s="5"/>
      <c r="G64" s="5"/>
      <c r="H64" s="5"/>
      <c r="I64" s="5"/>
      <c r="J64" s="5"/>
      <c r="K64" s="5"/>
      <c r="L64" s="5"/>
      <c r="M64" s="5">
        <v>153</v>
      </c>
      <c r="N64" s="5"/>
      <c r="O64" s="5"/>
      <c r="P64" s="5"/>
      <c r="Q64" s="5"/>
      <c r="R64" s="5"/>
      <c r="S64" s="5">
        <v>332</v>
      </c>
      <c r="T64" s="5">
        <v>255</v>
      </c>
      <c r="U64" s="5"/>
      <c r="V64" s="5"/>
      <c r="W64" s="5">
        <v>413</v>
      </c>
      <c r="X64" s="5"/>
      <c r="Y64" s="5">
        <v>327</v>
      </c>
      <c r="Z64" s="5">
        <v>247</v>
      </c>
      <c r="AA64" s="5"/>
      <c r="AB64" s="5"/>
      <c r="AC64" s="5"/>
      <c r="AD64" s="5"/>
      <c r="AE64" s="5"/>
      <c r="AF64" s="5">
        <v>742</v>
      </c>
      <c r="AG64" s="5"/>
      <c r="AH64" s="5">
        <v>612</v>
      </c>
      <c r="AI64" s="5">
        <v>242</v>
      </c>
      <c r="AJ64" s="5"/>
      <c r="AK64" s="5"/>
      <c r="AL64" s="5">
        <v>196</v>
      </c>
      <c r="AM64" s="5">
        <v>361</v>
      </c>
      <c r="AN64" s="5"/>
      <c r="AO64" s="5"/>
      <c r="AP64" s="5">
        <v>437</v>
      </c>
      <c r="AQ64" s="5"/>
      <c r="AR64" s="5">
        <v>337</v>
      </c>
      <c r="AS64" s="5"/>
      <c r="AT64" s="5"/>
      <c r="AU64" s="5"/>
      <c r="AV64" s="5"/>
      <c r="AW64" s="5"/>
      <c r="AX64" s="5"/>
      <c r="AY64" s="5"/>
      <c r="AZ64" s="5">
        <v>276</v>
      </c>
      <c r="BA64" s="5">
        <v>143</v>
      </c>
      <c r="BB64" s="5"/>
      <c r="BC64" s="5">
        <v>5217</v>
      </c>
    </row>
    <row r="65" spans="1:55" x14ac:dyDescent="0.25">
      <c r="A65" s="4" t="s">
        <v>253</v>
      </c>
      <c r="B65" s="5"/>
      <c r="C65" s="5">
        <v>313</v>
      </c>
      <c r="D65" s="5">
        <v>245</v>
      </c>
      <c r="E65" s="5"/>
      <c r="F65" s="5">
        <v>266</v>
      </c>
      <c r="G65" s="5"/>
      <c r="H65" s="5">
        <v>251</v>
      </c>
      <c r="I65" s="5"/>
      <c r="J65" s="5"/>
      <c r="K65" s="5">
        <v>227</v>
      </c>
      <c r="L65" s="5"/>
      <c r="M65" s="5">
        <v>303</v>
      </c>
      <c r="N65" s="5"/>
      <c r="O65" s="5"/>
      <c r="P65" s="5">
        <v>265</v>
      </c>
      <c r="Q65" s="5">
        <v>349</v>
      </c>
      <c r="R65" s="5">
        <v>330</v>
      </c>
      <c r="S65" s="5"/>
      <c r="T65" s="5">
        <v>662</v>
      </c>
      <c r="U65" s="5"/>
      <c r="V65" s="5"/>
      <c r="W65" s="5">
        <v>198</v>
      </c>
      <c r="X65" s="5"/>
      <c r="Y65" s="5"/>
      <c r="Z65" s="5">
        <v>581</v>
      </c>
      <c r="AA65" s="5"/>
      <c r="AB65" s="5"/>
      <c r="AC65" s="5">
        <v>330</v>
      </c>
      <c r="AD65" s="5"/>
      <c r="AE65" s="5"/>
      <c r="AF65" s="5">
        <v>127</v>
      </c>
      <c r="AG65" s="5"/>
      <c r="AH65" s="5"/>
      <c r="AI65" s="5"/>
      <c r="AJ65" s="5">
        <v>552</v>
      </c>
      <c r="AK65" s="5"/>
      <c r="AL65" s="5">
        <v>347</v>
      </c>
      <c r="AM65" s="5"/>
      <c r="AN65" s="5">
        <v>166</v>
      </c>
      <c r="AO65" s="5">
        <v>332</v>
      </c>
      <c r="AP65" s="5"/>
      <c r="AQ65" s="5"/>
      <c r="AR65" s="5"/>
      <c r="AS65" s="5"/>
      <c r="AT65" s="5"/>
      <c r="AU65" s="5"/>
      <c r="AV65" s="5">
        <v>209</v>
      </c>
      <c r="AW65" s="5"/>
      <c r="AX65" s="5"/>
      <c r="AY65" s="5"/>
      <c r="AZ65" s="5"/>
      <c r="BA65" s="5"/>
      <c r="BB65" s="5"/>
      <c r="BC65" s="5">
        <v>6053</v>
      </c>
    </row>
    <row r="66" spans="1:55" x14ac:dyDescent="0.25">
      <c r="A66" s="4" t="s">
        <v>280</v>
      </c>
      <c r="B66" s="5"/>
      <c r="C66" s="5"/>
      <c r="D66" s="5">
        <v>345</v>
      </c>
      <c r="E66" s="5"/>
      <c r="F66" s="5">
        <v>430</v>
      </c>
      <c r="G66" s="5">
        <v>500</v>
      </c>
      <c r="H66" s="5"/>
      <c r="I66" s="5">
        <v>349</v>
      </c>
      <c r="J66" s="5"/>
      <c r="K66" s="5"/>
      <c r="L66" s="5"/>
      <c r="M66" s="5">
        <v>94</v>
      </c>
      <c r="N66" s="5"/>
      <c r="O66" s="5"/>
      <c r="P66" s="5"/>
      <c r="Q66" s="5"/>
      <c r="R66" s="5">
        <v>542</v>
      </c>
      <c r="S66" s="5"/>
      <c r="T66" s="5"/>
      <c r="U66" s="5"/>
      <c r="V66" s="5">
        <v>361</v>
      </c>
      <c r="W66" s="5"/>
      <c r="X66" s="5">
        <v>193</v>
      </c>
      <c r="Y66" s="5"/>
      <c r="Z66" s="5"/>
      <c r="AA66" s="5"/>
      <c r="AB66" s="5">
        <v>356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>
        <v>496</v>
      </c>
      <c r="AN66" s="5"/>
      <c r="AO66" s="5">
        <v>309</v>
      </c>
      <c r="AP66" s="5">
        <v>140</v>
      </c>
      <c r="AQ66" s="5"/>
      <c r="AR66" s="5"/>
      <c r="AS66" s="5"/>
      <c r="AT66" s="5"/>
      <c r="AU66" s="5">
        <v>257</v>
      </c>
      <c r="AV66" s="5">
        <v>106</v>
      </c>
      <c r="AW66" s="5"/>
      <c r="AX66" s="5">
        <v>221</v>
      </c>
      <c r="AY66" s="5"/>
      <c r="AZ66" s="5"/>
      <c r="BA66" s="5">
        <v>135</v>
      </c>
      <c r="BB66" s="5"/>
      <c r="BC66" s="5">
        <v>4834</v>
      </c>
    </row>
    <row r="67" spans="1:55" x14ac:dyDescent="0.25">
      <c r="A67" s="4" t="s">
        <v>54</v>
      </c>
      <c r="B67" s="5"/>
      <c r="C67" s="5"/>
      <c r="D67" s="5">
        <v>321</v>
      </c>
      <c r="E67" s="5">
        <v>214</v>
      </c>
      <c r="F67" s="5"/>
      <c r="G67" s="5"/>
      <c r="H67" s="5"/>
      <c r="I67" s="5">
        <v>48</v>
      </c>
      <c r="J67" s="5"/>
      <c r="K67" s="5"/>
      <c r="L67" s="5"/>
      <c r="M67" s="5"/>
      <c r="N67" s="5"/>
      <c r="O67" s="5"/>
      <c r="P67" s="5">
        <v>545</v>
      </c>
      <c r="Q67" s="5">
        <v>604</v>
      </c>
      <c r="R67" s="5">
        <v>192</v>
      </c>
      <c r="S67" s="5">
        <v>978</v>
      </c>
      <c r="T67" s="5"/>
      <c r="U67" s="5"/>
      <c r="V67" s="5"/>
      <c r="W67" s="5"/>
      <c r="X67" s="5"/>
      <c r="Y67" s="5"/>
      <c r="Z67" s="5">
        <v>718</v>
      </c>
      <c r="AA67" s="5"/>
      <c r="AB67" s="5">
        <v>310</v>
      </c>
      <c r="AC67" s="5">
        <v>38</v>
      </c>
      <c r="AD67" s="5"/>
      <c r="AE67" s="5"/>
      <c r="AF67" s="5"/>
      <c r="AG67" s="5"/>
      <c r="AH67" s="5"/>
      <c r="AI67" s="5"/>
      <c r="AJ67" s="5">
        <v>159</v>
      </c>
      <c r="AK67" s="5"/>
      <c r="AL67" s="5"/>
      <c r="AM67" s="5"/>
      <c r="AN67" s="5"/>
      <c r="AO67" s="5"/>
      <c r="AP67" s="5">
        <v>303</v>
      </c>
      <c r="AQ67" s="5"/>
      <c r="AR67" s="5"/>
      <c r="AS67" s="5"/>
      <c r="AT67" s="5"/>
      <c r="AU67" s="5"/>
      <c r="AV67" s="5"/>
      <c r="AW67" s="5"/>
      <c r="AX67" s="5">
        <v>180</v>
      </c>
      <c r="AY67" s="5"/>
      <c r="AZ67" s="5"/>
      <c r="BA67" s="5">
        <v>313</v>
      </c>
      <c r="BB67" s="5">
        <v>306</v>
      </c>
      <c r="BC67" s="5">
        <v>5229</v>
      </c>
    </row>
    <row r="68" spans="1:55" x14ac:dyDescent="0.25">
      <c r="A68" s="4" t="s">
        <v>34</v>
      </c>
      <c r="B68" s="5"/>
      <c r="C68" s="5"/>
      <c r="D68" s="5"/>
      <c r="E68" s="5"/>
      <c r="F68" s="5">
        <v>333</v>
      </c>
      <c r="G68" s="5"/>
      <c r="H68" s="5"/>
      <c r="I68" s="5">
        <v>297</v>
      </c>
      <c r="J68" s="5">
        <v>364</v>
      </c>
      <c r="K68" s="5">
        <v>257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v>146</v>
      </c>
      <c r="W68" s="5">
        <v>279</v>
      </c>
      <c r="X68" s="5"/>
      <c r="Y68" s="5"/>
      <c r="Z68" s="5"/>
      <c r="AA68" s="5"/>
      <c r="AB68" s="5">
        <v>211</v>
      </c>
      <c r="AC68" s="5"/>
      <c r="AD68" s="5"/>
      <c r="AE68" s="5"/>
      <c r="AF68" s="5"/>
      <c r="AG68" s="5"/>
      <c r="AH68" s="5"/>
      <c r="AI68" s="5">
        <v>295</v>
      </c>
      <c r="AJ68" s="5"/>
      <c r="AK68" s="5"/>
      <c r="AL68" s="5">
        <v>190</v>
      </c>
      <c r="AM68" s="5"/>
      <c r="AN68" s="5"/>
      <c r="AO68" s="5">
        <v>366</v>
      </c>
      <c r="AP68" s="5"/>
      <c r="AQ68" s="5"/>
      <c r="AR68" s="5">
        <v>180</v>
      </c>
      <c r="AS68" s="5">
        <v>320</v>
      </c>
      <c r="AT68" s="5"/>
      <c r="AU68" s="5"/>
      <c r="AV68" s="5"/>
      <c r="AW68" s="5"/>
      <c r="AX68" s="5"/>
      <c r="AY68" s="5"/>
      <c r="AZ68" s="5">
        <v>97</v>
      </c>
      <c r="BA68" s="5"/>
      <c r="BB68" s="5"/>
      <c r="BC68" s="5">
        <v>3335</v>
      </c>
    </row>
    <row r="69" spans="1:55" x14ac:dyDescent="0.25">
      <c r="A69" s="4" t="s">
        <v>6</v>
      </c>
      <c r="B69" s="5"/>
      <c r="C69" s="5">
        <v>534</v>
      </c>
      <c r="D69" s="5"/>
      <c r="E69" s="5"/>
      <c r="F69" s="5">
        <v>335</v>
      </c>
      <c r="G69" s="5"/>
      <c r="H69" s="5"/>
      <c r="I69" s="5"/>
      <c r="J69" s="5"/>
      <c r="K69" s="5"/>
      <c r="L69" s="5"/>
      <c r="M69" s="5">
        <v>359</v>
      </c>
      <c r="N69" s="5"/>
      <c r="O69" s="5"/>
      <c r="P69" s="5"/>
      <c r="Q69" s="5"/>
      <c r="R69" s="5"/>
      <c r="S69" s="5"/>
      <c r="T69" s="5">
        <v>226</v>
      </c>
      <c r="U69" s="5">
        <v>363</v>
      </c>
      <c r="V69" s="5"/>
      <c r="W69" s="5">
        <v>229</v>
      </c>
      <c r="X69" s="5"/>
      <c r="Y69" s="5">
        <v>389</v>
      </c>
      <c r="Z69" s="5"/>
      <c r="AA69" s="5"/>
      <c r="AB69" s="5"/>
      <c r="AC69" s="5"/>
      <c r="AD69" s="5"/>
      <c r="AE69" s="5"/>
      <c r="AF69" s="5"/>
      <c r="AG69" s="5">
        <v>266</v>
      </c>
      <c r="AH69" s="5">
        <v>217</v>
      </c>
      <c r="AI69" s="5"/>
      <c r="AJ69" s="5">
        <v>91</v>
      </c>
      <c r="AK69" s="5"/>
      <c r="AL69" s="5"/>
      <c r="AM69" s="5"/>
      <c r="AN69" s="5"/>
      <c r="AO69" s="5">
        <v>280</v>
      </c>
      <c r="AP69" s="5">
        <v>352</v>
      </c>
      <c r="AQ69" s="5"/>
      <c r="AR69" s="5"/>
      <c r="AS69" s="5">
        <v>213</v>
      </c>
      <c r="AT69" s="5">
        <v>319</v>
      </c>
      <c r="AU69" s="5">
        <v>168</v>
      </c>
      <c r="AV69" s="5">
        <v>316</v>
      </c>
      <c r="AW69" s="5"/>
      <c r="AX69" s="5">
        <v>251</v>
      </c>
      <c r="AY69" s="5"/>
      <c r="AZ69" s="5"/>
      <c r="BA69" s="5">
        <v>401</v>
      </c>
      <c r="BB69" s="5"/>
      <c r="BC69" s="5">
        <v>5309</v>
      </c>
    </row>
    <row r="70" spans="1:55" x14ac:dyDescent="0.25">
      <c r="A70" s="4" t="s">
        <v>89</v>
      </c>
      <c r="B70" s="5"/>
      <c r="C70" s="5"/>
      <c r="D70" s="5">
        <v>253</v>
      </c>
      <c r="E70" s="5"/>
      <c r="F70" s="5">
        <v>462</v>
      </c>
      <c r="G70" s="5"/>
      <c r="H70" s="5">
        <v>138</v>
      </c>
      <c r="I70" s="5"/>
      <c r="J70" s="5"/>
      <c r="K70" s="5">
        <v>84</v>
      </c>
      <c r="L70" s="5"/>
      <c r="M70" s="5"/>
      <c r="N70" s="5"/>
      <c r="O70" s="5">
        <v>379</v>
      </c>
      <c r="P70" s="5">
        <v>53</v>
      </c>
      <c r="Q70" s="5"/>
      <c r="R70" s="5">
        <v>352</v>
      </c>
      <c r="S70" s="5"/>
      <c r="T70" s="5"/>
      <c r="U70" s="5">
        <v>410</v>
      </c>
      <c r="V70" s="5"/>
      <c r="W70" s="5">
        <v>279</v>
      </c>
      <c r="X70" s="5"/>
      <c r="Y70" s="5"/>
      <c r="Z70" s="5"/>
      <c r="AA70" s="5"/>
      <c r="AB70" s="5">
        <v>93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>
        <v>96</v>
      </c>
      <c r="AQ70" s="5">
        <v>429</v>
      </c>
      <c r="AR70" s="5"/>
      <c r="AS70" s="5">
        <v>151</v>
      </c>
      <c r="AT70" s="5"/>
      <c r="AU70" s="5"/>
      <c r="AV70" s="5"/>
      <c r="AW70" s="5"/>
      <c r="AX70" s="5"/>
      <c r="AY70" s="5">
        <v>126</v>
      </c>
      <c r="AZ70" s="5">
        <v>152</v>
      </c>
      <c r="BA70" s="5"/>
      <c r="BB70" s="5"/>
      <c r="BC70" s="5">
        <v>3457</v>
      </c>
    </row>
    <row r="71" spans="1:55" x14ac:dyDescent="0.25">
      <c r="A71" s="4" t="s">
        <v>71</v>
      </c>
      <c r="B71" s="5"/>
      <c r="C71" s="5"/>
      <c r="D71" s="5">
        <v>419</v>
      </c>
      <c r="E71" s="5"/>
      <c r="F71" s="5">
        <v>170</v>
      </c>
      <c r="G71" s="5"/>
      <c r="H71" s="5">
        <v>171</v>
      </c>
      <c r="I71" s="5">
        <v>403</v>
      </c>
      <c r="J71" s="5"/>
      <c r="K71" s="5">
        <v>20</v>
      </c>
      <c r="L71" s="5"/>
      <c r="M71" s="5"/>
      <c r="N71" s="5">
        <v>303</v>
      </c>
      <c r="O71" s="5"/>
      <c r="P71" s="5"/>
      <c r="Q71" s="5"/>
      <c r="R71" s="5"/>
      <c r="S71" s="5"/>
      <c r="T71" s="5"/>
      <c r="U71" s="5">
        <v>323</v>
      </c>
      <c r="V71" s="5"/>
      <c r="W71" s="5"/>
      <c r="X71" s="5">
        <v>78</v>
      </c>
      <c r="Y71" s="5"/>
      <c r="Z71" s="5"/>
      <c r="AA71" s="5"/>
      <c r="AB71" s="5">
        <v>230</v>
      </c>
      <c r="AC71" s="5"/>
      <c r="AD71" s="5"/>
      <c r="AE71" s="5"/>
      <c r="AF71" s="5"/>
      <c r="AG71" s="5"/>
      <c r="AH71" s="5"/>
      <c r="AI71" s="5"/>
      <c r="AJ71" s="5">
        <v>155</v>
      </c>
      <c r="AK71" s="5"/>
      <c r="AL71" s="5"/>
      <c r="AM71" s="5"/>
      <c r="AN71" s="5"/>
      <c r="AO71" s="5"/>
      <c r="AP71" s="5">
        <v>198</v>
      </c>
      <c r="AQ71" s="5"/>
      <c r="AR71" s="5"/>
      <c r="AS71" s="5"/>
      <c r="AT71" s="5">
        <v>131</v>
      </c>
      <c r="AU71" s="5">
        <v>127</v>
      </c>
      <c r="AV71" s="5"/>
      <c r="AW71" s="5">
        <v>258</v>
      </c>
      <c r="AX71" s="5"/>
      <c r="AY71" s="5">
        <v>179</v>
      </c>
      <c r="AZ71" s="5"/>
      <c r="BA71" s="5">
        <v>234</v>
      </c>
      <c r="BB71" s="5"/>
      <c r="BC71" s="5">
        <v>3399</v>
      </c>
    </row>
    <row r="72" spans="1:55" x14ac:dyDescent="0.25">
      <c r="A72" s="4" t="s">
        <v>117</v>
      </c>
      <c r="B72" s="5"/>
      <c r="C72" s="5"/>
      <c r="D72" s="5">
        <v>250</v>
      </c>
      <c r="E72" s="5"/>
      <c r="F72" s="5"/>
      <c r="G72" s="5">
        <v>42</v>
      </c>
      <c r="H72" s="5">
        <v>289</v>
      </c>
      <c r="I72" s="5"/>
      <c r="J72" s="5"/>
      <c r="K72" s="5">
        <v>249</v>
      </c>
      <c r="L72" s="5"/>
      <c r="M72" s="5">
        <v>287</v>
      </c>
      <c r="N72" s="5"/>
      <c r="O72" s="5">
        <v>98</v>
      </c>
      <c r="P72" s="5">
        <v>244</v>
      </c>
      <c r="Q72" s="5">
        <v>487</v>
      </c>
      <c r="R72" s="5"/>
      <c r="S72" s="5"/>
      <c r="T72" s="5">
        <v>700</v>
      </c>
      <c r="U72" s="5">
        <v>356</v>
      </c>
      <c r="V72" s="5"/>
      <c r="W72" s="5"/>
      <c r="X72" s="5"/>
      <c r="Y72" s="5">
        <v>151</v>
      </c>
      <c r="Z72" s="5">
        <v>332</v>
      </c>
      <c r="AA72" s="5">
        <v>212</v>
      </c>
      <c r="AB72" s="5">
        <v>93</v>
      </c>
      <c r="AC72" s="5"/>
      <c r="AD72" s="5">
        <v>200</v>
      </c>
      <c r="AE72" s="5"/>
      <c r="AF72" s="5"/>
      <c r="AG72" s="5">
        <v>293</v>
      </c>
      <c r="AH72" s="5"/>
      <c r="AI72" s="5">
        <v>141</v>
      </c>
      <c r="AJ72" s="5"/>
      <c r="AK72" s="5"/>
      <c r="AL72" s="5"/>
      <c r="AM72" s="5">
        <v>24</v>
      </c>
      <c r="AN72" s="5"/>
      <c r="AO72" s="5">
        <v>56</v>
      </c>
      <c r="AP72" s="5"/>
      <c r="AQ72" s="5">
        <v>320</v>
      </c>
      <c r="AR72" s="5"/>
      <c r="AS72" s="5">
        <v>490</v>
      </c>
      <c r="AT72" s="5">
        <v>337</v>
      </c>
      <c r="AU72" s="5"/>
      <c r="AV72" s="5">
        <v>311</v>
      </c>
      <c r="AW72" s="5"/>
      <c r="AX72" s="5"/>
      <c r="AY72" s="5">
        <v>204</v>
      </c>
      <c r="AZ72" s="5">
        <v>266</v>
      </c>
      <c r="BA72" s="5"/>
      <c r="BB72" s="5"/>
      <c r="BC72" s="5">
        <v>6432</v>
      </c>
    </row>
    <row r="73" spans="1:55" x14ac:dyDescent="0.25">
      <c r="A73" s="4" t="s">
        <v>195</v>
      </c>
      <c r="B73" s="5"/>
      <c r="C73" s="5"/>
      <c r="D73" s="5">
        <v>434</v>
      </c>
      <c r="E73" s="5">
        <v>352</v>
      </c>
      <c r="F73" s="5"/>
      <c r="G73" s="5"/>
      <c r="H73" s="5"/>
      <c r="I73" s="5"/>
      <c r="J73" s="5"/>
      <c r="K73" s="5">
        <v>141</v>
      </c>
      <c r="L73" s="5">
        <v>248</v>
      </c>
      <c r="M73" s="5"/>
      <c r="N73" s="5"/>
      <c r="O73" s="5"/>
      <c r="P73" s="5"/>
      <c r="Q73" s="5"/>
      <c r="R73" s="5"/>
      <c r="S73" s="5"/>
      <c r="T73" s="5"/>
      <c r="U73" s="5"/>
      <c r="V73" s="5">
        <v>359</v>
      </c>
      <c r="W73" s="5"/>
      <c r="X73" s="5"/>
      <c r="Y73" s="5"/>
      <c r="Z73" s="5"/>
      <c r="AA73" s="5">
        <v>111</v>
      </c>
      <c r="AB73" s="5"/>
      <c r="AC73" s="5"/>
      <c r="AD73" s="5"/>
      <c r="AE73" s="5"/>
      <c r="AF73" s="5"/>
      <c r="AG73" s="5">
        <v>455</v>
      </c>
      <c r="AH73" s="5"/>
      <c r="AI73" s="5"/>
      <c r="AJ73" s="5"/>
      <c r="AK73" s="5"/>
      <c r="AL73" s="5"/>
      <c r="AM73" s="5">
        <v>306</v>
      </c>
      <c r="AN73" s="5"/>
      <c r="AO73" s="5"/>
      <c r="AP73" s="5"/>
      <c r="AQ73" s="5">
        <v>246</v>
      </c>
      <c r="AR73" s="5">
        <v>166</v>
      </c>
      <c r="AS73" s="5"/>
      <c r="AT73" s="5"/>
      <c r="AU73" s="5"/>
      <c r="AV73" s="5"/>
      <c r="AW73" s="5"/>
      <c r="AX73" s="5">
        <v>189</v>
      </c>
      <c r="AY73" s="5"/>
      <c r="AZ73" s="5"/>
      <c r="BA73" s="5">
        <v>299</v>
      </c>
      <c r="BB73" s="5">
        <v>370</v>
      </c>
      <c r="BC73" s="5">
        <v>3676</v>
      </c>
    </row>
    <row r="74" spans="1:55" x14ac:dyDescent="0.25">
      <c r="A74" s="4" t="s">
        <v>45</v>
      </c>
      <c r="B74" s="5"/>
      <c r="C74" s="5">
        <v>370</v>
      </c>
      <c r="D74" s="5"/>
      <c r="E74" s="5">
        <v>153</v>
      </c>
      <c r="F74" s="5"/>
      <c r="G74" s="5"/>
      <c r="H74" s="5"/>
      <c r="I74" s="5">
        <v>423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526</v>
      </c>
      <c r="V74" s="5">
        <v>63</v>
      </c>
      <c r="W74" s="5"/>
      <c r="X74" s="5"/>
      <c r="Y74" s="5">
        <v>394</v>
      </c>
      <c r="Z74" s="5"/>
      <c r="AA74" s="5"/>
      <c r="AB74" s="5"/>
      <c r="AC74" s="5"/>
      <c r="AD74" s="5"/>
      <c r="AE74" s="5"/>
      <c r="AF74" s="5"/>
      <c r="AG74" s="5">
        <v>350</v>
      </c>
      <c r="AH74" s="5">
        <v>279</v>
      </c>
      <c r="AI74" s="5">
        <v>377</v>
      </c>
      <c r="AJ74" s="5">
        <v>255</v>
      </c>
      <c r="AK74" s="5"/>
      <c r="AL74" s="5"/>
      <c r="AM74" s="5">
        <v>226</v>
      </c>
      <c r="AN74" s="5"/>
      <c r="AO74" s="5"/>
      <c r="AP74" s="5">
        <v>204</v>
      </c>
      <c r="AQ74" s="5"/>
      <c r="AR74" s="5">
        <v>344</v>
      </c>
      <c r="AS74" s="5"/>
      <c r="AT74" s="5"/>
      <c r="AU74" s="5"/>
      <c r="AV74" s="5"/>
      <c r="AW74" s="5">
        <v>299</v>
      </c>
      <c r="AX74" s="5">
        <v>200</v>
      </c>
      <c r="AY74" s="5">
        <v>356</v>
      </c>
      <c r="AZ74" s="5"/>
      <c r="BA74" s="5"/>
      <c r="BB74" s="5"/>
      <c r="BC74" s="5">
        <v>4819</v>
      </c>
    </row>
    <row r="75" spans="1:55" x14ac:dyDescent="0.25">
      <c r="A75" s="4" t="s">
        <v>330</v>
      </c>
      <c r="B75" s="5"/>
      <c r="C75" s="5"/>
      <c r="D75" s="5">
        <v>301</v>
      </c>
      <c r="E75" s="5">
        <v>249</v>
      </c>
      <c r="F75" s="5">
        <v>130</v>
      </c>
      <c r="G75" s="5"/>
      <c r="H75" s="5">
        <v>117</v>
      </c>
      <c r="I75" s="5"/>
      <c r="J75" s="5">
        <v>445</v>
      </c>
      <c r="K75" s="5"/>
      <c r="L75" s="5">
        <v>170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v>377</v>
      </c>
      <c r="X75" s="5">
        <v>172</v>
      </c>
      <c r="Y75" s="5"/>
      <c r="Z75" s="5"/>
      <c r="AA75" s="5">
        <v>223</v>
      </c>
      <c r="AB75" s="5"/>
      <c r="AC75" s="5"/>
      <c r="AD75" s="5"/>
      <c r="AE75" s="5">
        <v>257</v>
      </c>
      <c r="AF75" s="5"/>
      <c r="AG75" s="5"/>
      <c r="AH75" s="5"/>
      <c r="AI75" s="5"/>
      <c r="AJ75" s="5"/>
      <c r="AK75" s="5"/>
      <c r="AL75" s="5"/>
      <c r="AM75" s="5"/>
      <c r="AN75" s="5">
        <v>48</v>
      </c>
      <c r="AO75" s="5"/>
      <c r="AP75" s="5">
        <v>276</v>
      </c>
      <c r="AQ75" s="5"/>
      <c r="AR75" s="5"/>
      <c r="AS75" s="5"/>
      <c r="AT75" s="5">
        <v>34</v>
      </c>
      <c r="AU75" s="5"/>
      <c r="AV75" s="5"/>
      <c r="AW75" s="5"/>
      <c r="AX75" s="5">
        <v>33</v>
      </c>
      <c r="AY75" s="5"/>
      <c r="AZ75" s="5"/>
      <c r="BA75" s="5">
        <v>198</v>
      </c>
      <c r="BB75" s="5"/>
      <c r="BC75" s="5">
        <v>3030</v>
      </c>
    </row>
    <row r="76" spans="1:55" x14ac:dyDescent="0.25">
      <c r="A76" s="4" t="s">
        <v>162</v>
      </c>
      <c r="B76" s="5">
        <v>178</v>
      </c>
      <c r="C76" s="5">
        <v>81</v>
      </c>
      <c r="D76" s="5"/>
      <c r="E76" s="5"/>
      <c r="F76" s="5"/>
      <c r="G76" s="5"/>
      <c r="H76" s="5"/>
      <c r="I76" s="5">
        <v>420</v>
      </c>
      <c r="J76" s="5"/>
      <c r="K76" s="5"/>
      <c r="L76" s="5"/>
      <c r="M76" s="5"/>
      <c r="N76" s="5">
        <v>291</v>
      </c>
      <c r="O76" s="5">
        <v>228</v>
      </c>
      <c r="P76" s="5"/>
      <c r="Q76" s="5">
        <v>236</v>
      </c>
      <c r="R76" s="5"/>
      <c r="S76" s="5"/>
      <c r="T76" s="5">
        <v>298</v>
      </c>
      <c r="U76" s="5">
        <v>170</v>
      </c>
      <c r="V76" s="5"/>
      <c r="W76" s="5"/>
      <c r="X76" s="5"/>
      <c r="Y76" s="5"/>
      <c r="Z76" s="5"/>
      <c r="AA76" s="5">
        <v>901</v>
      </c>
      <c r="AB76" s="5"/>
      <c r="AC76" s="5"/>
      <c r="AD76" s="5"/>
      <c r="AE76" s="5"/>
      <c r="AF76" s="5"/>
      <c r="AG76" s="5"/>
      <c r="AH76" s="5"/>
      <c r="AI76" s="5"/>
      <c r="AJ76" s="5"/>
      <c r="AK76" s="5">
        <v>246</v>
      </c>
      <c r="AL76" s="5"/>
      <c r="AM76" s="5">
        <v>106</v>
      </c>
      <c r="AN76" s="5">
        <v>289</v>
      </c>
      <c r="AO76" s="5">
        <v>298</v>
      </c>
      <c r="AP76" s="5"/>
      <c r="AQ76" s="5">
        <v>789</v>
      </c>
      <c r="AR76" s="5"/>
      <c r="AS76" s="5"/>
      <c r="AT76" s="5"/>
      <c r="AU76" s="5">
        <v>227</v>
      </c>
      <c r="AV76" s="5"/>
      <c r="AW76" s="5"/>
      <c r="AX76" s="5"/>
      <c r="AY76" s="5"/>
      <c r="AZ76" s="5">
        <v>877</v>
      </c>
      <c r="BA76" s="5"/>
      <c r="BB76" s="5"/>
      <c r="BC76" s="5">
        <v>5635</v>
      </c>
    </row>
    <row r="77" spans="1:55" x14ac:dyDescent="0.25">
      <c r="A77" s="4" t="s">
        <v>197</v>
      </c>
      <c r="B77" s="5"/>
      <c r="C77" s="5"/>
      <c r="D77" s="5"/>
      <c r="E77" s="5"/>
      <c r="F77" s="5"/>
      <c r="G77" s="5"/>
      <c r="H77" s="5"/>
      <c r="I77" s="5"/>
      <c r="J77" s="5"/>
      <c r="K77" s="5">
        <v>438</v>
      </c>
      <c r="L77" s="5"/>
      <c r="M77" s="5"/>
      <c r="N77" s="5">
        <v>300</v>
      </c>
      <c r="O77" s="5"/>
      <c r="P77" s="5">
        <v>76</v>
      </c>
      <c r="Q77" s="5">
        <v>260</v>
      </c>
      <c r="R77" s="5"/>
      <c r="S77" s="5">
        <v>166</v>
      </c>
      <c r="T77" s="5"/>
      <c r="U77" s="5"/>
      <c r="V77" s="5"/>
      <c r="W77" s="5">
        <v>315</v>
      </c>
      <c r="X77" s="5">
        <v>196</v>
      </c>
      <c r="Y77" s="5"/>
      <c r="Z77" s="5">
        <v>244</v>
      </c>
      <c r="AA77" s="5">
        <v>198</v>
      </c>
      <c r="AB77" s="5"/>
      <c r="AC77" s="5"/>
      <c r="AD77" s="5"/>
      <c r="AE77" s="5">
        <v>177</v>
      </c>
      <c r="AF77" s="5"/>
      <c r="AG77" s="5">
        <v>358</v>
      </c>
      <c r="AH77" s="5"/>
      <c r="AI77" s="5"/>
      <c r="AJ77" s="5">
        <v>343</v>
      </c>
      <c r="AK77" s="5">
        <v>92</v>
      </c>
      <c r="AL77" s="5"/>
      <c r="AM77" s="5"/>
      <c r="AN77" s="5">
        <v>405</v>
      </c>
      <c r="AO77" s="5">
        <v>566</v>
      </c>
      <c r="AP77" s="5">
        <v>459</v>
      </c>
      <c r="AQ77" s="5">
        <v>321</v>
      </c>
      <c r="AR77" s="5"/>
      <c r="AS77" s="5"/>
      <c r="AT77" s="5">
        <v>354</v>
      </c>
      <c r="AU77" s="5"/>
      <c r="AV77" s="5"/>
      <c r="AW77" s="5"/>
      <c r="AX77" s="5">
        <v>230</v>
      </c>
      <c r="AY77" s="5"/>
      <c r="AZ77" s="5"/>
      <c r="BA77" s="5"/>
      <c r="BB77" s="5">
        <v>298</v>
      </c>
      <c r="BC77" s="5">
        <v>5796</v>
      </c>
    </row>
    <row r="78" spans="1:55" x14ac:dyDescent="0.25">
      <c r="A78" s="4" t="s">
        <v>341</v>
      </c>
      <c r="B78" s="5"/>
      <c r="C78" s="5"/>
      <c r="D78" s="5"/>
      <c r="E78" s="5">
        <v>439</v>
      </c>
      <c r="F78" s="5">
        <v>598</v>
      </c>
      <c r="G78" s="5"/>
      <c r="H78" s="5"/>
      <c r="I78" s="5"/>
      <c r="J78" s="5"/>
      <c r="K78" s="5">
        <v>568</v>
      </c>
      <c r="L78" s="5"/>
      <c r="M78" s="5"/>
      <c r="N78" s="5"/>
      <c r="O78" s="5"/>
      <c r="P78" s="5"/>
      <c r="Q78" s="5"/>
      <c r="R78" s="5"/>
      <c r="S78" s="5"/>
      <c r="T78" s="5">
        <v>259</v>
      </c>
      <c r="U78" s="5">
        <v>233</v>
      </c>
      <c r="V78" s="5">
        <v>80</v>
      </c>
      <c r="W78" s="5"/>
      <c r="X78" s="5">
        <v>113</v>
      </c>
      <c r="Y78" s="5">
        <v>311</v>
      </c>
      <c r="Z78" s="5"/>
      <c r="AA78" s="5"/>
      <c r="AB78" s="5"/>
      <c r="AC78" s="5">
        <v>143</v>
      </c>
      <c r="AD78" s="5"/>
      <c r="AE78" s="5"/>
      <c r="AF78" s="5"/>
      <c r="AG78" s="5"/>
      <c r="AH78" s="5">
        <v>220</v>
      </c>
      <c r="AI78" s="5">
        <v>870</v>
      </c>
      <c r="AJ78" s="5"/>
      <c r="AK78" s="5"/>
      <c r="AL78" s="5"/>
      <c r="AM78" s="5">
        <v>185</v>
      </c>
      <c r="AN78" s="5"/>
      <c r="AO78" s="5"/>
      <c r="AP78" s="5"/>
      <c r="AQ78" s="5"/>
      <c r="AR78" s="5"/>
      <c r="AS78" s="5">
        <v>319</v>
      </c>
      <c r="AT78" s="5"/>
      <c r="AU78" s="5"/>
      <c r="AV78" s="5"/>
      <c r="AW78" s="5">
        <v>213</v>
      </c>
      <c r="AX78" s="5"/>
      <c r="AY78" s="5"/>
      <c r="AZ78" s="5"/>
      <c r="BA78" s="5"/>
      <c r="BB78" s="5"/>
      <c r="BC78" s="5">
        <v>4551</v>
      </c>
    </row>
    <row r="79" spans="1:55" x14ac:dyDescent="0.25">
      <c r="A79" s="4" t="s">
        <v>284</v>
      </c>
      <c r="B79" s="5"/>
      <c r="C79" s="5"/>
      <c r="D79" s="5"/>
      <c r="E79" s="5">
        <v>254</v>
      </c>
      <c r="F79" s="5"/>
      <c r="G79" s="5"/>
      <c r="H79" s="5"/>
      <c r="I79" s="5"/>
      <c r="J79" s="5"/>
      <c r="K79" s="5">
        <v>140</v>
      </c>
      <c r="L79" s="5"/>
      <c r="M79" s="5"/>
      <c r="N79" s="5"/>
      <c r="O79" s="5"/>
      <c r="P79" s="5"/>
      <c r="Q79" s="5"/>
      <c r="R79" s="5"/>
      <c r="S79" s="5">
        <v>227</v>
      </c>
      <c r="T79" s="5"/>
      <c r="U79" s="5">
        <v>256</v>
      </c>
      <c r="V79" s="5"/>
      <c r="W79" s="5"/>
      <c r="X79" s="5"/>
      <c r="Y79" s="5"/>
      <c r="Z79" s="5"/>
      <c r="AA79" s="5"/>
      <c r="AB79" s="5"/>
      <c r="AC79" s="5">
        <v>385</v>
      </c>
      <c r="AD79" s="5">
        <v>318</v>
      </c>
      <c r="AE79" s="5"/>
      <c r="AF79" s="5">
        <v>213</v>
      </c>
      <c r="AG79" s="5"/>
      <c r="AH79" s="5"/>
      <c r="AI79" s="5"/>
      <c r="AJ79" s="5"/>
      <c r="AK79" s="5">
        <v>59</v>
      </c>
      <c r="AL79" s="5">
        <v>223</v>
      </c>
      <c r="AM79" s="5">
        <v>358</v>
      </c>
      <c r="AN79" s="5">
        <v>397</v>
      </c>
      <c r="AO79" s="5"/>
      <c r="AP79" s="5">
        <v>775</v>
      </c>
      <c r="AQ79" s="5"/>
      <c r="AR79" s="5"/>
      <c r="AS79" s="5">
        <v>307</v>
      </c>
      <c r="AT79" s="5"/>
      <c r="AU79" s="5"/>
      <c r="AV79" s="5"/>
      <c r="AW79" s="5"/>
      <c r="AX79" s="5"/>
      <c r="AY79" s="5">
        <v>414</v>
      </c>
      <c r="AZ79" s="5"/>
      <c r="BA79" s="5"/>
      <c r="BB79" s="5"/>
      <c r="BC79" s="5">
        <v>4326</v>
      </c>
    </row>
    <row r="80" spans="1:55" x14ac:dyDescent="0.25">
      <c r="A80" s="4" t="s">
        <v>73</v>
      </c>
      <c r="B80" s="5"/>
      <c r="C80" s="5"/>
      <c r="D80" s="5"/>
      <c r="E80" s="5">
        <v>319</v>
      </c>
      <c r="F80" s="5"/>
      <c r="G80" s="5"/>
      <c r="H80" s="5"/>
      <c r="I80" s="5"/>
      <c r="J80" s="5">
        <v>327</v>
      </c>
      <c r="K80" s="5"/>
      <c r="L80" s="5">
        <v>371</v>
      </c>
      <c r="M80" s="5">
        <v>256</v>
      </c>
      <c r="N80" s="5"/>
      <c r="O80" s="5">
        <v>199</v>
      </c>
      <c r="P80" s="5"/>
      <c r="Q80" s="5"/>
      <c r="R80" s="5"/>
      <c r="S80" s="5"/>
      <c r="T80" s="5"/>
      <c r="U80" s="5">
        <v>174</v>
      </c>
      <c r="V80" s="5"/>
      <c r="W80" s="5"/>
      <c r="X80" s="5">
        <v>80</v>
      </c>
      <c r="Y80" s="5">
        <v>253</v>
      </c>
      <c r="Z80" s="5">
        <v>199</v>
      </c>
      <c r="AA80" s="5"/>
      <c r="AB80" s="5"/>
      <c r="AC80" s="5">
        <v>290</v>
      </c>
      <c r="AD80" s="5">
        <v>353</v>
      </c>
      <c r="AE80" s="5">
        <v>246</v>
      </c>
      <c r="AF80" s="5">
        <v>508</v>
      </c>
      <c r="AG80" s="5"/>
      <c r="AH80" s="5"/>
      <c r="AI80" s="5">
        <v>172</v>
      </c>
      <c r="AJ80" s="5">
        <v>221</v>
      </c>
      <c r="AK80" s="5"/>
      <c r="AL80" s="5">
        <v>217</v>
      </c>
      <c r="AM80" s="5"/>
      <c r="AN80" s="5"/>
      <c r="AO80" s="5"/>
      <c r="AP80" s="5"/>
      <c r="AQ80" s="5"/>
      <c r="AR80" s="5"/>
      <c r="AS80" s="5">
        <v>213</v>
      </c>
      <c r="AT80" s="5"/>
      <c r="AU80" s="5"/>
      <c r="AV80" s="5"/>
      <c r="AW80" s="5"/>
      <c r="AX80" s="5">
        <v>293</v>
      </c>
      <c r="AY80" s="5">
        <v>161</v>
      </c>
      <c r="AZ80" s="5"/>
      <c r="BA80" s="5"/>
      <c r="BB80" s="5"/>
      <c r="BC80" s="5">
        <v>4852</v>
      </c>
    </row>
    <row r="81" spans="1:55" x14ac:dyDescent="0.25">
      <c r="A81" s="4" t="s">
        <v>111</v>
      </c>
      <c r="B81" s="5"/>
      <c r="C81" s="5">
        <v>249</v>
      </c>
      <c r="D81" s="5">
        <v>249</v>
      </c>
      <c r="E81" s="5">
        <v>319</v>
      </c>
      <c r="F81" s="5"/>
      <c r="G81" s="5"/>
      <c r="H81" s="5"/>
      <c r="I81" s="5"/>
      <c r="J81" s="5"/>
      <c r="K81" s="5"/>
      <c r="L81" s="5">
        <v>284</v>
      </c>
      <c r="M81" s="5"/>
      <c r="N81" s="5"/>
      <c r="O81" s="5"/>
      <c r="P81" s="5"/>
      <c r="Q81" s="5"/>
      <c r="R81" s="5">
        <v>466</v>
      </c>
      <c r="S81" s="5"/>
      <c r="T81" s="5">
        <v>156</v>
      </c>
      <c r="U81" s="5">
        <v>644</v>
      </c>
      <c r="V81" s="5"/>
      <c r="W81" s="5"/>
      <c r="X81" s="5"/>
      <c r="Y81" s="5"/>
      <c r="Z81" s="5"/>
      <c r="AA81" s="5"/>
      <c r="AB81" s="5"/>
      <c r="AC81" s="5"/>
      <c r="AD81" s="5"/>
      <c r="AE81" s="5">
        <v>488</v>
      </c>
      <c r="AF81" s="5"/>
      <c r="AG81" s="5"/>
      <c r="AH81" s="5">
        <v>736</v>
      </c>
      <c r="AI81" s="5"/>
      <c r="AJ81" s="5">
        <v>391</v>
      </c>
      <c r="AK81" s="5"/>
      <c r="AL81" s="5"/>
      <c r="AM81" s="5"/>
      <c r="AN81" s="5"/>
      <c r="AO81" s="5"/>
      <c r="AP81" s="5"/>
      <c r="AQ81" s="5"/>
      <c r="AR81" s="5"/>
      <c r="AS81" s="5"/>
      <c r="AT81" s="5">
        <v>251</v>
      </c>
      <c r="AU81" s="5"/>
      <c r="AV81" s="5"/>
      <c r="AW81" s="5"/>
      <c r="AX81" s="5"/>
      <c r="AY81" s="5"/>
      <c r="AZ81" s="5">
        <v>190</v>
      </c>
      <c r="BA81" s="5"/>
      <c r="BB81" s="5"/>
      <c r="BC81" s="5">
        <v>4423</v>
      </c>
    </row>
    <row r="82" spans="1:55" x14ac:dyDescent="0.25">
      <c r="A82" s="4" t="s">
        <v>183</v>
      </c>
      <c r="B82" s="5"/>
      <c r="C82" s="5"/>
      <c r="D82" s="5"/>
      <c r="E82" s="5">
        <v>515</v>
      </c>
      <c r="F82" s="5">
        <v>209</v>
      </c>
      <c r="G82" s="5">
        <v>89</v>
      </c>
      <c r="H82" s="5"/>
      <c r="I82" s="5"/>
      <c r="J82" s="5"/>
      <c r="K82" s="5"/>
      <c r="L82" s="5">
        <v>278</v>
      </c>
      <c r="M82" s="5"/>
      <c r="N82" s="5"/>
      <c r="O82" s="5">
        <v>246</v>
      </c>
      <c r="P82" s="5"/>
      <c r="Q82" s="5">
        <v>630</v>
      </c>
      <c r="R82" s="5">
        <v>353</v>
      </c>
      <c r="S82" s="5"/>
      <c r="T82" s="5"/>
      <c r="U82" s="5"/>
      <c r="V82" s="5"/>
      <c r="W82" s="5"/>
      <c r="X82" s="5"/>
      <c r="Y82" s="5"/>
      <c r="Z82" s="5">
        <v>38</v>
      </c>
      <c r="AA82" s="5">
        <v>314</v>
      </c>
      <c r="AB82" s="5">
        <v>170</v>
      </c>
      <c r="AC82" s="5">
        <v>548</v>
      </c>
      <c r="AD82" s="5">
        <v>361</v>
      </c>
      <c r="AE82" s="5"/>
      <c r="AF82" s="5"/>
      <c r="AG82" s="5"/>
      <c r="AH82" s="5">
        <v>371</v>
      </c>
      <c r="AI82" s="5"/>
      <c r="AJ82" s="5"/>
      <c r="AK82" s="5"/>
      <c r="AL82" s="5"/>
      <c r="AM82" s="5"/>
      <c r="AN82" s="5"/>
      <c r="AO82" s="5"/>
      <c r="AP82" s="5">
        <v>258</v>
      </c>
      <c r="AQ82" s="5"/>
      <c r="AR82" s="5">
        <v>97</v>
      </c>
      <c r="AS82" s="5"/>
      <c r="AT82" s="5">
        <v>592</v>
      </c>
      <c r="AU82" s="5"/>
      <c r="AV82" s="5"/>
      <c r="AW82" s="5">
        <v>318</v>
      </c>
      <c r="AX82" s="5"/>
      <c r="AY82" s="5"/>
      <c r="AZ82" s="5"/>
      <c r="BA82" s="5"/>
      <c r="BB82" s="5"/>
      <c r="BC82" s="5">
        <v>5387</v>
      </c>
    </row>
    <row r="83" spans="1:55" x14ac:dyDescent="0.25">
      <c r="A83" s="4" t="s">
        <v>23</v>
      </c>
      <c r="B83" s="5"/>
      <c r="C83" s="5">
        <v>243</v>
      </c>
      <c r="D83" s="5"/>
      <c r="E83" s="5"/>
      <c r="F83" s="5"/>
      <c r="G83" s="5"/>
      <c r="H83" s="5"/>
      <c r="I83" s="5"/>
      <c r="J83" s="5"/>
      <c r="K83" s="5">
        <v>405</v>
      </c>
      <c r="L83" s="5"/>
      <c r="M83" s="5">
        <v>333</v>
      </c>
      <c r="N83" s="5"/>
      <c r="O83" s="5"/>
      <c r="P83" s="5"/>
      <c r="Q83" s="5">
        <v>261</v>
      </c>
      <c r="R83" s="5"/>
      <c r="S83" s="5">
        <v>68</v>
      </c>
      <c r="T83" s="5"/>
      <c r="U83" s="5"/>
      <c r="V83" s="5"/>
      <c r="W83" s="5"/>
      <c r="X83" s="5"/>
      <c r="Y83" s="5"/>
      <c r="Z83" s="5">
        <v>213</v>
      </c>
      <c r="AA83" s="5"/>
      <c r="AB83" s="5"/>
      <c r="AC83" s="5">
        <v>572</v>
      </c>
      <c r="AD83" s="5">
        <v>149</v>
      </c>
      <c r="AE83" s="5"/>
      <c r="AF83" s="5"/>
      <c r="AG83" s="5"/>
      <c r="AH83" s="5">
        <v>195</v>
      </c>
      <c r="AI83" s="5">
        <v>935</v>
      </c>
      <c r="AJ83" s="5"/>
      <c r="AK83" s="5"/>
      <c r="AL83" s="5"/>
      <c r="AM83" s="5"/>
      <c r="AN83" s="5">
        <v>354</v>
      </c>
      <c r="AO83" s="5"/>
      <c r="AP83" s="5"/>
      <c r="AQ83" s="5">
        <v>432</v>
      </c>
      <c r="AR83" s="5"/>
      <c r="AS83" s="5"/>
      <c r="AT83" s="5">
        <v>328</v>
      </c>
      <c r="AU83" s="5"/>
      <c r="AV83" s="5">
        <v>373</v>
      </c>
      <c r="AW83" s="5"/>
      <c r="AX83" s="5"/>
      <c r="AY83" s="5"/>
      <c r="AZ83" s="5">
        <v>382</v>
      </c>
      <c r="BA83" s="5"/>
      <c r="BB83" s="5"/>
      <c r="BC83" s="5">
        <v>5243</v>
      </c>
    </row>
    <row r="84" spans="1:55" x14ac:dyDescent="0.25">
      <c r="A84" s="4" t="s">
        <v>135</v>
      </c>
      <c r="B84" s="5"/>
      <c r="C84" s="5"/>
      <c r="D84" s="5"/>
      <c r="E84" s="5">
        <v>263</v>
      </c>
      <c r="F84" s="5"/>
      <c r="G84" s="5"/>
      <c r="H84" s="5">
        <v>318</v>
      </c>
      <c r="I84" s="5"/>
      <c r="J84" s="5">
        <v>195</v>
      </c>
      <c r="K84" s="5">
        <v>109</v>
      </c>
      <c r="L84" s="5"/>
      <c r="M84" s="5"/>
      <c r="N84" s="5"/>
      <c r="O84" s="5"/>
      <c r="P84" s="5"/>
      <c r="Q84" s="5"/>
      <c r="R84" s="5"/>
      <c r="S84" s="5"/>
      <c r="T84" s="5">
        <v>313</v>
      </c>
      <c r="U84" s="5">
        <v>272</v>
      </c>
      <c r="V84" s="5">
        <v>425</v>
      </c>
      <c r="W84" s="5">
        <v>350</v>
      </c>
      <c r="X84" s="5"/>
      <c r="Y84" s="5">
        <v>75</v>
      </c>
      <c r="Z84" s="5">
        <v>251</v>
      </c>
      <c r="AA84" s="5"/>
      <c r="AB84" s="5">
        <v>167</v>
      </c>
      <c r="AC84" s="5"/>
      <c r="AD84" s="5"/>
      <c r="AE84" s="5"/>
      <c r="AF84" s="5">
        <v>239</v>
      </c>
      <c r="AG84" s="5"/>
      <c r="AH84" s="5">
        <v>511</v>
      </c>
      <c r="AI84" s="5">
        <v>220</v>
      </c>
      <c r="AJ84" s="5"/>
      <c r="AK84" s="5"/>
      <c r="AL84" s="5"/>
      <c r="AM84" s="5">
        <v>242</v>
      </c>
      <c r="AN84" s="5">
        <v>105</v>
      </c>
      <c r="AO84" s="5">
        <v>285</v>
      </c>
      <c r="AP84" s="5"/>
      <c r="AQ84" s="5">
        <v>209</v>
      </c>
      <c r="AR84" s="5"/>
      <c r="AS84" s="5"/>
      <c r="AT84" s="5"/>
      <c r="AU84" s="5"/>
      <c r="AV84" s="5">
        <v>256</v>
      </c>
      <c r="AW84" s="5"/>
      <c r="AX84" s="5"/>
      <c r="AY84" s="5"/>
      <c r="AZ84" s="5"/>
      <c r="BA84" s="5"/>
      <c r="BB84" s="5"/>
      <c r="BC84" s="5">
        <v>4805</v>
      </c>
    </row>
    <row r="85" spans="1:55" x14ac:dyDescent="0.25">
      <c r="A85" s="4" t="s">
        <v>57</v>
      </c>
      <c r="B85" s="5"/>
      <c r="C85" s="5"/>
      <c r="D85" s="5"/>
      <c r="E85" s="5"/>
      <c r="F85" s="5">
        <v>284</v>
      </c>
      <c r="G85" s="5"/>
      <c r="H85" s="5"/>
      <c r="I85" s="5">
        <v>150</v>
      </c>
      <c r="J85" s="5"/>
      <c r="K85" s="5"/>
      <c r="L85" s="5">
        <v>159</v>
      </c>
      <c r="M85" s="5"/>
      <c r="N85" s="5">
        <v>342</v>
      </c>
      <c r="O85" s="5"/>
      <c r="P85" s="5"/>
      <c r="Q85" s="5"/>
      <c r="R85" s="5"/>
      <c r="S85" s="5">
        <v>359</v>
      </c>
      <c r="T85" s="5"/>
      <c r="U85" s="5"/>
      <c r="V85" s="5"/>
      <c r="W85" s="5">
        <v>239</v>
      </c>
      <c r="X85" s="5"/>
      <c r="Y85" s="5">
        <v>154</v>
      </c>
      <c r="Z85" s="5"/>
      <c r="AA85" s="5"/>
      <c r="AB85" s="5"/>
      <c r="AC85" s="5">
        <v>317</v>
      </c>
      <c r="AD85" s="5"/>
      <c r="AE85" s="5">
        <v>457</v>
      </c>
      <c r="AF85" s="5"/>
      <c r="AG85" s="5"/>
      <c r="AH85" s="5"/>
      <c r="AI85" s="5">
        <v>481</v>
      </c>
      <c r="AJ85" s="5"/>
      <c r="AK85" s="5"/>
      <c r="AL85" s="5">
        <v>260</v>
      </c>
      <c r="AM85" s="5">
        <v>254</v>
      </c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>
        <v>478</v>
      </c>
      <c r="AY85" s="5">
        <v>338</v>
      </c>
      <c r="AZ85" s="5">
        <v>663</v>
      </c>
      <c r="BA85" s="5"/>
      <c r="BB85" s="5"/>
      <c r="BC85" s="5">
        <v>4935</v>
      </c>
    </row>
    <row r="86" spans="1:55" x14ac:dyDescent="0.25">
      <c r="A86" s="4" t="s">
        <v>240</v>
      </c>
      <c r="B86" s="5"/>
      <c r="C86" s="5"/>
      <c r="D86" s="5">
        <v>641</v>
      </c>
      <c r="E86" s="5">
        <v>85</v>
      </c>
      <c r="F86" s="5">
        <v>680</v>
      </c>
      <c r="G86" s="5"/>
      <c r="H86" s="5"/>
      <c r="I86" s="5"/>
      <c r="J86" s="5">
        <v>147</v>
      </c>
      <c r="K86" s="5"/>
      <c r="L86" s="5"/>
      <c r="M86" s="5">
        <v>142</v>
      </c>
      <c r="N86" s="5"/>
      <c r="O86" s="5"/>
      <c r="P86" s="5"/>
      <c r="Q86" s="5"/>
      <c r="R86" s="5"/>
      <c r="S86" s="5">
        <v>137</v>
      </c>
      <c r="T86" s="5">
        <v>446</v>
      </c>
      <c r="U86" s="5"/>
      <c r="V86" s="5"/>
      <c r="W86" s="5">
        <v>421</v>
      </c>
      <c r="X86" s="5"/>
      <c r="Y86" s="5"/>
      <c r="Z86" s="5"/>
      <c r="AA86" s="5"/>
      <c r="AB86" s="5">
        <v>216</v>
      </c>
      <c r="AC86" s="5"/>
      <c r="AD86" s="5">
        <v>452</v>
      </c>
      <c r="AE86" s="5"/>
      <c r="AF86" s="5"/>
      <c r="AG86" s="5">
        <v>294</v>
      </c>
      <c r="AH86" s="5"/>
      <c r="AI86" s="5">
        <v>366</v>
      </c>
      <c r="AJ86" s="5"/>
      <c r="AK86" s="5"/>
      <c r="AL86" s="5"/>
      <c r="AM86" s="5"/>
      <c r="AN86" s="5"/>
      <c r="AO86" s="5"/>
      <c r="AP86" s="5"/>
      <c r="AQ86" s="5">
        <v>338</v>
      </c>
      <c r="AR86" s="5"/>
      <c r="AS86" s="5"/>
      <c r="AT86" s="5"/>
      <c r="AU86" s="5"/>
      <c r="AV86" s="5"/>
      <c r="AW86" s="5">
        <v>233</v>
      </c>
      <c r="AX86" s="5"/>
      <c r="AY86" s="5">
        <v>261</v>
      </c>
      <c r="AZ86" s="5"/>
      <c r="BA86" s="5">
        <v>394</v>
      </c>
      <c r="BB86" s="5"/>
      <c r="BC86" s="5">
        <v>5253</v>
      </c>
    </row>
    <row r="87" spans="1:55" x14ac:dyDescent="0.25">
      <c r="A87" s="4" t="s">
        <v>129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>
        <v>214</v>
      </c>
      <c r="Q87" s="5"/>
      <c r="R87" s="5"/>
      <c r="S87" s="5">
        <v>362</v>
      </c>
      <c r="T87" s="5"/>
      <c r="U87" s="5">
        <v>451</v>
      </c>
      <c r="V87" s="5"/>
      <c r="W87" s="5"/>
      <c r="X87" s="5"/>
      <c r="Y87" s="5"/>
      <c r="Z87" s="5"/>
      <c r="AA87" s="5"/>
      <c r="AB87" s="5"/>
      <c r="AC87" s="5"/>
      <c r="AD87" s="5">
        <v>760</v>
      </c>
      <c r="AE87" s="5">
        <v>294</v>
      </c>
      <c r="AF87" s="5"/>
      <c r="AG87" s="5"/>
      <c r="AH87" s="5">
        <v>84</v>
      </c>
      <c r="AI87" s="5"/>
      <c r="AJ87" s="5"/>
      <c r="AK87" s="5"/>
      <c r="AL87" s="5">
        <v>534</v>
      </c>
      <c r="AM87" s="5">
        <v>163</v>
      </c>
      <c r="AN87" s="5"/>
      <c r="AO87" s="5"/>
      <c r="AP87" s="5">
        <v>380</v>
      </c>
      <c r="AQ87" s="5">
        <v>370</v>
      </c>
      <c r="AR87" s="5"/>
      <c r="AS87" s="5"/>
      <c r="AT87" s="5"/>
      <c r="AU87" s="5"/>
      <c r="AV87" s="5">
        <v>295</v>
      </c>
      <c r="AW87" s="5"/>
      <c r="AX87" s="5"/>
      <c r="AY87" s="5"/>
      <c r="AZ87" s="5"/>
      <c r="BA87" s="5">
        <v>298</v>
      </c>
      <c r="BB87" s="5"/>
      <c r="BC87" s="5">
        <v>4205</v>
      </c>
    </row>
    <row r="88" spans="1:55" x14ac:dyDescent="0.25">
      <c r="A88" s="4" t="s">
        <v>51</v>
      </c>
      <c r="B88" s="5"/>
      <c r="C88" s="5"/>
      <c r="D88" s="5"/>
      <c r="E88" s="5"/>
      <c r="F88" s="5">
        <v>262</v>
      </c>
      <c r="G88" s="5"/>
      <c r="H88" s="5"/>
      <c r="I88" s="5"/>
      <c r="J88" s="5">
        <v>480</v>
      </c>
      <c r="K88" s="5"/>
      <c r="L88" s="5">
        <v>204</v>
      </c>
      <c r="M88" s="5"/>
      <c r="N88" s="5">
        <v>245</v>
      </c>
      <c r="O88" s="5">
        <v>21</v>
      </c>
      <c r="P88" s="5"/>
      <c r="Q88" s="5">
        <v>460</v>
      </c>
      <c r="R88" s="5">
        <v>282</v>
      </c>
      <c r="S88" s="5"/>
      <c r="T88" s="5"/>
      <c r="U88" s="5">
        <v>622</v>
      </c>
      <c r="V88" s="5"/>
      <c r="W88" s="5"/>
      <c r="X88" s="5"/>
      <c r="Y88" s="5">
        <v>224</v>
      </c>
      <c r="Z88" s="5"/>
      <c r="AA88" s="5"/>
      <c r="AB88" s="5"/>
      <c r="AC88" s="5">
        <v>611</v>
      </c>
      <c r="AD88" s="5">
        <v>395</v>
      </c>
      <c r="AE88" s="5">
        <v>148</v>
      </c>
      <c r="AF88" s="5"/>
      <c r="AG88" s="5"/>
      <c r="AH88" s="5"/>
      <c r="AI88" s="5">
        <v>441</v>
      </c>
      <c r="AJ88" s="5"/>
      <c r="AK88" s="5"/>
      <c r="AL88" s="5"/>
      <c r="AM88" s="5"/>
      <c r="AN88" s="5"/>
      <c r="AO88" s="5"/>
      <c r="AP88" s="5">
        <v>599</v>
      </c>
      <c r="AQ88" s="5"/>
      <c r="AR88" s="5">
        <v>442</v>
      </c>
      <c r="AS88" s="5">
        <v>69</v>
      </c>
      <c r="AT88" s="5">
        <v>254</v>
      </c>
      <c r="AU88" s="5"/>
      <c r="AV88" s="5"/>
      <c r="AW88" s="5"/>
      <c r="AX88" s="5">
        <v>402</v>
      </c>
      <c r="AY88" s="5"/>
      <c r="AZ88" s="5"/>
      <c r="BA88" s="5">
        <v>74</v>
      </c>
      <c r="BB88" s="5"/>
      <c r="BC88" s="5">
        <v>6235</v>
      </c>
    </row>
    <row r="89" spans="1:55" x14ac:dyDescent="0.25">
      <c r="A89" s="4" t="s">
        <v>43</v>
      </c>
      <c r="B89" s="5"/>
      <c r="C89" s="5"/>
      <c r="D89" s="5"/>
      <c r="E89" s="5"/>
      <c r="F89" s="5"/>
      <c r="G89" s="5"/>
      <c r="H89" s="5">
        <v>112</v>
      </c>
      <c r="I89" s="5">
        <v>385</v>
      </c>
      <c r="J89" s="5"/>
      <c r="K89" s="5"/>
      <c r="L89" s="5"/>
      <c r="M89" s="5"/>
      <c r="N89" s="5">
        <v>275</v>
      </c>
      <c r="O89" s="5"/>
      <c r="P89" s="5"/>
      <c r="Q89" s="5">
        <v>627</v>
      </c>
      <c r="R89" s="5"/>
      <c r="S89" s="5"/>
      <c r="T89" s="5"/>
      <c r="U89" s="5">
        <v>136</v>
      </c>
      <c r="V89" s="5"/>
      <c r="W89" s="5"/>
      <c r="X89" s="5"/>
      <c r="Y89" s="5"/>
      <c r="Z89" s="5">
        <v>228</v>
      </c>
      <c r="AA89" s="5"/>
      <c r="AB89" s="5"/>
      <c r="AC89" s="5"/>
      <c r="AD89" s="5">
        <v>264</v>
      </c>
      <c r="AE89" s="5">
        <v>411</v>
      </c>
      <c r="AF89" s="5"/>
      <c r="AG89" s="5">
        <v>80</v>
      </c>
      <c r="AH89" s="5">
        <v>222</v>
      </c>
      <c r="AI89" s="5"/>
      <c r="AJ89" s="5"/>
      <c r="AK89" s="5"/>
      <c r="AL89" s="5"/>
      <c r="AM89" s="5">
        <v>175</v>
      </c>
      <c r="AN89" s="5"/>
      <c r="AO89" s="5"/>
      <c r="AP89" s="5">
        <v>817</v>
      </c>
      <c r="AQ89" s="5"/>
      <c r="AR89" s="5">
        <v>235</v>
      </c>
      <c r="AS89" s="5"/>
      <c r="AT89" s="5">
        <v>388</v>
      </c>
      <c r="AU89" s="5"/>
      <c r="AV89" s="5"/>
      <c r="AW89" s="5"/>
      <c r="AX89" s="5"/>
      <c r="AY89" s="5"/>
      <c r="AZ89" s="5">
        <v>355</v>
      </c>
      <c r="BA89" s="5">
        <v>524</v>
      </c>
      <c r="BB89" s="5"/>
      <c r="BC89" s="5">
        <v>5234</v>
      </c>
    </row>
    <row r="90" spans="1:55" x14ac:dyDescent="0.25">
      <c r="A90" s="4" t="s">
        <v>156</v>
      </c>
      <c r="B90" s="5"/>
      <c r="C90" s="5"/>
      <c r="D90" s="5"/>
      <c r="E90" s="5"/>
      <c r="F90" s="5"/>
      <c r="G90" s="5"/>
      <c r="H90" s="5"/>
      <c r="I90" s="5">
        <v>316</v>
      </c>
      <c r="J90" s="5">
        <v>466</v>
      </c>
      <c r="K90" s="5">
        <v>407</v>
      </c>
      <c r="L90" s="5"/>
      <c r="M90" s="5"/>
      <c r="N90" s="5"/>
      <c r="O90" s="5">
        <v>251</v>
      </c>
      <c r="P90" s="5">
        <v>649</v>
      </c>
      <c r="Q90" s="5">
        <v>275</v>
      </c>
      <c r="R90" s="5">
        <v>185</v>
      </c>
      <c r="S90" s="5"/>
      <c r="T90" s="5"/>
      <c r="U90" s="5">
        <v>432</v>
      </c>
      <c r="V90" s="5"/>
      <c r="W90" s="5"/>
      <c r="X90" s="5"/>
      <c r="Y90" s="5">
        <v>240</v>
      </c>
      <c r="Z90" s="5">
        <v>121</v>
      </c>
      <c r="AA90" s="5"/>
      <c r="AB90" s="5"/>
      <c r="AC90" s="5"/>
      <c r="AD90" s="5">
        <v>465</v>
      </c>
      <c r="AE90" s="5"/>
      <c r="AF90" s="5"/>
      <c r="AG90" s="5">
        <v>369</v>
      </c>
      <c r="AH90" s="5"/>
      <c r="AI90" s="5"/>
      <c r="AJ90" s="5"/>
      <c r="AK90" s="5"/>
      <c r="AL90" s="5"/>
      <c r="AM90" s="5"/>
      <c r="AN90" s="5"/>
      <c r="AO90" s="5"/>
      <c r="AP90" s="5">
        <v>580</v>
      </c>
      <c r="AQ90" s="5"/>
      <c r="AR90" s="5">
        <v>63</v>
      </c>
      <c r="AS90" s="5">
        <v>122</v>
      </c>
      <c r="AT90" s="5"/>
      <c r="AU90" s="5"/>
      <c r="AV90" s="5"/>
      <c r="AW90" s="5">
        <v>157</v>
      </c>
      <c r="AX90" s="5"/>
      <c r="AY90" s="5"/>
      <c r="AZ90" s="5"/>
      <c r="BA90" s="5">
        <v>76</v>
      </c>
      <c r="BB90" s="5"/>
      <c r="BC90" s="5">
        <v>5174</v>
      </c>
    </row>
    <row r="91" spans="1:55" x14ac:dyDescent="0.25">
      <c r="A91" s="4" t="s">
        <v>36</v>
      </c>
      <c r="B91" s="5"/>
      <c r="C91" s="5"/>
      <c r="D91" s="5"/>
      <c r="E91" s="5">
        <v>409</v>
      </c>
      <c r="F91" s="5">
        <v>362</v>
      </c>
      <c r="G91" s="5">
        <v>176</v>
      </c>
      <c r="H91" s="5"/>
      <c r="I91" s="5">
        <v>302</v>
      </c>
      <c r="J91" s="5"/>
      <c r="K91" s="5"/>
      <c r="L91" s="5"/>
      <c r="M91" s="5">
        <v>293</v>
      </c>
      <c r="N91" s="5">
        <v>566</v>
      </c>
      <c r="O91" s="5">
        <v>130</v>
      </c>
      <c r="P91" s="5"/>
      <c r="Q91" s="5"/>
      <c r="R91" s="5">
        <v>361</v>
      </c>
      <c r="S91" s="5"/>
      <c r="T91" s="5"/>
      <c r="U91" s="5">
        <v>400</v>
      </c>
      <c r="V91" s="5">
        <v>311</v>
      </c>
      <c r="W91" s="5"/>
      <c r="X91" s="5"/>
      <c r="Y91" s="5">
        <v>468</v>
      </c>
      <c r="Z91" s="5"/>
      <c r="AA91" s="5"/>
      <c r="AB91" s="5">
        <v>390</v>
      </c>
      <c r="AC91" s="5"/>
      <c r="AD91" s="5">
        <v>209</v>
      </c>
      <c r="AE91" s="5"/>
      <c r="AF91" s="5"/>
      <c r="AG91" s="5"/>
      <c r="AH91" s="5"/>
      <c r="AI91" s="5">
        <v>302</v>
      </c>
      <c r="AJ91" s="5">
        <v>205</v>
      </c>
      <c r="AK91" s="5"/>
      <c r="AL91" s="5">
        <v>280</v>
      </c>
      <c r="AM91" s="5"/>
      <c r="AN91" s="5"/>
      <c r="AO91" s="5"/>
      <c r="AP91" s="5"/>
      <c r="AQ91" s="5">
        <v>138</v>
      </c>
      <c r="AR91" s="5"/>
      <c r="AS91" s="5">
        <v>356</v>
      </c>
      <c r="AT91" s="5">
        <v>348</v>
      </c>
      <c r="AU91" s="5"/>
      <c r="AV91" s="5"/>
      <c r="AW91" s="5"/>
      <c r="AX91" s="5"/>
      <c r="AY91" s="5">
        <v>370</v>
      </c>
      <c r="AZ91" s="5"/>
      <c r="BA91" s="5">
        <v>413</v>
      </c>
      <c r="BB91" s="5"/>
      <c r="BC91" s="5">
        <v>6789</v>
      </c>
    </row>
    <row r="92" spans="1:55" x14ac:dyDescent="0.25">
      <c r="A92" s="4" t="s">
        <v>216</v>
      </c>
      <c r="B92" s="5"/>
      <c r="C92" s="5"/>
      <c r="D92" s="5"/>
      <c r="E92" s="5">
        <v>315</v>
      </c>
      <c r="F92" s="5"/>
      <c r="G92" s="5"/>
      <c r="H92" s="5"/>
      <c r="I92" s="5">
        <v>150</v>
      </c>
      <c r="J92" s="5"/>
      <c r="K92" s="5"/>
      <c r="L92" s="5"/>
      <c r="M92" s="5"/>
      <c r="N92" s="5">
        <v>198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>
        <v>228</v>
      </c>
      <c r="AD92" s="5"/>
      <c r="AE92" s="5">
        <v>361</v>
      </c>
      <c r="AF92" s="5"/>
      <c r="AG92" s="5"/>
      <c r="AH92" s="5">
        <v>296</v>
      </c>
      <c r="AI92" s="5">
        <v>112</v>
      </c>
      <c r="AJ92" s="5"/>
      <c r="AK92" s="5"/>
      <c r="AL92" s="5"/>
      <c r="AM92" s="5"/>
      <c r="AN92" s="5"/>
      <c r="AO92" s="5"/>
      <c r="AP92" s="5"/>
      <c r="AQ92" s="5">
        <v>239</v>
      </c>
      <c r="AR92" s="5"/>
      <c r="AS92" s="5"/>
      <c r="AT92" s="5"/>
      <c r="AU92" s="5"/>
      <c r="AV92" s="5">
        <v>364</v>
      </c>
      <c r="AW92" s="5"/>
      <c r="AX92" s="5"/>
      <c r="AY92" s="5"/>
      <c r="AZ92" s="5"/>
      <c r="BA92" s="5">
        <v>281</v>
      </c>
      <c r="BB92" s="5"/>
      <c r="BC92" s="5">
        <v>2544</v>
      </c>
    </row>
    <row r="93" spans="1:55" x14ac:dyDescent="0.25">
      <c r="A93" s="4" t="s">
        <v>299</v>
      </c>
      <c r="B93" s="5"/>
      <c r="C93" s="5"/>
      <c r="D93" s="5"/>
      <c r="E93" s="5"/>
      <c r="F93" s="5"/>
      <c r="G93" s="5">
        <v>157</v>
      </c>
      <c r="H93" s="5"/>
      <c r="I93" s="5"/>
      <c r="J93" s="5"/>
      <c r="K93" s="5"/>
      <c r="L93" s="5"/>
      <c r="M93" s="5"/>
      <c r="N93" s="5"/>
      <c r="O93" s="5">
        <v>362</v>
      </c>
      <c r="P93" s="5"/>
      <c r="Q93" s="5"/>
      <c r="R93" s="5"/>
      <c r="S93" s="5"/>
      <c r="T93" s="5"/>
      <c r="U93" s="5"/>
      <c r="V93" s="5"/>
      <c r="W93" s="5">
        <v>279</v>
      </c>
      <c r="X93" s="5"/>
      <c r="Y93" s="5">
        <v>387</v>
      </c>
      <c r="Z93" s="5"/>
      <c r="AA93" s="5"/>
      <c r="AB93" s="5"/>
      <c r="AC93" s="5"/>
      <c r="AD93" s="5"/>
      <c r="AE93" s="5"/>
      <c r="AF93" s="5"/>
      <c r="AG93" s="5">
        <v>252</v>
      </c>
      <c r="AH93" s="5"/>
      <c r="AI93" s="5">
        <v>236</v>
      </c>
      <c r="AJ93" s="5"/>
      <c r="AK93" s="5"/>
      <c r="AL93" s="5">
        <v>137</v>
      </c>
      <c r="AM93" s="5"/>
      <c r="AN93" s="5"/>
      <c r="AO93" s="5"/>
      <c r="AP93" s="5">
        <v>307</v>
      </c>
      <c r="AQ93" s="5">
        <v>361</v>
      </c>
      <c r="AR93" s="5"/>
      <c r="AS93" s="5"/>
      <c r="AT93" s="5"/>
      <c r="AU93" s="5"/>
      <c r="AV93" s="5"/>
      <c r="AW93" s="5">
        <v>778</v>
      </c>
      <c r="AX93" s="5"/>
      <c r="AY93" s="5">
        <v>368</v>
      </c>
      <c r="AZ93" s="5"/>
      <c r="BA93" s="5">
        <v>259</v>
      </c>
      <c r="BB93" s="5"/>
      <c r="BC93" s="5">
        <v>3883</v>
      </c>
    </row>
    <row r="94" spans="1:55" x14ac:dyDescent="0.25">
      <c r="A94" s="4" t="s">
        <v>66</v>
      </c>
      <c r="B94" s="5"/>
      <c r="C94" s="5"/>
      <c r="D94" s="5"/>
      <c r="E94" s="5">
        <v>286</v>
      </c>
      <c r="F94" s="5">
        <v>263</v>
      </c>
      <c r="G94" s="5"/>
      <c r="H94" s="5"/>
      <c r="I94" s="5">
        <v>59</v>
      </c>
      <c r="J94" s="5">
        <v>371</v>
      </c>
      <c r="K94" s="5"/>
      <c r="L94" s="5"/>
      <c r="M94" s="5"/>
      <c r="N94" s="5"/>
      <c r="O94" s="5"/>
      <c r="P94" s="5"/>
      <c r="Q94" s="5"/>
      <c r="R94" s="5">
        <v>859</v>
      </c>
      <c r="S94" s="5"/>
      <c r="T94" s="5">
        <v>368</v>
      </c>
      <c r="U94" s="5"/>
      <c r="V94" s="5"/>
      <c r="W94" s="5"/>
      <c r="X94" s="5">
        <v>513</v>
      </c>
      <c r="Y94" s="5"/>
      <c r="Z94" s="5">
        <v>349</v>
      </c>
      <c r="AA94" s="5"/>
      <c r="AB94" s="5">
        <v>188</v>
      </c>
      <c r="AC94" s="5"/>
      <c r="AD94" s="5">
        <v>272</v>
      </c>
      <c r="AE94" s="5">
        <v>299</v>
      </c>
      <c r="AF94" s="5">
        <v>208</v>
      </c>
      <c r="AG94" s="5">
        <v>276</v>
      </c>
      <c r="AH94" s="5"/>
      <c r="AI94" s="5">
        <v>97</v>
      </c>
      <c r="AJ94" s="5"/>
      <c r="AK94" s="5">
        <v>228</v>
      </c>
      <c r="AL94" s="5"/>
      <c r="AM94" s="5">
        <v>256</v>
      </c>
      <c r="AN94" s="5"/>
      <c r="AO94" s="5"/>
      <c r="AP94" s="5"/>
      <c r="AQ94" s="5">
        <v>214</v>
      </c>
      <c r="AR94" s="5">
        <v>332</v>
      </c>
      <c r="AS94" s="5">
        <v>211</v>
      </c>
      <c r="AT94" s="5">
        <v>399</v>
      </c>
      <c r="AU94" s="5">
        <v>144</v>
      </c>
      <c r="AV94" s="5"/>
      <c r="AW94" s="5">
        <v>855</v>
      </c>
      <c r="AX94" s="5">
        <v>248</v>
      </c>
      <c r="AY94" s="5"/>
      <c r="AZ94" s="5"/>
      <c r="BA94" s="5">
        <v>583</v>
      </c>
      <c r="BB94" s="5"/>
      <c r="BC94" s="5">
        <v>7878</v>
      </c>
    </row>
    <row r="95" spans="1:55" x14ac:dyDescent="0.25">
      <c r="A95" s="4" t="s">
        <v>213</v>
      </c>
      <c r="B95" s="5"/>
      <c r="C95" s="5">
        <v>845</v>
      </c>
      <c r="D95" s="5">
        <v>133</v>
      </c>
      <c r="E95" s="5"/>
      <c r="F95" s="5"/>
      <c r="G95" s="5">
        <v>263</v>
      </c>
      <c r="H95" s="5"/>
      <c r="I95" s="5">
        <v>67</v>
      </c>
      <c r="J95" s="5"/>
      <c r="K95" s="5"/>
      <c r="L95" s="5">
        <v>29</v>
      </c>
      <c r="M95" s="5">
        <v>236</v>
      </c>
      <c r="N95" s="5"/>
      <c r="O95" s="5"/>
      <c r="P95" s="5">
        <v>355</v>
      </c>
      <c r="Q95" s="5"/>
      <c r="R95" s="5">
        <v>431</v>
      </c>
      <c r="S95" s="5"/>
      <c r="T95" s="5">
        <v>671</v>
      </c>
      <c r="U95" s="5">
        <v>334</v>
      </c>
      <c r="V95" s="5"/>
      <c r="W95" s="5"/>
      <c r="X95" s="5"/>
      <c r="Y95" s="5"/>
      <c r="Z95" s="5">
        <v>181</v>
      </c>
      <c r="AA95" s="5"/>
      <c r="AB95" s="5"/>
      <c r="AC95" s="5"/>
      <c r="AD95" s="5"/>
      <c r="AE95" s="5"/>
      <c r="AF95" s="5"/>
      <c r="AG95" s="5"/>
      <c r="AH95" s="5"/>
      <c r="AI95" s="5"/>
      <c r="AJ95" s="5">
        <v>239</v>
      </c>
      <c r="AK95" s="5">
        <v>574</v>
      </c>
      <c r="AL95" s="5"/>
      <c r="AM95" s="5">
        <v>194</v>
      </c>
      <c r="AN95" s="5"/>
      <c r="AO95" s="5"/>
      <c r="AP95" s="5">
        <v>234</v>
      </c>
      <c r="AQ95" s="5"/>
      <c r="AR95" s="5">
        <v>341</v>
      </c>
      <c r="AS95" s="5"/>
      <c r="AT95" s="5"/>
      <c r="AU95" s="5"/>
      <c r="AV95" s="5"/>
      <c r="AW95" s="5">
        <v>221</v>
      </c>
      <c r="AX95" s="5">
        <v>331</v>
      </c>
      <c r="AY95" s="5">
        <v>174</v>
      </c>
      <c r="AZ95" s="5">
        <v>268</v>
      </c>
      <c r="BA95" s="5"/>
      <c r="BB95" s="5"/>
      <c r="BC95" s="5">
        <v>6121</v>
      </c>
    </row>
    <row r="96" spans="1:55" x14ac:dyDescent="0.25">
      <c r="A96" s="4" t="s">
        <v>115</v>
      </c>
      <c r="B96" s="5"/>
      <c r="C96" s="5"/>
      <c r="D96" s="5">
        <v>356</v>
      </c>
      <c r="E96" s="5"/>
      <c r="F96" s="5"/>
      <c r="G96" s="5"/>
      <c r="H96" s="5"/>
      <c r="I96" s="5">
        <v>569</v>
      </c>
      <c r="J96" s="5"/>
      <c r="K96" s="5"/>
      <c r="L96" s="5"/>
      <c r="M96" s="5"/>
      <c r="N96" s="5"/>
      <c r="O96" s="5"/>
      <c r="P96" s="5"/>
      <c r="Q96" s="5">
        <v>259</v>
      </c>
      <c r="R96" s="5"/>
      <c r="S96" s="5">
        <v>340</v>
      </c>
      <c r="T96" s="5"/>
      <c r="U96" s="5"/>
      <c r="V96" s="5"/>
      <c r="W96" s="5">
        <v>298</v>
      </c>
      <c r="X96" s="5"/>
      <c r="Y96" s="5"/>
      <c r="Z96" s="5"/>
      <c r="AA96" s="5">
        <v>396</v>
      </c>
      <c r="AB96" s="5"/>
      <c r="AC96" s="5">
        <v>218</v>
      </c>
      <c r="AD96" s="5">
        <v>313</v>
      </c>
      <c r="AE96" s="5"/>
      <c r="AF96" s="5">
        <v>119</v>
      </c>
      <c r="AG96" s="5"/>
      <c r="AH96" s="5"/>
      <c r="AI96" s="5"/>
      <c r="AJ96" s="5"/>
      <c r="AK96" s="5"/>
      <c r="AL96" s="5">
        <v>226</v>
      </c>
      <c r="AM96" s="5"/>
      <c r="AN96" s="5"/>
      <c r="AO96" s="5"/>
      <c r="AP96" s="5"/>
      <c r="AQ96" s="5">
        <v>418</v>
      </c>
      <c r="AR96" s="5"/>
      <c r="AS96" s="5">
        <v>330</v>
      </c>
      <c r="AT96" s="5"/>
      <c r="AU96" s="5"/>
      <c r="AV96" s="5"/>
      <c r="AW96" s="5"/>
      <c r="AX96" s="5"/>
      <c r="AY96" s="5"/>
      <c r="AZ96" s="5">
        <v>429</v>
      </c>
      <c r="BA96" s="5">
        <v>212</v>
      </c>
      <c r="BB96" s="5"/>
      <c r="BC96" s="5">
        <v>4483</v>
      </c>
    </row>
    <row r="97" spans="1:55" x14ac:dyDescent="0.25">
      <c r="A97" s="4" t="s">
        <v>256</v>
      </c>
      <c r="B97" s="5"/>
      <c r="C97" s="5"/>
      <c r="D97" s="5"/>
      <c r="E97" s="5"/>
      <c r="F97" s="5">
        <v>189</v>
      </c>
      <c r="G97" s="5"/>
      <c r="H97" s="5"/>
      <c r="I97" s="5"/>
      <c r="J97" s="5">
        <v>234</v>
      </c>
      <c r="K97" s="5">
        <v>380</v>
      </c>
      <c r="L97" s="5">
        <v>299</v>
      </c>
      <c r="M97" s="5">
        <v>250</v>
      </c>
      <c r="N97" s="5"/>
      <c r="O97" s="5">
        <v>248</v>
      </c>
      <c r="P97" s="5"/>
      <c r="Q97" s="5"/>
      <c r="R97" s="5">
        <v>235</v>
      </c>
      <c r="S97" s="5"/>
      <c r="T97" s="5"/>
      <c r="U97" s="5">
        <v>124</v>
      </c>
      <c r="V97" s="5"/>
      <c r="W97" s="5">
        <v>658</v>
      </c>
      <c r="X97" s="5">
        <v>478</v>
      </c>
      <c r="Y97" s="5"/>
      <c r="Z97" s="5">
        <v>386</v>
      </c>
      <c r="AA97" s="5"/>
      <c r="AB97" s="5"/>
      <c r="AC97" s="5">
        <v>382</v>
      </c>
      <c r="AD97" s="5"/>
      <c r="AE97" s="5">
        <v>317</v>
      </c>
      <c r="AF97" s="5">
        <v>418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188</v>
      </c>
      <c r="AS97" s="5">
        <v>12</v>
      </c>
      <c r="AT97" s="5">
        <v>116</v>
      </c>
      <c r="AU97" s="5"/>
      <c r="AV97" s="5"/>
      <c r="AW97" s="5">
        <v>307</v>
      </c>
      <c r="AX97" s="5"/>
      <c r="AY97" s="5">
        <v>345</v>
      </c>
      <c r="AZ97" s="5"/>
      <c r="BA97" s="5"/>
      <c r="BB97" s="5"/>
      <c r="BC97" s="5">
        <v>5566</v>
      </c>
    </row>
    <row r="98" spans="1:55" x14ac:dyDescent="0.25">
      <c r="A98" s="4" t="s">
        <v>95</v>
      </c>
      <c r="B98" s="5"/>
      <c r="C98" s="5"/>
      <c r="D98" s="5">
        <v>368</v>
      </c>
      <c r="E98" s="5">
        <v>334</v>
      </c>
      <c r="F98" s="5"/>
      <c r="G98" s="5">
        <v>307</v>
      </c>
      <c r="H98" s="5"/>
      <c r="I98" s="5"/>
      <c r="J98" s="5"/>
      <c r="K98" s="5">
        <v>342</v>
      </c>
      <c r="L98" s="5"/>
      <c r="M98" s="5"/>
      <c r="N98" s="5"/>
      <c r="O98" s="5">
        <v>116</v>
      </c>
      <c r="P98" s="5"/>
      <c r="Q98" s="5"/>
      <c r="R98" s="5"/>
      <c r="S98" s="5"/>
      <c r="T98" s="5"/>
      <c r="U98" s="5"/>
      <c r="V98" s="5"/>
      <c r="W98" s="5"/>
      <c r="X98" s="5"/>
      <c r="Y98" s="5">
        <v>821</v>
      </c>
      <c r="Z98" s="5"/>
      <c r="AA98" s="5"/>
      <c r="AB98" s="5">
        <v>179</v>
      </c>
      <c r="AC98" s="5"/>
      <c r="AD98" s="5"/>
      <c r="AE98" s="5"/>
      <c r="AF98" s="5"/>
      <c r="AG98" s="5"/>
      <c r="AH98" s="5"/>
      <c r="AI98" s="5">
        <v>960</v>
      </c>
      <c r="AJ98" s="5"/>
      <c r="AK98" s="5"/>
      <c r="AL98" s="5"/>
      <c r="AM98" s="5">
        <v>970</v>
      </c>
      <c r="AN98" s="5">
        <v>370</v>
      </c>
      <c r="AO98" s="5">
        <v>288</v>
      </c>
      <c r="AP98" s="5"/>
      <c r="AQ98" s="5"/>
      <c r="AR98" s="5">
        <v>204</v>
      </c>
      <c r="AS98" s="5">
        <v>337</v>
      </c>
      <c r="AT98" s="5">
        <v>212</v>
      </c>
      <c r="AU98" s="5">
        <v>451</v>
      </c>
      <c r="AV98" s="5">
        <v>422</v>
      </c>
      <c r="AW98" s="5"/>
      <c r="AX98" s="5"/>
      <c r="AY98" s="5"/>
      <c r="AZ98" s="5"/>
      <c r="BA98" s="5">
        <v>378</v>
      </c>
      <c r="BB98" s="5"/>
      <c r="BC98" s="5">
        <v>7059</v>
      </c>
    </row>
    <row r="99" spans="1:55" x14ac:dyDescent="0.25">
      <c r="A99" s="4" t="s">
        <v>40</v>
      </c>
      <c r="B99" s="5"/>
      <c r="C99" s="5"/>
      <c r="D99" s="5">
        <v>177</v>
      </c>
      <c r="E99" s="5">
        <v>289</v>
      </c>
      <c r="F99" s="5"/>
      <c r="G99" s="5"/>
      <c r="H99" s="5"/>
      <c r="I99" s="5"/>
      <c r="J99" s="5">
        <v>179</v>
      </c>
      <c r="K99" s="5"/>
      <c r="L99" s="5">
        <v>369</v>
      </c>
      <c r="M99" s="5">
        <v>316</v>
      </c>
      <c r="N99" s="5"/>
      <c r="O99" s="5"/>
      <c r="P99" s="5"/>
      <c r="Q99" s="5">
        <v>313</v>
      </c>
      <c r="R99" s="5"/>
      <c r="S99" s="5">
        <v>186</v>
      </c>
      <c r="T99" s="5">
        <v>365</v>
      </c>
      <c r="U99" s="5">
        <v>339</v>
      </c>
      <c r="V99" s="5">
        <v>405</v>
      </c>
      <c r="W99" s="5">
        <v>307</v>
      </c>
      <c r="X99" s="5"/>
      <c r="Y99" s="5">
        <v>272</v>
      </c>
      <c r="Z99" s="5"/>
      <c r="AA99" s="5">
        <v>277</v>
      </c>
      <c r="AB99" s="5"/>
      <c r="AC99" s="5"/>
      <c r="AD99" s="5"/>
      <c r="AE99" s="5">
        <v>446</v>
      </c>
      <c r="AF99" s="5"/>
      <c r="AG99" s="5">
        <v>320</v>
      </c>
      <c r="AH99" s="5">
        <v>380</v>
      </c>
      <c r="AI99" s="5"/>
      <c r="AJ99" s="5"/>
      <c r="AK99" s="5"/>
      <c r="AL99" s="5"/>
      <c r="AM99" s="5"/>
      <c r="AN99" s="5">
        <v>192</v>
      </c>
      <c r="AO99" s="5"/>
      <c r="AP99" s="5">
        <v>439</v>
      </c>
      <c r="AQ99" s="5"/>
      <c r="AR99" s="5"/>
      <c r="AS99" s="5"/>
      <c r="AT99" s="5"/>
      <c r="AU99" s="5"/>
      <c r="AV99" s="5"/>
      <c r="AW99" s="5"/>
      <c r="AX99" s="5">
        <v>118</v>
      </c>
      <c r="AY99" s="5">
        <v>410</v>
      </c>
      <c r="AZ99" s="5">
        <v>632</v>
      </c>
      <c r="BA99" s="5"/>
      <c r="BB99" s="5"/>
      <c r="BC99" s="5">
        <v>6731</v>
      </c>
    </row>
    <row r="100" spans="1:55" x14ac:dyDescent="0.25">
      <c r="A100" s="4" t="s">
        <v>275</v>
      </c>
      <c r="B100" s="5"/>
      <c r="C100" s="5"/>
      <c r="D100" s="5"/>
      <c r="E100" s="5">
        <v>113</v>
      </c>
      <c r="F100" s="5">
        <v>569</v>
      </c>
      <c r="G100" s="5"/>
      <c r="H100" s="5">
        <v>599</v>
      </c>
      <c r="I100" s="5"/>
      <c r="J100" s="5"/>
      <c r="K100" s="5"/>
      <c r="L100" s="5"/>
      <c r="M100" s="5"/>
      <c r="N100" s="5">
        <v>378</v>
      </c>
      <c r="O100" s="5"/>
      <c r="P100" s="5"/>
      <c r="Q100" s="5">
        <v>407</v>
      </c>
      <c r="R100" s="5"/>
      <c r="S100" s="5"/>
      <c r="T100" s="5"/>
      <c r="U100" s="5"/>
      <c r="V100" s="5"/>
      <c r="W100" s="5">
        <v>280</v>
      </c>
      <c r="X100" s="5">
        <v>157</v>
      </c>
      <c r="Y100" s="5"/>
      <c r="Z100" s="5">
        <v>149</v>
      </c>
      <c r="AA100" s="5"/>
      <c r="AB100" s="5">
        <v>164</v>
      </c>
      <c r="AC100" s="5">
        <v>307</v>
      </c>
      <c r="AD100" s="5">
        <v>89</v>
      </c>
      <c r="AE100" s="5"/>
      <c r="AF100" s="5"/>
      <c r="AG100" s="5">
        <v>377</v>
      </c>
      <c r="AH100" s="5"/>
      <c r="AI100" s="5"/>
      <c r="AJ100" s="5"/>
      <c r="AK100" s="5"/>
      <c r="AL100" s="5">
        <v>229</v>
      </c>
      <c r="AM100" s="5"/>
      <c r="AN100" s="5">
        <v>338</v>
      </c>
      <c r="AO100" s="5"/>
      <c r="AP100" s="5"/>
      <c r="AQ100" s="5"/>
      <c r="AR100" s="5"/>
      <c r="AS100" s="5"/>
      <c r="AT100" s="5"/>
      <c r="AU100" s="5">
        <v>89</v>
      </c>
      <c r="AV100" s="5"/>
      <c r="AW100" s="5"/>
      <c r="AX100" s="5"/>
      <c r="AY100" s="5">
        <v>214</v>
      </c>
      <c r="AZ100" s="5"/>
      <c r="BA100" s="5"/>
      <c r="BB100" s="5"/>
      <c r="BC100" s="5">
        <v>4459</v>
      </c>
    </row>
    <row r="101" spans="1:55" x14ac:dyDescent="0.25">
      <c r="A101" s="4" t="s">
        <v>229</v>
      </c>
      <c r="B101" s="5"/>
      <c r="C101" s="5"/>
      <c r="D101" s="5"/>
      <c r="E101" s="5"/>
      <c r="F101" s="5"/>
      <c r="G101" s="5">
        <v>221</v>
      </c>
      <c r="H101" s="5">
        <v>1072</v>
      </c>
      <c r="I101" s="5"/>
      <c r="J101" s="5"/>
      <c r="K101" s="5"/>
      <c r="L101" s="5"/>
      <c r="M101" s="5">
        <v>253</v>
      </c>
      <c r="N101" s="5">
        <v>306</v>
      </c>
      <c r="O101" s="5"/>
      <c r="P101" s="5">
        <v>249</v>
      </c>
      <c r="Q101" s="5"/>
      <c r="R101" s="5">
        <v>226</v>
      </c>
      <c r="S101" s="5"/>
      <c r="T101" s="5"/>
      <c r="U101" s="5">
        <v>100</v>
      </c>
      <c r="V101" s="5">
        <v>237</v>
      </c>
      <c r="W101" s="5">
        <v>262</v>
      </c>
      <c r="X101" s="5"/>
      <c r="Y101" s="5">
        <v>129</v>
      </c>
      <c r="Z101" s="5"/>
      <c r="AA101" s="5"/>
      <c r="AB101" s="5">
        <v>407</v>
      </c>
      <c r="AC101" s="5">
        <v>321</v>
      </c>
      <c r="AD101" s="5"/>
      <c r="AE101" s="5"/>
      <c r="AF101" s="5"/>
      <c r="AG101" s="5">
        <v>269</v>
      </c>
      <c r="AH101" s="5"/>
      <c r="AI101" s="5">
        <v>97</v>
      </c>
      <c r="AJ101" s="5"/>
      <c r="AK101" s="5"/>
      <c r="AL101" s="5"/>
      <c r="AM101" s="5">
        <v>231</v>
      </c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>
        <v>523</v>
      </c>
      <c r="AZ101" s="5">
        <v>425</v>
      </c>
      <c r="BA101" s="5"/>
      <c r="BB101" s="5"/>
      <c r="BC101" s="5">
        <v>5328</v>
      </c>
    </row>
    <row r="102" spans="1:55" x14ac:dyDescent="0.25">
      <c r="A102" s="4" t="s">
        <v>87</v>
      </c>
      <c r="B102" s="5"/>
      <c r="C102" s="5">
        <v>280</v>
      </c>
      <c r="D102" s="5">
        <v>209</v>
      </c>
      <c r="E102" s="5"/>
      <c r="F102" s="5"/>
      <c r="G102" s="5"/>
      <c r="H102" s="5">
        <v>346</v>
      </c>
      <c r="I102" s="5"/>
      <c r="J102" s="5"/>
      <c r="K102" s="5">
        <v>71</v>
      </c>
      <c r="L102" s="5">
        <v>386</v>
      </c>
      <c r="M102" s="5"/>
      <c r="N102" s="5"/>
      <c r="O102" s="5"/>
      <c r="P102" s="5"/>
      <c r="Q102" s="5">
        <v>181</v>
      </c>
      <c r="R102" s="5">
        <v>159</v>
      </c>
      <c r="S102" s="5">
        <v>32</v>
      </c>
      <c r="T102" s="5">
        <v>215</v>
      </c>
      <c r="U102" s="5"/>
      <c r="V102" s="5"/>
      <c r="W102" s="5"/>
      <c r="X102" s="5"/>
      <c r="Y102" s="5"/>
      <c r="Z102" s="5"/>
      <c r="AA102" s="5"/>
      <c r="AB102" s="5"/>
      <c r="AC102" s="5">
        <v>409</v>
      </c>
      <c r="AD102" s="5"/>
      <c r="AE102" s="5">
        <v>600</v>
      </c>
      <c r="AF102" s="5">
        <v>340</v>
      </c>
      <c r="AG102" s="5"/>
      <c r="AH102" s="5"/>
      <c r="AI102" s="5"/>
      <c r="AJ102" s="5"/>
      <c r="AK102" s="5"/>
      <c r="AL102" s="5"/>
      <c r="AM102" s="5"/>
      <c r="AN102" s="5">
        <v>145</v>
      </c>
      <c r="AO102" s="5"/>
      <c r="AP102" s="5"/>
      <c r="AQ102" s="5">
        <v>246</v>
      </c>
      <c r="AR102" s="5"/>
      <c r="AS102" s="5"/>
      <c r="AT102" s="5"/>
      <c r="AU102" s="5"/>
      <c r="AV102" s="5"/>
      <c r="AW102" s="5"/>
      <c r="AX102" s="5">
        <v>159</v>
      </c>
      <c r="AY102" s="5">
        <v>326</v>
      </c>
      <c r="AZ102" s="5"/>
      <c r="BA102" s="5"/>
      <c r="BB102" s="5"/>
      <c r="BC102" s="5">
        <v>4104</v>
      </c>
    </row>
    <row r="103" spans="1:55" x14ac:dyDescent="0.25">
      <c r="A103" s="4" t="s">
        <v>301</v>
      </c>
      <c r="B103" s="5"/>
      <c r="C103" s="5"/>
      <c r="D103" s="5"/>
      <c r="E103" s="5">
        <v>525</v>
      </c>
      <c r="F103" s="5">
        <v>270</v>
      </c>
      <c r="G103" s="5"/>
      <c r="H103" s="5"/>
      <c r="I103" s="5"/>
      <c r="J103" s="5"/>
      <c r="K103" s="5"/>
      <c r="L103" s="5"/>
      <c r="M103" s="5">
        <v>201</v>
      </c>
      <c r="N103" s="5">
        <v>306</v>
      </c>
      <c r="O103" s="5"/>
      <c r="P103" s="5">
        <v>305</v>
      </c>
      <c r="Q103" s="5"/>
      <c r="R103" s="5"/>
      <c r="S103" s="5"/>
      <c r="T103" s="5"/>
      <c r="U103" s="5"/>
      <c r="V103" s="5"/>
      <c r="W103" s="5"/>
      <c r="X103" s="5">
        <v>350</v>
      </c>
      <c r="Y103" s="5">
        <v>374</v>
      </c>
      <c r="Z103" s="5"/>
      <c r="AA103" s="5"/>
      <c r="AB103" s="5">
        <v>314</v>
      </c>
      <c r="AC103" s="5"/>
      <c r="AD103" s="5"/>
      <c r="AE103" s="5">
        <v>643</v>
      </c>
      <c r="AF103" s="5"/>
      <c r="AG103" s="5">
        <v>286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>
        <v>367</v>
      </c>
      <c r="AR103" s="5"/>
      <c r="AS103" s="5">
        <v>59</v>
      </c>
      <c r="AT103" s="5">
        <v>398</v>
      </c>
      <c r="AU103" s="5">
        <v>292</v>
      </c>
      <c r="AV103" s="5"/>
      <c r="AW103" s="5">
        <v>318</v>
      </c>
      <c r="AX103" s="5">
        <v>96</v>
      </c>
      <c r="AY103" s="5"/>
      <c r="AZ103" s="5">
        <v>174</v>
      </c>
      <c r="BA103" s="5"/>
      <c r="BB103" s="5">
        <v>167</v>
      </c>
      <c r="BC103" s="5">
        <v>5445</v>
      </c>
    </row>
    <row r="104" spans="1:55" x14ac:dyDescent="0.25">
      <c r="A104" s="4" t="s">
        <v>75</v>
      </c>
      <c r="B104" s="5"/>
      <c r="C104" s="5"/>
      <c r="D104" s="5"/>
      <c r="E104" s="5">
        <v>121</v>
      </c>
      <c r="F104" s="5">
        <v>411</v>
      </c>
      <c r="G104" s="5"/>
      <c r="H104" s="5">
        <v>275</v>
      </c>
      <c r="I104" s="5"/>
      <c r="J104" s="5">
        <v>145</v>
      </c>
      <c r="K104" s="5">
        <v>29</v>
      </c>
      <c r="L104" s="5"/>
      <c r="M104" s="5"/>
      <c r="N104" s="5"/>
      <c r="O104" s="5">
        <v>391</v>
      </c>
      <c r="P104" s="5">
        <v>316</v>
      </c>
      <c r="Q104" s="5"/>
      <c r="R104" s="5">
        <v>373</v>
      </c>
      <c r="S104" s="5"/>
      <c r="T104" s="5"/>
      <c r="U104" s="5">
        <v>196</v>
      </c>
      <c r="V104" s="5">
        <v>397</v>
      </c>
      <c r="W104" s="5">
        <v>216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>
        <v>230</v>
      </c>
      <c r="AH104" s="5"/>
      <c r="AI104" s="5"/>
      <c r="AJ104" s="5"/>
      <c r="AK104" s="5">
        <v>203</v>
      </c>
      <c r="AL104" s="5"/>
      <c r="AM104" s="5">
        <v>329</v>
      </c>
      <c r="AN104" s="5"/>
      <c r="AO104" s="5"/>
      <c r="AP104" s="5">
        <v>393</v>
      </c>
      <c r="AQ104" s="5"/>
      <c r="AR104" s="5"/>
      <c r="AS104" s="5"/>
      <c r="AT104" s="5">
        <v>288</v>
      </c>
      <c r="AU104" s="5">
        <v>355</v>
      </c>
      <c r="AV104" s="5"/>
      <c r="AW104" s="5"/>
      <c r="AX104" s="5"/>
      <c r="AY104" s="5">
        <v>286</v>
      </c>
      <c r="AZ104" s="5"/>
      <c r="BA104" s="5"/>
      <c r="BB104" s="5"/>
      <c r="BC104" s="5">
        <v>4954</v>
      </c>
    </row>
    <row r="105" spans="1:55" x14ac:dyDescent="0.25">
      <c r="A105" s="4" t="s">
        <v>540</v>
      </c>
      <c r="B105" s="5">
        <v>1763</v>
      </c>
      <c r="C105" s="5">
        <v>11350</v>
      </c>
      <c r="D105" s="5">
        <v>11056</v>
      </c>
      <c r="E105" s="5">
        <v>12428</v>
      </c>
      <c r="F105" s="5">
        <v>10069</v>
      </c>
      <c r="G105" s="5">
        <v>7535</v>
      </c>
      <c r="H105" s="5">
        <v>10537</v>
      </c>
      <c r="I105" s="5">
        <v>9913</v>
      </c>
      <c r="J105" s="5">
        <v>8584</v>
      </c>
      <c r="K105" s="5">
        <v>9570</v>
      </c>
      <c r="L105" s="5">
        <v>9175</v>
      </c>
      <c r="M105" s="5">
        <v>10735</v>
      </c>
      <c r="N105" s="5">
        <v>10065</v>
      </c>
      <c r="O105" s="5">
        <v>7739</v>
      </c>
      <c r="P105" s="5">
        <v>7930</v>
      </c>
      <c r="Q105" s="5">
        <v>10870</v>
      </c>
      <c r="R105" s="5">
        <v>10201</v>
      </c>
      <c r="S105" s="5">
        <v>6104</v>
      </c>
      <c r="T105" s="5">
        <v>11293</v>
      </c>
      <c r="U105" s="5">
        <v>11545</v>
      </c>
      <c r="V105" s="5">
        <v>9091</v>
      </c>
      <c r="W105" s="5">
        <v>8796</v>
      </c>
      <c r="X105" s="5">
        <v>6719</v>
      </c>
      <c r="Y105" s="5">
        <v>11781</v>
      </c>
      <c r="Z105" s="5">
        <v>9671</v>
      </c>
      <c r="AA105" s="5">
        <v>7795</v>
      </c>
      <c r="AB105" s="5">
        <v>6579</v>
      </c>
      <c r="AC105" s="5">
        <v>12080</v>
      </c>
      <c r="AD105" s="5">
        <v>10840</v>
      </c>
      <c r="AE105" s="5">
        <v>11164</v>
      </c>
      <c r="AF105" s="5">
        <v>6228</v>
      </c>
      <c r="AG105" s="5">
        <v>11499</v>
      </c>
      <c r="AH105" s="5">
        <v>8171</v>
      </c>
      <c r="AI105" s="5">
        <v>16106</v>
      </c>
      <c r="AJ105" s="5">
        <v>7923</v>
      </c>
      <c r="AK105" s="5">
        <v>4705</v>
      </c>
      <c r="AL105" s="5">
        <v>10399</v>
      </c>
      <c r="AM105" s="5">
        <v>12979</v>
      </c>
      <c r="AN105" s="5">
        <v>6004</v>
      </c>
      <c r="AO105" s="5">
        <v>7097</v>
      </c>
      <c r="AP105" s="5">
        <v>13977</v>
      </c>
      <c r="AQ105" s="5">
        <v>10595</v>
      </c>
      <c r="AR105" s="5">
        <v>9036</v>
      </c>
      <c r="AS105" s="5">
        <v>8978</v>
      </c>
      <c r="AT105" s="5">
        <v>9419</v>
      </c>
      <c r="AU105" s="5">
        <v>10958</v>
      </c>
      <c r="AV105" s="5">
        <v>12055</v>
      </c>
      <c r="AW105" s="5">
        <v>9787</v>
      </c>
      <c r="AX105" s="5">
        <v>6307</v>
      </c>
      <c r="AY105" s="5">
        <v>8266</v>
      </c>
      <c r="AZ105" s="5">
        <v>10240</v>
      </c>
      <c r="BA105" s="5">
        <v>12025</v>
      </c>
      <c r="BB105" s="5">
        <v>2789</v>
      </c>
      <c r="BC105" s="5">
        <v>498521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5"/>
  <sheetViews>
    <sheetView topLeftCell="A2" workbookViewId="0">
      <selection activeCell="K24" sqref="K24"/>
    </sheetView>
  </sheetViews>
  <sheetFormatPr defaultRowHeight="15" x14ac:dyDescent="0.25"/>
  <cols>
    <col min="1" max="1" width="30.140625" bestFit="1" customWidth="1"/>
    <col min="2" max="2" width="15.7109375" bestFit="1" customWidth="1"/>
    <col min="3" max="5" width="7" bestFit="1" customWidth="1"/>
    <col min="6" max="6" width="10.28515625" bestFit="1" customWidth="1"/>
  </cols>
  <sheetData>
    <row r="3" spans="1:6" x14ac:dyDescent="0.25">
      <c r="A3" s="3" t="s">
        <v>541</v>
      </c>
      <c r="B3" s="3" t="s">
        <v>542</v>
      </c>
    </row>
    <row r="4" spans="1:6" x14ac:dyDescent="0.25">
      <c r="A4" s="3" t="s">
        <v>539</v>
      </c>
      <c r="B4">
        <v>1</v>
      </c>
      <c r="C4">
        <v>2</v>
      </c>
      <c r="D4">
        <v>3</v>
      </c>
      <c r="E4">
        <v>4</v>
      </c>
      <c r="F4" t="s">
        <v>540</v>
      </c>
    </row>
    <row r="5" spans="1:6" x14ac:dyDescent="0.25">
      <c r="A5" s="4" t="s">
        <v>16</v>
      </c>
      <c r="B5" s="5">
        <v>2080</v>
      </c>
      <c r="C5" s="5">
        <v>2295</v>
      </c>
      <c r="D5" s="5">
        <v>734</v>
      </c>
      <c r="E5" s="5">
        <v>1192</v>
      </c>
      <c r="F5" s="5">
        <v>6301</v>
      </c>
    </row>
    <row r="6" spans="1:6" x14ac:dyDescent="0.25">
      <c r="A6" s="4" t="s">
        <v>288</v>
      </c>
      <c r="B6" s="5">
        <v>947</v>
      </c>
      <c r="C6" s="5">
        <v>963</v>
      </c>
      <c r="D6" s="5">
        <v>1001</v>
      </c>
      <c r="E6" s="5">
        <v>1948</v>
      </c>
      <c r="F6" s="5">
        <v>4859</v>
      </c>
    </row>
    <row r="7" spans="1:6" x14ac:dyDescent="0.25">
      <c r="A7" s="4" t="s">
        <v>83</v>
      </c>
      <c r="B7" s="5">
        <v>817</v>
      </c>
      <c r="C7" s="5">
        <v>1066</v>
      </c>
      <c r="D7" s="5">
        <v>381</v>
      </c>
      <c r="E7" s="5">
        <v>1439</v>
      </c>
      <c r="F7" s="5">
        <v>3703</v>
      </c>
    </row>
    <row r="8" spans="1:6" x14ac:dyDescent="0.25">
      <c r="A8" s="4" t="s">
        <v>245</v>
      </c>
      <c r="B8" s="5">
        <v>2162</v>
      </c>
      <c r="C8" s="5">
        <v>370</v>
      </c>
      <c r="D8" s="5">
        <v>1054</v>
      </c>
      <c r="E8" s="5">
        <v>452</v>
      </c>
      <c r="F8" s="5">
        <v>4038</v>
      </c>
    </row>
    <row r="9" spans="1:6" x14ac:dyDescent="0.25">
      <c r="A9" s="4" t="s">
        <v>167</v>
      </c>
      <c r="B9" s="5">
        <v>1125</v>
      </c>
      <c r="C9" s="5">
        <v>557</v>
      </c>
      <c r="D9" s="5">
        <v>425</v>
      </c>
      <c r="E9" s="5">
        <v>1467</v>
      </c>
      <c r="F9" s="5">
        <v>3574</v>
      </c>
    </row>
    <row r="10" spans="1:6" x14ac:dyDescent="0.25">
      <c r="A10" s="4" t="s">
        <v>311</v>
      </c>
      <c r="B10" s="5">
        <v>2328</v>
      </c>
      <c r="C10" s="5">
        <v>892</v>
      </c>
      <c r="D10" s="5">
        <v>870</v>
      </c>
      <c r="E10" s="5">
        <v>2196</v>
      </c>
      <c r="F10" s="5">
        <v>6286</v>
      </c>
    </row>
    <row r="11" spans="1:6" x14ac:dyDescent="0.25">
      <c r="A11" s="4" t="s">
        <v>237</v>
      </c>
      <c r="B11" s="5">
        <v>730</v>
      </c>
      <c r="C11" s="5">
        <v>1543</v>
      </c>
      <c r="D11" s="5">
        <v>834</v>
      </c>
      <c r="E11" s="5">
        <v>814</v>
      </c>
      <c r="F11" s="5">
        <v>3921</v>
      </c>
    </row>
    <row r="12" spans="1:6" x14ac:dyDescent="0.25">
      <c r="A12" s="4" t="s">
        <v>272</v>
      </c>
      <c r="B12" s="5">
        <v>679</v>
      </c>
      <c r="C12" s="5">
        <v>1532</v>
      </c>
      <c r="D12" s="5">
        <v>909</v>
      </c>
      <c r="E12" s="5">
        <v>633</v>
      </c>
      <c r="F12" s="5">
        <v>3753</v>
      </c>
    </row>
    <row r="13" spans="1:6" x14ac:dyDescent="0.25">
      <c r="A13" s="4" t="s">
        <v>101</v>
      </c>
      <c r="B13" s="5">
        <v>1336</v>
      </c>
      <c r="C13" s="5">
        <v>1152</v>
      </c>
      <c r="D13" s="5">
        <v>1394</v>
      </c>
      <c r="E13" s="5">
        <v>1440</v>
      </c>
      <c r="F13" s="5">
        <v>5322</v>
      </c>
    </row>
    <row r="14" spans="1:6" x14ac:dyDescent="0.25">
      <c r="A14" s="4" t="s">
        <v>30</v>
      </c>
      <c r="B14" s="5">
        <v>1869</v>
      </c>
      <c r="C14" s="5">
        <v>1889</v>
      </c>
      <c r="D14" s="5">
        <v>1174</v>
      </c>
      <c r="E14" s="5">
        <v>2378</v>
      </c>
      <c r="F14" s="5">
        <v>7310</v>
      </c>
    </row>
    <row r="15" spans="1:6" x14ac:dyDescent="0.25">
      <c r="A15" s="4" t="s">
        <v>158</v>
      </c>
      <c r="B15" s="5">
        <v>1151</v>
      </c>
      <c r="C15" s="5">
        <v>812</v>
      </c>
      <c r="D15" s="5">
        <v>1552</v>
      </c>
      <c r="E15" s="5">
        <v>1104</v>
      </c>
      <c r="F15" s="5">
        <v>4619</v>
      </c>
    </row>
    <row r="16" spans="1:6" x14ac:dyDescent="0.25">
      <c r="A16" s="4" t="s">
        <v>85</v>
      </c>
      <c r="B16" s="5">
        <v>792</v>
      </c>
      <c r="C16" s="5">
        <v>929</v>
      </c>
      <c r="D16" s="5">
        <v>290</v>
      </c>
      <c r="E16" s="5">
        <v>1445</v>
      </c>
      <c r="F16" s="5">
        <v>3456</v>
      </c>
    </row>
    <row r="17" spans="1:6" x14ac:dyDescent="0.25">
      <c r="A17" s="4" t="s">
        <v>61</v>
      </c>
      <c r="B17" s="5">
        <v>1449</v>
      </c>
      <c r="C17" s="5">
        <v>829</v>
      </c>
      <c r="D17" s="5">
        <v>2140</v>
      </c>
      <c r="E17" s="5">
        <v>1015</v>
      </c>
      <c r="F17" s="5">
        <v>5433</v>
      </c>
    </row>
    <row r="18" spans="1:6" x14ac:dyDescent="0.25">
      <c r="A18" s="4" t="s">
        <v>18</v>
      </c>
      <c r="B18" s="5">
        <v>729</v>
      </c>
      <c r="C18" s="5">
        <v>1551</v>
      </c>
      <c r="D18" s="5">
        <v>618</v>
      </c>
      <c r="E18" s="5">
        <v>1037</v>
      </c>
      <c r="F18" s="5">
        <v>3935</v>
      </c>
    </row>
    <row r="19" spans="1:6" x14ac:dyDescent="0.25">
      <c r="A19" s="4" t="s">
        <v>47</v>
      </c>
      <c r="B19" s="5">
        <v>672</v>
      </c>
      <c r="C19" s="5">
        <v>806</v>
      </c>
      <c r="D19" s="5">
        <v>1171</v>
      </c>
      <c r="E19" s="5">
        <v>518</v>
      </c>
      <c r="F19" s="5">
        <v>3167</v>
      </c>
    </row>
    <row r="20" spans="1:6" x14ac:dyDescent="0.25">
      <c r="A20" s="4" t="s">
        <v>4</v>
      </c>
      <c r="B20" s="5">
        <v>1010</v>
      </c>
      <c r="C20" s="5">
        <v>333</v>
      </c>
      <c r="D20" s="5">
        <v>1140</v>
      </c>
      <c r="E20" s="5">
        <v>1472</v>
      </c>
      <c r="F20" s="5">
        <v>3955</v>
      </c>
    </row>
    <row r="21" spans="1:6" x14ac:dyDescent="0.25">
      <c r="A21" s="4" t="s">
        <v>154</v>
      </c>
      <c r="B21" s="5">
        <v>1033</v>
      </c>
      <c r="C21" s="5">
        <v>844</v>
      </c>
      <c r="D21" s="5">
        <v>1934</v>
      </c>
      <c r="E21" s="5">
        <v>644</v>
      </c>
      <c r="F21" s="5">
        <v>4455</v>
      </c>
    </row>
    <row r="22" spans="1:6" x14ac:dyDescent="0.25">
      <c r="A22" s="4" t="s">
        <v>8</v>
      </c>
      <c r="B22" s="5">
        <v>2872</v>
      </c>
      <c r="C22" s="5">
        <v>594</v>
      </c>
      <c r="D22" s="5">
        <v>1148</v>
      </c>
      <c r="E22" s="5">
        <v>1286</v>
      </c>
      <c r="F22" s="5">
        <v>5900</v>
      </c>
    </row>
    <row r="23" spans="1:6" x14ac:dyDescent="0.25">
      <c r="A23" s="4" t="s">
        <v>266</v>
      </c>
      <c r="B23" s="5">
        <v>985</v>
      </c>
      <c r="C23" s="5">
        <v>1269</v>
      </c>
      <c r="D23" s="5">
        <v>683</v>
      </c>
      <c r="E23" s="5">
        <v>1417</v>
      </c>
      <c r="F23" s="5">
        <v>4354</v>
      </c>
    </row>
    <row r="24" spans="1:6" x14ac:dyDescent="0.25">
      <c r="A24" s="4" t="s">
        <v>26</v>
      </c>
      <c r="B24" s="5">
        <v>1591</v>
      </c>
      <c r="C24" s="5">
        <v>411</v>
      </c>
      <c r="D24" s="5">
        <v>1799</v>
      </c>
      <c r="E24" s="5">
        <v>4007</v>
      </c>
      <c r="F24" s="5">
        <v>7808</v>
      </c>
    </row>
    <row r="25" spans="1:6" x14ac:dyDescent="0.25">
      <c r="A25" s="4" t="s">
        <v>28</v>
      </c>
      <c r="B25" s="5">
        <v>701</v>
      </c>
      <c r="C25" s="5">
        <v>1861</v>
      </c>
      <c r="D25" s="5">
        <v>2850</v>
      </c>
      <c r="E25" s="5">
        <v>1055</v>
      </c>
      <c r="F25" s="5">
        <v>6467</v>
      </c>
    </row>
    <row r="26" spans="1:6" x14ac:dyDescent="0.25">
      <c r="A26" s="4" t="s">
        <v>143</v>
      </c>
      <c r="B26" s="5">
        <v>808</v>
      </c>
      <c r="C26" s="5">
        <v>790</v>
      </c>
      <c r="D26" s="5">
        <v>1177</v>
      </c>
      <c r="E26" s="5">
        <v>2900</v>
      </c>
      <c r="F26" s="5">
        <v>5675</v>
      </c>
    </row>
    <row r="27" spans="1:6" x14ac:dyDescent="0.25">
      <c r="A27" s="4" t="s">
        <v>149</v>
      </c>
      <c r="B27" s="5">
        <v>176</v>
      </c>
      <c r="C27" s="5">
        <v>504</v>
      </c>
      <c r="D27" s="5">
        <v>1837</v>
      </c>
      <c r="E27" s="5">
        <v>649</v>
      </c>
      <c r="F27" s="5">
        <v>3166</v>
      </c>
    </row>
    <row r="28" spans="1:6" x14ac:dyDescent="0.25">
      <c r="A28" s="4" t="s">
        <v>119</v>
      </c>
      <c r="B28" s="5">
        <v>1040</v>
      </c>
      <c r="C28" s="5">
        <v>1093</v>
      </c>
      <c r="D28" s="5">
        <v>1035</v>
      </c>
      <c r="E28" s="5">
        <v>631</v>
      </c>
      <c r="F28" s="5">
        <v>3799</v>
      </c>
    </row>
    <row r="29" spans="1:6" x14ac:dyDescent="0.25">
      <c r="A29" s="4" t="s">
        <v>123</v>
      </c>
      <c r="B29" s="5">
        <v>1067</v>
      </c>
      <c r="C29" s="5">
        <v>2121</v>
      </c>
      <c r="D29" s="5">
        <v>1801</v>
      </c>
      <c r="E29" s="5">
        <v>2387</v>
      </c>
      <c r="F29" s="5">
        <v>7376</v>
      </c>
    </row>
    <row r="30" spans="1:6" x14ac:dyDescent="0.25">
      <c r="A30" s="4" t="s">
        <v>140</v>
      </c>
      <c r="B30" s="5">
        <v>725</v>
      </c>
      <c r="C30" s="5">
        <v>1291</v>
      </c>
      <c r="D30" s="5">
        <v>2196</v>
      </c>
      <c r="E30" s="5">
        <v>788</v>
      </c>
      <c r="F30" s="5">
        <v>5000</v>
      </c>
    </row>
    <row r="31" spans="1:6" x14ac:dyDescent="0.25">
      <c r="A31" s="4" t="s">
        <v>343</v>
      </c>
      <c r="B31" s="5">
        <v>1478</v>
      </c>
      <c r="C31" s="5">
        <v>493</v>
      </c>
      <c r="D31" s="5">
        <v>597</v>
      </c>
      <c r="E31" s="5">
        <v>1513</v>
      </c>
      <c r="F31" s="5">
        <v>4081</v>
      </c>
    </row>
    <row r="32" spans="1:6" x14ac:dyDescent="0.25">
      <c r="A32" s="4" t="s">
        <v>263</v>
      </c>
      <c r="B32" s="5">
        <v>1987</v>
      </c>
      <c r="C32" s="5">
        <v>285</v>
      </c>
      <c r="D32" s="5">
        <v>1700</v>
      </c>
      <c r="E32" s="5">
        <v>1601</v>
      </c>
      <c r="F32" s="5">
        <v>5573</v>
      </c>
    </row>
    <row r="33" spans="1:6" x14ac:dyDescent="0.25">
      <c r="A33" s="4" t="s">
        <v>77</v>
      </c>
      <c r="B33" s="5">
        <v>2715</v>
      </c>
      <c r="C33" s="5">
        <v>824</v>
      </c>
      <c r="D33" s="5">
        <v>1585</v>
      </c>
      <c r="E33" s="5">
        <v>1004</v>
      </c>
      <c r="F33" s="5">
        <v>6128</v>
      </c>
    </row>
    <row r="34" spans="1:6" x14ac:dyDescent="0.25">
      <c r="A34" s="4" t="s">
        <v>38</v>
      </c>
      <c r="B34" s="5">
        <v>764</v>
      </c>
      <c r="C34" s="5">
        <v>1473</v>
      </c>
      <c r="D34" s="5">
        <v>538</v>
      </c>
      <c r="E34" s="5">
        <v>1599</v>
      </c>
      <c r="F34" s="5">
        <v>4374</v>
      </c>
    </row>
    <row r="35" spans="1:6" x14ac:dyDescent="0.25">
      <c r="A35" s="4" t="s">
        <v>165</v>
      </c>
      <c r="B35" s="5">
        <v>2778</v>
      </c>
      <c r="C35" s="5">
        <v>626</v>
      </c>
      <c r="D35" s="5">
        <v>939</v>
      </c>
      <c r="E35" s="5">
        <v>1477</v>
      </c>
      <c r="F35" s="5">
        <v>5820</v>
      </c>
    </row>
    <row r="36" spans="1:6" x14ac:dyDescent="0.25">
      <c r="A36" s="4" t="s">
        <v>105</v>
      </c>
      <c r="B36" s="5">
        <v>1124</v>
      </c>
      <c r="C36" s="5">
        <v>1469</v>
      </c>
      <c r="D36" s="5">
        <v>1337</v>
      </c>
      <c r="E36" s="5">
        <v>1872</v>
      </c>
      <c r="F36" s="5">
        <v>5802</v>
      </c>
    </row>
    <row r="37" spans="1:6" x14ac:dyDescent="0.25">
      <c r="A37" s="4" t="s">
        <v>258</v>
      </c>
      <c r="B37" s="5">
        <v>1145</v>
      </c>
      <c r="C37" s="5">
        <v>1034</v>
      </c>
      <c r="D37" s="5">
        <v>1193</v>
      </c>
      <c r="E37" s="5">
        <v>1148</v>
      </c>
      <c r="F37" s="5">
        <v>4520</v>
      </c>
    </row>
    <row r="38" spans="1:6" x14ac:dyDescent="0.25">
      <c r="A38" s="4" t="s">
        <v>14</v>
      </c>
      <c r="B38" s="5">
        <v>1831</v>
      </c>
      <c r="C38" s="5">
        <v>1674</v>
      </c>
      <c r="D38" s="5">
        <v>2185</v>
      </c>
      <c r="E38" s="5">
        <v>1080</v>
      </c>
      <c r="F38" s="5">
        <v>6770</v>
      </c>
    </row>
    <row r="39" spans="1:6" x14ac:dyDescent="0.25">
      <c r="A39" s="4" t="s">
        <v>132</v>
      </c>
      <c r="B39" s="5">
        <v>1587</v>
      </c>
      <c r="C39" s="5">
        <v>962</v>
      </c>
      <c r="D39" s="5">
        <v>770</v>
      </c>
      <c r="E39" s="5">
        <v>1397</v>
      </c>
      <c r="F39" s="5">
        <v>4716</v>
      </c>
    </row>
    <row r="40" spans="1:6" x14ac:dyDescent="0.25">
      <c r="A40" s="4" t="s">
        <v>178</v>
      </c>
      <c r="B40" s="5">
        <v>711</v>
      </c>
      <c r="C40" s="5">
        <v>1499</v>
      </c>
      <c r="D40" s="5">
        <v>1152</v>
      </c>
      <c r="E40" s="5">
        <v>770</v>
      </c>
      <c r="F40" s="5">
        <v>4132</v>
      </c>
    </row>
    <row r="41" spans="1:6" x14ac:dyDescent="0.25">
      <c r="A41" s="4" t="s">
        <v>251</v>
      </c>
      <c r="B41" s="5">
        <v>1909</v>
      </c>
      <c r="C41" s="5">
        <v>1168</v>
      </c>
      <c r="D41" s="5">
        <v>1323</v>
      </c>
      <c r="E41" s="5">
        <v>1313</v>
      </c>
      <c r="F41" s="5">
        <v>5713</v>
      </c>
    </row>
    <row r="42" spans="1:6" x14ac:dyDescent="0.25">
      <c r="A42" s="4" t="s">
        <v>12</v>
      </c>
      <c r="B42" s="5">
        <v>1787</v>
      </c>
      <c r="C42" s="5">
        <v>1077</v>
      </c>
      <c r="D42" s="5">
        <v>2107</v>
      </c>
      <c r="E42" s="5">
        <v>1427</v>
      </c>
      <c r="F42" s="5">
        <v>6398</v>
      </c>
    </row>
    <row r="43" spans="1:6" x14ac:dyDescent="0.25">
      <c r="A43" s="4" t="s">
        <v>294</v>
      </c>
      <c r="B43" s="5">
        <v>957</v>
      </c>
      <c r="C43" s="5">
        <v>1622</v>
      </c>
      <c r="D43" s="5">
        <v>1012</v>
      </c>
      <c r="E43" s="5">
        <v>1174</v>
      </c>
      <c r="F43" s="5">
        <v>4765</v>
      </c>
    </row>
    <row r="44" spans="1:6" x14ac:dyDescent="0.25">
      <c r="A44" s="4" t="s">
        <v>146</v>
      </c>
      <c r="B44" s="5">
        <v>933</v>
      </c>
      <c r="C44" s="5">
        <v>1432</v>
      </c>
      <c r="D44" s="5">
        <v>1331</v>
      </c>
      <c r="E44" s="5">
        <v>1032</v>
      </c>
      <c r="F44" s="5">
        <v>4728</v>
      </c>
    </row>
    <row r="45" spans="1:6" x14ac:dyDescent="0.25">
      <c r="A45" s="4" t="s">
        <v>32</v>
      </c>
      <c r="B45" s="5">
        <v>1168</v>
      </c>
      <c r="C45" s="5">
        <v>815</v>
      </c>
      <c r="D45" s="5">
        <v>1351</v>
      </c>
      <c r="E45" s="5">
        <v>1605</v>
      </c>
      <c r="F45" s="5">
        <v>4939</v>
      </c>
    </row>
    <row r="46" spans="1:6" x14ac:dyDescent="0.25">
      <c r="A46" s="4" t="s">
        <v>10</v>
      </c>
      <c r="B46" s="5">
        <v>1731</v>
      </c>
      <c r="C46" s="5">
        <v>1159</v>
      </c>
      <c r="D46" s="5">
        <v>1012</v>
      </c>
      <c r="E46" s="5">
        <v>1819</v>
      </c>
      <c r="F46" s="5">
        <v>5721</v>
      </c>
    </row>
    <row r="47" spans="1:6" x14ac:dyDescent="0.25">
      <c r="A47" s="4" t="s">
        <v>49</v>
      </c>
      <c r="B47" s="5">
        <v>1853</v>
      </c>
      <c r="C47" s="5">
        <v>808</v>
      </c>
      <c r="D47" s="5">
        <v>852</v>
      </c>
      <c r="E47" s="5">
        <v>912</v>
      </c>
      <c r="F47" s="5">
        <v>4425</v>
      </c>
    </row>
    <row r="48" spans="1:6" x14ac:dyDescent="0.25">
      <c r="A48" s="4" t="s">
        <v>126</v>
      </c>
      <c r="B48" s="5">
        <v>2138</v>
      </c>
      <c r="C48" s="5">
        <v>816</v>
      </c>
      <c r="D48" s="5">
        <v>1190</v>
      </c>
      <c r="E48" s="5">
        <v>593</v>
      </c>
      <c r="F48" s="5">
        <v>4737</v>
      </c>
    </row>
    <row r="49" spans="1:6" x14ac:dyDescent="0.25">
      <c r="A49" s="4" t="s">
        <v>188</v>
      </c>
      <c r="B49" s="5">
        <v>3039</v>
      </c>
      <c r="C49" s="5">
        <v>1531</v>
      </c>
      <c r="D49" s="5">
        <v>1228</v>
      </c>
      <c r="E49" s="5">
        <v>948</v>
      </c>
      <c r="F49" s="5">
        <v>6746</v>
      </c>
    </row>
    <row r="50" spans="1:6" x14ac:dyDescent="0.25">
      <c r="A50" s="4" t="s">
        <v>210</v>
      </c>
      <c r="B50" s="5">
        <v>1784</v>
      </c>
      <c r="C50" s="5">
        <v>1004</v>
      </c>
      <c r="D50" s="5">
        <v>2300</v>
      </c>
      <c r="E50" s="5">
        <v>1067</v>
      </c>
      <c r="F50" s="5">
        <v>6155</v>
      </c>
    </row>
    <row r="51" spans="1:6" x14ac:dyDescent="0.25">
      <c r="A51" s="4" t="s">
        <v>100</v>
      </c>
      <c r="B51" s="5"/>
      <c r="C51" s="5">
        <v>347</v>
      </c>
      <c r="D51" s="5">
        <v>2278</v>
      </c>
      <c r="E51" s="5">
        <v>1214</v>
      </c>
      <c r="F51" s="5">
        <v>3839</v>
      </c>
    </row>
    <row r="52" spans="1:6" x14ac:dyDescent="0.25">
      <c r="A52" s="4" t="s">
        <v>79</v>
      </c>
      <c r="B52" s="5">
        <v>1617</v>
      </c>
      <c r="C52" s="5">
        <v>1118</v>
      </c>
      <c r="D52" s="5">
        <v>1185</v>
      </c>
      <c r="E52" s="5">
        <v>1699</v>
      </c>
      <c r="F52" s="5">
        <v>5619</v>
      </c>
    </row>
    <row r="53" spans="1:6" x14ac:dyDescent="0.25">
      <c r="A53" s="4" t="s">
        <v>208</v>
      </c>
      <c r="B53" s="5">
        <v>2131</v>
      </c>
      <c r="C53" s="5">
        <v>839</v>
      </c>
      <c r="D53" s="5">
        <v>972</v>
      </c>
      <c r="E53" s="5">
        <v>591</v>
      </c>
      <c r="F53" s="5">
        <v>4533</v>
      </c>
    </row>
    <row r="54" spans="1:6" x14ac:dyDescent="0.25">
      <c r="A54" s="4" t="s">
        <v>20</v>
      </c>
      <c r="B54" s="5">
        <v>179</v>
      </c>
      <c r="C54" s="5">
        <v>386</v>
      </c>
      <c r="D54" s="5">
        <v>998</v>
      </c>
      <c r="E54" s="5">
        <v>828</v>
      </c>
      <c r="F54" s="5">
        <v>2391</v>
      </c>
    </row>
    <row r="55" spans="1:6" x14ac:dyDescent="0.25">
      <c r="A55" s="4" t="s">
        <v>63</v>
      </c>
      <c r="B55" s="5">
        <v>665</v>
      </c>
      <c r="C55" s="5">
        <v>1932</v>
      </c>
      <c r="D55" s="5">
        <v>1301</v>
      </c>
      <c r="E55" s="5">
        <v>1072</v>
      </c>
      <c r="F55" s="5">
        <v>4970</v>
      </c>
    </row>
    <row r="56" spans="1:6" x14ac:dyDescent="0.25">
      <c r="A56" s="4" t="s">
        <v>55</v>
      </c>
      <c r="B56" s="5">
        <v>1269</v>
      </c>
      <c r="C56" s="5">
        <v>1372</v>
      </c>
      <c r="D56" s="5">
        <v>1087</v>
      </c>
      <c r="E56" s="5">
        <v>1683</v>
      </c>
      <c r="F56" s="5">
        <v>5411</v>
      </c>
    </row>
    <row r="57" spans="1:6" x14ac:dyDescent="0.25">
      <c r="A57" s="4" t="s">
        <v>91</v>
      </c>
      <c r="B57" s="5">
        <v>1244</v>
      </c>
      <c r="C57" s="5">
        <v>955</v>
      </c>
      <c r="D57" s="5">
        <v>501</v>
      </c>
      <c r="E57" s="5">
        <v>1004</v>
      </c>
      <c r="F57" s="5">
        <v>3704</v>
      </c>
    </row>
    <row r="58" spans="1:6" x14ac:dyDescent="0.25">
      <c r="A58" s="4" t="s">
        <v>93</v>
      </c>
      <c r="B58" s="5">
        <v>1216</v>
      </c>
      <c r="C58" s="5">
        <v>1329</v>
      </c>
      <c r="D58" s="5">
        <v>1348</v>
      </c>
      <c r="E58" s="5">
        <v>406</v>
      </c>
      <c r="F58" s="5">
        <v>4299</v>
      </c>
    </row>
    <row r="59" spans="1:6" x14ac:dyDescent="0.25">
      <c r="A59" s="4" t="s">
        <v>68</v>
      </c>
      <c r="B59" s="5">
        <v>1380</v>
      </c>
      <c r="C59" s="5">
        <v>1167</v>
      </c>
      <c r="D59" s="5">
        <v>1065</v>
      </c>
      <c r="E59" s="5">
        <v>694</v>
      </c>
      <c r="F59" s="5">
        <v>4306</v>
      </c>
    </row>
    <row r="60" spans="1:6" x14ac:dyDescent="0.25">
      <c r="A60" s="4" t="s">
        <v>224</v>
      </c>
      <c r="B60" s="5">
        <v>1305</v>
      </c>
      <c r="C60" s="5">
        <v>2068</v>
      </c>
      <c r="D60" s="5">
        <v>1432</v>
      </c>
      <c r="E60" s="5">
        <v>1050</v>
      </c>
      <c r="F60" s="5">
        <v>5855</v>
      </c>
    </row>
    <row r="61" spans="1:6" x14ac:dyDescent="0.25">
      <c r="A61" s="4" t="s">
        <v>138</v>
      </c>
      <c r="B61" s="5">
        <v>1026</v>
      </c>
      <c r="C61" s="5">
        <v>799</v>
      </c>
      <c r="D61" s="5">
        <v>1509</v>
      </c>
      <c r="E61" s="5">
        <v>1099</v>
      </c>
      <c r="F61" s="5">
        <v>4433</v>
      </c>
    </row>
    <row r="62" spans="1:6" x14ac:dyDescent="0.25">
      <c r="A62" s="4" t="s">
        <v>191</v>
      </c>
      <c r="B62" s="5">
        <v>735</v>
      </c>
      <c r="C62" s="5">
        <v>619</v>
      </c>
      <c r="D62" s="5">
        <v>2043</v>
      </c>
      <c r="E62" s="5">
        <v>734</v>
      </c>
      <c r="F62" s="5">
        <v>4131</v>
      </c>
    </row>
    <row r="63" spans="1:6" x14ac:dyDescent="0.25">
      <c r="A63" s="4" t="s">
        <v>130</v>
      </c>
      <c r="B63" s="5">
        <v>1033</v>
      </c>
      <c r="C63" s="5">
        <v>2469</v>
      </c>
      <c r="D63" s="5">
        <v>906</v>
      </c>
      <c r="E63" s="5">
        <v>559</v>
      </c>
      <c r="F63" s="5">
        <v>4967</v>
      </c>
    </row>
    <row r="64" spans="1:6" x14ac:dyDescent="0.25">
      <c r="A64" s="4" t="s">
        <v>232</v>
      </c>
      <c r="B64" s="5">
        <v>297</v>
      </c>
      <c r="C64" s="5">
        <v>1574</v>
      </c>
      <c r="D64" s="5">
        <v>2153</v>
      </c>
      <c r="E64" s="5">
        <v>1193</v>
      </c>
      <c r="F64" s="5">
        <v>5217</v>
      </c>
    </row>
    <row r="65" spans="1:6" x14ac:dyDescent="0.25">
      <c r="A65" s="4" t="s">
        <v>253</v>
      </c>
      <c r="B65" s="5">
        <v>1605</v>
      </c>
      <c r="C65" s="5">
        <v>2385</v>
      </c>
      <c r="D65" s="5">
        <v>1854</v>
      </c>
      <c r="E65" s="5">
        <v>209</v>
      </c>
      <c r="F65" s="5">
        <v>6053</v>
      </c>
    </row>
    <row r="66" spans="1:6" x14ac:dyDescent="0.25">
      <c r="A66" s="4" t="s">
        <v>280</v>
      </c>
      <c r="B66" s="5">
        <v>1718</v>
      </c>
      <c r="C66" s="5">
        <v>1452</v>
      </c>
      <c r="D66" s="5">
        <v>805</v>
      </c>
      <c r="E66" s="5">
        <v>859</v>
      </c>
      <c r="F66" s="5">
        <v>4834</v>
      </c>
    </row>
    <row r="67" spans="1:6" x14ac:dyDescent="0.25">
      <c r="A67" s="4" t="s">
        <v>54</v>
      </c>
      <c r="B67" s="5">
        <v>583</v>
      </c>
      <c r="C67" s="5">
        <v>3037</v>
      </c>
      <c r="D67" s="5">
        <v>507</v>
      </c>
      <c r="E67" s="5">
        <v>1102</v>
      </c>
      <c r="F67" s="5">
        <v>5229</v>
      </c>
    </row>
    <row r="68" spans="1:6" x14ac:dyDescent="0.25">
      <c r="A68" s="4" t="s">
        <v>34</v>
      </c>
      <c r="B68" s="5">
        <v>1251</v>
      </c>
      <c r="C68" s="5">
        <v>425</v>
      </c>
      <c r="D68" s="5">
        <v>696</v>
      </c>
      <c r="E68" s="5">
        <v>963</v>
      </c>
      <c r="F68" s="5">
        <v>3335</v>
      </c>
    </row>
    <row r="69" spans="1:6" x14ac:dyDescent="0.25">
      <c r="A69" s="4" t="s">
        <v>6</v>
      </c>
      <c r="B69" s="5">
        <v>1228</v>
      </c>
      <c r="C69" s="5">
        <v>1207</v>
      </c>
      <c r="D69" s="5">
        <v>854</v>
      </c>
      <c r="E69" s="5">
        <v>2020</v>
      </c>
      <c r="F69" s="5">
        <v>5309</v>
      </c>
    </row>
    <row r="70" spans="1:6" x14ac:dyDescent="0.25">
      <c r="A70" s="4" t="s">
        <v>89</v>
      </c>
      <c r="B70" s="5">
        <v>937</v>
      </c>
      <c r="C70" s="5">
        <v>1566</v>
      </c>
      <c r="D70" s="5"/>
      <c r="E70" s="5">
        <v>954</v>
      </c>
      <c r="F70" s="5">
        <v>3457</v>
      </c>
    </row>
    <row r="71" spans="1:6" x14ac:dyDescent="0.25">
      <c r="A71" s="4" t="s">
        <v>71</v>
      </c>
      <c r="B71" s="5">
        <v>1486</v>
      </c>
      <c r="C71" s="5">
        <v>401</v>
      </c>
      <c r="D71" s="5">
        <v>385</v>
      </c>
      <c r="E71" s="5">
        <v>1127</v>
      </c>
      <c r="F71" s="5">
        <v>3399</v>
      </c>
    </row>
    <row r="72" spans="1:6" x14ac:dyDescent="0.25">
      <c r="A72" s="4" t="s">
        <v>117</v>
      </c>
      <c r="B72" s="5">
        <v>1117</v>
      </c>
      <c r="C72" s="5">
        <v>2673</v>
      </c>
      <c r="D72" s="5">
        <v>714</v>
      </c>
      <c r="E72" s="5">
        <v>1928</v>
      </c>
      <c r="F72" s="5">
        <v>6432</v>
      </c>
    </row>
    <row r="73" spans="1:6" x14ac:dyDescent="0.25">
      <c r="A73" s="4" t="s">
        <v>195</v>
      </c>
      <c r="B73" s="5">
        <v>1175</v>
      </c>
      <c r="C73" s="5">
        <v>470</v>
      </c>
      <c r="D73" s="5">
        <v>761</v>
      </c>
      <c r="E73" s="5">
        <v>1270</v>
      </c>
      <c r="F73" s="5">
        <v>3676</v>
      </c>
    </row>
    <row r="74" spans="1:6" x14ac:dyDescent="0.25">
      <c r="A74" s="4" t="s">
        <v>45</v>
      </c>
      <c r="B74" s="5">
        <v>946</v>
      </c>
      <c r="C74" s="5">
        <v>983</v>
      </c>
      <c r="D74" s="5">
        <v>1487</v>
      </c>
      <c r="E74" s="5">
        <v>1403</v>
      </c>
      <c r="F74" s="5">
        <v>4819</v>
      </c>
    </row>
    <row r="75" spans="1:6" x14ac:dyDescent="0.25">
      <c r="A75" s="4" t="s">
        <v>330</v>
      </c>
      <c r="B75" s="5">
        <v>1412</v>
      </c>
      <c r="C75" s="5">
        <v>772</v>
      </c>
      <c r="D75" s="5">
        <v>305</v>
      </c>
      <c r="E75" s="5">
        <v>541</v>
      </c>
      <c r="F75" s="5">
        <v>3030</v>
      </c>
    </row>
    <row r="76" spans="1:6" x14ac:dyDescent="0.25">
      <c r="A76" s="4" t="s">
        <v>162</v>
      </c>
      <c r="B76" s="5">
        <v>1198</v>
      </c>
      <c r="C76" s="5">
        <v>1605</v>
      </c>
      <c r="D76" s="5">
        <v>939</v>
      </c>
      <c r="E76" s="5">
        <v>1893</v>
      </c>
      <c r="F76" s="5">
        <v>5635</v>
      </c>
    </row>
    <row r="77" spans="1:6" x14ac:dyDescent="0.25">
      <c r="A77" s="4" t="s">
        <v>197</v>
      </c>
      <c r="B77" s="5">
        <v>738</v>
      </c>
      <c r="C77" s="5">
        <v>1455</v>
      </c>
      <c r="D77" s="5">
        <v>1699</v>
      </c>
      <c r="E77" s="5">
        <v>1904</v>
      </c>
      <c r="F77" s="5">
        <v>5796</v>
      </c>
    </row>
    <row r="78" spans="1:6" x14ac:dyDescent="0.25">
      <c r="A78" s="4" t="s">
        <v>341</v>
      </c>
      <c r="B78" s="5">
        <v>1605</v>
      </c>
      <c r="C78" s="5">
        <v>996</v>
      </c>
      <c r="D78" s="5">
        <v>1418</v>
      </c>
      <c r="E78" s="5">
        <v>532</v>
      </c>
      <c r="F78" s="5">
        <v>4551</v>
      </c>
    </row>
    <row r="79" spans="1:6" x14ac:dyDescent="0.25">
      <c r="A79" s="4" t="s">
        <v>284</v>
      </c>
      <c r="B79" s="5">
        <v>394</v>
      </c>
      <c r="C79" s="5">
        <v>483</v>
      </c>
      <c r="D79" s="5">
        <v>1953</v>
      </c>
      <c r="E79" s="5">
        <v>1496</v>
      </c>
      <c r="F79" s="5">
        <v>4326</v>
      </c>
    </row>
    <row r="80" spans="1:6" x14ac:dyDescent="0.25">
      <c r="A80" s="4" t="s">
        <v>73</v>
      </c>
      <c r="B80" s="5">
        <v>1273</v>
      </c>
      <c r="C80" s="5">
        <v>905</v>
      </c>
      <c r="D80" s="5">
        <v>2007</v>
      </c>
      <c r="E80" s="5">
        <v>667</v>
      </c>
      <c r="F80" s="5">
        <v>4852</v>
      </c>
    </row>
    <row r="81" spans="1:6" x14ac:dyDescent="0.25">
      <c r="A81" s="4" t="s">
        <v>111</v>
      </c>
      <c r="B81" s="5">
        <v>1101</v>
      </c>
      <c r="C81" s="5">
        <v>1266</v>
      </c>
      <c r="D81" s="5">
        <v>1615</v>
      </c>
      <c r="E81" s="5">
        <v>441</v>
      </c>
      <c r="F81" s="5">
        <v>4423</v>
      </c>
    </row>
    <row r="82" spans="1:6" x14ac:dyDescent="0.25">
      <c r="A82" s="4" t="s">
        <v>183</v>
      </c>
      <c r="B82" s="5">
        <v>1091</v>
      </c>
      <c r="C82" s="5">
        <v>1751</v>
      </c>
      <c r="D82" s="5">
        <v>1280</v>
      </c>
      <c r="E82" s="5">
        <v>1265</v>
      </c>
      <c r="F82" s="5">
        <v>5387</v>
      </c>
    </row>
    <row r="83" spans="1:6" x14ac:dyDescent="0.25">
      <c r="A83" s="4" t="s">
        <v>23</v>
      </c>
      <c r="B83" s="5">
        <v>981</v>
      </c>
      <c r="C83" s="5">
        <v>542</v>
      </c>
      <c r="D83" s="5">
        <v>2205</v>
      </c>
      <c r="E83" s="5">
        <v>1515</v>
      </c>
      <c r="F83" s="5">
        <v>5243</v>
      </c>
    </row>
    <row r="84" spans="1:6" x14ac:dyDescent="0.25">
      <c r="A84" s="4" t="s">
        <v>135</v>
      </c>
      <c r="B84" s="5">
        <v>885</v>
      </c>
      <c r="C84" s="5">
        <v>1686</v>
      </c>
      <c r="D84" s="5">
        <v>1769</v>
      </c>
      <c r="E84" s="5">
        <v>465</v>
      </c>
      <c r="F84" s="5">
        <v>4805</v>
      </c>
    </row>
    <row r="85" spans="1:6" x14ac:dyDescent="0.25">
      <c r="A85" s="4" t="s">
        <v>57</v>
      </c>
      <c r="B85" s="5">
        <v>935</v>
      </c>
      <c r="C85" s="5">
        <v>752</v>
      </c>
      <c r="D85" s="5">
        <v>1769</v>
      </c>
      <c r="E85" s="5">
        <v>1479</v>
      </c>
      <c r="F85" s="5">
        <v>4935</v>
      </c>
    </row>
    <row r="86" spans="1:6" x14ac:dyDescent="0.25">
      <c r="A86" s="4" t="s">
        <v>240</v>
      </c>
      <c r="B86" s="5">
        <v>1695</v>
      </c>
      <c r="C86" s="5">
        <v>1004</v>
      </c>
      <c r="D86" s="5">
        <v>1328</v>
      </c>
      <c r="E86" s="5">
        <v>1226</v>
      </c>
      <c r="F86" s="5">
        <v>5253</v>
      </c>
    </row>
    <row r="87" spans="1:6" x14ac:dyDescent="0.25">
      <c r="A87" s="4" t="s">
        <v>129</v>
      </c>
      <c r="B87" s="5"/>
      <c r="C87" s="5">
        <v>1027</v>
      </c>
      <c r="D87" s="5">
        <v>1835</v>
      </c>
      <c r="E87" s="5">
        <v>1343</v>
      </c>
      <c r="F87" s="5">
        <v>4205</v>
      </c>
    </row>
    <row r="88" spans="1:6" x14ac:dyDescent="0.25">
      <c r="A88" s="4" t="s">
        <v>51</v>
      </c>
      <c r="B88" s="5">
        <v>1212</v>
      </c>
      <c r="C88" s="5">
        <v>1588</v>
      </c>
      <c r="D88" s="5">
        <v>1595</v>
      </c>
      <c r="E88" s="5">
        <v>1840</v>
      </c>
      <c r="F88" s="5">
        <v>6235</v>
      </c>
    </row>
    <row r="89" spans="1:6" x14ac:dyDescent="0.25">
      <c r="A89" s="4" t="s">
        <v>43</v>
      </c>
      <c r="B89" s="5">
        <v>772</v>
      </c>
      <c r="C89" s="5">
        <v>991</v>
      </c>
      <c r="D89" s="5">
        <v>1152</v>
      </c>
      <c r="E89" s="5">
        <v>2319</v>
      </c>
      <c r="F89" s="5">
        <v>5234</v>
      </c>
    </row>
    <row r="90" spans="1:6" x14ac:dyDescent="0.25">
      <c r="A90" s="4" t="s">
        <v>156</v>
      </c>
      <c r="B90" s="5">
        <v>1189</v>
      </c>
      <c r="C90" s="5">
        <v>2153</v>
      </c>
      <c r="D90" s="5">
        <v>834</v>
      </c>
      <c r="E90" s="5">
        <v>998</v>
      </c>
      <c r="F90" s="5">
        <v>5174</v>
      </c>
    </row>
    <row r="91" spans="1:6" x14ac:dyDescent="0.25">
      <c r="A91" s="4" t="s">
        <v>36</v>
      </c>
      <c r="B91" s="5">
        <v>2238</v>
      </c>
      <c r="C91" s="5">
        <v>1930</v>
      </c>
      <c r="D91" s="5">
        <v>996</v>
      </c>
      <c r="E91" s="5">
        <v>1625</v>
      </c>
      <c r="F91" s="5">
        <v>6789</v>
      </c>
    </row>
    <row r="92" spans="1:6" x14ac:dyDescent="0.25">
      <c r="A92" s="4" t="s">
        <v>216</v>
      </c>
      <c r="B92" s="5">
        <v>663</v>
      </c>
      <c r="C92" s="5"/>
      <c r="D92" s="5">
        <v>997</v>
      </c>
      <c r="E92" s="5">
        <v>884</v>
      </c>
      <c r="F92" s="5">
        <v>2544</v>
      </c>
    </row>
    <row r="93" spans="1:6" x14ac:dyDescent="0.25">
      <c r="A93" s="4" t="s">
        <v>299</v>
      </c>
      <c r="B93" s="5">
        <v>157</v>
      </c>
      <c r="C93" s="5">
        <v>1028</v>
      </c>
      <c r="D93" s="5">
        <v>625</v>
      </c>
      <c r="E93" s="5">
        <v>2073</v>
      </c>
      <c r="F93" s="5">
        <v>3883</v>
      </c>
    </row>
    <row r="94" spans="1:6" x14ac:dyDescent="0.25">
      <c r="A94" s="4" t="s">
        <v>66</v>
      </c>
      <c r="B94" s="5">
        <v>979</v>
      </c>
      <c r="C94" s="5">
        <v>2089</v>
      </c>
      <c r="D94" s="5">
        <v>1824</v>
      </c>
      <c r="E94" s="5">
        <v>2986</v>
      </c>
      <c r="F94" s="5">
        <v>7878</v>
      </c>
    </row>
    <row r="95" spans="1:6" x14ac:dyDescent="0.25">
      <c r="A95" s="4" t="s">
        <v>213</v>
      </c>
      <c r="B95" s="5">
        <v>1573</v>
      </c>
      <c r="C95" s="5">
        <v>1972</v>
      </c>
      <c r="D95" s="5">
        <v>1007</v>
      </c>
      <c r="E95" s="5">
        <v>1569</v>
      </c>
      <c r="F95" s="5">
        <v>6121</v>
      </c>
    </row>
    <row r="96" spans="1:6" x14ac:dyDescent="0.25">
      <c r="A96" s="4" t="s">
        <v>115</v>
      </c>
      <c r="B96" s="5">
        <v>925</v>
      </c>
      <c r="C96" s="5">
        <v>1293</v>
      </c>
      <c r="D96" s="5">
        <v>876</v>
      </c>
      <c r="E96" s="5">
        <v>1389</v>
      </c>
      <c r="F96" s="5">
        <v>4483</v>
      </c>
    </row>
    <row r="97" spans="1:6" x14ac:dyDescent="0.25">
      <c r="A97" s="4" t="s">
        <v>256</v>
      </c>
      <c r="B97" s="5">
        <v>1352</v>
      </c>
      <c r="C97" s="5">
        <v>2129</v>
      </c>
      <c r="D97" s="5">
        <v>1117</v>
      </c>
      <c r="E97" s="5">
        <v>968</v>
      </c>
      <c r="F97" s="5">
        <v>5566</v>
      </c>
    </row>
    <row r="98" spans="1:6" x14ac:dyDescent="0.25">
      <c r="A98" s="4" t="s">
        <v>95</v>
      </c>
      <c r="B98" s="5">
        <v>1351</v>
      </c>
      <c r="C98" s="5">
        <v>1116</v>
      </c>
      <c r="D98" s="5">
        <v>2588</v>
      </c>
      <c r="E98" s="5">
        <v>2004</v>
      </c>
      <c r="F98" s="5">
        <v>7059</v>
      </c>
    </row>
    <row r="99" spans="1:6" x14ac:dyDescent="0.25">
      <c r="A99" s="4" t="s">
        <v>40</v>
      </c>
      <c r="B99" s="5">
        <v>1330</v>
      </c>
      <c r="C99" s="5">
        <v>2464</v>
      </c>
      <c r="D99" s="5">
        <v>1338</v>
      </c>
      <c r="E99" s="5">
        <v>1599</v>
      </c>
      <c r="F99" s="5">
        <v>6731</v>
      </c>
    </row>
    <row r="100" spans="1:6" x14ac:dyDescent="0.25">
      <c r="A100" s="4" t="s">
        <v>275</v>
      </c>
      <c r="B100" s="5">
        <v>1659</v>
      </c>
      <c r="C100" s="5">
        <v>993</v>
      </c>
      <c r="D100" s="5">
        <v>1504</v>
      </c>
      <c r="E100" s="5">
        <v>303</v>
      </c>
      <c r="F100" s="5">
        <v>4459</v>
      </c>
    </row>
    <row r="101" spans="1:6" x14ac:dyDescent="0.25">
      <c r="A101" s="4" t="s">
        <v>229</v>
      </c>
      <c r="B101" s="5">
        <v>1852</v>
      </c>
      <c r="C101" s="5">
        <v>1203</v>
      </c>
      <c r="D101" s="5">
        <v>1325</v>
      </c>
      <c r="E101" s="5">
        <v>948</v>
      </c>
      <c r="F101" s="5">
        <v>5328</v>
      </c>
    </row>
    <row r="102" spans="1:6" x14ac:dyDescent="0.25">
      <c r="A102" s="4" t="s">
        <v>87</v>
      </c>
      <c r="B102" s="5">
        <v>1292</v>
      </c>
      <c r="C102" s="5">
        <v>587</v>
      </c>
      <c r="D102" s="5">
        <v>1494</v>
      </c>
      <c r="E102" s="5">
        <v>731</v>
      </c>
      <c r="F102" s="5">
        <v>4104</v>
      </c>
    </row>
    <row r="103" spans="1:6" x14ac:dyDescent="0.25">
      <c r="A103" s="4" t="s">
        <v>301</v>
      </c>
      <c r="B103" s="5">
        <v>1302</v>
      </c>
      <c r="C103" s="5">
        <v>1029</v>
      </c>
      <c r="D103" s="5">
        <v>1243</v>
      </c>
      <c r="E103" s="5">
        <v>1871</v>
      </c>
      <c r="F103" s="5">
        <v>5445</v>
      </c>
    </row>
    <row r="104" spans="1:6" x14ac:dyDescent="0.25">
      <c r="A104" s="4" t="s">
        <v>75</v>
      </c>
      <c r="B104" s="5">
        <v>981</v>
      </c>
      <c r="C104" s="5">
        <v>1889</v>
      </c>
      <c r="D104" s="5">
        <v>762</v>
      </c>
      <c r="E104" s="5">
        <v>1322</v>
      </c>
      <c r="F104" s="5">
        <v>4954</v>
      </c>
    </row>
    <row r="105" spans="1:6" x14ac:dyDescent="0.25">
      <c r="A105" s="4" t="s">
        <v>540</v>
      </c>
      <c r="B105" s="5">
        <v>124571</v>
      </c>
      <c r="C105" s="5">
        <v>120339</v>
      </c>
      <c r="D105" s="5">
        <v>126089</v>
      </c>
      <c r="E105" s="5">
        <v>127522</v>
      </c>
      <c r="F105" s="5">
        <v>498521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="90" zoomScaleNormal="90" workbookViewId="0">
      <selection activeCell="R2" sqref="R2"/>
    </sheetView>
  </sheetViews>
  <sheetFormatPr defaultRowHeight="15" x14ac:dyDescent="0.25"/>
  <cols>
    <col min="1" max="1" width="13.28515625" bestFit="1" customWidth="1"/>
    <col min="2" max="2" width="21.85546875" bestFit="1" customWidth="1"/>
    <col min="3" max="3" width="19.42578125" bestFit="1" customWidth="1"/>
    <col min="10" max="10" width="13.28515625" bestFit="1" customWidth="1"/>
    <col min="12" max="12" width="15.42578125" bestFit="1" customWidth="1"/>
    <col min="15" max="15" width="9.85546875" bestFit="1" customWidth="1"/>
    <col min="16" max="16" width="9.85546875" customWidth="1"/>
    <col min="17" max="17" width="13.28515625" bestFit="1" customWidth="1"/>
    <col min="18" max="18" width="10.28515625" bestFit="1" customWidth="1"/>
  </cols>
  <sheetData>
    <row r="1" spans="1:18" s="9" customFormat="1" x14ac:dyDescent="0.25">
      <c r="A1" s="9" t="s">
        <v>1</v>
      </c>
      <c r="B1" s="9" t="s">
        <v>2</v>
      </c>
      <c r="C1" s="9" t="s">
        <v>548</v>
      </c>
      <c r="D1" s="9" t="s">
        <v>549</v>
      </c>
      <c r="E1" s="9" t="s">
        <v>550</v>
      </c>
      <c r="G1" s="9" t="s">
        <v>551</v>
      </c>
      <c r="H1" s="9" t="s">
        <v>550</v>
      </c>
      <c r="J1" s="9" t="s">
        <v>1</v>
      </c>
      <c r="K1" s="9" t="s">
        <v>557</v>
      </c>
      <c r="L1" s="9" t="s">
        <v>548</v>
      </c>
      <c r="M1" s="9" t="s">
        <v>549</v>
      </c>
      <c r="N1" s="9" t="s">
        <v>550</v>
      </c>
      <c r="O1" s="9" t="s">
        <v>570</v>
      </c>
      <c r="Q1" s="9" t="s">
        <v>1</v>
      </c>
      <c r="R1" s="9" t="s">
        <v>559</v>
      </c>
    </row>
    <row r="2" spans="1:18" x14ac:dyDescent="0.25">
      <c r="A2" s="4" t="s">
        <v>311</v>
      </c>
      <c r="B2" s="5">
        <v>1609</v>
      </c>
      <c r="C2">
        <f>B2</f>
        <v>1609</v>
      </c>
      <c r="D2" s="7">
        <f>C2/SUM($B$2:$B$101)</f>
        <v>3.447906398662838E-2</v>
      </c>
      <c r="E2" t="str">
        <f>VLOOKUP(D2,$G$2:$H$5,2,1)</f>
        <v>A</v>
      </c>
      <c r="G2" s="6">
        <v>0</v>
      </c>
      <c r="H2" t="s">
        <v>552</v>
      </c>
      <c r="J2" s="4" t="s">
        <v>240</v>
      </c>
      <c r="K2" s="5">
        <v>1472082</v>
      </c>
      <c r="L2">
        <f>K2</f>
        <v>1472082</v>
      </c>
      <c r="M2" s="7">
        <f>L2/SUM($K$2:$K$101)</f>
        <v>6.1844815466526759E-2</v>
      </c>
      <c r="N2" s="17" t="str">
        <f>VLOOKUP(M2,$G$2:$H$5,2,1)</f>
        <v>A</v>
      </c>
      <c r="O2" s="6">
        <f>(ROW(J2)-1)/COUNTA($J$2:$J$101)</f>
        <v>0.01</v>
      </c>
      <c r="Q2" t="s">
        <v>16</v>
      </c>
      <c r="R2" t="str">
        <f>CONCATENATE(VLOOKUP(Q2,$A$2:$E$101,5,0),VLOOKUP(Q2,$J$2:$N$101,5,0))</f>
        <v>AA</v>
      </c>
    </row>
    <row r="3" spans="1:18" x14ac:dyDescent="0.25">
      <c r="A3" s="4" t="s">
        <v>240</v>
      </c>
      <c r="B3" s="5">
        <v>1406</v>
      </c>
      <c r="C3">
        <f>C2+B3</f>
        <v>3015</v>
      </c>
      <c r="D3" s="7">
        <f t="shared" ref="D3:D66" si="0">C3/SUM($B$2:$B$101)</f>
        <v>6.4608065829511854E-2</v>
      </c>
      <c r="E3" t="str">
        <f t="shared" ref="E3:E66" si="1">VLOOKUP(D3,$G$2:$H$5,2,1)</f>
        <v>A</v>
      </c>
      <c r="G3" s="6">
        <v>0.8</v>
      </c>
      <c r="H3" t="s">
        <v>553</v>
      </c>
      <c r="J3" s="4" t="s">
        <v>208</v>
      </c>
      <c r="K3" s="5">
        <v>989154</v>
      </c>
      <c r="L3">
        <f>K3+L2</f>
        <v>2461236</v>
      </c>
      <c r="M3" s="7">
        <f t="shared" ref="M3:M66" si="2">L3/SUM($K$2:$K$101)</f>
        <v>0.10340095608775357</v>
      </c>
      <c r="N3" s="18" t="str">
        <f t="shared" ref="N3:N66" si="3">VLOOKUP(M3,$G$2:$H$5,2,1)</f>
        <v>A</v>
      </c>
      <c r="O3" s="6">
        <f t="shared" ref="O3:O66" si="4">(ROW(J3)-1)/COUNTA($J$2:$J$101)</f>
        <v>0.02</v>
      </c>
      <c r="Q3" t="s">
        <v>61</v>
      </c>
      <c r="R3" t="str">
        <f t="shared" ref="R3:R66" si="5">CONCATENATE(VLOOKUP(Q3,$A$2:$E$101,5,0),VLOOKUP(Q3,$J$2:$N$101,5,0))</f>
        <v>BC</v>
      </c>
    </row>
    <row r="4" spans="1:18" x14ac:dyDescent="0.25">
      <c r="A4" s="4" t="s">
        <v>210</v>
      </c>
      <c r="B4" s="5">
        <v>1403</v>
      </c>
      <c r="C4">
        <f t="shared" ref="C4:C67" si="6">C3+B4</f>
        <v>4418</v>
      </c>
      <c r="D4" s="7">
        <f t="shared" si="0"/>
        <v>9.4672781039729134E-2</v>
      </c>
      <c r="E4" t="str">
        <f t="shared" si="1"/>
        <v>A</v>
      </c>
      <c r="G4" s="6">
        <v>0.95</v>
      </c>
      <c r="H4" t="s">
        <v>554</v>
      </c>
      <c r="J4" s="4" t="s">
        <v>213</v>
      </c>
      <c r="K4" s="5">
        <v>839124</v>
      </c>
      <c r="L4">
        <f t="shared" ref="L4:L67" si="7">K4+L3</f>
        <v>3300360</v>
      </c>
      <c r="M4" s="7">
        <f t="shared" si="2"/>
        <v>0.13865406626336457</v>
      </c>
      <c r="N4" s="17" t="str">
        <f t="shared" si="3"/>
        <v>A</v>
      </c>
      <c r="O4" s="6">
        <f t="shared" si="4"/>
        <v>0.03</v>
      </c>
      <c r="Q4" t="s">
        <v>119</v>
      </c>
      <c r="R4" t="str">
        <f t="shared" si="5"/>
        <v>AC</v>
      </c>
    </row>
    <row r="5" spans="1:18" x14ac:dyDescent="0.25">
      <c r="A5" s="4" t="s">
        <v>188</v>
      </c>
      <c r="B5" s="5">
        <v>1334</v>
      </c>
      <c r="C5">
        <f t="shared" si="6"/>
        <v>5752</v>
      </c>
      <c r="D5" s="7">
        <f t="shared" si="0"/>
        <v>0.12325890369862427</v>
      </c>
      <c r="E5" t="str">
        <f t="shared" si="1"/>
        <v>A</v>
      </c>
      <c r="G5" s="6">
        <v>1</v>
      </c>
      <c r="H5" t="s">
        <v>555</v>
      </c>
      <c r="J5" s="4" t="s">
        <v>8</v>
      </c>
      <c r="K5" s="5">
        <v>807615</v>
      </c>
      <c r="L5">
        <f t="shared" si="7"/>
        <v>4107975</v>
      </c>
      <c r="M5" s="7">
        <f t="shared" si="2"/>
        <v>0.17258342661353462</v>
      </c>
      <c r="N5" s="17" t="str">
        <f t="shared" si="3"/>
        <v>A</v>
      </c>
      <c r="O5" s="6">
        <f t="shared" si="4"/>
        <v>0.04</v>
      </c>
      <c r="Q5" t="s">
        <v>132</v>
      </c>
      <c r="R5" t="str">
        <f t="shared" si="5"/>
        <v>AC</v>
      </c>
    </row>
    <row r="6" spans="1:18" x14ac:dyDescent="0.25">
      <c r="A6" s="4" t="s">
        <v>26</v>
      </c>
      <c r="B6" s="5">
        <v>1271</v>
      </c>
      <c r="C6">
        <f t="shared" si="6"/>
        <v>7023</v>
      </c>
      <c r="D6" s="7">
        <f t="shared" si="0"/>
        <v>0.1504950070715296</v>
      </c>
      <c r="E6" t="str">
        <f t="shared" si="1"/>
        <v>A</v>
      </c>
      <c r="J6" s="4" t="s">
        <v>36</v>
      </c>
      <c r="K6" s="5">
        <v>784107</v>
      </c>
      <c r="L6">
        <f t="shared" si="7"/>
        <v>4892082</v>
      </c>
      <c r="M6" s="7">
        <f t="shared" si="2"/>
        <v>0.20552517355494951</v>
      </c>
      <c r="N6" s="17" t="str">
        <f t="shared" si="3"/>
        <v>A</v>
      </c>
      <c r="O6" s="6">
        <f t="shared" si="4"/>
        <v>0.05</v>
      </c>
      <c r="Q6" t="s">
        <v>210</v>
      </c>
      <c r="R6" t="str">
        <f t="shared" si="5"/>
        <v>AA</v>
      </c>
    </row>
    <row r="7" spans="1:18" x14ac:dyDescent="0.25">
      <c r="A7" s="4" t="s">
        <v>8</v>
      </c>
      <c r="B7" s="5">
        <v>1233</v>
      </c>
      <c r="C7">
        <f t="shared" si="6"/>
        <v>8256</v>
      </c>
      <c r="D7" s="7">
        <f t="shared" si="0"/>
        <v>0.17691681309732996</v>
      </c>
      <c r="E7" t="str">
        <f t="shared" si="1"/>
        <v>A</v>
      </c>
      <c r="J7" s="4" t="s">
        <v>311</v>
      </c>
      <c r="K7" s="5">
        <v>772320</v>
      </c>
      <c r="L7">
        <f t="shared" si="7"/>
        <v>5664402</v>
      </c>
      <c r="M7" s="7">
        <f t="shared" si="2"/>
        <v>0.23797172740256664</v>
      </c>
      <c r="N7" s="17" t="str">
        <f t="shared" si="3"/>
        <v>A</v>
      </c>
      <c r="O7" s="6">
        <f t="shared" si="4"/>
        <v>0.06</v>
      </c>
      <c r="Q7" t="s">
        <v>138</v>
      </c>
      <c r="R7" t="str">
        <f t="shared" si="5"/>
        <v>BB</v>
      </c>
    </row>
    <row r="8" spans="1:18" x14ac:dyDescent="0.25">
      <c r="A8" s="4" t="s">
        <v>165</v>
      </c>
      <c r="B8" s="5">
        <v>1109</v>
      </c>
      <c r="C8">
        <f t="shared" si="6"/>
        <v>9365</v>
      </c>
      <c r="D8" s="7">
        <f t="shared" si="0"/>
        <v>0.20068143830626151</v>
      </c>
      <c r="E8" t="str">
        <f t="shared" si="1"/>
        <v>A</v>
      </c>
      <c r="J8" s="4" t="s">
        <v>165</v>
      </c>
      <c r="K8" s="5">
        <v>699779</v>
      </c>
      <c r="L8">
        <f t="shared" si="7"/>
        <v>6364181</v>
      </c>
      <c r="M8" s="7">
        <f t="shared" si="2"/>
        <v>0.26737070322208667</v>
      </c>
      <c r="N8" s="17" t="str">
        <f t="shared" si="3"/>
        <v>A</v>
      </c>
      <c r="O8" s="6">
        <f t="shared" si="4"/>
        <v>7.0000000000000007E-2</v>
      </c>
      <c r="Q8" t="s">
        <v>117</v>
      </c>
      <c r="R8" t="str">
        <f t="shared" si="5"/>
        <v>BB</v>
      </c>
    </row>
    <row r="9" spans="1:18" x14ac:dyDescent="0.25">
      <c r="A9" s="4" t="s">
        <v>208</v>
      </c>
      <c r="B9" s="5">
        <v>1074</v>
      </c>
      <c r="C9">
        <f t="shared" si="6"/>
        <v>10439</v>
      </c>
      <c r="D9" s="7">
        <f t="shared" si="0"/>
        <v>0.2236960528007543</v>
      </c>
      <c r="E9" t="str">
        <f t="shared" si="1"/>
        <v>A</v>
      </c>
      <c r="J9" s="4" t="s">
        <v>26</v>
      </c>
      <c r="K9" s="5">
        <v>699050</v>
      </c>
      <c r="L9">
        <f t="shared" si="7"/>
        <v>7063231</v>
      </c>
      <c r="M9" s="7">
        <f t="shared" si="2"/>
        <v>0.29673905243896148</v>
      </c>
      <c r="N9" s="17" t="str">
        <f t="shared" si="3"/>
        <v>A</v>
      </c>
      <c r="O9" s="6">
        <f t="shared" si="4"/>
        <v>0.08</v>
      </c>
      <c r="Q9" t="s">
        <v>23</v>
      </c>
      <c r="R9" t="str">
        <f t="shared" si="5"/>
        <v>CB</v>
      </c>
    </row>
    <row r="10" spans="1:18" x14ac:dyDescent="0.25">
      <c r="A10" s="4" t="s">
        <v>341</v>
      </c>
      <c r="B10" s="5">
        <v>1037</v>
      </c>
      <c r="C10">
        <f t="shared" si="6"/>
        <v>11476</v>
      </c>
      <c r="D10" s="7">
        <f t="shared" si="0"/>
        <v>0.2459177988256975</v>
      </c>
      <c r="E10" t="str">
        <f t="shared" si="1"/>
        <v>A</v>
      </c>
      <c r="J10" s="4" t="s">
        <v>111</v>
      </c>
      <c r="K10" s="5">
        <v>531050</v>
      </c>
      <c r="L10">
        <f t="shared" si="7"/>
        <v>7594281</v>
      </c>
      <c r="M10" s="7">
        <f t="shared" si="2"/>
        <v>0.31904941915324714</v>
      </c>
      <c r="N10" s="17" t="str">
        <f t="shared" si="3"/>
        <v>A</v>
      </c>
      <c r="O10" s="6">
        <f t="shared" si="4"/>
        <v>0.09</v>
      </c>
      <c r="Q10" t="s">
        <v>66</v>
      </c>
      <c r="R10" t="str">
        <f t="shared" si="5"/>
        <v>AA</v>
      </c>
    </row>
    <row r="11" spans="1:18" x14ac:dyDescent="0.25">
      <c r="A11" s="4" t="s">
        <v>213</v>
      </c>
      <c r="B11" s="5">
        <v>978</v>
      </c>
      <c r="C11">
        <f t="shared" si="6"/>
        <v>12454</v>
      </c>
      <c r="D11" s="7">
        <f t="shared" si="0"/>
        <v>0.26687524107487248</v>
      </c>
      <c r="E11" t="str">
        <f t="shared" si="1"/>
        <v>A</v>
      </c>
      <c r="J11" s="4" t="s">
        <v>280</v>
      </c>
      <c r="K11" s="5">
        <v>528550</v>
      </c>
      <c r="L11">
        <f t="shared" si="7"/>
        <v>8122831</v>
      </c>
      <c r="M11" s="7">
        <f t="shared" si="2"/>
        <v>0.34125475636600616</v>
      </c>
      <c r="N11" s="17" t="str">
        <f t="shared" si="3"/>
        <v>A</v>
      </c>
      <c r="O11" s="6">
        <f t="shared" si="4"/>
        <v>0.1</v>
      </c>
      <c r="Q11" t="s">
        <v>288</v>
      </c>
      <c r="R11" t="str">
        <f t="shared" si="5"/>
        <v>CB</v>
      </c>
    </row>
    <row r="12" spans="1:18" x14ac:dyDescent="0.25">
      <c r="A12" s="4" t="s">
        <v>77</v>
      </c>
      <c r="B12" s="5">
        <v>929</v>
      </c>
      <c r="C12">
        <f t="shared" si="6"/>
        <v>13383</v>
      </c>
      <c r="D12" s="7">
        <f t="shared" si="0"/>
        <v>0.2867826683238332</v>
      </c>
      <c r="E12" t="str">
        <f t="shared" si="1"/>
        <v>A</v>
      </c>
      <c r="J12" s="4" t="s">
        <v>275</v>
      </c>
      <c r="K12" s="5">
        <v>492404</v>
      </c>
      <c r="L12">
        <f t="shared" si="7"/>
        <v>8615235</v>
      </c>
      <c r="M12" s="7">
        <f t="shared" si="2"/>
        <v>0.36194153503389259</v>
      </c>
      <c r="N12" s="17" t="str">
        <f t="shared" si="3"/>
        <v>A</v>
      </c>
      <c r="O12" s="6">
        <f t="shared" si="4"/>
        <v>0.11</v>
      </c>
      <c r="Q12" t="s">
        <v>245</v>
      </c>
      <c r="R12" t="str">
        <f t="shared" si="5"/>
        <v>BA</v>
      </c>
    </row>
    <row r="13" spans="1:18" x14ac:dyDescent="0.25">
      <c r="A13" s="4" t="s">
        <v>6</v>
      </c>
      <c r="B13" s="5">
        <v>869</v>
      </c>
      <c r="C13">
        <f t="shared" si="6"/>
        <v>14252</v>
      </c>
      <c r="D13" s="7">
        <f t="shared" si="0"/>
        <v>0.30540436291947026</v>
      </c>
      <c r="E13" t="str">
        <f t="shared" si="1"/>
        <v>A</v>
      </c>
      <c r="J13" s="4" t="s">
        <v>49</v>
      </c>
      <c r="K13" s="5">
        <v>467748</v>
      </c>
      <c r="L13">
        <f t="shared" si="7"/>
        <v>9082983</v>
      </c>
      <c r="M13" s="7">
        <f t="shared" si="2"/>
        <v>0.3815924707459229</v>
      </c>
      <c r="N13" s="17" t="str">
        <f t="shared" si="3"/>
        <v>A</v>
      </c>
      <c r="O13" s="6">
        <f t="shared" si="4"/>
        <v>0.12</v>
      </c>
      <c r="Q13" t="s">
        <v>167</v>
      </c>
      <c r="R13" t="str">
        <f t="shared" si="5"/>
        <v/>
      </c>
    </row>
    <row r="14" spans="1:18" x14ac:dyDescent="0.25">
      <c r="A14" s="4" t="s">
        <v>49</v>
      </c>
      <c r="B14" s="5">
        <v>852</v>
      </c>
      <c r="C14">
        <f t="shared" si="6"/>
        <v>15104</v>
      </c>
      <c r="D14" s="7">
        <f t="shared" si="0"/>
        <v>0.32366176659666568</v>
      </c>
      <c r="E14" t="str">
        <f t="shared" si="1"/>
        <v>A</v>
      </c>
      <c r="J14" s="4" t="s">
        <v>16</v>
      </c>
      <c r="K14" s="5">
        <v>465290</v>
      </c>
      <c r="L14">
        <f t="shared" si="7"/>
        <v>9548273</v>
      </c>
      <c r="M14" s="7">
        <f t="shared" si="2"/>
        <v>0.40114014145205218</v>
      </c>
      <c r="N14" s="17" t="str">
        <f t="shared" si="3"/>
        <v>A</v>
      </c>
      <c r="O14" s="6">
        <f t="shared" si="4"/>
        <v>0.13</v>
      </c>
      <c r="Q14" t="s">
        <v>311</v>
      </c>
      <c r="R14" t="str">
        <f t="shared" si="5"/>
        <v>AA</v>
      </c>
    </row>
    <row r="15" spans="1:18" x14ac:dyDescent="0.25">
      <c r="A15" s="4" t="s">
        <v>253</v>
      </c>
      <c r="B15" s="5">
        <v>824</v>
      </c>
      <c r="C15">
        <f t="shared" si="6"/>
        <v>15928</v>
      </c>
      <c r="D15" s="7">
        <f t="shared" si="0"/>
        <v>0.34131916170231003</v>
      </c>
      <c r="E15" t="str">
        <f t="shared" si="1"/>
        <v>A</v>
      </c>
      <c r="J15" s="4" t="s">
        <v>330</v>
      </c>
      <c r="K15" s="5">
        <v>433160</v>
      </c>
      <c r="L15">
        <f t="shared" si="7"/>
        <v>9981433</v>
      </c>
      <c r="M15" s="7">
        <f t="shared" si="2"/>
        <v>0.41933797300456133</v>
      </c>
      <c r="N15" s="17" t="str">
        <f t="shared" si="3"/>
        <v>A</v>
      </c>
      <c r="O15" s="6">
        <f t="shared" si="4"/>
        <v>0.14000000000000001</v>
      </c>
      <c r="Q15" t="s">
        <v>237</v>
      </c>
      <c r="R15" t="str">
        <f t="shared" si="5"/>
        <v>AA</v>
      </c>
    </row>
    <row r="16" spans="1:18" x14ac:dyDescent="0.25">
      <c r="A16" s="4" t="s">
        <v>263</v>
      </c>
      <c r="B16" s="5">
        <v>824</v>
      </c>
      <c r="C16">
        <f t="shared" si="6"/>
        <v>16752</v>
      </c>
      <c r="D16" s="7">
        <f t="shared" si="0"/>
        <v>0.35897655680795437</v>
      </c>
      <c r="E16" t="str">
        <f t="shared" si="1"/>
        <v>A</v>
      </c>
      <c r="J16" s="4" t="s">
        <v>66</v>
      </c>
      <c r="K16" s="5">
        <v>426024</v>
      </c>
      <c r="L16">
        <f t="shared" si="7"/>
        <v>10407457</v>
      </c>
      <c r="M16" s="7">
        <f t="shared" si="2"/>
        <v>0.43723600834791282</v>
      </c>
      <c r="N16" s="17" t="str">
        <f t="shared" si="3"/>
        <v>A</v>
      </c>
      <c r="O16" s="6">
        <f t="shared" si="4"/>
        <v>0.15</v>
      </c>
      <c r="Q16" t="s">
        <v>272</v>
      </c>
      <c r="R16" t="str">
        <f t="shared" si="5"/>
        <v>CA</v>
      </c>
    </row>
    <row r="17" spans="1:18" x14ac:dyDescent="0.25">
      <c r="A17" s="4" t="s">
        <v>111</v>
      </c>
      <c r="B17" s="5">
        <v>817</v>
      </c>
      <c r="C17">
        <f t="shared" si="6"/>
        <v>17569</v>
      </c>
      <c r="D17" s="7">
        <f t="shared" si="0"/>
        <v>0.37648394977071103</v>
      </c>
      <c r="E17" t="str">
        <f t="shared" si="1"/>
        <v>A</v>
      </c>
      <c r="J17" s="4" t="s">
        <v>178</v>
      </c>
      <c r="K17" s="5">
        <v>401856</v>
      </c>
      <c r="L17">
        <f t="shared" si="7"/>
        <v>10809313</v>
      </c>
      <c r="M17" s="7">
        <f t="shared" si="2"/>
        <v>0.45411870249410619</v>
      </c>
      <c r="N17" s="17" t="str">
        <f t="shared" si="3"/>
        <v>A</v>
      </c>
      <c r="O17" s="6">
        <f t="shared" si="4"/>
        <v>0.16</v>
      </c>
      <c r="Q17" t="s">
        <v>101</v>
      </c>
      <c r="R17" t="str">
        <f t="shared" si="5"/>
        <v>BA</v>
      </c>
    </row>
    <row r="18" spans="1:18" x14ac:dyDescent="0.25">
      <c r="A18" s="4" t="s">
        <v>301</v>
      </c>
      <c r="B18" s="5">
        <v>795</v>
      </c>
      <c r="C18">
        <f t="shared" si="6"/>
        <v>18364</v>
      </c>
      <c r="D18" s="7">
        <f t="shared" si="0"/>
        <v>0.39351990742724896</v>
      </c>
      <c r="E18" t="str">
        <f t="shared" si="1"/>
        <v>A</v>
      </c>
      <c r="J18" s="4" t="s">
        <v>95</v>
      </c>
      <c r="K18" s="5">
        <v>391716</v>
      </c>
      <c r="L18">
        <f t="shared" si="7"/>
        <v>11201029</v>
      </c>
      <c r="M18" s="7">
        <f t="shared" si="2"/>
        <v>0.47057539698210749</v>
      </c>
      <c r="N18" s="17" t="str">
        <f t="shared" si="3"/>
        <v>A</v>
      </c>
      <c r="O18" s="6">
        <f t="shared" si="4"/>
        <v>0.17</v>
      </c>
      <c r="Q18" t="s">
        <v>30</v>
      </c>
      <c r="R18" t="str">
        <f t="shared" si="5"/>
        <v>AC</v>
      </c>
    </row>
    <row r="19" spans="1:18" x14ac:dyDescent="0.25">
      <c r="A19" s="4" t="s">
        <v>195</v>
      </c>
      <c r="B19" s="5">
        <v>786</v>
      </c>
      <c r="C19">
        <f t="shared" si="6"/>
        <v>19150</v>
      </c>
      <c r="D19" s="7">
        <f t="shared" si="0"/>
        <v>0.41036300518578839</v>
      </c>
      <c r="E19" t="str">
        <f t="shared" si="1"/>
        <v>A</v>
      </c>
      <c r="J19" s="4" t="s">
        <v>89</v>
      </c>
      <c r="K19" s="5">
        <v>385385</v>
      </c>
      <c r="L19">
        <f t="shared" si="7"/>
        <v>11586414</v>
      </c>
      <c r="M19" s="7">
        <f t="shared" si="2"/>
        <v>0.48676611476044285</v>
      </c>
      <c r="N19" s="17" t="str">
        <f t="shared" si="3"/>
        <v>A</v>
      </c>
      <c r="O19" s="6">
        <f t="shared" si="4"/>
        <v>0.18</v>
      </c>
      <c r="Q19" t="s">
        <v>158</v>
      </c>
      <c r="R19" t="str">
        <f t="shared" si="5"/>
        <v>BA</v>
      </c>
    </row>
    <row r="20" spans="1:18" x14ac:dyDescent="0.25">
      <c r="A20" s="4" t="s">
        <v>280</v>
      </c>
      <c r="B20" s="5">
        <v>775</v>
      </c>
      <c r="C20">
        <f t="shared" si="6"/>
        <v>19925</v>
      </c>
      <c r="D20" s="7">
        <f t="shared" si="0"/>
        <v>0.42697038529121845</v>
      </c>
      <c r="E20" t="str">
        <f t="shared" si="1"/>
        <v>A</v>
      </c>
      <c r="J20" s="4" t="s">
        <v>6</v>
      </c>
      <c r="K20" s="5">
        <v>378884</v>
      </c>
      <c r="L20">
        <f t="shared" si="7"/>
        <v>11965298</v>
      </c>
      <c r="M20" s="7">
        <f t="shared" si="2"/>
        <v>0.50268371382300836</v>
      </c>
      <c r="N20" s="17" t="str">
        <f t="shared" si="3"/>
        <v>A</v>
      </c>
      <c r="O20" s="6">
        <f t="shared" si="4"/>
        <v>0.19</v>
      </c>
      <c r="Q20" t="s">
        <v>85</v>
      </c>
      <c r="R20" t="str">
        <f t="shared" si="5"/>
        <v>AC</v>
      </c>
    </row>
    <row r="21" spans="1:18" x14ac:dyDescent="0.25">
      <c r="A21" s="4" t="s">
        <v>36</v>
      </c>
      <c r="B21" s="5">
        <v>771</v>
      </c>
      <c r="C21">
        <f t="shared" si="6"/>
        <v>20696</v>
      </c>
      <c r="D21" s="7">
        <f t="shared" si="0"/>
        <v>0.44349204988642693</v>
      </c>
      <c r="E21" t="str">
        <f t="shared" si="1"/>
        <v>A</v>
      </c>
      <c r="J21" s="4" t="s">
        <v>210</v>
      </c>
      <c r="K21" s="5">
        <v>378810</v>
      </c>
      <c r="L21">
        <f t="shared" si="7"/>
        <v>12344108</v>
      </c>
      <c r="M21" s="7">
        <f t="shared" si="2"/>
        <v>0.51859820401232859</v>
      </c>
      <c r="N21" s="17" t="str">
        <f t="shared" si="3"/>
        <v>A</v>
      </c>
      <c r="O21" s="6">
        <f t="shared" si="4"/>
        <v>0.2</v>
      </c>
      <c r="Q21" t="s">
        <v>18</v>
      </c>
      <c r="R21" t="str">
        <f t="shared" si="5"/>
        <v>CB</v>
      </c>
    </row>
    <row r="22" spans="1:18" x14ac:dyDescent="0.25">
      <c r="A22" s="4" t="s">
        <v>251</v>
      </c>
      <c r="B22" s="5">
        <v>754</v>
      </c>
      <c r="C22">
        <f t="shared" si="6"/>
        <v>21450</v>
      </c>
      <c r="D22" s="7">
        <f t="shared" si="0"/>
        <v>0.45964942356319377</v>
      </c>
      <c r="E22" t="str">
        <f t="shared" si="1"/>
        <v>A</v>
      </c>
      <c r="J22" s="4" t="s">
        <v>237</v>
      </c>
      <c r="K22" s="5">
        <v>376464</v>
      </c>
      <c r="L22">
        <f t="shared" si="7"/>
        <v>12720572</v>
      </c>
      <c r="M22" s="7">
        <f t="shared" si="2"/>
        <v>0.53441413451741637</v>
      </c>
      <c r="N22" s="17" t="str">
        <f t="shared" si="3"/>
        <v>A</v>
      </c>
      <c r="O22" s="6">
        <f t="shared" si="4"/>
        <v>0.21</v>
      </c>
      <c r="Q22" t="s">
        <v>47</v>
      </c>
      <c r="R22" t="str">
        <f t="shared" si="5"/>
        <v>BA</v>
      </c>
    </row>
    <row r="23" spans="1:18" x14ac:dyDescent="0.25">
      <c r="A23" s="4" t="s">
        <v>191</v>
      </c>
      <c r="B23" s="5">
        <v>735</v>
      </c>
      <c r="C23">
        <f t="shared" si="6"/>
        <v>22185</v>
      </c>
      <c r="D23" s="7">
        <f t="shared" si="0"/>
        <v>0.4753996485664081</v>
      </c>
      <c r="E23" t="str">
        <f t="shared" si="1"/>
        <v>A</v>
      </c>
      <c r="J23" s="4" t="s">
        <v>188</v>
      </c>
      <c r="K23" s="5">
        <v>360180</v>
      </c>
      <c r="L23">
        <f t="shared" si="7"/>
        <v>13080752</v>
      </c>
      <c r="M23" s="7">
        <f t="shared" si="2"/>
        <v>0.54954594486136021</v>
      </c>
      <c r="N23" s="17" t="str">
        <f t="shared" si="3"/>
        <v>A</v>
      </c>
      <c r="O23" s="6">
        <f t="shared" si="4"/>
        <v>0.22</v>
      </c>
      <c r="Q23" t="s">
        <v>4</v>
      </c>
      <c r="R23" t="str">
        <f t="shared" si="5"/>
        <v>AB</v>
      </c>
    </row>
    <row r="24" spans="1:18" x14ac:dyDescent="0.25">
      <c r="A24" s="4" t="s">
        <v>183</v>
      </c>
      <c r="B24" s="5">
        <v>724</v>
      </c>
      <c r="C24">
        <f t="shared" si="6"/>
        <v>22909</v>
      </c>
      <c r="D24" s="7">
        <f t="shared" si="0"/>
        <v>0.49091415591651311</v>
      </c>
      <c r="E24" t="str">
        <f t="shared" si="1"/>
        <v>A</v>
      </c>
      <c r="J24" s="4" t="s">
        <v>79</v>
      </c>
      <c r="K24" s="5">
        <v>347126</v>
      </c>
      <c r="L24">
        <f t="shared" si="7"/>
        <v>13427878</v>
      </c>
      <c r="M24" s="7">
        <f t="shared" si="2"/>
        <v>0.5641293331601327</v>
      </c>
      <c r="N24" s="17" t="str">
        <f t="shared" si="3"/>
        <v>A</v>
      </c>
      <c r="O24" s="6">
        <f t="shared" si="4"/>
        <v>0.23</v>
      </c>
      <c r="Q24" t="s">
        <v>154</v>
      </c>
      <c r="R24" t="str">
        <f t="shared" si="5"/>
        <v>CC</v>
      </c>
    </row>
    <row r="25" spans="1:18" x14ac:dyDescent="0.25">
      <c r="A25" s="4" t="s">
        <v>89</v>
      </c>
      <c r="B25" s="5">
        <v>715</v>
      </c>
      <c r="C25">
        <f t="shared" si="6"/>
        <v>23624</v>
      </c>
      <c r="D25" s="7">
        <f t="shared" si="0"/>
        <v>0.50623580336861951</v>
      </c>
      <c r="E25" t="str">
        <f t="shared" si="1"/>
        <v>A</v>
      </c>
      <c r="J25" s="4" t="s">
        <v>183</v>
      </c>
      <c r="K25" s="5">
        <v>346072</v>
      </c>
      <c r="L25">
        <f t="shared" si="7"/>
        <v>13773950</v>
      </c>
      <c r="M25" s="7">
        <f t="shared" si="2"/>
        <v>0.57866844102106152</v>
      </c>
      <c r="N25" s="17" t="str">
        <f t="shared" si="3"/>
        <v>A</v>
      </c>
      <c r="O25" s="6">
        <f t="shared" si="4"/>
        <v>0.24</v>
      </c>
      <c r="Q25" t="s">
        <v>8</v>
      </c>
      <c r="R25" t="str">
        <f t="shared" si="5"/>
        <v>AA</v>
      </c>
    </row>
    <row r="26" spans="1:18" x14ac:dyDescent="0.25">
      <c r="A26" s="4" t="s">
        <v>10</v>
      </c>
      <c r="B26" s="5">
        <v>707</v>
      </c>
      <c r="C26">
        <f t="shared" si="6"/>
        <v>24331</v>
      </c>
      <c r="D26" s="7">
        <f t="shared" si="0"/>
        <v>0.52138601980028287</v>
      </c>
      <c r="E26" t="str">
        <f t="shared" si="1"/>
        <v>A</v>
      </c>
      <c r="J26" s="4" t="s">
        <v>71</v>
      </c>
      <c r="K26" s="5">
        <v>328073</v>
      </c>
      <c r="L26">
        <f t="shared" si="7"/>
        <v>14102023</v>
      </c>
      <c r="M26" s="7">
        <f t="shared" si="2"/>
        <v>0.59245137848279927</v>
      </c>
      <c r="N26" s="17" t="str">
        <f t="shared" si="3"/>
        <v>A</v>
      </c>
      <c r="O26" s="6">
        <f t="shared" si="4"/>
        <v>0.25</v>
      </c>
      <c r="Q26" t="s">
        <v>266</v>
      </c>
      <c r="R26" t="str">
        <f t="shared" si="5"/>
        <v>CC</v>
      </c>
    </row>
    <row r="27" spans="1:18" x14ac:dyDescent="0.25">
      <c r="A27" s="4" t="s">
        <v>95</v>
      </c>
      <c r="B27" s="5">
        <v>702</v>
      </c>
      <c r="C27">
        <f t="shared" si="6"/>
        <v>25033</v>
      </c>
      <c r="D27" s="7">
        <f t="shared" si="0"/>
        <v>0.5364290918441692</v>
      </c>
      <c r="E27" t="str">
        <f t="shared" si="1"/>
        <v>A</v>
      </c>
      <c r="J27" s="4" t="s">
        <v>75</v>
      </c>
      <c r="K27" s="5">
        <v>327180</v>
      </c>
      <c r="L27">
        <f t="shared" si="7"/>
        <v>14429203</v>
      </c>
      <c r="M27" s="7">
        <f t="shared" si="2"/>
        <v>0.60619679940659177</v>
      </c>
      <c r="N27" s="17" t="str">
        <f t="shared" si="3"/>
        <v>A</v>
      </c>
      <c r="O27" s="6">
        <f t="shared" si="4"/>
        <v>0.26</v>
      </c>
      <c r="Q27" t="s">
        <v>26</v>
      </c>
      <c r="R27" t="str">
        <f t="shared" si="5"/>
        <v>AA</v>
      </c>
    </row>
    <row r="28" spans="1:18" x14ac:dyDescent="0.25">
      <c r="A28" s="4" t="s">
        <v>275</v>
      </c>
      <c r="B28" s="5">
        <v>682</v>
      </c>
      <c r="C28">
        <f t="shared" si="6"/>
        <v>25715</v>
      </c>
      <c r="D28" s="7">
        <f t="shared" si="0"/>
        <v>0.55104358633694772</v>
      </c>
      <c r="E28" t="str">
        <f t="shared" si="1"/>
        <v>A</v>
      </c>
      <c r="J28" s="4" t="s">
        <v>91</v>
      </c>
      <c r="K28" s="5">
        <v>293832</v>
      </c>
      <c r="L28">
        <f t="shared" si="7"/>
        <v>14723035</v>
      </c>
      <c r="M28" s="7">
        <f t="shared" si="2"/>
        <v>0.61854121080362023</v>
      </c>
      <c r="N28" s="17" t="str">
        <f t="shared" si="3"/>
        <v>A</v>
      </c>
      <c r="O28" s="6">
        <f t="shared" si="4"/>
        <v>0.27</v>
      </c>
      <c r="Q28" t="s">
        <v>28</v>
      </c>
      <c r="R28" t="str">
        <f t="shared" si="5"/>
        <v>AA</v>
      </c>
    </row>
    <row r="29" spans="1:18" x14ac:dyDescent="0.25">
      <c r="A29" s="4" t="s">
        <v>330</v>
      </c>
      <c r="B29" s="5">
        <v>680</v>
      </c>
      <c r="C29">
        <f t="shared" si="6"/>
        <v>26395</v>
      </c>
      <c r="D29" s="7">
        <f t="shared" si="0"/>
        <v>0.56561522307461531</v>
      </c>
      <c r="E29" t="str">
        <f t="shared" si="1"/>
        <v>A</v>
      </c>
      <c r="J29" s="4" t="s">
        <v>101</v>
      </c>
      <c r="K29" s="5">
        <v>292049</v>
      </c>
      <c r="L29">
        <f t="shared" si="7"/>
        <v>15015084</v>
      </c>
      <c r="M29" s="7">
        <f t="shared" si="2"/>
        <v>0.63081071516015985</v>
      </c>
      <c r="N29" s="17" t="str">
        <f t="shared" si="3"/>
        <v>A</v>
      </c>
      <c r="O29" s="6">
        <f t="shared" si="4"/>
        <v>0.28000000000000003</v>
      </c>
      <c r="Q29" t="s">
        <v>143</v>
      </c>
      <c r="R29" t="str">
        <f t="shared" si="5"/>
        <v>CC</v>
      </c>
    </row>
    <row r="30" spans="1:18" x14ac:dyDescent="0.25">
      <c r="A30" s="4" t="s">
        <v>4</v>
      </c>
      <c r="B30" s="5">
        <v>667</v>
      </c>
      <c r="C30">
        <f t="shared" si="6"/>
        <v>27062</v>
      </c>
      <c r="D30" s="7">
        <f t="shared" si="0"/>
        <v>0.57990828440406295</v>
      </c>
      <c r="E30" t="str">
        <f t="shared" si="1"/>
        <v>A</v>
      </c>
      <c r="J30" s="4" t="s">
        <v>34</v>
      </c>
      <c r="K30" s="5">
        <v>286380</v>
      </c>
      <c r="L30">
        <f t="shared" si="7"/>
        <v>15301464</v>
      </c>
      <c r="M30" s="7">
        <f t="shared" si="2"/>
        <v>0.64284205461903787</v>
      </c>
      <c r="N30" s="17" t="str">
        <f t="shared" si="3"/>
        <v>A</v>
      </c>
      <c r="O30" s="6">
        <f t="shared" si="4"/>
        <v>0.28999999999999998</v>
      </c>
      <c r="Q30" t="s">
        <v>149</v>
      </c>
      <c r="R30" t="str">
        <f t="shared" si="5"/>
        <v>D</v>
      </c>
    </row>
    <row r="31" spans="1:18" x14ac:dyDescent="0.25">
      <c r="A31" s="4" t="s">
        <v>294</v>
      </c>
      <c r="B31" s="5">
        <v>654</v>
      </c>
      <c r="C31">
        <f t="shared" si="6"/>
        <v>27716</v>
      </c>
      <c r="D31" s="7">
        <f t="shared" si="0"/>
        <v>0.59392277032529039</v>
      </c>
      <c r="E31" t="str">
        <f t="shared" si="1"/>
        <v>A</v>
      </c>
      <c r="J31" s="4" t="s">
        <v>45</v>
      </c>
      <c r="K31" s="5">
        <v>279282</v>
      </c>
      <c r="L31">
        <f t="shared" si="7"/>
        <v>15580746</v>
      </c>
      <c r="M31" s="7">
        <f t="shared" si="2"/>
        <v>0.65457519431718136</v>
      </c>
      <c r="N31" s="17" t="str">
        <f t="shared" si="3"/>
        <v>A</v>
      </c>
      <c r="O31" s="6">
        <f t="shared" si="4"/>
        <v>0.3</v>
      </c>
      <c r="Q31" t="s">
        <v>123</v>
      </c>
      <c r="R31" t="str">
        <f t="shared" si="5"/>
        <v>AC</v>
      </c>
    </row>
    <row r="32" spans="1:18" x14ac:dyDescent="0.25">
      <c r="A32" s="4" t="s">
        <v>16</v>
      </c>
      <c r="B32" s="5">
        <v>595</v>
      </c>
      <c r="C32">
        <f t="shared" si="6"/>
        <v>28311</v>
      </c>
      <c r="D32" s="7">
        <f t="shared" si="0"/>
        <v>0.60667295247074959</v>
      </c>
      <c r="E32" t="str">
        <f t="shared" si="1"/>
        <v>A</v>
      </c>
      <c r="J32" s="4" t="s">
        <v>87</v>
      </c>
      <c r="K32" s="5">
        <v>265527</v>
      </c>
      <c r="L32">
        <f t="shared" si="7"/>
        <v>15846273</v>
      </c>
      <c r="M32" s="7">
        <f t="shared" si="2"/>
        <v>0.66573046169792538</v>
      </c>
      <c r="N32" s="17" t="str">
        <f t="shared" si="3"/>
        <v>A</v>
      </c>
      <c r="O32" s="6">
        <f t="shared" si="4"/>
        <v>0.31</v>
      </c>
      <c r="Q32" t="s">
        <v>140</v>
      </c>
      <c r="R32" t="str">
        <f t="shared" si="5"/>
        <v>CC</v>
      </c>
    </row>
    <row r="33" spans="1:18" x14ac:dyDescent="0.25">
      <c r="A33" s="4" t="s">
        <v>123</v>
      </c>
      <c r="B33" s="5">
        <v>594</v>
      </c>
      <c r="C33">
        <f t="shared" si="6"/>
        <v>28905</v>
      </c>
      <c r="D33" s="7">
        <f t="shared" si="0"/>
        <v>0.61940170573865339</v>
      </c>
      <c r="E33" t="str">
        <f t="shared" si="1"/>
        <v>A</v>
      </c>
      <c r="J33" s="4" t="s">
        <v>263</v>
      </c>
      <c r="K33" s="5">
        <v>264504</v>
      </c>
      <c r="L33">
        <f t="shared" si="7"/>
        <v>16110777</v>
      </c>
      <c r="M33" s="7">
        <f t="shared" si="2"/>
        <v>0.67684275100664471</v>
      </c>
      <c r="N33" s="17" t="str">
        <f t="shared" si="3"/>
        <v>A</v>
      </c>
      <c r="O33" s="6">
        <f t="shared" si="4"/>
        <v>0.32</v>
      </c>
      <c r="Q33" t="s">
        <v>343</v>
      </c>
      <c r="R33" t="str">
        <f t="shared" si="5"/>
        <v>BA</v>
      </c>
    </row>
    <row r="34" spans="1:18" x14ac:dyDescent="0.25">
      <c r="A34" s="4" t="s">
        <v>71</v>
      </c>
      <c r="B34" s="5">
        <v>589</v>
      </c>
      <c r="C34">
        <f t="shared" si="6"/>
        <v>29494</v>
      </c>
      <c r="D34" s="7">
        <f t="shared" si="0"/>
        <v>0.63202331461878025</v>
      </c>
      <c r="E34" t="str">
        <f t="shared" si="1"/>
        <v>A</v>
      </c>
      <c r="J34" s="4" t="s">
        <v>73</v>
      </c>
      <c r="K34" s="5">
        <v>264451</v>
      </c>
      <c r="L34">
        <f t="shared" si="7"/>
        <v>16375228</v>
      </c>
      <c r="M34" s="7">
        <f t="shared" si="2"/>
        <v>0.68795281368993177</v>
      </c>
      <c r="N34" s="17" t="str">
        <f t="shared" si="3"/>
        <v>A</v>
      </c>
      <c r="O34" s="6">
        <f t="shared" si="4"/>
        <v>0.33</v>
      </c>
      <c r="Q34" t="s">
        <v>263</v>
      </c>
      <c r="R34" t="str">
        <f t="shared" si="5"/>
        <v>AA</v>
      </c>
    </row>
    <row r="35" spans="1:18" x14ac:dyDescent="0.25">
      <c r="A35" s="4" t="s">
        <v>126</v>
      </c>
      <c r="B35" s="5">
        <v>568</v>
      </c>
      <c r="C35">
        <f t="shared" si="6"/>
        <v>30062</v>
      </c>
      <c r="D35" s="7">
        <f t="shared" si="0"/>
        <v>0.6441949170702439</v>
      </c>
      <c r="E35" t="str">
        <f t="shared" si="1"/>
        <v>A</v>
      </c>
      <c r="J35" s="4" t="s">
        <v>83</v>
      </c>
      <c r="K35" s="5">
        <v>264316</v>
      </c>
      <c r="L35">
        <f t="shared" si="7"/>
        <v>16639544</v>
      </c>
      <c r="M35" s="7">
        <f t="shared" si="2"/>
        <v>0.69905720478013633</v>
      </c>
      <c r="N35" s="17" t="str">
        <f t="shared" si="3"/>
        <v>A</v>
      </c>
      <c r="O35" s="6">
        <f t="shared" si="4"/>
        <v>0.34</v>
      </c>
      <c r="Q35" t="s">
        <v>77</v>
      </c>
      <c r="R35" t="str">
        <f t="shared" si="5"/>
        <v>AC</v>
      </c>
    </row>
    <row r="36" spans="1:18" x14ac:dyDescent="0.25">
      <c r="A36" s="4" t="s">
        <v>66</v>
      </c>
      <c r="B36" s="5">
        <v>549</v>
      </c>
      <c r="C36">
        <f t="shared" si="6"/>
        <v>30611</v>
      </c>
      <c r="D36" s="7">
        <f t="shared" si="0"/>
        <v>0.65595937084815492</v>
      </c>
      <c r="E36" t="str">
        <f t="shared" si="1"/>
        <v>A</v>
      </c>
      <c r="J36" s="4" t="s">
        <v>55</v>
      </c>
      <c r="K36" s="5">
        <v>258687</v>
      </c>
      <c r="L36">
        <f t="shared" si="7"/>
        <v>16898231</v>
      </c>
      <c r="M36" s="7">
        <f t="shared" si="2"/>
        <v>0.70992511144470349</v>
      </c>
      <c r="N36" s="17" t="str">
        <f t="shared" si="3"/>
        <v>A</v>
      </c>
      <c r="O36" s="6">
        <f t="shared" si="4"/>
        <v>0.35</v>
      </c>
      <c r="Q36" t="s">
        <v>38</v>
      </c>
      <c r="R36" t="str">
        <f t="shared" si="5"/>
        <v>BB</v>
      </c>
    </row>
    <row r="37" spans="1:18" x14ac:dyDescent="0.25">
      <c r="A37" s="4" t="s">
        <v>54</v>
      </c>
      <c r="B37" s="5">
        <v>535</v>
      </c>
      <c r="C37">
        <f t="shared" si="6"/>
        <v>31146</v>
      </c>
      <c r="D37" s="7">
        <f t="shared" si="0"/>
        <v>0.66742382034029057</v>
      </c>
      <c r="E37" t="str">
        <f t="shared" si="1"/>
        <v>A</v>
      </c>
      <c r="J37" s="4" t="s">
        <v>284</v>
      </c>
      <c r="K37" s="5">
        <v>257302</v>
      </c>
      <c r="L37">
        <f t="shared" si="7"/>
        <v>17155533</v>
      </c>
      <c r="M37" s="7">
        <f t="shared" si="2"/>
        <v>0.72073483176542497</v>
      </c>
      <c r="N37" s="17" t="str">
        <f t="shared" si="3"/>
        <v>A</v>
      </c>
      <c r="O37" s="6">
        <f t="shared" si="4"/>
        <v>0.36</v>
      </c>
      <c r="Q37" t="s">
        <v>165</v>
      </c>
      <c r="R37" t="str">
        <f t="shared" si="5"/>
        <v>AA</v>
      </c>
    </row>
    <row r="38" spans="1:18" x14ac:dyDescent="0.25">
      <c r="A38" s="4" t="s">
        <v>75</v>
      </c>
      <c r="B38" s="5">
        <v>532</v>
      </c>
      <c r="C38">
        <f t="shared" si="6"/>
        <v>31678</v>
      </c>
      <c r="D38" s="7">
        <f t="shared" si="0"/>
        <v>0.67882398319976001</v>
      </c>
      <c r="E38" t="str">
        <f t="shared" si="1"/>
        <v>A</v>
      </c>
      <c r="J38" s="4" t="s">
        <v>343</v>
      </c>
      <c r="K38" s="5">
        <v>251392</v>
      </c>
      <c r="L38">
        <f t="shared" si="7"/>
        <v>17406925</v>
      </c>
      <c r="M38" s="7">
        <f t="shared" si="2"/>
        <v>0.73129626234453748</v>
      </c>
      <c r="N38" s="17" t="str">
        <f t="shared" si="3"/>
        <v>A</v>
      </c>
      <c r="O38" s="6">
        <f t="shared" si="4"/>
        <v>0.37</v>
      </c>
      <c r="Q38" t="s">
        <v>105</v>
      </c>
      <c r="R38" t="str">
        <f t="shared" si="5"/>
        <v>D</v>
      </c>
    </row>
    <row r="39" spans="1:18" x14ac:dyDescent="0.25">
      <c r="A39" s="4" t="s">
        <v>237</v>
      </c>
      <c r="B39" s="5">
        <v>528</v>
      </c>
      <c r="C39">
        <f t="shared" si="6"/>
        <v>32206</v>
      </c>
      <c r="D39" s="7">
        <f t="shared" si="0"/>
        <v>0.69013843054900781</v>
      </c>
      <c r="E39" t="str">
        <f t="shared" si="1"/>
        <v>A</v>
      </c>
      <c r="J39" s="4" t="s">
        <v>245</v>
      </c>
      <c r="K39" s="5">
        <v>245548</v>
      </c>
      <c r="L39">
        <f t="shared" si="7"/>
        <v>17652473</v>
      </c>
      <c r="M39" s="7">
        <f t="shared" si="2"/>
        <v>0.74161217596088125</v>
      </c>
      <c r="N39" s="17" t="str">
        <f t="shared" si="3"/>
        <v>A</v>
      </c>
      <c r="O39" s="6">
        <f t="shared" si="4"/>
        <v>0.38</v>
      </c>
      <c r="Q39" t="s">
        <v>258</v>
      </c>
      <c r="R39" t="str">
        <f t="shared" si="5"/>
        <v>BB</v>
      </c>
    </row>
    <row r="40" spans="1:18" x14ac:dyDescent="0.25">
      <c r="A40" s="4" t="s">
        <v>45</v>
      </c>
      <c r="B40" s="5">
        <v>523</v>
      </c>
      <c r="C40">
        <f t="shared" si="6"/>
        <v>32729</v>
      </c>
      <c r="D40" s="7">
        <f t="shared" si="0"/>
        <v>0.70134573351047869</v>
      </c>
      <c r="E40" t="str">
        <f t="shared" si="1"/>
        <v>A</v>
      </c>
      <c r="J40" s="4" t="s">
        <v>158</v>
      </c>
      <c r="K40" s="5">
        <v>236318</v>
      </c>
      <c r="L40">
        <f t="shared" si="7"/>
        <v>17888791</v>
      </c>
      <c r="M40" s="7">
        <f t="shared" si="2"/>
        <v>0.75154032065758891</v>
      </c>
      <c r="N40" s="17" t="str">
        <f t="shared" si="3"/>
        <v>A</v>
      </c>
      <c r="O40" s="6">
        <f t="shared" si="4"/>
        <v>0.39</v>
      </c>
      <c r="Q40" t="s">
        <v>14</v>
      </c>
      <c r="R40" t="str">
        <f t="shared" si="5"/>
        <v>CD</v>
      </c>
    </row>
    <row r="41" spans="1:18" x14ac:dyDescent="0.25">
      <c r="A41" s="4" t="s">
        <v>87</v>
      </c>
      <c r="B41" s="5">
        <v>489</v>
      </c>
      <c r="C41">
        <f t="shared" si="6"/>
        <v>33218</v>
      </c>
      <c r="D41" s="7">
        <f t="shared" si="0"/>
        <v>0.71182445463506616</v>
      </c>
      <c r="E41" t="str">
        <f t="shared" si="1"/>
        <v>A</v>
      </c>
      <c r="J41" s="4" t="s">
        <v>191</v>
      </c>
      <c r="K41" s="5">
        <v>229320</v>
      </c>
      <c r="L41">
        <f t="shared" si="7"/>
        <v>18118111</v>
      </c>
      <c r="M41" s="7">
        <f t="shared" si="2"/>
        <v>0.7611744667736231</v>
      </c>
      <c r="N41" s="17" t="str">
        <f t="shared" si="3"/>
        <v>A</v>
      </c>
      <c r="O41" s="6">
        <f t="shared" si="4"/>
        <v>0.4</v>
      </c>
      <c r="Q41" t="s">
        <v>178</v>
      </c>
      <c r="R41" t="str">
        <f t="shared" si="5"/>
        <v>AA</v>
      </c>
    </row>
    <row r="42" spans="1:18" x14ac:dyDescent="0.25">
      <c r="A42" s="4" t="s">
        <v>132</v>
      </c>
      <c r="B42" s="5">
        <v>477</v>
      </c>
      <c r="C42">
        <f t="shared" si="6"/>
        <v>33695</v>
      </c>
      <c r="D42" s="7">
        <f t="shared" si="0"/>
        <v>0.72204602922898897</v>
      </c>
      <c r="E42" t="str">
        <f t="shared" si="1"/>
        <v>A</v>
      </c>
      <c r="J42" s="4" t="s">
        <v>28</v>
      </c>
      <c r="K42" s="5">
        <v>229248</v>
      </c>
      <c r="L42">
        <f t="shared" si="7"/>
        <v>18347359</v>
      </c>
      <c r="M42" s="7">
        <f t="shared" si="2"/>
        <v>0.77080558804001342</v>
      </c>
      <c r="N42" s="17" t="str">
        <f t="shared" si="3"/>
        <v>A</v>
      </c>
      <c r="O42" s="6">
        <f t="shared" si="4"/>
        <v>0.41</v>
      </c>
      <c r="Q42" t="s">
        <v>251</v>
      </c>
      <c r="R42" t="str">
        <f t="shared" si="5"/>
        <v>AB</v>
      </c>
    </row>
    <row r="43" spans="1:18" x14ac:dyDescent="0.25">
      <c r="A43" s="4" t="s">
        <v>40</v>
      </c>
      <c r="B43" s="5">
        <v>466</v>
      </c>
      <c r="C43">
        <f t="shared" si="6"/>
        <v>34161</v>
      </c>
      <c r="D43" s="7">
        <f t="shared" si="0"/>
        <v>0.73203188616980241</v>
      </c>
      <c r="E43" t="str">
        <f t="shared" si="1"/>
        <v>A</v>
      </c>
      <c r="J43" s="4" t="s">
        <v>272</v>
      </c>
      <c r="K43" s="5">
        <v>225144</v>
      </c>
      <c r="L43">
        <f t="shared" si="7"/>
        <v>18572503</v>
      </c>
      <c r="M43" s="7">
        <f t="shared" si="2"/>
        <v>0.78026429287669752</v>
      </c>
      <c r="N43" s="17" t="str">
        <f t="shared" si="3"/>
        <v>A</v>
      </c>
      <c r="O43" s="6">
        <f t="shared" si="4"/>
        <v>0.42</v>
      </c>
      <c r="Q43" t="s">
        <v>12</v>
      </c>
      <c r="R43" t="str">
        <f t="shared" si="5"/>
        <v>AB</v>
      </c>
    </row>
    <row r="44" spans="1:18" x14ac:dyDescent="0.25">
      <c r="A44" s="4" t="s">
        <v>130</v>
      </c>
      <c r="B44" s="5">
        <v>453</v>
      </c>
      <c r="C44">
        <f t="shared" si="6"/>
        <v>34614</v>
      </c>
      <c r="D44" s="7">
        <f t="shared" si="0"/>
        <v>0.74173916770239579</v>
      </c>
      <c r="E44" t="str">
        <f t="shared" si="1"/>
        <v>A</v>
      </c>
      <c r="J44" s="4" t="s">
        <v>162</v>
      </c>
      <c r="K44" s="5">
        <v>217042</v>
      </c>
      <c r="L44">
        <f t="shared" si="7"/>
        <v>18789545</v>
      </c>
      <c r="M44" s="7">
        <f t="shared" si="2"/>
        <v>0.78938261810483423</v>
      </c>
      <c r="N44" s="17" t="str">
        <f t="shared" si="3"/>
        <v>A</v>
      </c>
      <c r="O44" s="6">
        <f t="shared" si="4"/>
        <v>0.43</v>
      </c>
      <c r="Q44" t="s">
        <v>294</v>
      </c>
      <c r="R44" t="str">
        <f t="shared" si="5"/>
        <v>AB</v>
      </c>
    </row>
    <row r="45" spans="1:18" x14ac:dyDescent="0.25">
      <c r="A45" s="4" t="s">
        <v>178</v>
      </c>
      <c r="B45" s="5">
        <v>416</v>
      </c>
      <c r="C45">
        <f t="shared" si="6"/>
        <v>35030</v>
      </c>
      <c r="D45" s="7">
        <f t="shared" si="0"/>
        <v>0.75065358076543953</v>
      </c>
      <c r="E45" t="str">
        <f t="shared" si="1"/>
        <v>A</v>
      </c>
      <c r="J45" s="4" t="s">
        <v>47</v>
      </c>
      <c r="K45" s="5">
        <v>215451</v>
      </c>
      <c r="L45">
        <f t="shared" si="7"/>
        <v>19004996</v>
      </c>
      <c r="M45" s="7">
        <f t="shared" si="2"/>
        <v>0.79843410255819935</v>
      </c>
      <c r="N45" s="17" t="str">
        <f t="shared" si="3"/>
        <v>A</v>
      </c>
      <c r="O45" s="6">
        <f t="shared" si="4"/>
        <v>0.44</v>
      </c>
      <c r="Q45" t="s">
        <v>146</v>
      </c>
      <c r="R45" t="str">
        <f t="shared" si="5"/>
        <v>CC</v>
      </c>
    </row>
    <row r="46" spans="1:18" x14ac:dyDescent="0.25">
      <c r="A46" s="4" t="s">
        <v>12</v>
      </c>
      <c r="B46" s="5">
        <v>412</v>
      </c>
      <c r="C46">
        <f t="shared" si="6"/>
        <v>35442</v>
      </c>
      <c r="D46" s="7">
        <f t="shared" si="0"/>
        <v>0.75948227831826165</v>
      </c>
      <c r="E46" t="str">
        <f t="shared" si="1"/>
        <v>A</v>
      </c>
      <c r="J46" s="4" t="s">
        <v>38</v>
      </c>
      <c r="K46" s="5">
        <v>215430</v>
      </c>
      <c r="L46">
        <f t="shared" si="7"/>
        <v>19220426</v>
      </c>
      <c r="M46" s="7">
        <f t="shared" si="2"/>
        <v>0.80748470476375167</v>
      </c>
      <c r="N46" t="str">
        <f t="shared" si="3"/>
        <v>B</v>
      </c>
      <c r="O46" s="6">
        <f t="shared" si="4"/>
        <v>0.45</v>
      </c>
      <c r="Q46" t="s">
        <v>32</v>
      </c>
      <c r="R46" t="str">
        <f t="shared" si="5"/>
        <v>BB</v>
      </c>
    </row>
    <row r="47" spans="1:18" x14ac:dyDescent="0.25">
      <c r="A47" s="4" t="s">
        <v>119</v>
      </c>
      <c r="B47" s="5">
        <v>411</v>
      </c>
      <c r="C47">
        <f t="shared" si="6"/>
        <v>35853</v>
      </c>
      <c r="D47" s="7">
        <f t="shared" si="0"/>
        <v>0.76828954699352847</v>
      </c>
      <c r="E47" t="str">
        <f t="shared" si="1"/>
        <v>A</v>
      </c>
      <c r="J47" s="4" t="s">
        <v>4</v>
      </c>
      <c r="K47" s="5">
        <v>212106</v>
      </c>
      <c r="L47">
        <f t="shared" si="7"/>
        <v>19432532</v>
      </c>
      <c r="M47" s="7">
        <f t="shared" si="2"/>
        <v>0.81639565974407424</v>
      </c>
      <c r="N47" t="str">
        <f t="shared" si="3"/>
        <v>B</v>
      </c>
      <c r="O47" s="6">
        <f t="shared" si="4"/>
        <v>0.46</v>
      </c>
      <c r="Q47" t="s">
        <v>10</v>
      </c>
      <c r="R47" t="str">
        <f t="shared" si="5"/>
        <v>AB</v>
      </c>
    </row>
    <row r="48" spans="1:18" x14ac:dyDescent="0.25">
      <c r="A48" s="4" t="s">
        <v>85</v>
      </c>
      <c r="B48" s="5">
        <v>388</v>
      </c>
      <c r="C48">
        <f t="shared" si="6"/>
        <v>36241</v>
      </c>
      <c r="D48" s="7">
        <f t="shared" si="0"/>
        <v>0.77660395148502126</v>
      </c>
      <c r="E48" t="str">
        <f t="shared" si="1"/>
        <v>A</v>
      </c>
      <c r="J48" s="4" t="s">
        <v>195</v>
      </c>
      <c r="K48" s="5">
        <v>205146</v>
      </c>
      <c r="L48">
        <f t="shared" si="7"/>
        <v>19637678</v>
      </c>
      <c r="M48" s="7">
        <f t="shared" si="2"/>
        <v>0.82501421259214658</v>
      </c>
      <c r="N48" t="str">
        <f t="shared" si="3"/>
        <v>B</v>
      </c>
      <c r="O48" s="6">
        <f t="shared" si="4"/>
        <v>0.47</v>
      </c>
      <c r="Q48" t="s">
        <v>49</v>
      </c>
      <c r="R48" t="str">
        <f t="shared" si="5"/>
        <v>AA</v>
      </c>
    </row>
    <row r="49" spans="1:18" x14ac:dyDescent="0.25">
      <c r="A49" s="4" t="s">
        <v>28</v>
      </c>
      <c r="B49" s="5">
        <v>384</v>
      </c>
      <c r="C49">
        <f t="shared" si="6"/>
        <v>36625</v>
      </c>
      <c r="D49" s="7">
        <f t="shared" si="0"/>
        <v>0.78483264046629242</v>
      </c>
      <c r="E49" t="str">
        <f t="shared" si="1"/>
        <v>A</v>
      </c>
      <c r="J49" s="4" t="s">
        <v>115</v>
      </c>
      <c r="K49" s="5">
        <v>200784</v>
      </c>
      <c r="L49">
        <f t="shared" si="7"/>
        <v>19838462</v>
      </c>
      <c r="M49" s="7">
        <f t="shared" si="2"/>
        <v>0.83344950996595535</v>
      </c>
      <c r="N49" t="str">
        <f t="shared" si="3"/>
        <v>B</v>
      </c>
      <c r="O49" s="6">
        <f t="shared" si="4"/>
        <v>0.48</v>
      </c>
      <c r="Q49" t="s">
        <v>126</v>
      </c>
      <c r="R49" t="str">
        <f t="shared" si="5"/>
        <v>AB</v>
      </c>
    </row>
    <row r="50" spans="1:18" x14ac:dyDescent="0.25">
      <c r="A50" s="4" t="s">
        <v>30</v>
      </c>
      <c r="B50" s="5">
        <v>379</v>
      </c>
      <c r="C50">
        <f t="shared" si="6"/>
        <v>37004</v>
      </c>
      <c r="D50" s="7">
        <f t="shared" si="0"/>
        <v>0.79295418505978654</v>
      </c>
      <c r="E50" t="str">
        <f t="shared" si="1"/>
        <v>A</v>
      </c>
      <c r="J50" s="4" t="s">
        <v>251</v>
      </c>
      <c r="K50" s="5">
        <v>196794</v>
      </c>
      <c r="L50">
        <f t="shared" si="7"/>
        <v>20035256</v>
      </c>
      <c r="M50" s="7">
        <f t="shared" si="2"/>
        <v>0.8417171802553276</v>
      </c>
      <c r="N50" t="str">
        <f t="shared" si="3"/>
        <v>B</v>
      </c>
      <c r="O50" s="6">
        <f t="shared" si="4"/>
        <v>0.49</v>
      </c>
      <c r="Q50" t="s">
        <v>188</v>
      </c>
      <c r="R50" t="str">
        <f t="shared" si="5"/>
        <v>AA</v>
      </c>
    </row>
    <row r="51" spans="1:18" x14ac:dyDescent="0.25">
      <c r="A51" s="4" t="s">
        <v>101</v>
      </c>
      <c r="B51" s="5">
        <v>361</v>
      </c>
      <c r="C51">
        <f t="shared" si="6"/>
        <v>37365</v>
      </c>
      <c r="D51" s="7">
        <f t="shared" si="0"/>
        <v>0.80069000985728367</v>
      </c>
      <c r="E51" t="str">
        <f t="shared" si="1"/>
        <v>B</v>
      </c>
      <c r="J51" s="4" t="s">
        <v>12</v>
      </c>
      <c r="K51" s="5">
        <v>192816</v>
      </c>
      <c r="L51">
        <f t="shared" si="7"/>
        <v>20228072</v>
      </c>
      <c r="M51" s="7">
        <f t="shared" si="2"/>
        <v>0.84981772760187069</v>
      </c>
      <c r="N51" t="str">
        <f t="shared" si="3"/>
        <v>B</v>
      </c>
      <c r="O51" s="6">
        <f t="shared" si="4"/>
        <v>0.5</v>
      </c>
      <c r="Q51" t="s">
        <v>100</v>
      </c>
      <c r="R51" t="str">
        <f t="shared" si="5"/>
        <v>D</v>
      </c>
    </row>
    <row r="52" spans="1:18" x14ac:dyDescent="0.25">
      <c r="A52" s="4" t="s">
        <v>115</v>
      </c>
      <c r="B52" s="5">
        <v>356</v>
      </c>
      <c r="C52">
        <f t="shared" si="6"/>
        <v>37721</v>
      </c>
      <c r="D52" s="7">
        <f t="shared" si="0"/>
        <v>0.80831869026700387</v>
      </c>
      <c r="E52" t="str">
        <f t="shared" si="1"/>
        <v>B</v>
      </c>
      <c r="J52" s="4" t="s">
        <v>10</v>
      </c>
      <c r="K52" s="5">
        <v>183820</v>
      </c>
      <c r="L52">
        <f t="shared" si="7"/>
        <v>20411892</v>
      </c>
      <c r="M52" s="7">
        <f t="shared" si="2"/>
        <v>0.85754033679012032</v>
      </c>
      <c r="N52" t="str">
        <f t="shared" si="3"/>
        <v>B</v>
      </c>
      <c r="O52" s="6">
        <f t="shared" si="4"/>
        <v>0.51</v>
      </c>
      <c r="Q52" t="s">
        <v>79</v>
      </c>
      <c r="R52" t="str">
        <f t="shared" si="5"/>
        <v>BA</v>
      </c>
    </row>
    <row r="53" spans="1:18" x14ac:dyDescent="0.25">
      <c r="A53" s="4" t="s">
        <v>55</v>
      </c>
      <c r="B53" s="5">
        <v>351</v>
      </c>
      <c r="C53">
        <f t="shared" si="6"/>
        <v>38072</v>
      </c>
      <c r="D53" s="7">
        <f t="shared" si="0"/>
        <v>0.81584022628894703</v>
      </c>
      <c r="E53" t="str">
        <f t="shared" si="1"/>
        <v>B</v>
      </c>
      <c r="J53" s="4" t="s">
        <v>258</v>
      </c>
      <c r="K53" s="5">
        <v>180279</v>
      </c>
      <c r="L53">
        <f t="shared" si="7"/>
        <v>20592171</v>
      </c>
      <c r="M53" s="7">
        <f t="shared" si="2"/>
        <v>0.86511418219240765</v>
      </c>
      <c r="N53" t="str">
        <f t="shared" si="3"/>
        <v>B</v>
      </c>
      <c r="O53" s="6">
        <f t="shared" si="4"/>
        <v>0.52</v>
      </c>
      <c r="Q53" t="s">
        <v>208</v>
      </c>
      <c r="R53" t="str">
        <f t="shared" si="5"/>
        <v>AA</v>
      </c>
    </row>
    <row r="54" spans="1:18" x14ac:dyDescent="0.25">
      <c r="A54" s="4" t="s">
        <v>158</v>
      </c>
      <c r="B54" s="5">
        <v>346</v>
      </c>
      <c r="C54">
        <f t="shared" si="6"/>
        <v>38418</v>
      </c>
      <c r="D54" s="7">
        <f t="shared" si="0"/>
        <v>0.82325461792311316</v>
      </c>
      <c r="E54" t="str">
        <f t="shared" si="1"/>
        <v>B</v>
      </c>
      <c r="J54" s="4" t="s">
        <v>126</v>
      </c>
      <c r="K54" s="5">
        <v>171536</v>
      </c>
      <c r="L54">
        <f t="shared" si="7"/>
        <v>20763707</v>
      </c>
      <c r="M54" s="7">
        <f t="shared" si="2"/>
        <v>0.87232071842195613</v>
      </c>
      <c r="N54" t="str">
        <f t="shared" si="3"/>
        <v>B</v>
      </c>
      <c r="O54" s="6">
        <f t="shared" si="4"/>
        <v>0.53</v>
      </c>
      <c r="Q54" t="s">
        <v>20</v>
      </c>
      <c r="R54" t="str">
        <f t="shared" si="5"/>
        <v>D</v>
      </c>
    </row>
    <row r="55" spans="1:18" x14ac:dyDescent="0.25">
      <c r="A55" s="4" t="s">
        <v>79</v>
      </c>
      <c r="B55" s="5">
        <v>338</v>
      </c>
      <c r="C55">
        <f t="shared" si="6"/>
        <v>38756</v>
      </c>
      <c r="D55" s="7">
        <f t="shared" si="0"/>
        <v>0.83049757853683626</v>
      </c>
      <c r="E55" t="str">
        <f t="shared" si="1"/>
        <v>B</v>
      </c>
      <c r="J55" s="4" t="s">
        <v>216</v>
      </c>
      <c r="K55" s="5">
        <v>170100</v>
      </c>
      <c r="L55">
        <f t="shared" si="7"/>
        <v>20933807</v>
      </c>
      <c r="M55" s="7">
        <f t="shared" si="2"/>
        <v>0.87946692570582763</v>
      </c>
      <c r="N55" t="str">
        <f t="shared" si="3"/>
        <v>B</v>
      </c>
      <c r="O55" s="6">
        <f t="shared" si="4"/>
        <v>0.54</v>
      </c>
      <c r="Q55" t="s">
        <v>63</v>
      </c>
      <c r="R55" t="str">
        <f t="shared" si="5"/>
        <v>D</v>
      </c>
    </row>
    <row r="56" spans="1:18" x14ac:dyDescent="0.25">
      <c r="A56" s="4" t="s">
        <v>83</v>
      </c>
      <c r="B56" s="5">
        <v>338</v>
      </c>
      <c r="C56">
        <f t="shared" si="6"/>
        <v>39094</v>
      </c>
      <c r="D56" s="7">
        <f t="shared" si="0"/>
        <v>0.83774053915055935</v>
      </c>
      <c r="E56" t="str">
        <f t="shared" si="1"/>
        <v>B</v>
      </c>
      <c r="J56" s="4" t="s">
        <v>294</v>
      </c>
      <c r="K56" s="5">
        <v>169386</v>
      </c>
      <c r="L56">
        <f t="shared" si="7"/>
        <v>21103193</v>
      </c>
      <c r="M56" s="7">
        <f t="shared" si="2"/>
        <v>0.88658313656406318</v>
      </c>
      <c r="N56" t="str">
        <f t="shared" si="3"/>
        <v>B</v>
      </c>
      <c r="O56" s="6">
        <f t="shared" si="4"/>
        <v>0.55000000000000004</v>
      </c>
      <c r="Q56" t="s">
        <v>55</v>
      </c>
      <c r="R56" t="str">
        <f t="shared" si="5"/>
        <v>BA</v>
      </c>
    </row>
    <row r="57" spans="1:18" x14ac:dyDescent="0.25">
      <c r="A57" s="4" t="s">
        <v>38</v>
      </c>
      <c r="B57" s="5">
        <v>334</v>
      </c>
      <c r="C57">
        <f t="shared" si="6"/>
        <v>39428</v>
      </c>
      <c r="D57" s="7">
        <f t="shared" si="0"/>
        <v>0.84489778425406081</v>
      </c>
      <c r="E57" t="str">
        <f t="shared" si="1"/>
        <v>B</v>
      </c>
      <c r="J57" s="4" t="s">
        <v>18</v>
      </c>
      <c r="K57" s="5">
        <v>166500</v>
      </c>
      <c r="L57">
        <f t="shared" si="7"/>
        <v>21269693</v>
      </c>
      <c r="M57" s="7">
        <f t="shared" si="2"/>
        <v>0.89357810136573645</v>
      </c>
      <c r="N57" t="str">
        <f t="shared" si="3"/>
        <v>B</v>
      </c>
      <c r="O57" s="6">
        <f t="shared" si="4"/>
        <v>0.56000000000000005</v>
      </c>
      <c r="Q57" t="s">
        <v>91</v>
      </c>
      <c r="R57" t="str">
        <f t="shared" si="5"/>
        <v>BA</v>
      </c>
    </row>
    <row r="58" spans="1:18" x14ac:dyDescent="0.25">
      <c r="A58" s="4" t="s">
        <v>34</v>
      </c>
      <c r="B58" s="5">
        <v>333</v>
      </c>
      <c r="C58">
        <f t="shared" si="6"/>
        <v>39761</v>
      </c>
      <c r="D58" s="7">
        <f t="shared" si="0"/>
        <v>0.85203360048000687</v>
      </c>
      <c r="E58" t="str">
        <f t="shared" si="1"/>
        <v>B</v>
      </c>
      <c r="J58" s="4" t="s">
        <v>256</v>
      </c>
      <c r="K58" s="5">
        <v>162162</v>
      </c>
      <c r="L58">
        <f t="shared" si="7"/>
        <v>21431855</v>
      </c>
      <c r="M58" s="7">
        <f t="shared" si="2"/>
        <v>0.90039081897636064</v>
      </c>
      <c r="N58" t="str">
        <f t="shared" si="3"/>
        <v>B</v>
      </c>
      <c r="O58" s="6">
        <f t="shared" si="4"/>
        <v>0.56999999999999995</v>
      </c>
      <c r="Q58" t="s">
        <v>93</v>
      </c>
      <c r="R58" t="str">
        <f t="shared" si="5"/>
        <v>D</v>
      </c>
    </row>
    <row r="59" spans="1:18" x14ac:dyDescent="0.25">
      <c r="A59" s="4" t="s">
        <v>32</v>
      </c>
      <c r="B59" s="5">
        <v>333</v>
      </c>
      <c r="C59">
        <f t="shared" si="6"/>
        <v>40094</v>
      </c>
      <c r="D59" s="7">
        <f t="shared" si="0"/>
        <v>0.85916941670595293</v>
      </c>
      <c r="E59" t="str">
        <f t="shared" si="1"/>
        <v>B</v>
      </c>
      <c r="J59" s="4" t="s">
        <v>301</v>
      </c>
      <c r="K59" s="5">
        <v>154230</v>
      </c>
      <c r="L59">
        <f t="shared" si="7"/>
        <v>21586085</v>
      </c>
      <c r="M59" s="7">
        <f t="shared" si="2"/>
        <v>0.90687029898454119</v>
      </c>
      <c r="N59" t="str">
        <f t="shared" si="3"/>
        <v>B</v>
      </c>
      <c r="O59" s="6">
        <f t="shared" si="4"/>
        <v>0.57999999999999996</v>
      </c>
      <c r="Q59" t="s">
        <v>68</v>
      </c>
      <c r="R59" t="str">
        <f t="shared" si="5"/>
        <v>DC</v>
      </c>
    </row>
    <row r="60" spans="1:18" x14ac:dyDescent="0.25">
      <c r="A60" s="4" t="s">
        <v>47</v>
      </c>
      <c r="B60" s="5">
        <v>333</v>
      </c>
      <c r="C60">
        <f t="shared" si="6"/>
        <v>40427</v>
      </c>
      <c r="D60" s="7">
        <f t="shared" si="0"/>
        <v>0.86630523293189898</v>
      </c>
      <c r="E60" t="str">
        <f t="shared" si="1"/>
        <v>B</v>
      </c>
      <c r="J60" s="4" t="s">
        <v>288</v>
      </c>
      <c r="K60" s="5">
        <v>152490</v>
      </c>
      <c r="L60">
        <f t="shared" si="7"/>
        <v>21738575</v>
      </c>
      <c r="M60" s="7">
        <f t="shared" si="2"/>
        <v>0.91327667845965921</v>
      </c>
      <c r="N60" t="str">
        <f t="shared" si="3"/>
        <v>B</v>
      </c>
      <c r="O60" s="6">
        <f t="shared" si="4"/>
        <v>0.59</v>
      </c>
      <c r="Q60" t="s">
        <v>224</v>
      </c>
      <c r="R60" t="str">
        <f t="shared" si="5"/>
        <v>D</v>
      </c>
    </row>
    <row r="61" spans="1:18" x14ac:dyDescent="0.25">
      <c r="A61" s="4" t="s">
        <v>73</v>
      </c>
      <c r="B61" s="5">
        <v>319</v>
      </c>
      <c r="C61">
        <f t="shared" si="6"/>
        <v>40746</v>
      </c>
      <c r="D61" s="7">
        <f t="shared" si="0"/>
        <v>0.87314104487206956</v>
      </c>
      <c r="E61" t="str">
        <f t="shared" si="1"/>
        <v>B</v>
      </c>
      <c r="J61" s="4" t="s">
        <v>32</v>
      </c>
      <c r="K61" s="5">
        <v>150849</v>
      </c>
      <c r="L61">
        <f t="shared" si="7"/>
        <v>21889424</v>
      </c>
      <c r="M61" s="7">
        <f t="shared" si="2"/>
        <v>0.91961411656997516</v>
      </c>
      <c r="N61" t="str">
        <f t="shared" si="3"/>
        <v>B</v>
      </c>
      <c r="O61" s="6">
        <f t="shared" si="4"/>
        <v>0.6</v>
      </c>
      <c r="Q61" t="s">
        <v>191</v>
      </c>
      <c r="R61" t="str">
        <f t="shared" si="5"/>
        <v>AA</v>
      </c>
    </row>
    <row r="62" spans="1:18" x14ac:dyDescent="0.25">
      <c r="A62" s="4" t="s">
        <v>91</v>
      </c>
      <c r="B62" s="5">
        <v>318</v>
      </c>
      <c r="C62">
        <f t="shared" si="6"/>
        <v>41064</v>
      </c>
      <c r="D62" s="7">
        <f t="shared" si="0"/>
        <v>0.87995542793468473</v>
      </c>
      <c r="E62" t="str">
        <f t="shared" si="1"/>
        <v>B</v>
      </c>
      <c r="J62" s="4" t="s">
        <v>135</v>
      </c>
      <c r="K62" s="5">
        <v>140968</v>
      </c>
      <c r="L62">
        <f t="shared" si="7"/>
        <v>22030392</v>
      </c>
      <c r="M62" s="7">
        <f t="shared" si="2"/>
        <v>0.92553643607845726</v>
      </c>
      <c r="N62" t="str">
        <f t="shared" si="3"/>
        <v>B</v>
      </c>
      <c r="O62" s="6">
        <f t="shared" si="4"/>
        <v>0.61</v>
      </c>
      <c r="Q62" t="s">
        <v>130</v>
      </c>
      <c r="R62" t="str">
        <f t="shared" si="5"/>
        <v>AC</v>
      </c>
    </row>
    <row r="63" spans="1:18" x14ac:dyDescent="0.25">
      <c r="A63" s="4" t="s">
        <v>216</v>
      </c>
      <c r="B63" s="5">
        <v>315</v>
      </c>
      <c r="C63">
        <f t="shared" si="6"/>
        <v>41379</v>
      </c>
      <c r="D63" s="7">
        <f t="shared" si="0"/>
        <v>0.88670552436463379</v>
      </c>
      <c r="E63" t="str">
        <f t="shared" si="1"/>
        <v>B</v>
      </c>
      <c r="J63" s="4" t="s">
        <v>40</v>
      </c>
      <c r="K63" s="5">
        <v>140732</v>
      </c>
      <c r="L63">
        <f t="shared" si="7"/>
        <v>22171124</v>
      </c>
      <c r="M63" s="7">
        <f t="shared" si="2"/>
        <v>0.93144884080199519</v>
      </c>
      <c r="N63" t="str">
        <f t="shared" si="3"/>
        <v>B</v>
      </c>
      <c r="O63" s="6">
        <f t="shared" si="4"/>
        <v>0.62</v>
      </c>
      <c r="Q63" t="s">
        <v>232</v>
      </c>
      <c r="R63" t="str">
        <f t="shared" si="5"/>
        <v>CC</v>
      </c>
    </row>
    <row r="64" spans="1:18" x14ac:dyDescent="0.25">
      <c r="A64" s="4" t="s">
        <v>245</v>
      </c>
      <c r="B64" s="5">
        <v>314</v>
      </c>
      <c r="C64">
        <f t="shared" si="6"/>
        <v>41693</v>
      </c>
      <c r="D64" s="7">
        <f t="shared" si="0"/>
        <v>0.89343419191702733</v>
      </c>
      <c r="E64" t="str">
        <f t="shared" si="1"/>
        <v>B</v>
      </c>
      <c r="J64" s="4" t="s">
        <v>117</v>
      </c>
      <c r="K64" s="5">
        <v>139250</v>
      </c>
      <c r="L64">
        <f t="shared" si="7"/>
        <v>22310374</v>
      </c>
      <c r="M64" s="7">
        <f t="shared" si="2"/>
        <v>0.93729898403702816</v>
      </c>
      <c r="N64" t="str">
        <f t="shared" si="3"/>
        <v>B</v>
      </c>
      <c r="O64" s="6">
        <f t="shared" si="4"/>
        <v>0.63</v>
      </c>
      <c r="Q64" t="s">
        <v>253</v>
      </c>
      <c r="R64" t="str">
        <f t="shared" si="5"/>
        <v>AC</v>
      </c>
    </row>
    <row r="65" spans="1:18" x14ac:dyDescent="0.25">
      <c r="A65" s="4" t="s">
        <v>258</v>
      </c>
      <c r="B65" s="5">
        <v>297</v>
      </c>
      <c r="C65">
        <f t="shared" si="6"/>
        <v>41990</v>
      </c>
      <c r="D65" s="7">
        <f t="shared" si="0"/>
        <v>0.89979856855097928</v>
      </c>
      <c r="E65" t="str">
        <f t="shared" si="1"/>
        <v>B</v>
      </c>
      <c r="J65" s="4" t="s">
        <v>23</v>
      </c>
      <c r="K65" s="5">
        <v>116154</v>
      </c>
      <c r="L65">
        <f t="shared" si="7"/>
        <v>22426528</v>
      </c>
      <c r="M65" s="7">
        <f t="shared" si="2"/>
        <v>0.94217882272515763</v>
      </c>
      <c r="N65" t="str">
        <f t="shared" si="3"/>
        <v>B</v>
      </c>
      <c r="O65" s="6">
        <f t="shared" si="4"/>
        <v>0.64</v>
      </c>
      <c r="Q65" t="s">
        <v>280</v>
      </c>
      <c r="R65" t="str">
        <f t="shared" si="5"/>
        <v>AA</v>
      </c>
    </row>
    <row r="66" spans="1:18" x14ac:dyDescent="0.25">
      <c r="A66" s="4" t="s">
        <v>57</v>
      </c>
      <c r="B66" s="5">
        <v>284</v>
      </c>
      <c r="C66">
        <f t="shared" si="6"/>
        <v>42274</v>
      </c>
      <c r="D66" s="7">
        <f t="shared" si="0"/>
        <v>0.90588436977671105</v>
      </c>
      <c r="E66" t="str">
        <f t="shared" si="1"/>
        <v>B</v>
      </c>
      <c r="J66" s="4" t="s">
        <v>138</v>
      </c>
      <c r="K66" s="5">
        <v>112344</v>
      </c>
      <c r="L66">
        <f t="shared" si="7"/>
        <v>22538872</v>
      </c>
      <c r="M66" s="7">
        <f t="shared" si="2"/>
        <v>0.94689859645296048</v>
      </c>
      <c r="N66" t="str">
        <f t="shared" si="3"/>
        <v>B</v>
      </c>
      <c r="O66" s="6">
        <f t="shared" si="4"/>
        <v>0.65</v>
      </c>
      <c r="Q66" t="s">
        <v>54</v>
      </c>
      <c r="R66" t="str">
        <f t="shared" si="5"/>
        <v>AC</v>
      </c>
    </row>
    <row r="67" spans="1:18" x14ac:dyDescent="0.25">
      <c r="A67" s="4" t="s">
        <v>61</v>
      </c>
      <c r="B67" s="5">
        <v>266</v>
      </c>
      <c r="C67">
        <f t="shared" si="6"/>
        <v>42540</v>
      </c>
      <c r="D67" s="7">
        <f t="shared" ref="D67:D87" si="8">C67/SUM($B$2:$B$101)</f>
        <v>0.91158445120644582</v>
      </c>
      <c r="E67" t="str">
        <f t="shared" ref="E67:E87" si="9">VLOOKUP(D67,$G$2:$H$5,2,1)</f>
        <v>B</v>
      </c>
      <c r="J67" s="4" t="s">
        <v>253</v>
      </c>
      <c r="K67" s="5">
        <v>107120</v>
      </c>
      <c r="L67">
        <f t="shared" si="7"/>
        <v>22645992</v>
      </c>
      <c r="M67" s="7">
        <f t="shared" ref="M67:M100" si="10">L67/SUM($K$2:$K$101)</f>
        <v>0.95139890053437326</v>
      </c>
      <c r="N67" t="str">
        <f t="shared" ref="N67:N100" si="11">VLOOKUP(M67,$G$2:$H$5,2,1)</f>
        <v>C</v>
      </c>
      <c r="O67" s="6">
        <f t="shared" ref="O67:O100" si="12">(ROW(J67)-1)/COUNTA($J$2:$J$101)</f>
        <v>0.66</v>
      </c>
      <c r="Q67" t="s">
        <v>34</v>
      </c>
      <c r="R67" t="str">
        <f t="shared" ref="R67:R101" si="13">CONCATENATE(VLOOKUP(Q67,$A$2:$E$101,5,0),VLOOKUP(Q67,$J$2:$N$101,5,0))</f>
        <v>BA</v>
      </c>
    </row>
    <row r="68" spans="1:18" x14ac:dyDescent="0.25">
      <c r="A68" s="4" t="s">
        <v>135</v>
      </c>
      <c r="B68" s="5">
        <v>263</v>
      </c>
      <c r="C68">
        <f t="shared" ref="C68:C87" si="14">C67+B68</f>
        <v>42803</v>
      </c>
      <c r="D68" s="7">
        <f t="shared" si="8"/>
        <v>0.91722024600351437</v>
      </c>
      <c r="E68" t="str">
        <f t="shared" si="9"/>
        <v>B</v>
      </c>
      <c r="J68" s="4" t="s">
        <v>232</v>
      </c>
      <c r="K68" s="5">
        <v>104976</v>
      </c>
      <c r="L68">
        <f t="shared" ref="L68:L101" si="15">K68+L67</f>
        <v>22750968</v>
      </c>
      <c r="M68" s="7">
        <f t="shared" si="10"/>
        <v>0.95580913131527689</v>
      </c>
      <c r="N68" t="str">
        <f t="shared" si="11"/>
        <v>C</v>
      </c>
      <c r="O68" s="6">
        <f t="shared" si="12"/>
        <v>0.67</v>
      </c>
      <c r="Q68" t="s">
        <v>6</v>
      </c>
      <c r="R68" t="str">
        <f t="shared" si="13"/>
        <v>AA</v>
      </c>
    </row>
    <row r="69" spans="1:18" x14ac:dyDescent="0.25">
      <c r="A69" s="4" t="s">
        <v>51</v>
      </c>
      <c r="B69" s="5">
        <v>262</v>
      </c>
      <c r="C69">
        <f t="shared" si="14"/>
        <v>43065</v>
      </c>
      <c r="D69" s="7">
        <f t="shared" si="8"/>
        <v>0.92283461192302751</v>
      </c>
      <c r="E69" t="str">
        <f t="shared" si="9"/>
        <v>B</v>
      </c>
      <c r="J69" s="4" t="s">
        <v>77</v>
      </c>
      <c r="K69" s="5">
        <v>93829</v>
      </c>
      <c r="L69">
        <f t="shared" si="15"/>
        <v>22844797</v>
      </c>
      <c r="M69" s="7">
        <f t="shared" si="10"/>
        <v>0.95975105655477355</v>
      </c>
      <c r="N69" t="str">
        <f t="shared" si="11"/>
        <v>C</v>
      </c>
      <c r="O69" s="6">
        <f t="shared" si="12"/>
        <v>0.68</v>
      </c>
      <c r="Q69" t="s">
        <v>89</v>
      </c>
      <c r="R69" t="str">
        <f t="shared" si="13"/>
        <v>AA</v>
      </c>
    </row>
    <row r="70" spans="1:18" x14ac:dyDescent="0.25">
      <c r="A70" s="4" t="s">
        <v>162</v>
      </c>
      <c r="B70" s="5">
        <v>259</v>
      </c>
      <c r="C70">
        <f t="shared" si="14"/>
        <v>43324</v>
      </c>
      <c r="D70" s="7">
        <f t="shared" si="8"/>
        <v>0.92838469120987444</v>
      </c>
      <c r="E70" t="str">
        <f t="shared" si="9"/>
        <v>B</v>
      </c>
      <c r="J70" s="4" t="s">
        <v>30</v>
      </c>
      <c r="K70" s="5">
        <v>88686</v>
      </c>
      <c r="L70">
        <f t="shared" si="15"/>
        <v>22933483</v>
      </c>
      <c r="M70" s="7">
        <f t="shared" si="10"/>
        <v>0.96347691510372968</v>
      </c>
      <c r="N70" t="str">
        <f t="shared" si="11"/>
        <v>C</v>
      </c>
      <c r="O70" s="6">
        <f t="shared" si="12"/>
        <v>0.69</v>
      </c>
      <c r="Q70" t="s">
        <v>71</v>
      </c>
      <c r="R70" t="str">
        <f t="shared" si="13"/>
        <v>AA</v>
      </c>
    </row>
    <row r="71" spans="1:18" x14ac:dyDescent="0.25">
      <c r="A71" s="4" t="s">
        <v>343</v>
      </c>
      <c r="B71" s="5">
        <v>256</v>
      </c>
      <c r="C71">
        <f t="shared" si="14"/>
        <v>43580</v>
      </c>
      <c r="D71" s="7">
        <f t="shared" si="8"/>
        <v>0.93387048386405525</v>
      </c>
      <c r="E71" t="str">
        <f t="shared" si="9"/>
        <v>B</v>
      </c>
      <c r="J71" s="4" t="s">
        <v>154</v>
      </c>
      <c r="K71" s="5">
        <v>86676</v>
      </c>
      <c r="L71">
        <f t="shared" si="15"/>
        <v>23020159</v>
      </c>
      <c r="M71" s="7">
        <f t="shared" si="10"/>
        <v>0.96711832993345836</v>
      </c>
      <c r="N71" t="str">
        <f t="shared" si="11"/>
        <v>C</v>
      </c>
      <c r="O71" s="6">
        <f t="shared" si="12"/>
        <v>0.7</v>
      </c>
      <c r="Q71" t="s">
        <v>195</v>
      </c>
      <c r="R71" t="str">
        <f t="shared" si="13"/>
        <v>AB</v>
      </c>
    </row>
    <row r="72" spans="1:18" x14ac:dyDescent="0.25">
      <c r="A72" s="4" t="s">
        <v>284</v>
      </c>
      <c r="B72" s="5">
        <v>254</v>
      </c>
      <c r="C72">
        <f t="shared" si="14"/>
        <v>43834</v>
      </c>
      <c r="D72" s="7">
        <f t="shared" si="8"/>
        <v>0.93931341876312524</v>
      </c>
      <c r="E72" t="str">
        <f t="shared" si="9"/>
        <v>B</v>
      </c>
      <c r="J72" s="4" t="s">
        <v>130</v>
      </c>
      <c r="K72" s="5">
        <v>79275</v>
      </c>
      <c r="L72">
        <f t="shared" si="15"/>
        <v>23099434</v>
      </c>
      <c r="M72" s="7">
        <f t="shared" si="10"/>
        <v>0.97044881542686767</v>
      </c>
      <c r="N72" t="str">
        <f t="shared" si="11"/>
        <v>C</v>
      </c>
      <c r="O72" s="6">
        <f t="shared" si="12"/>
        <v>0.71</v>
      </c>
      <c r="Q72" t="s">
        <v>45</v>
      </c>
      <c r="R72" t="str">
        <f t="shared" si="13"/>
        <v>AA</v>
      </c>
    </row>
    <row r="73" spans="1:18" x14ac:dyDescent="0.25">
      <c r="A73" s="4" t="s">
        <v>117</v>
      </c>
      <c r="B73" s="5">
        <v>250</v>
      </c>
      <c r="C73">
        <f t="shared" si="14"/>
        <v>44084</v>
      </c>
      <c r="D73" s="7">
        <f t="shared" si="8"/>
        <v>0.94467063815197361</v>
      </c>
      <c r="E73" t="str">
        <f t="shared" si="9"/>
        <v>B</v>
      </c>
      <c r="J73" s="4" t="s">
        <v>341</v>
      </c>
      <c r="K73" s="5">
        <v>77775</v>
      </c>
      <c r="L73">
        <f t="shared" si="15"/>
        <v>23177209</v>
      </c>
      <c r="M73" s="7">
        <f t="shared" si="10"/>
        <v>0.97371628321936088</v>
      </c>
      <c r="N73" t="str">
        <f t="shared" si="11"/>
        <v>C</v>
      </c>
      <c r="O73" s="6">
        <f t="shared" si="12"/>
        <v>0.72</v>
      </c>
      <c r="Q73" t="s">
        <v>330</v>
      </c>
      <c r="R73" t="str">
        <f t="shared" si="13"/>
        <v>AA</v>
      </c>
    </row>
    <row r="74" spans="1:18" x14ac:dyDescent="0.25">
      <c r="A74" s="4" t="s">
        <v>138</v>
      </c>
      <c r="B74" s="5">
        <v>248</v>
      </c>
      <c r="C74">
        <f t="shared" si="14"/>
        <v>44332</v>
      </c>
      <c r="D74" s="7">
        <f t="shared" si="8"/>
        <v>0.94998499978571127</v>
      </c>
      <c r="E74" t="str">
        <f t="shared" si="9"/>
        <v>B</v>
      </c>
      <c r="J74" s="4" t="s">
        <v>51</v>
      </c>
      <c r="K74" s="5">
        <v>74146</v>
      </c>
      <c r="L74">
        <f t="shared" si="15"/>
        <v>23251355</v>
      </c>
      <c r="M74" s="7">
        <f t="shared" si="10"/>
        <v>0.97683129018743819</v>
      </c>
      <c r="N74" t="str">
        <f t="shared" si="11"/>
        <v>C</v>
      </c>
      <c r="O74" s="6">
        <f t="shared" si="12"/>
        <v>0.73</v>
      </c>
      <c r="Q74" t="s">
        <v>162</v>
      </c>
      <c r="R74" t="str">
        <f t="shared" si="13"/>
        <v>BA</v>
      </c>
    </row>
    <row r="75" spans="1:18" x14ac:dyDescent="0.25">
      <c r="A75" s="4" t="s">
        <v>23</v>
      </c>
      <c r="B75" s="5">
        <v>243</v>
      </c>
      <c r="C75">
        <f t="shared" si="14"/>
        <v>44575</v>
      </c>
      <c r="D75" s="7">
        <f t="shared" si="8"/>
        <v>0.9551922170316719</v>
      </c>
      <c r="E75" t="str">
        <f t="shared" si="9"/>
        <v>C</v>
      </c>
      <c r="J75" s="4" t="s">
        <v>54</v>
      </c>
      <c r="K75" s="5">
        <v>73830</v>
      </c>
      <c r="L75">
        <f t="shared" si="15"/>
        <v>23325185</v>
      </c>
      <c r="M75" s="7">
        <f t="shared" si="10"/>
        <v>0.9799330214265225</v>
      </c>
      <c r="N75" t="str">
        <f t="shared" si="11"/>
        <v>C</v>
      </c>
      <c r="O75" s="6">
        <f t="shared" si="12"/>
        <v>0.74</v>
      </c>
      <c r="Q75" t="s">
        <v>197</v>
      </c>
      <c r="R75" t="str">
        <f t="shared" si="13"/>
        <v>D</v>
      </c>
    </row>
    <row r="76" spans="1:18" x14ac:dyDescent="0.25">
      <c r="A76" s="4" t="s">
        <v>272</v>
      </c>
      <c r="B76" s="5">
        <v>236</v>
      </c>
      <c r="C76">
        <f t="shared" si="14"/>
        <v>44811</v>
      </c>
      <c r="D76" s="7">
        <f t="shared" si="8"/>
        <v>0.96024943213474478</v>
      </c>
      <c r="E76" t="str">
        <f t="shared" si="9"/>
        <v>C</v>
      </c>
      <c r="J76" s="4" t="s">
        <v>140</v>
      </c>
      <c r="K76" s="5">
        <v>70638</v>
      </c>
      <c r="L76">
        <f t="shared" si="15"/>
        <v>23395823</v>
      </c>
      <c r="M76" s="7">
        <f t="shared" si="10"/>
        <v>0.98290065099805757</v>
      </c>
      <c r="N76" t="str">
        <f t="shared" si="11"/>
        <v>C</v>
      </c>
      <c r="O76" s="6">
        <f t="shared" si="12"/>
        <v>0.75</v>
      </c>
      <c r="Q76" t="s">
        <v>341</v>
      </c>
      <c r="R76" t="str">
        <f t="shared" si="13"/>
        <v>AC</v>
      </c>
    </row>
    <row r="77" spans="1:18" x14ac:dyDescent="0.25">
      <c r="A77" s="4" t="s">
        <v>154</v>
      </c>
      <c r="B77" s="5">
        <v>233</v>
      </c>
      <c r="C77">
        <f t="shared" si="14"/>
        <v>45044</v>
      </c>
      <c r="D77" s="7">
        <f t="shared" si="8"/>
        <v>0.96524236060515145</v>
      </c>
      <c r="E77" t="str">
        <f t="shared" si="9"/>
        <v>C</v>
      </c>
      <c r="J77" s="4" t="s">
        <v>123</v>
      </c>
      <c r="K77" s="5">
        <v>67716</v>
      </c>
      <c r="L77">
        <f t="shared" si="15"/>
        <v>23463539</v>
      </c>
      <c r="M77" s="7">
        <f t="shared" si="10"/>
        <v>0.98574552208820831</v>
      </c>
      <c r="N77" t="str">
        <f t="shared" si="11"/>
        <v>C</v>
      </c>
      <c r="O77" s="6">
        <f t="shared" si="12"/>
        <v>0.76</v>
      </c>
      <c r="Q77" t="s">
        <v>284</v>
      </c>
      <c r="R77" t="str">
        <f t="shared" si="13"/>
        <v>BA</v>
      </c>
    </row>
    <row r="78" spans="1:18" x14ac:dyDescent="0.25">
      <c r="A78" s="4" t="s">
        <v>266</v>
      </c>
      <c r="B78" s="5">
        <v>221</v>
      </c>
      <c r="C78">
        <f t="shared" si="14"/>
        <v>45265</v>
      </c>
      <c r="D78" s="7">
        <f t="shared" si="8"/>
        <v>0.96997814254489345</v>
      </c>
      <c r="E78" t="str">
        <f t="shared" si="9"/>
        <v>C</v>
      </c>
      <c r="J78" s="4" t="s">
        <v>146</v>
      </c>
      <c r="K78" s="5">
        <v>60270</v>
      </c>
      <c r="L78">
        <f t="shared" si="15"/>
        <v>23523809</v>
      </c>
      <c r="M78" s="7">
        <f t="shared" si="10"/>
        <v>0.98827757331101218</v>
      </c>
      <c r="N78" t="str">
        <f t="shared" si="11"/>
        <v>C</v>
      </c>
      <c r="O78" s="6">
        <f t="shared" si="12"/>
        <v>0.77</v>
      </c>
      <c r="Q78" t="s">
        <v>73</v>
      </c>
      <c r="R78" t="str">
        <f t="shared" si="13"/>
        <v>BA</v>
      </c>
    </row>
    <row r="79" spans="1:18" x14ac:dyDescent="0.25">
      <c r="A79" s="4" t="s">
        <v>14</v>
      </c>
      <c r="B79" s="5">
        <v>204</v>
      </c>
      <c r="C79">
        <f t="shared" si="14"/>
        <v>45469</v>
      </c>
      <c r="D79" s="7">
        <f t="shared" si="8"/>
        <v>0.97434963356619375</v>
      </c>
      <c r="E79" t="str">
        <f t="shared" si="9"/>
        <v>C</v>
      </c>
      <c r="J79" s="4" t="s">
        <v>119</v>
      </c>
      <c r="K79" s="5">
        <v>54663</v>
      </c>
      <c r="L79">
        <f t="shared" si="15"/>
        <v>23578472</v>
      </c>
      <c r="M79" s="7">
        <f t="shared" si="10"/>
        <v>0.99057406436779216</v>
      </c>
      <c r="N79" t="str">
        <f t="shared" si="11"/>
        <v>C</v>
      </c>
      <c r="O79" s="6">
        <f t="shared" si="12"/>
        <v>0.78</v>
      </c>
      <c r="Q79" t="s">
        <v>111</v>
      </c>
      <c r="R79" t="str">
        <f t="shared" si="13"/>
        <v>AA</v>
      </c>
    </row>
    <row r="80" spans="1:18" x14ac:dyDescent="0.25">
      <c r="A80" s="4" t="s">
        <v>288</v>
      </c>
      <c r="B80" s="5">
        <v>195</v>
      </c>
      <c r="C80">
        <f t="shared" si="14"/>
        <v>45664</v>
      </c>
      <c r="D80" s="7">
        <f t="shared" si="8"/>
        <v>0.97852826468949561</v>
      </c>
      <c r="E80" t="str">
        <f t="shared" si="9"/>
        <v>C</v>
      </c>
      <c r="J80" s="4" t="s">
        <v>143</v>
      </c>
      <c r="K80" s="5">
        <v>36120</v>
      </c>
      <c r="L80">
        <f t="shared" si="15"/>
        <v>23614592</v>
      </c>
      <c r="M80" s="7">
        <f t="shared" si="10"/>
        <v>0.99209153060584887</v>
      </c>
      <c r="N80" t="str">
        <f t="shared" si="11"/>
        <v>C</v>
      </c>
      <c r="O80" s="6">
        <f t="shared" si="12"/>
        <v>0.79</v>
      </c>
      <c r="Q80" t="s">
        <v>183</v>
      </c>
      <c r="R80" t="str">
        <f t="shared" si="13"/>
        <v>AA</v>
      </c>
    </row>
    <row r="81" spans="1:18" x14ac:dyDescent="0.25">
      <c r="A81" s="4" t="s">
        <v>256</v>
      </c>
      <c r="B81" s="5">
        <v>189</v>
      </c>
      <c r="C81">
        <f t="shared" si="14"/>
        <v>45853</v>
      </c>
      <c r="D81" s="7">
        <f t="shared" si="8"/>
        <v>0.98257832254746491</v>
      </c>
      <c r="E81" t="str">
        <f t="shared" si="9"/>
        <v>C</v>
      </c>
      <c r="J81" s="4" t="s">
        <v>132</v>
      </c>
      <c r="K81" s="5">
        <v>35298</v>
      </c>
      <c r="L81">
        <f t="shared" si="15"/>
        <v>23649890</v>
      </c>
      <c r="M81" s="7">
        <f t="shared" si="10"/>
        <v>0.99357446314380349</v>
      </c>
      <c r="N81" t="str">
        <f t="shared" si="11"/>
        <v>C</v>
      </c>
      <c r="O81" s="6">
        <f t="shared" si="12"/>
        <v>0.8</v>
      </c>
      <c r="Q81" t="s">
        <v>135</v>
      </c>
      <c r="R81" t="str">
        <f t="shared" si="13"/>
        <v>BB</v>
      </c>
    </row>
    <row r="82" spans="1:18" x14ac:dyDescent="0.25">
      <c r="A82" s="4" t="s">
        <v>18</v>
      </c>
      <c r="B82" s="5">
        <v>185</v>
      </c>
      <c r="C82">
        <f t="shared" si="14"/>
        <v>46038</v>
      </c>
      <c r="D82" s="7">
        <f t="shared" si="8"/>
        <v>0.98654266489521281</v>
      </c>
      <c r="E82" t="str">
        <f t="shared" si="9"/>
        <v>C</v>
      </c>
      <c r="J82" s="4" t="s">
        <v>85</v>
      </c>
      <c r="K82" s="5">
        <v>34144</v>
      </c>
      <c r="L82">
        <f t="shared" si="15"/>
        <v>23684034</v>
      </c>
      <c r="M82" s="7">
        <f t="shared" si="10"/>
        <v>0.99500891406385361</v>
      </c>
      <c r="N82" t="str">
        <f t="shared" si="11"/>
        <v>C</v>
      </c>
      <c r="O82" s="6">
        <f t="shared" si="12"/>
        <v>0.81</v>
      </c>
      <c r="Q82" t="s">
        <v>57</v>
      </c>
      <c r="R82" t="str">
        <f t="shared" si="13"/>
        <v>BC</v>
      </c>
    </row>
    <row r="83" spans="1:18" x14ac:dyDescent="0.25">
      <c r="A83" s="4" t="s">
        <v>143</v>
      </c>
      <c r="B83" s="5">
        <v>168</v>
      </c>
      <c r="C83">
        <f t="shared" si="14"/>
        <v>46206</v>
      </c>
      <c r="D83" s="7">
        <f t="shared" si="8"/>
        <v>0.99014271632451889</v>
      </c>
      <c r="E83" t="str">
        <f t="shared" si="9"/>
        <v>C</v>
      </c>
      <c r="J83" s="4" t="s">
        <v>68</v>
      </c>
      <c r="K83" s="5">
        <v>33840</v>
      </c>
      <c r="L83">
        <f t="shared" si="15"/>
        <v>23717874</v>
      </c>
      <c r="M83" s="7">
        <f t="shared" si="10"/>
        <v>0.99643059339651796</v>
      </c>
      <c r="N83" t="str">
        <f t="shared" si="11"/>
        <v>C</v>
      </c>
      <c r="O83" s="6">
        <f t="shared" si="12"/>
        <v>0.82</v>
      </c>
      <c r="Q83" t="s">
        <v>240</v>
      </c>
      <c r="R83" t="str">
        <f t="shared" si="13"/>
        <v>AA</v>
      </c>
    </row>
    <row r="84" spans="1:18" x14ac:dyDescent="0.25">
      <c r="A84" s="4" t="s">
        <v>146</v>
      </c>
      <c r="B84" s="5">
        <v>147</v>
      </c>
      <c r="C84">
        <f t="shared" si="14"/>
        <v>46353</v>
      </c>
      <c r="D84" s="7">
        <f t="shared" si="8"/>
        <v>0.99329276132516175</v>
      </c>
      <c r="E84" t="str">
        <f t="shared" si="9"/>
        <v>C</v>
      </c>
      <c r="J84" s="4" t="s">
        <v>57</v>
      </c>
      <c r="K84" s="5">
        <v>30104</v>
      </c>
      <c r="L84">
        <f t="shared" si="15"/>
        <v>23747978</v>
      </c>
      <c r="M84" s="7">
        <f t="shared" si="10"/>
        <v>0.99769531664210098</v>
      </c>
      <c r="N84" t="str">
        <f t="shared" si="11"/>
        <v>C</v>
      </c>
      <c r="O84" s="6">
        <f t="shared" si="12"/>
        <v>0.83</v>
      </c>
      <c r="Q84" t="s">
        <v>129</v>
      </c>
      <c r="R84" t="str">
        <f t="shared" si="13"/>
        <v>D</v>
      </c>
    </row>
    <row r="85" spans="1:18" x14ac:dyDescent="0.25">
      <c r="A85" s="4" t="s">
        <v>232</v>
      </c>
      <c r="B85" s="5">
        <v>144</v>
      </c>
      <c r="C85">
        <f t="shared" si="14"/>
        <v>46497</v>
      </c>
      <c r="D85" s="7">
        <f t="shared" si="8"/>
        <v>0.99637851969313851</v>
      </c>
      <c r="E85" t="str">
        <f t="shared" si="9"/>
        <v>C</v>
      </c>
      <c r="J85" s="4" t="s">
        <v>61</v>
      </c>
      <c r="K85" s="5">
        <v>23408</v>
      </c>
      <c r="L85">
        <f t="shared" si="15"/>
        <v>23771386</v>
      </c>
      <c r="M85" s="7">
        <f t="shared" si="10"/>
        <v>0.99867872887079501</v>
      </c>
      <c r="N85" t="str">
        <f t="shared" si="11"/>
        <v>C</v>
      </c>
      <c r="O85" s="6">
        <f t="shared" si="12"/>
        <v>0.84</v>
      </c>
      <c r="Q85" t="s">
        <v>51</v>
      </c>
      <c r="R85" t="str">
        <f t="shared" si="13"/>
        <v>BC</v>
      </c>
    </row>
    <row r="86" spans="1:18" x14ac:dyDescent="0.25">
      <c r="A86" s="4" t="s">
        <v>140</v>
      </c>
      <c r="B86" s="5">
        <v>122</v>
      </c>
      <c r="C86">
        <f t="shared" si="14"/>
        <v>46619</v>
      </c>
      <c r="D86" s="7">
        <f t="shared" si="8"/>
        <v>0.99899284275489653</v>
      </c>
      <c r="E86" t="str">
        <f t="shared" si="9"/>
        <v>C</v>
      </c>
      <c r="J86" s="4" t="s">
        <v>266</v>
      </c>
      <c r="K86" s="5">
        <v>16354</v>
      </c>
      <c r="L86">
        <f t="shared" si="15"/>
        <v>23787740</v>
      </c>
      <c r="M86" s="7">
        <f t="shared" si="10"/>
        <v>0.99936578985798163</v>
      </c>
      <c r="N86" t="str">
        <f t="shared" si="11"/>
        <v>C</v>
      </c>
      <c r="O86" s="6">
        <f t="shared" si="12"/>
        <v>0.85</v>
      </c>
      <c r="Q86" t="s">
        <v>43</v>
      </c>
      <c r="R86" t="str">
        <f t="shared" si="13"/>
        <v>D</v>
      </c>
    </row>
    <row r="87" spans="1:18" x14ac:dyDescent="0.25">
      <c r="A87" s="4" t="s">
        <v>68</v>
      </c>
      <c r="B87" s="5">
        <v>47</v>
      </c>
      <c r="C87">
        <f t="shared" si="14"/>
        <v>46666</v>
      </c>
      <c r="D87" s="7">
        <f t="shared" si="8"/>
        <v>1</v>
      </c>
      <c r="E87" t="str">
        <f t="shared" si="9"/>
        <v>D</v>
      </c>
      <c r="J87" s="4" t="s">
        <v>14</v>
      </c>
      <c r="K87" s="5">
        <v>15096</v>
      </c>
      <c r="L87">
        <f t="shared" si="15"/>
        <v>23802836</v>
      </c>
      <c r="M87" s="7">
        <f t="shared" si="10"/>
        <v>1</v>
      </c>
      <c r="N87" t="str">
        <f t="shared" si="11"/>
        <v>D</v>
      </c>
      <c r="O87" s="6">
        <f t="shared" si="12"/>
        <v>0.86</v>
      </c>
      <c r="Q87" t="s">
        <v>156</v>
      </c>
      <c r="R87" t="str">
        <f t="shared" si="13"/>
        <v>D</v>
      </c>
    </row>
    <row r="88" spans="1:18" x14ac:dyDescent="0.25">
      <c r="A88" s="4" t="s">
        <v>229</v>
      </c>
      <c r="B88" s="5"/>
      <c r="J88" s="4" t="s">
        <v>229</v>
      </c>
      <c r="K88" s="5"/>
      <c r="L88">
        <f t="shared" si="15"/>
        <v>23802836</v>
      </c>
      <c r="M88" s="7">
        <f t="shared" si="10"/>
        <v>1</v>
      </c>
      <c r="N88" t="str">
        <f t="shared" si="11"/>
        <v>D</v>
      </c>
      <c r="O88" s="6">
        <f t="shared" si="12"/>
        <v>0.87</v>
      </c>
      <c r="Q88" t="s">
        <v>36</v>
      </c>
      <c r="R88" t="str">
        <f t="shared" si="13"/>
        <v>AA</v>
      </c>
    </row>
    <row r="89" spans="1:18" x14ac:dyDescent="0.25">
      <c r="A89" s="4" t="s">
        <v>299</v>
      </c>
      <c r="B89" s="5"/>
      <c r="J89" s="4" t="s">
        <v>299</v>
      </c>
      <c r="K89" s="5"/>
      <c r="L89">
        <f t="shared" si="15"/>
        <v>23802836</v>
      </c>
      <c r="M89" s="7">
        <f t="shared" si="10"/>
        <v>1</v>
      </c>
      <c r="N89" t="str">
        <f t="shared" si="11"/>
        <v>D</v>
      </c>
      <c r="O89" s="6">
        <f t="shared" si="12"/>
        <v>0.88</v>
      </c>
      <c r="Q89" t="s">
        <v>216</v>
      </c>
      <c r="R89" t="str">
        <f t="shared" si="13"/>
        <v>BB</v>
      </c>
    </row>
    <row r="90" spans="1:18" x14ac:dyDescent="0.25">
      <c r="A90" s="4" t="s">
        <v>156</v>
      </c>
      <c r="B90" s="5"/>
      <c r="J90" s="4" t="s">
        <v>156</v>
      </c>
      <c r="K90" s="5"/>
      <c r="L90">
        <f t="shared" si="15"/>
        <v>23802836</v>
      </c>
      <c r="M90" s="7">
        <f t="shared" si="10"/>
        <v>1</v>
      </c>
      <c r="N90" t="str">
        <f t="shared" si="11"/>
        <v>D</v>
      </c>
      <c r="O90" s="6">
        <f t="shared" si="12"/>
        <v>0.89</v>
      </c>
      <c r="Q90" t="s">
        <v>299</v>
      </c>
      <c r="R90" t="str">
        <f t="shared" si="13"/>
        <v>D</v>
      </c>
    </row>
    <row r="91" spans="1:18" x14ac:dyDescent="0.25">
      <c r="A91" s="4" t="s">
        <v>43</v>
      </c>
      <c r="B91" s="5"/>
      <c r="J91" s="4" t="s">
        <v>43</v>
      </c>
      <c r="K91" s="5"/>
      <c r="L91">
        <f t="shared" si="15"/>
        <v>23802836</v>
      </c>
      <c r="M91" s="7">
        <f t="shared" si="10"/>
        <v>1</v>
      </c>
      <c r="N91" t="str">
        <f t="shared" si="11"/>
        <v>D</v>
      </c>
      <c r="O91" s="6">
        <f t="shared" si="12"/>
        <v>0.9</v>
      </c>
      <c r="Q91" t="s">
        <v>213</v>
      </c>
      <c r="R91" t="str">
        <f t="shared" si="13"/>
        <v>AA</v>
      </c>
    </row>
    <row r="92" spans="1:18" x14ac:dyDescent="0.25">
      <c r="A92" s="4" t="s">
        <v>129</v>
      </c>
      <c r="B92" s="5"/>
      <c r="J92" s="4" t="s">
        <v>129</v>
      </c>
      <c r="K92" s="5"/>
      <c r="L92">
        <f t="shared" si="15"/>
        <v>23802836</v>
      </c>
      <c r="M92" s="7">
        <f t="shared" si="10"/>
        <v>1</v>
      </c>
      <c r="N92" t="str">
        <f t="shared" si="11"/>
        <v>D</v>
      </c>
      <c r="O92" s="6">
        <f t="shared" si="12"/>
        <v>0.91</v>
      </c>
      <c r="Q92" t="s">
        <v>115</v>
      </c>
      <c r="R92" t="str">
        <f t="shared" si="13"/>
        <v>BB</v>
      </c>
    </row>
    <row r="93" spans="1:18" x14ac:dyDescent="0.25">
      <c r="A93" s="4" t="s">
        <v>197</v>
      </c>
      <c r="B93" s="5"/>
      <c r="J93" s="4" t="s">
        <v>197</v>
      </c>
      <c r="K93" s="5"/>
      <c r="L93">
        <f t="shared" si="15"/>
        <v>23802836</v>
      </c>
      <c r="M93" s="7">
        <f t="shared" si="10"/>
        <v>1</v>
      </c>
      <c r="N93" t="str">
        <f t="shared" si="11"/>
        <v>D</v>
      </c>
      <c r="O93" s="6">
        <f t="shared" si="12"/>
        <v>0.92</v>
      </c>
      <c r="Q93" t="s">
        <v>256</v>
      </c>
      <c r="R93" t="str">
        <f t="shared" si="13"/>
        <v>CB</v>
      </c>
    </row>
    <row r="94" spans="1:18" x14ac:dyDescent="0.25">
      <c r="A94" s="4" t="s">
        <v>224</v>
      </c>
      <c r="B94" s="5"/>
      <c r="J94" s="4" t="s">
        <v>224</v>
      </c>
      <c r="K94" s="5"/>
      <c r="L94">
        <f t="shared" si="15"/>
        <v>23802836</v>
      </c>
      <c r="M94" s="7">
        <f t="shared" si="10"/>
        <v>1</v>
      </c>
      <c r="N94" t="str">
        <f t="shared" si="11"/>
        <v>D</v>
      </c>
      <c r="O94" s="6">
        <f t="shared" si="12"/>
        <v>0.93</v>
      </c>
      <c r="Q94" t="s">
        <v>95</v>
      </c>
      <c r="R94" t="str">
        <f t="shared" si="13"/>
        <v>AA</v>
      </c>
    </row>
    <row r="95" spans="1:18" x14ac:dyDescent="0.25">
      <c r="A95" s="4" t="s">
        <v>93</v>
      </c>
      <c r="B95" s="5"/>
      <c r="J95" s="4" t="s">
        <v>93</v>
      </c>
      <c r="K95" s="5"/>
      <c r="L95">
        <f t="shared" si="15"/>
        <v>23802836</v>
      </c>
      <c r="M95" s="7">
        <f t="shared" si="10"/>
        <v>1</v>
      </c>
      <c r="N95" t="str">
        <f t="shared" si="11"/>
        <v>D</v>
      </c>
      <c r="O95" s="6">
        <f t="shared" si="12"/>
        <v>0.94</v>
      </c>
      <c r="Q95" t="s">
        <v>40</v>
      </c>
      <c r="R95" t="str">
        <f t="shared" si="13"/>
        <v>AB</v>
      </c>
    </row>
    <row r="96" spans="1:18" x14ac:dyDescent="0.25">
      <c r="A96" s="4" t="s">
        <v>63</v>
      </c>
      <c r="B96" s="5"/>
      <c r="J96" s="4" t="s">
        <v>63</v>
      </c>
      <c r="K96" s="5"/>
      <c r="L96">
        <f t="shared" si="15"/>
        <v>23802836</v>
      </c>
      <c r="M96" s="7">
        <f t="shared" si="10"/>
        <v>1</v>
      </c>
      <c r="N96" t="str">
        <f t="shared" si="11"/>
        <v>D</v>
      </c>
      <c r="O96" s="6">
        <f t="shared" si="12"/>
        <v>0.95</v>
      </c>
      <c r="Q96" t="s">
        <v>275</v>
      </c>
      <c r="R96" t="str">
        <f t="shared" si="13"/>
        <v>AA</v>
      </c>
    </row>
    <row r="97" spans="1:18" x14ac:dyDescent="0.25">
      <c r="A97" s="4" t="s">
        <v>20</v>
      </c>
      <c r="B97" s="5"/>
      <c r="J97" s="4" t="s">
        <v>20</v>
      </c>
      <c r="K97" s="5"/>
      <c r="L97">
        <f t="shared" si="15"/>
        <v>23802836</v>
      </c>
      <c r="M97" s="7">
        <f t="shared" si="10"/>
        <v>1</v>
      </c>
      <c r="N97" t="str">
        <f t="shared" si="11"/>
        <v>D</v>
      </c>
      <c r="O97" s="6">
        <f t="shared" si="12"/>
        <v>0.96</v>
      </c>
      <c r="Q97" t="s">
        <v>229</v>
      </c>
      <c r="R97" t="str">
        <f t="shared" si="13"/>
        <v>D</v>
      </c>
    </row>
    <row r="98" spans="1:18" x14ac:dyDescent="0.25">
      <c r="A98" s="4" t="s">
        <v>100</v>
      </c>
      <c r="B98" s="5"/>
      <c r="J98" s="4" t="s">
        <v>100</v>
      </c>
      <c r="K98" s="5"/>
      <c r="L98">
        <f t="shared" si="15"/>
        <v>23802836</v>
      </c>
      <c r="M98" s="7">
        <f t="shared" si="10"/>
        <v>1</v>
      </c>
      <c r="N98" t="str">
        <f t="shared" si="11"/>
        <v>D</v>
      </c>
      <c r="O98" s="6">
        <f t="shared" si="12"/>
        <v>0.97</v>
      </c>
      <c r="Q98" t="s">
        <v>87</v>
      </c>
      <c r="R98" t="str">
        <f t="shared" si="13"/>
        <v>AA</v>
      </c>
    </row>
    <row r="99" spans="1:18" x14ac:dyDescent="0.25">
      <c r="A99" s="4" t="s">
        <v>105</v>
      </c>
      <c r="B99" s="5"/>
      <c r="J99" s="4" t="s">
        <v>105</v>
      </c>
      <c r="K99" s="5"/>
      <c r="L99">
        <f t="shared" si="15"/>
        <v>23802836</v>
      </c>
      <c r="M99" s="7">
        <f t="shared" si="10"/>
        <v>1</v>
      </c>
      <c r="N99" t="str">
        <f t="shared" si="11"/>
        <v>D</v>
      </c>
      <c r="O99" s="6">
        <f t="shared" si="12"/>
        <v>0.98</v>
      </c>
      <c r="Q99" t="s">
        <v>301</v>
      </c>
      <c r="R99" t="str">
        <f t="shared" si="13"/>
        <v>AB</v>
      </c>
    </row>
    <row r="100" spans="1:18" x14ac:dyDescent="0.25">
      <c r="A100" s="4" t="s">
        <v>149</v>
      </c>
      <c r="B100" s="5"/>
      <c r="J100" s="4" t="s">
        <v>149</v>
      </c>
      <c r="K100" s="5"/>
      <c r="L100">
        <f t="shared" si="15"/>
        <v>23802836</v>
      </c>
      <c r="M100" s="7">
        <f t="shared" si="10"/>
        <v>1</v>
      </c>
      <c r="N100" t="str">
        <f t="shared" si="11"/>
        <v>D</v>
      </c>
      <c r="O100" s="6">
        <f t="shared" si="12"/>
        <v>0.99</v>
      </c>
      <c r="Q100" t="s">
        <v>75</v>
      </c>
      <c r="R100" t="str">
        <f t="shared" si="13"/>
        <v>AA</v>
      </c>
    </row>
    <row r="101" spans="1:18" x14ac:dyDescent="0.25">
      <c r="A101" s="4" t="s">
        <v>167</v>
      </c>
      <c r="B101" s="5"/>
      <c r="J101" s="4" t="s">
        <v>167</v>
      </c>
      <c r="K101" s="5"/>
      <c r="L101">
        <f t="shared" si="15"/>
        <v>23802836</v>
      </c>
      <c r="Q101" t="s">
        <v>83</v>
      </c>
      <c r="R101" t="str">
        <f t="shared" si="13"/>
        <v>BA</v>
      </c>
    </row>
  </sheetData>
  <sortState ref="J2:K101">
    <sortCondition descending="1" ref="K2:K101"/>
  </sortState>
  <conditionalFormatting sqref="E1:E1048576">
    <cfRule type="cellIs" dxfId="15" priority="9" operator="equal">
      <formula>"C"</formula>
    </cfRule>
    <cfRule type="cellIs" dxfId="14" priority="10" operator="equal">
      <formula>"B"</formula>
    </cfRule>
    <cfRule type="cellIs" dxfId="13" priority="11" operator="equal">
      <formula>"A"</formula>
    </cfRule>
  </conditionalFormatting>
  <conditionalFormatting sqref="N1">
    <cfRule type="cellIs" dxfId="12" priority="6" operator="equal">
      <formula>"C"</formula>
    </cfRule>
    <cfRule type="cellIs" dxfId="11" priority="7" operator="equal">
      <formula>"B"</formula>
    </cfRule>
    <cfRule type="cellIs" dxfId="10" priority="8" operator="equal">
      <formula>"A"</formula>
    </cfRule>
  </conditionalFormatting>
  <conditionalFormatting sqref="N2:N100">
    <cfRule type="cellIs" dxfId="9" priority="3" operator="equal">
      <formula>"C"</formula>
    </cfRule>
    <cfRule type="cellIs" dxfId="8" priority="4" operator="equal">
      <formula>"B"</formula>
    </cfRule>
    <cfRule type="cellIs" dxfId="7" priority="5" operator="equal">
      <formula>"A"</formula>
    </cfRule>
  </conditionalFormatting>
  <conditionalFormatting sqref="N2:N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abSelected="1" zoomScale="90" zoomScaleNormal="90" workbookViewId="0">
      <selection activeCell="AC3" sqref="AC3"/>
    </sheetView>
  </sheetViews>
  <sheetFormatPr defaultRowHeight="15" x14ac:dyDescent="0.25"/>
  <cols>
    <col min="1" max="1" width="13.28515625" bestFit="1" customWidth="1"/>
    <col min="2" max="2" width="21.85546875" bestFit="1" customWidth="1"/>
    <col min="3" max="3" width="15.85546875" bestFit="1" customWidth="1"/>
    <col min="10" max="10" width="13.28515625" bestFit="1" customWidth="1"/>
    <col min="11" max="11" width="21.85546875" bestFit="1" customWidth="1"/>
    <col min="12" max="12" width="15.85546875" bestFit="1" customWidth="1"/>
    <col min="16" max="16" width="13.28515625" bestFit="1" customWidth="1"/>
    <col min="17" max="17" width="21.85546875" bestFit="1" customWidth="1"/>
    <col min="18" max="18" width="15.85546875" bestFit="1" customWidth="1"/>
    <col min="22" max="22" width="13.28515625" bestFit="1" customWidth="1"/>
    <col min="23" max="23" width="21.85546875" bestFit="1" customWidth="1"/>
    <col min="24" max="24" width="15.85546875" bestFit="1" customWidth="1"/>
    <col min="28" max="28" width="13.28515625" style="8" bestFit="1" customWidth="1"/>
    <col min="29" max="29" width="11.140625" bestFit="1" customWidth="1"/>
    <col min="30" max="32" width="9.5703125" bestFit="1" customWidth="1"/>
    <col min="36" max="36" width="13.28515625" bestFit="1" customWidth="1"/>
    <col min="40" max="40" width="7.140625" bestFit="1" customWidth="1"/>
  </cols>
  <sheetData>
    <row r="1" spans="1:42" ht="18.75" x14ac:dyDescent="0.3">
      <c r="A1" s="21" t="s">
        <v>571</v>
      </c>
      <c r="B1" s="21"/>
      <c r="C1" s="21"/>
      <c r="D1" s="21"/>
      <c r="E1" s="21"/>
      <c r="J1" s="21" t="s">
        <v>572</v>
      </c>
      <c r="K1" s="21"/>
      <c r="L1" s="21"/>
      <c r="M1" s="21"/>
      <c r="N1" s="21"/>
      <c r="P1" s="21" t="s">
        <v>573</v>
      </c>
      <c r="Q1" s="21"/>
      <c r="R1" s="21"/>
      <c r="S1" s="21"/>
      <c r="T1" s="21"/>
      <c r="V1" s="21" t="s">
        <v>574</v>
      </c>
      <c r="W1" s="21"/>
      <c r="X1" s="21"/>
      <c r="Y1" s="21"/>
      <c r="Z1" s="21"/>
      <c r="AB1" s="8" t="s">
        <v>568</v>
      </c>
      <c r="AC1" s="16">
        <f>1/7</f>
        <v>0.14285714285714285</v>
      </c>
      <c r="AD1" s="16">
        <f>2/7</f>
        <v>0.2857142857142857</v>
      </c>
      <c r="AE1" s="16">
        <f>3/7</f>
        <v>0.42857142857142855</v>
      </c>
      <c r="AF1" s="16">
        <f>1/7</f>
        <v>0.14285714285714285</v>
      </c>
      <c r="AJ1" s="8"/>
      <c r="AK1" s="16"/>
      <c r="AL1" s="16"/>
      <c r="AM1" s="16"/>
      <c r="AN1" s="16"/>
    </row>
    <row r="2" spans="1:42" s="8" customFormat="1" x14ac:dyDescent="0.25">
      <c r="A2" s="19" t="s">
        <v>1</v>
      </c>
      <c r="B2" s="19" t="s">
        <v>2</v>
      </c>
      <c r="C2" s="19" t="s">
        <v>560</v>
      </c>
      <c r="D2" s="19" t="s">
        <v>561</v>
      </c>
      <c r="E2" s="19" t="s">
        <v>550</v>
      </c>
      <c r="G2" s="9" t="s">
        <v>551</v>
      </c>
      <c r="H2" s="9" t="s">
        <v>550</v>
      </c>
      <c r="J2" s="19" t="s">
        <v>1</v>
      </c>
      <c r="K2" s="19" t="s">
        <v>2</v>
      </c>
      <c r="L2" s="19" t="s">
        <v>560</v>
      </c>
      <c r="M2" s="19" t="s">
        <v>561</v>
      </c>
      <c r="N2" s="19" t="s">
        <v>550</v>
      </c>
      <c r="P2" s="19" t="s">
        <v>1</v>
      </c>
      <c r="Q2" s="19" t="s">
        <v>2</v>
      </c>
      <c r="R2" s="19" t="s">
        <v>560</v>
      </c>
      <c r="S2" s="19" t="s">
        <v>561</v>
      </c>
      <c r="T2" s="19" t="s">
        <v>550</v>
      </c>
      <c r="V2" s="19" t="s">
        <v>1</v>
      </c>
      <c r="W2" s="19" t="s">
        <v>2</v>
      </c>
      <c r="X2" s="19" t="s">
        <v>560</v>
      </c>
      <c r="Y2" s="19" t="s">
        <v>561</v>
      </c>
      <c r="Z2" s="19" t="s">
        <v>550</v>
      </c>
      <c r="AB2" s="19" t="s">
        <v>562</v>
      </c>
      <c r="AC2" s="19" t="s">
        <v>563</v>
      </c>
      <c r="AD2" s="19" t="s">
        <v>564</v>
      </c>
      <c r="AE2" s="19" t="s">
        <v>565</v>
      </c>
      <c r="AF2" s="19" t="s">
        <v>566</v>
      </c>
      <c r="AG2" s="8" t="s">
        <v>567</v>
      </c>
      <c r="AH2" s="8" t="s">
        <v>550</v>
      </c>
      <c r="AJ2" s="19" t="s">
        <v>562</v>
      </c>
      <c r="AK2" s="19" t="s">
        <v>563</v>
      </c>
      <c r="AL2" s="19" t="s">
        <v>564</v>
      </c>
      <c r="AM2" s="19" t="s">
        <v>565</v>
      </c>
      <c r="AN2" s="19" t="s">
        <v>566</v>
      </c>
      <c r="AO2" s="8" t="s">
        <v>569</v>
      </c>
      <c r="AP2" s="8" t="s">
        <v>550</v>
      </c>
    </row>
    <row r="3" spans="1:42" x14ac:dyDescent="0.25">
      <c r="A3" s="20" t="s">
        <v>188</v>
      </c>
      <c r="B3" s="11">
        <v>3039</v>
      </c>
      <c r="C3" s="12">
        <f>B3</f>
        <v>3039</v>
      </c>
      <c r="D3" s="10">
        <f>C3/SUM($B$3:$B$102)</f>
        <v>2.4395726132085318E-2</v>
      </c>
      <c r="E3" s="12" t="str">
        <f>VLOOKUP(D3,$G$3:$H$6,2,1)</f>
        <v>A</v>
      </c>
      <c r="G3" s="6">
        <v>0</v>
      </c>
      <c r="H3" t="s">
        <v>552</v>
      </c>
      <c r="J3" s="20" t="s">
        <v>54</v>
      </c>
      <c r="K3" s="11">
        <v>3037</v>
      </c>
      <c r="L3" s="12">
        <f>K3</f>
        <v>3037</v>
      </c>
      <c r="M3" s="10">
        <f>L3/SUM($K$3:$K$102)</f>
        <v>2.5237038699008636E-2</v>
      </c>
      <c r="N3" s="12" t="str">
        <f>VLOOKUP(M3,$G$3:$H$6,2,1)</f>
        <v>A</v>
      </c>
      <c r="P3" s="20" t="s">
        <v>28</v>
      </c>
      <c r="Q3" s="11">
        <v>2850</v>
      </c>
      <c r="R3" s="12">
        <f>Q3</f>
        <v>2850</v>
      </c>
      <c r="S3" s="10">
        <f>R3/SUM($Q$3:$Q$102)</f>
        <v>2.2603081950051153E-2</v>
      </c>
      <c r="T3" s="12" t="str">
        <f>VLOOKUP(S3,$G$3:$H$6,2,1)</f>
        <v>A</v>
      </c>
      <c r="V3" s="20" t="s">
        <v>26</v>
      </c>
      <c r="W3" s="11">
        <v>4007</v>
      </c>
      <c r="X3" s="12">
        <f>W3</f>
        <v>4007</v>
      </c>
      <c r="Y3" s="10">
        <f>X3/SUM($W$3:$W$102)</f>
        <v>3.1422029140069946E-2</v>
      </c>
      <c r="Z3" s="12" t="str">
        <f>VLOOKUP(Y3,$G$3:$H$6,2,1)</f>
        <v>A</v>
      </c>
      <c r="AB3" s="19" t="s">
        <v>16</v>
      </c>
      <c r="AC3" s="10">
        <f>VLOOKUP(AB3,$A$2:$E$102,4,0)</f>
        <v>0.19652246510022398</v>
      </c>
      <c r="AD3" s="10">
        <f>VLOOKUP(AB3,$J$2:$N$102,4,0)</f>
        <v>0.12733195389690791</v>
      </c>
      <c r="AE3" s="10">
        <f>VLOOKUP(AB3,$P$2:$T$102,4,0)</f>
        <v>0.94238196829223797</v>
      </c>
      <c r="AF3" s="10">
        <f>VLOOKUP(AB3,$V$2:$Z$102,4,0)</f>
        <v>0.68792051567572654</v>
      </c>
      <c r="AG3" s="15">
        <f>AVERAGE(AC3:AF3)</f>
        <v>0.48853922574127406</v>
      </c>
      <c r="AH3" t="str">
        <f>VLOOKUP(AG3,$G$3:$H$6,2,1)</f>
        <v>A</v>
      </c>
      <c r="AJ3" s="19" t="s">
        <v>16</v>
      </c>
      <c r="AK3" s="10">
        <f>AC3*AC$1</f>
        <v>2.8074637871460566E-2</v>
      </c>
      <c r="AL3" s="10">
        <f t="shared" ref="AL3:AN18" si="0">AD3*AD$1</f>
        <v>3.6380558256259403E-2</v>
      </c>
      <c r="AM3" s="10">
        <f t="shared" si="0"/>
        <v>0.40387798641095912</v>
      </c>
      <c r="AN3" s="10">
        <f t="shared" si="0"/>
        <v>9.8274359382246643E-2</v>
      </c>
      <c r="AO3" s="15">
        <f>SUM(AK3:AN3)</f>
        <v>0.56660754192092566</v>
      </c>
      <c r="AP3" s="15" t="str">
        <f>VLOOKUP(AO3,$G$3:$H$6,2,1)</f>
        <v>A</v>
      </c>
    </row>
    <row r="4" spans="1:42" x14ac:dyDescent="0.25">
      <c r="A4" s="20" t="s">
        <v>8</v>
      </c>
      <c r="B4" s="11">
        <v>2872</v>
      </c>
      <c r="C4" s="12">
        <f>B4+C3</f>
        <v>5911</v>
      </c>
      <c r="D4" s="10">
        <f t="shared" ref="D4:D67" si="1">C4/SUM($B$3:$B$102)</f>
        <v>4.7450851321736195E-2</v>
      </c>
      <c r="E4" s="12" t="str">
        <f t="shared" ref="E4:E67" si="2">VLOOKUP(D4,$G$3:$H$6,2,1)</f>
        <v>A</v>
      </c>
      <c r="G4" s="6">
        <v>0.8</v>
      </c>
      <c r="H4" t="s">
        <v>553</v>
      </c>
      <c r="J4" s="20" t="s">
        <v>117</v>
      </c>
      <c r="K4" s="11">
        <v>2673</v>
      </c>
      <c r="L4" s="12">
        <f>K4+L3</f>
        <v>5710</v>
      </c>
      <c r="M4" s="10">
        <f t="shared" ref="M4:M67" si="3">L4/SUM($K$3:$K$102)</f>
        <v>4.7449289091649423E-2</v>
      </c>
      <c r="N4" s="12" t="str">
        <f t="shared" ref="N4:N67" si="4">VLOOKUP(M4,$G$3:$H$6,2,1)</f>
        <v>A</v>
      </c>
      <c r="P4" s="20" t="s">
        <v>95</v>
      </c>
      <c r="Q4" s="11">
        <v>2588</v>
      </c>
      <c r="R4" s="12">
        <f>Q4+R3</f>
        <v>5438</v>
      </c>
      <c r="S4" s="10">
        <f t="shared" ref="S4:S68" si="5">R4/SUM($Q$3:$Q$102)</f>
        <v>4.3128266541887082E-2</v>
      </c>
      <c r="T4" s="12" t="str">
        <f t="shared" ref="T4:T68" si="6">VLOOKUP(S4,$G$3:$H$6,2,1)</f>
        <v>A</v>
      </c>
      <c r="V4" s="20" t="s">
        <v>66</v>
      </c>
      <c r="W4" s="11">
        <v>2986</v>
      </c>
      <c r="X4" s="12">
        <f>X3+W4</f>
        <v>6993</v>
      </c>
      <c r="Y4" s="10">
        <f t="shared" ref="Y4:Y67" si="7">X4/SUM($W$3:$W$102)</f>
        <v>5.4837596649989807E-2</v>
      </c>
      <c r="Z4" s="12" t="str">
        <f t="shared" ref="Z4:Z67" si="8">VLOOKUP(Y4,$G$3:$H$6,2,1)</f>
        <v>A</v>
      </c>
      <c r="AB4" s="19" t="s">
        <v>61</v>
      </c>
      <c r="AC4" s="10">
        <f t="shared" ref="AC4:AC67" si="9">VLOOKUP(AB4,$A$2:$E$102,4,0)</f>
        <v>0.4828330831413411</v>
      </c>
      <c r="AD4" s="10">
        <f t="shared" ref="AD4:AD67" si="10">VLOOKUP(AB4,$J$2:$N$102,4,0)</f>
        <v>0.86349396288817426</v>
      </c>
      <c r="AE4" s="10">
        <f t="shared" ref="AE4:AE67" si="11">VLOOKUP(AB4,$P$2:$T$102,4,0)</f>
        <v>0.16571627977063819</v>
      </c>
      <c r="AF4" s="10">
        <f t="shared" ref="AF4:AF67" si="12">VLOOKUP(AB4,$V$2:$Z$102,4,0)</f>
        <v>0.80681764715107984</v>
      </c>
      <c r="AG4" s="15">
        <f t="shared" ref="AG4:AG67" si="13">AVERAGE(AC4:AF4)</f>
        <v>0.57971524323780832</v>
      </c>
      <c r="AH4" t="str">
        <f t="shared" ref="AH4:AH67" si="14">VLOOKUP(AG4,$G$3:$H$6,2,1)</f>
        <v>A</v>
      </c>
      <c r="AJ4" s="19" t="s">
        <v>61</v>
      </c>
      <c r="AK4" s="10">
        <f t="shared" ref="AK4:AN67" si="15">AC4*AC$1</f>
        <v>6.8976154734477296E-2</v>
      </c>
      <c r="AL4" s="10">
        <f t="shared" si="0"/>
        <v>0.24671256082519263</v>
      </c>
      <c r="AM4" s="10">
        <f t="shared" si="0"/>
        <v>7.1021262758844933E-2</v>
      </c>
      <c r="AN4" s="10">
        <f t="shared" si="0"/>
        <v>0.11525966387872569</v>
      </c>
      <c r="AO4" s="15">
        <f t="shared" ref="AO4:AO67" si="16">SUM(AK4:AN4)</f>
        <v>0.5019696421972405</v>
      </c>
      <c r="AP4" s="15" t="str">
        <f t="shared" ref="AP4:AP67" si="17">VLOOKUP(AO4,$G$3:$H$6,2,1)</f>
        <v>A</v>
      </c>
    </row>
    <row r="5" spans="1:42" x14ac:dyDescent="0.25">
      <c r="A5" s="20" t="s">
        <v>165</v>
      </c>
      <c r="B5" s="11">
        <v>2778</v>
      </c>
      <c r="C5" s="12">
        <f t="shared" ref="C5:C68" si="18">B5+C4</f>
        <v>8689</v>
      </c>
      <c r="D5" s="10">
        <f t="shared" si="1"/>
        <v>6.9751386759358117E-2</v>
      </c>
      <c r="E5" s="12" t="str">
        <f t="shared" si="2"/>
        <v>A</v>
      </c>
      <c r="G5" s="6">
        <v>0.95</v>
      </c>
      <c r="H5" t="s">
        <v>554</v>
      </c>
      <c r="J5" s="20" t="s">
        <v>130</v>
      </c>
      <c r="K5" s="11">
        <v>2469</v>
      </c>
      <c r="L5" s="12">
        <f t="shared" ref="L5:L68" si="19">K5+L4</f>
        <v>8179</v>
      </c>
      <c r="M5" s="10">
        <f t="shared" si="3"/>
        <v>6.7966328455446701E-2</v>
      </c>
      <c r="N5" s="12" t="str">
        <f t="shared" si="4"/>
        <v>A</v>
      </c>
      <c r="P5" s="20" t="s">
        <v>210</v>
      </c>
      <c r="Q5" s="11">
        <v>2300</v>
      </c>
      <c r="R5" s="12">
        <f t="shared" ref="R5:R68" si="20">Q5+R4</f>
        <v>7738</v>
      </c>
      <c r="S5" s="10">
        <f t="shared" si="5"/>
        <v>6.136935022087573E-2</v>
      </c>
      <c r="T5" s="12" t="str">
        <f t="shared" si="6"/>
        <v>A</v>
      </c>
      <c r="V5" s="20" t="s">
        <v>143</v>
      </c>
      <c r="W5" s="11">
        <v>2900</v>
      </c>
      <c r="X5" s="12">
        <f t="shared" ref="X5:X68" si="21">X4+W5</f>
        <v>9893</v>
      </c>
      <c r="Y5" s="10">
        <f t="shared" si="7"/>
        <v>7.7578770721914644E-2</v>
      </c>
      <c r="Z5" s="12" t="str">
        <f t="shared" si="8"/>
        <v>A</v>
      </c>
      <c r="AB5" s="19" t="s">
        <v>119</v>
      </c>
      <c r="AC5" s="10">
        <f t="shared" si="9"/>
        <v>0.76736158495958129</v>
      </c>
      <c r="AD5" s="10">
        <f t="shared" si="10"/>
        <v>0.6943883529030489</v>
      </c>
      <c r="AE5" s="10">
        <f t="shared" si="11"/>
        <v>0.77868806953818337</v>
      </c>
      <c r="AF5" s="10">
        <f t="shared" si="12"/>
        <v>0.95600759084706954</v>
      </c>
      <c r="AG5" s="15">
        <f t="shared" si="13"/>
        <v>0.79911139956197075</v>
      </c>
      <c r="AH5" t="str">
        <f t="shared" si="14"/>
        <v>A</v>
      </c>
      <c r="AJ5" s="19" t="s">
        <v>119</v>
      </c>
      <c r="AK5" s="10">
        <f t="shared" si="15"/>
        <v>0.10962308356565446</v>
      </c>
      <c r="AL5" s="10">
        <f t="shared" si="0"/>
        <v>0.19839667225801397</v>
      </c>
      <c r="AM5" s="10">
        <f t="shared" si="0"/>
        <v>0.33372345837350714</v>
      </c>
      <c r="AN5" s="10">
        <f t="shared" si="0"/>
        <v>0.13657251297815279</v>
      </c>
      <c r="AO5" s="15">
        <f t="shared" si="16"/>
        <v>0.77831572717532826</v>
      </c>
      <c r="AP5" s="15" t="str">
        <f t="shared" si="17"/>
        <v>A</v>
      </c>
    </row>
    <row r="6" spans="1:42" x14ac:dyDescent="0.25">
      <c r="A6" s="20" t="s">
        <v>77</v>
      </c>
      <c r="B6" s="11">
        <v>2715</v>
      </c>
      <c r="C6" s="12">
        <f t="shared" si="18"/>
        <v>11404</v>
      </c>
      <c r="D6" s="10">
        <f t="shared" si="1"/>
        <v>9.1546186512109565E-2</v>
      </c>
      <c r="E6" s="12" t="str">
        <f t="shared" si="2"/>
        <v>A</v>
      </c>
      <c r="G6" s="6">
        <v>1</v>
      </c>
      <c r="H6" t="s">
        <v>555</v>
      </c>
      <c r="J6" s="20" t="s">
        <v>40</v>
      </c>
      <c r="K6" s="11">
        <v>2464</v>
      </c>
      <c r="L6" s="12">
        <f t="shared" si="19"/>
        <v>10643</v>
      </c>
      <c r="M6" s="10">
        <f t="shared" si="3"/>
        <v>8.8441818529321328E-2</v>
      </c>
      <c r="N6" s="12" t="str">
        <f t="shared" si="4"/>
        <v>A</v>
      </c>
      <c r="P6" s="20" t="s">
        <v>100</v>
      </c>
      <c r="Q6" s="11">
        <v>2278</v>
      </c>
      <c r="R6" s="12">
        <f t="shared" si="20"/>
        <v>10016</v>
      </c>
      <c r="S6" s="10">
        <f t="shared" si="5"/>
        <v>7.943595396902188E-2</v>
      </c>
      <c r="T6" s="12" t="str">
        <f t="shared" si="6"/>
        <v>A</v>
      </c>
      <c r="V6" s="20" t="s">
        <v>123</v>
      </c>
      <c r="W6" s="11">
        <v>2387</v>
      </c>
      <c r="X6" s="12">
        <f t="shared" si="21"/>
        <v>12280</v>
      </c>
      <c r="Y6" s="10">
        <f t="shared" si="7"/>
        <v>9.6297109518357613E-2</v>
      </c>
      <c r="Z6" s="12" t="str">
        <f t="shared" si="8"/>
        <v>A</v>
      </c>
      <c r="AB6" s="19" t="s">
        <v>132</v>
      </c>
      <c r="AC6" s="10">
        <f t="shared" si="9"/>
        <v>0.4347801655280924</v>
      </c>
      <c r="AD6" s="10">
        <f t="shared" si="10"/>
        <v>0.81203101238999831</v>
      </c>
      <c r="AE6" s="10">
        <f t="shared" si="11"/>
        <v>0.92448191356898701</v>
      </c>
      <c r="AF6" s="10">
        <f t="shared" si="12"/>
        <v>0.5780335942033531</v>
      </c>
      <c r="AG6" s="15">
        <f t="shared" si="13"/>
        <v>0.68733167142260776</v>
      </c>
      <c r="AH6" t="str">
        <f t="shared" si="14"/>
        <v>A</v>
      </c>
      <c r="AJ6" s="19" t="s">
        <v>132</v>
      </c>
      <c r="AK6" s="10">
        <f t="shared" si="15"/>
        <v>6.2111452218298911E-2</v>
      </c>
      <c r="AL6" s="10">
        <f t="shared" si="0"/>
        <v>0.23200886068285664</v>
      </c>
      <c r="AM6" s="10">
        <f t="shared" si="0"/>
        <v>0.39620653438670872</v>
      </c>
      <c r="AN6" s="10">
        <f t="shared" si="0"/>
        <v>8.2576227743336159E-2</v>
      </c>
      <c r="AO6" s="15">
        <f t="shared" si="16"/>
        <v>0.77290307503120048</v>
      </c>
      <c r="AP6" s="15" t="str">
        <f t="shared" si="17"/>
        <v>A</v>
      </c>
    </row>
    <row r="7" spans="1:42" x14ac:dyDescent="0.25">
      <c r="A7" s="20" t="s">
        <v>311</v>
      </c>
      <c r="B7" s="11">
        <v>2328</v>
      </c>
      <c r="C7" s="12">
        <f t="shared" si="18"/>
        <v>13732</v>
      </c>
      <c r="D7" s="10">
        <f t="shared" si="1"/>
        <v>0.11023432420065665</v>
      </c>
      <c r="E7" s="12" t="str">
        <f t="shared" si="2"/>
        <v>A</v>
      </c>
      <c r="J7" s="20" t="s">
        <v>253</v>
      </c>
      <c r="K7" s="11">
        <v>2385</v>
      </c>
      <c r="L7" s="12">
        <f t="shared" si="19"/>
        <v>13028</v>
      </c>
      <c r="M7" s="10">
        <f t="shared" si="3"/>
        <v>0.10826082982241833</v>
      </c>
      <c r="N7" s="12" t="str">
        <f t="shared" si="4"/>
        <v>A</v>
      </c>
      <c r="P7" s="20" t="s">
        <v>23</v>
      </c>
      <c r="Q7" s="11">
        <v>2205</v>
      </c>
      <c r="R7" s="12">
        <f t="shared" si="20"/>
        <v>12221</v>
      </c>
      <c r="S7" s="10">
        <f t="shared" si="5"/>
        <v>9.6923601583008834E-2</v>
      </c>
      <c r="T7" s="12" t="str">
        <f t="shared" si="6"/>
        <v>A</v>
      </c>
      <c r="V7" s="20" t="s">
        <v>30</v>
      </c>
      <c r="W7" s="11">
        <v>2378</v>
      </c>
      <c r="X7" s="12">
        <f t="shared" si="21"/>
        <v>14658</v>
      </c>
      <c r="Y7" s="10">
        <f t="shared" si="7"/>
        <v>0.11494487225733599</v>
      </c>
      <c r="Z7" s="12" t="str">
        <f t="shared" si="8"/>
        <v>A</v>
      </c>
      <c r="AB7" s="19" t="s">
        <v>210</v>
      </c>
      <c r="AC7" s="10">
        <f t="shared" si="9"/>
        <v>0.31590819693187017</v>
      </c>
      <c r="AD7" s="10">
        <f t="shared" si="10"/>
        <v>0.75475947116063791</v>
      </c>
      <c r="AE7" s="10">
        <f t="shared" si="11"/>
        <v>6.136935022087573E-2</v>
      </c>
      <c r="AF7" s="10">
        <f t="shared" si="12"/>
        <v>0.76612662913065976</v>
      </c>
      <c r="AG7" s="15">
        <f t="shared" si="13"/>
        <v>0.47454091186101088</v>
      </c>
      <c r="AH7" t="str">
        <f t="shared" si="14"/>
        <v>A</v>
      </c>
      <c r="AJ7" s="19" t="s">
        <v>210</v>
      </c>
      <c r="AK7" s="10">
        <f t="shared" si="15"/>
        <v>4.5129742418838589E-2</v>
      </c>
      <c r="AL7" s="10">
        <f t="shared" si="0"/>
        <v>0.21564556318875366</v>
      </c>
      <c r="AM7" s="10">
        <f t="shared" si="0"/>
        <v>2.6301150094661024E-2</v>
      </c>
      <c r="AN7" s="10">
        <f t="shared" si="0"/>
        <v>0.10944666130437997</v>
      </c>
      <c r="AO7" s="15">
        <f t="shared" si="16"/>
        <v>0.39652311700663323</v>
      </c>
      <c r="AP7" s="15" t="str">
        <f t="shared" si="17"/>
        <v>A</v>
      </c>
    </row>
    <row r="8" spans="1:42" x14ac:dyDescent="0.25">
      <c r="A8" s="20" t="s">
        <v>36</v>
      </c>
      <c r="B8" s="11">
        <v>2238</v>
      </c>
      <c r="C8" s="12">
        <f t="shared" si="18"/>
        <v>15970</v>
      </c>
      <c r="D8" s="10">
        <f t="shared" si="1"/>
        <v>0.12819998233938878</v>
      </c>
      <c r="E8" s="12" t="str">
        <f t="shared" si="2"/>
        <v>A</v>
      </c>
      <c r="J8" s="20" t="s">
        <v>16</v>
      </c>
      <c r="K8" s="11">
        <v>2295</v>
      </c>
      <c r="L8" s="12">
        <f t="shared" si="19"/>
        <v>15323</v>
      </c>
      <c r="M8" s="10">
        <f t="shared" si="3"/>
        <v>0.12733195389690791</v>
      </c>
      <c r="N8" s="12" t="str">
        <f t="shared" si="4"/>
        <v>A</v>
      </c>
      <c r="P8" s="20" t="s">
        <v>140</v>
      </c>
      <c r="Q8" s="11">
        <v>2196</v>
      </c>
      <c r="R8" s="12">
        <f t="shared" si="20"/>
        <v>14417</v>
      </c>
      <c r="S8" s="10">
        <f t="shared" si="5"/>
        <v>0.11433987104346929</v>
      </c>
      <c r="T8" s="12" t="str">
        <f t="shared" si="6"/>
        <v>A</v>
      </c>
      <c r="V8" s="20" t="s">
        <v>43</v>
      </c>
      <c r="W8" s="11">
        <v>2319</v>
      </c>
      <c r="X8" s="12">
        <f t="shared" si="21"/>
        <v>16977</v>
      </c>
      <c r="Y8" s="10">
        <f t="shared" si="7"/>
        <v>0.13312996973071314</v>
      </c>
      <c r="Z8" s="12" t="str">
        <f t="shared" si="8"/>
        <v>A</v>
      </c>
      <c r="AB8" s="19" t="s">
        <v>138</v>
      </c>
      <c r="AC8" s="10">
        <f t="shared" si="9"/>
        <v>0.79218277127100212</v>
      </c>
      <c r="AD8" s="10">
        <f t="shared" si="10"/>
        <v>0.91069395624028782</v>
      </c>
      <c r="AE8" s="10">
        <f t="shared" si="11"/>
        <v>0.44953961090975419</v>
      </c>
      <c r="AF8" s="10">
        <f t="shared" si="12"/>
        <v>0.74088392591082319</v>
      </c>
      <c r="AG8" s="15">
        <f t="shared" si="13"/>
        <v>0.72332506608296687</v>
      </c>
      <c r="AH8" t="str">
        <f t="shared" si="14"/>
        <v>A</v>
      </c>
      <c r="AJ8" s="19" t="s">
        <v>138</v>
      </c>
      <c r="AK8" s="10">
        <f t="shared" si="15"/>
        <v>0.11316896732442887</v>
      </c>
      <c r="AL8" s="10">
        <f t="shared" si="0"/>
        <v>0.26019827321151079</v>
      </c>
      <c r="AM8" s="10">
        <f t="shared" si="0"/>
        <v>0.1926598332470375</v>
      </c>
      <c r="AN8" s="10">
        <f t="shared" si="0"/>
        <v>0.10584056084440331</v>
      </c>
      <c r="AO8" s="15">
        <f t="shared" si="16"/>
        <v>0.67186763462738042</v>
      </c>
      <c r="AP8" s="15" t="str">
        <f t="shared" si="17"/>
        <v>A</v>
      </c>
    </row>
    <row r="9" spans="1:42" x14ac:dyDescent="0.25">
      <c r="A9" s="20" t="s">
        <v>245</v>
      </c>
      <c r="B9" s="11">
        <v>2162</v>
      </c>
      <c r="C9" s="12">
        <f t="shared" si="18"/>
        <v>18132</v>
      </c>
      <c r="D9" s="10">
        <f t="shared" si="1"/>
        <v>0.14555554663605494</v>
      </c>
      <c r="E9" s="12" t="str">
        <f t="shared" si="2"/>
        <v>A</v>
      </c>
      <c r="J9" s="20" t="s">
        <v>156</v>
      </c>
      <c r="K9" s="11">
        <v>2153</v>
      </c>
      <c r="L9" s="12">
        <f t="shared" si="19"/>
        <v>17476</v>
      </c>
      <c r="M9" s="10">
        <f t="shared" si="3"/>
        <v>0.14522307813759464</v>
      </c>
      <c r="N9" s="12" t="str">
        <f t="shared" si="4"/>
        <v>A</v>
      </c>
      <c r="P9" s="20" t="s">
        <v>14</v>
      </c>
      <c r="Q9" s="11">
        <v>2185</v>
      </c>
      <c r="R9" s="12">
        <f t="shared" si="20"/>
        <v>16602</v>
      </c>
      <c r="S9" s="10">
        <f t="shared" si="5"/>
        <v>0.13166890053850852</v>
      </c>
      <c r="T9" s="12" t="str">
        <f t="shared" si="6"/>
        <v>A</v>
      </c>
      <c r="V9" s="20" t="s">
        <v>311</v>
      </c>
      <c r="W9" s="11">
        <v>2196</v>
      </c>
      <c r="X9" s="12">
        <f t="shared" si="21"/>
        <v>19173</v>
      </c>
      <c r="Y9" s="10">
        <f t="shared" si="7"/>
        <v>0.15035052775207416</v>
      </c>
      <c r="Z9" s="12" t="str">
        <f t="shared" si="8"/>
        <v>A</v>
      </c>
      <c r="AB9" s="19" t="s">
        <v>117</v>
      </c>
      <c r="AC9" s="10">
        <f t="shared" si="9"/>
        <v>0.73285114513008642</v>
      </c>
      <c r="AD9" s="10">
        <f t="shared" si="10"/>
        <v>4.7449289091649423E-2</v>
      </c>
      <c r="AE9" s="10">
        <f t="shared" si="11"/>
        <v>0.94804463513867188</v>
      </c>
      <c r="AF9" s="10">
        <f t="shared" si="12"/>
        <v>0.22855664120700742</v>
      </c>
      <c r="AG9" s="15">
        <f t="shared" si="13"/>
        <v>0.48922542764185378</v>
      </c>
      <c r="AH9" t="str">
        <f t="shared" si="14"/>
        <v>A</v>
      </c>
      <c r="AJ9" s="19" t="s">
        <v>117</v>
      </c>
      <c r="AK9" s="10">
        <f t="shared" si="15"/>
        <v>0.10469302073286949</v>
      </c>
      <c r="AL9" s="10">
        <f t="shared" si="0"/>
        <v>1.3556939740471263E-2</v>
      </c>
      <c r="AM9" s="10">
        <f t="shared" si="0"/>
        <v>0.40630484363085934</v>
      </c>
      <c r="AN9" s="10">
        <f t="shared" si="0"/>
        <v>3.2650948743858203E-2</v>
      </c>
      <c r="AO9" s="15">
        <f t="shared" si="16"/>
        <v>0.55720575284805829</v>
      </c>
      <c r="AP9" s="15" t="str">
        <f t="shared" si="17"/>
        <v>A</v>
      </c>
    </row>
    <row r="10" spans="1:42" x14ac:dyDescent="0.25">
      <c r="A10" s="20" t="s">
        <v>126</v>
      </c>
      <c r="B10" s="11">
        <v>2138</v>
      </c>
      <c r="C10" s="12">
        <f t="shared" si="18"/>
        <v>20270</v>
      </c>
      <c r="D10" s="10">
        <f t="shared" si="1"/>
        <v>0.16271844971943711</v>
      </c>
      <c r="E10" s="12" t="str">
        <f t="shared" si="2"/>
        <v>A</v>
      </c>
      <c r="J10" s="20" t="s">
        <v>256</v>
      </c>
      <c r="K10" s="11">
        <v>2129</v>
      </c>
      <c r="L10" s="12">
        <f t="shared" si="19"/>
        <v>19605</v>
      </c>
      <c r="M10" s="10">
        <f t="shared" si="3"/>
        <v>0.1629147657866527</v>
      </c>
      <c r="N10" s="12" t="str">
        <f t="shared" si="4"/>
        <v>A</v>
      </c>
      <c r="P10" s="20" t="s">
        <v>232</v>
      </c>
      <c r="Q10" s="11">
        <v>2153</v>
      </c>
      <c r="R10" s="12">
        <f t="shared" si="20"/>
        <v>18755</v>
      </c>
      <c r="S10" s="10">
        <f t="shared" si="5"/>
        <v>0.14874414104323136</v>
      </c>
      <c r="T10" s="12" t="str">
        <f t="shared" si="6"/>
        <v>A</v>
      </c>
      <c r="V10" s="20" t="s">
        <v>299</v>
      </c>
      <c r="W10" s="11">
        <v>2073</v>
      </c>
      <c r="X10" s="12">
        <f t="shared" si="21"/>
        <v>21246</v>
      </c>
      <c r="Y10" s="10">
        <f t="shared" si="7"/>
        <v>0.16660654632141905</v>
      </c>
      <c r="Z10" s="12" t="str">
        <f t="shared" si="8"/>
        <v>A</v>
      </c>
      <c r="AB10" s="19" t="s">
        <v>23</v>
      </c>
      <c r="AC10" s="10">
        <f t="shared" si="9"/>
        <v>0.81607276171821697</v>
      </c>
      <c r="AD10" s="10">
        <f t="shared" si="10"/>
        <v>0.95921521701194123</v>
      </c>
      <c r="AE10" s="10">
        <f t="shared" si="11"/>
        <v>9.6923601583008834E-2</v>
      </c>
      <c r="AF10" s="10">
        <f t="shared" si="12"/>
        <v>0.43004344348426154</v>
      </c>
      <c r="AG10" s="15">
        <f t="shared" si="13"/>
        <v>0.57556375594935716</v>
      </c>
      <c r="AH10" t="str">
        <f t="shared" si="14"/>
        <v>A</v>
      </c>
      <c r="AJ10" s="19" t="s">
        <v>23</v>
      </c>
      <c r="AK10" s="10">
        <f t="shared" si="15"/>
        <v>0.11658182310260241</v>
      </c>
      <c r="AL10" s="10">
        <f t="shared" si="0"/>
        <v>0.27406149057484036</v>
      </c>
      <c r="AM10" s="10">
        <f t="shared" si="0"/>
        <v>4.1538686392718072E-2</v>
      </c>
      <c r="AN10" s="10">
        <f t="shared" si="0"/>
        <v>6.1434777640608791E-2</v>
      </c>
      <c r="AO10" s="15">
        <f t="shared" si="16"/>
        <v>0.49361677771076962</v>
      </c>
      <c r="AP10" s="15" t="str">
        <f t="shared" si="17"/>
        <v>A</v>
      </c>
    </row>
    <row r="11" spans="1:42" x14ac:dyDescent="0.25">
      <c r="A11" s="20" t="s">
        <v>208</v>
      </c>
      <c r="B11" s="11">
        <v>2131</v>
      </c>
      <c r="C11" s="12">
        <f t="shared" si="18"/>
        <v>22401</v>
      </c>
      <c r="D11" s="10">
        <f t="shared" si="1"/>
        <v>0.17982515994894477</v>
      </c>
      <c r="E11" s="12" t="str">
        <f t="shared" si="2"/>
        <v>A</v>
      </c>
      <c r="J11" s="20" t="s">
        <v>123</v>
      </c>
      <c r="K11" s="11">
        <v>2121</v>
      </c>
      <c r="L11" s="12">
        <f t="shared" si="19"/>
        <v>21726</v>
      </c>
      <c r="M11" s="10">
        <f t="shared" si="3"/>
        <v>0.18053997457183457</v>
      </c>
      <c r="N11" s="12" t="str">
        <f t="shared" si="4"/>
        <v>A</v>
      </c>
      <c r="P11" s="20" t="s">
        <v>61</v>
      </c>
      <c r="Q11" s="11">
        <v>2140</v>
      </c>
      <c r="R11" s="12">
        <f t="shared" si="20"/>
        <v>20895</v>
      </c>
      <c r="S11" s="10">
        <f t="shared" si="5"/>
        <v>0.16571627977063819</v>
      </c>
      <c r="T11" s="12" t="str">
        <f t="shared" si="6"/>
        <v>A</v>
      </c>
      <c r="V11" s="20" t="s">
        <v>6</v>
      </c>
      <c r="W11" s="11">
        <v>2020</v>
      </c>
      <c r="X11" s="12">
        <f t="shared" si="21"/>
        <v>23266</v>
      </c>
      <c r="Y11" s="10">
        <f t="shared" si="7"/>
        <v>0.18244695033013911</v>
      </c>
      <c r="Z11" s="12" t="str">
        <f t="shared" si="8"/>
        <v>A</v>
      </c>
      <c r="AB11" s="19" t="s">
        <v>66</v>
      </c>
      <c r="AC11" s="10">
        <f t="shared" si="9"/>
        <v>0.83180676080307614</v>
      </c>
      <c r="AD11" s="10">
        <f t="shared" si="10"/>
        <v>0.19789926790151155</v>
      </c>
      <c r="AE11" s="10">
        <f t="shared" si="11"/>
        <v>0.30366645781947671</v>
      </c>
      <c r="AF11" s="10">
        <f t="shared" si="12"/>
        <v>5.4837596649989807E-2</v>
      </c>
      <c r="AG11" s="15">
        <f t="shared" si="13"/>
        <v>0.34705252079351356</v>
      </c>
      <c r="AH11" t="str">
        <f t="shared" si="14"/>
        <v>A</v>
      </c>
      <c r="AJ11" s="19" t="s">
        <v>66</v>
      </c>
      <c r="AK11" s="10">
        <f t="shared" si="15"/>
        <v>0.1188295372575823</v>
      </c>
      <c r="AL11" s="10">
        <f t="shared" si="0"/>
        <v>5.6542647971860441E-2</v>
      </c>
      <c r="AM11" s="10">
        <f t="shared" si="0"/>
        <v>0.13014276763691859</v>
      </c>
      <c r="AN11" s="10">
        <f t="shared" si="0"/>
        <v>7.8339423785699722E-3</v>
      </c>
      <c r="AO11" s="15">
        <f t="shared" si="16"/>
        <v>0.31334889524493131</v>
      </c>
      <c r="AP11" s="15" t="str">
        <f t="shared" si="17"/>
        <v>A</v>
      </c>
    </row>
    <row r="12" spans="1:42" x14ac:dyDescent="0.25">
      <c r="A12" s="20" t="s">
        <v>16</v>
      </c>
      <c r="B12" s="11">
        <v>2080</v>
      </c>
      <c r="C12" s="12">
        <f t="shared" si="18"/>
        <v>24481</v>
      </c>
      <c r="D12" s="10">
        <f t="shared" si="1"/>
        <v>0.19652246510022398</v>
      </c>
      <c r="E12" s="12" t="str">
        <f t="shared" si="2"/>
        <v>A</v>
      </c>
      <c r="J12" s="20" t="s">
        <v>66</v>
      </c>
      <c r="K12" s="11">
        <v>2089</v>
      </c>
      <c r="L12" s="12">
        <f t="shared" si="19"/>
        <v>23815</v>
      </c>
      <c r="M12" s="10">
        <f t="shared" si="3"/>
        <v>0.19789926790151155</v>
      </c>
      <c r="N12" s="12" t="str">
        <f t="shared" si="4"/>
        <v>A</v>
      </c>
      <c r="P12" s="20" t="s">
        <v>12</v>
      </c>
      <c r="Q12" s="11">
        <v>2107</v>
      </c>
      <c r="R12" s="12">
        <f t="shared" si="20"/>
        <v>23002</v>
      </c>
      <c r="S12" s="10">
        <f t="shared" si="5"/>
        <v>0.18242669860178129</v>
      </c>
      <c r="T12" s="12" t="str">
        <f t="shared" si="6"/>
        <v>A</v>
      </c>
      <c r="V12" s="20" t="s">
        <v>95</v>
      </c>
      <c r="W12" s="11">
        <v>2004</v>
      </c>
      <c r="X12" s="12">
        <f t="shared" si="21"/>
        <v>25270</v>
      </c>
      <c r="Y12" s="10">
        <f t="shared" si="7"/>
        <v>0.19816188579225547</v>
      </c>
      <c r="Z12" s="12" t="str">
        <f t="shared" si="8"/>
        <v>A</v>
      </c>
      <c r="AB12" s="19" t="s">
        <v>288</v>
      </c>
      <c r="AC12" s="10">
        <f t="shared" si="9"/>
        <v>0.84709121705693946</v>
      </c>
      <c r="AD12" s="10">
        <f t="shared" si="10"/>
        <v>0.80403692900888324</v>
      </c>
      <c r="AE12" s="10">
        <f t="shared" si="11"/>
        <v>0.81066548231804514</v>
      </c>
      <c r="AF12" s="10">
        <f t="shared" si="12"/>
        <v>0.21343768134125876</v>
      </c>
      <c r="AG12" s="15">
        <f t="shared" si="13"/>
        <v>0.66880782743128164</v>
      </c>
      <c r="AH12" t="str">
        <f t="shared" si="14"/>
        <v>A</v>
      </c>
      <c r="AJ12" s="19" t="s">
        <v>288</v>
      </c>
      <c r="AK12" s="10">
        <f t="shared" si="15"/>
        <v>0.12101303100813421</v>
      </c>
      <c r="AL12" s="10">
        <f t="shared" si="0"/>
        <v>0.22972483685968093</v>
      </c>
      <c r="AM12" s="10">
        <f t="shared" si="0"/>
        <v>0.34742806385059077</v>
      </c>
      <c r="AN12" s="10">
        <f t="shared" si="0"/>
        <v>3.0491097334465537E-2</v>
      </c>
      <c r="AO12" s="15">
        <f t="shared" si="16"/>
        <v>0.72865702905287144</v>
      </c>
      <c r="AP12" s="15" t="str">
        <f t="shared" si="17"/>
        <v>A</v>
      </c>
    </row>
    <row r="13" spans="1:42" x14ac:dyDescent="0.25">
      <c r="A13" s="20" t="s">
        <v>263</v>
      </c>
      <c r="B13" s="11">
        <v>1987</v>
      </c>
      <c r="C13" s="12">
        <f t="shared" si="18"/>
        <v>26468</v>
      </c>
      <c r="D13" s="10">
        <f t="shared" si="1"/>
        <v>0.2124732080500277</v>
      </c>
      <c r="E13" s="12" t="str">
        <f t="shared" si="2"/>
        <v>A</v>
      </c>
      <c r="J13" s="20" t="s">
        <v>224</v>
      </c>
      <c r="K13" s="11">
        <v>2068</v>
      </c>
      <c r="L13" s="12">
        <f t="shared" si="19"/>
        <v>25883</v>
      </c>
      <c r="M13" s="10">
        <f t="shared" si="3"/>
        <v>0.21508405421351348</v>
      </c>
      <c r="N13" s="12" t="str">
        <f t="shared" si="4"/>
        <v>A</v>
      </c>
      <c r="P13" s="20" t="s">
        <v>191</v>
      </c>
      <c r="Q13" s="11">
        <v>2043</v>
      </c>
      <c r="R13" s="12">
        <f t="shared" si="20"/>
        <v>25045</v>
      </c>
      <c r="S13" s="10">
        <f t="shared" si="5"/>
        <v>0.19862953945229164</v>
      </c>
      <c r="T13" s="12" t="str">
        <f t="shared" si="6"/>
        <v>A</v>
      </c>
      <c r="V13" s="20" t="s">
        <v>288</v>
      </c>
      <c r="W13" s="11">
        <v>1948</v>
      </c>
      <c r="X13" s="12">
        <f t="shared" si="21"/>
        <v>27218</v>
      </c>
      <c r="Y13" s="10">
        <f t="shared" si="7"/>
        <v>0.21343768134125876</v>
      </c>
      <c r="Z13" s="12" t="str">
        <f t="shared" si="8"/>
        <v>A</v>
      </c>
      <c r="AB13" s="19" t="s">
        <v>245</v>
      </c>
      <c r="AC13" s="10">
        <f t="shared" si="9"/>
        <v>0.14555554663605494</v>
      </c>
      <c r="AD13" s="10">
        <f t="shared" si="10"/>
        <v>0.99198098704493143</v>
      </c>
      <c r="AE13" s="10">
        <f t="shared" si="11"/>
        <v>0.77047958188263843</v>
      </c>
      <c r="AF13" s="10">
        <f t="shared" si="12"/>
        <v>0.9893430153228463</v>
      </c>
      <c r="AG13" s="15">
        <f t="shared" si="13"/>
        <v>0.72433978272161781</v>
      </c>
      <c r="AH13" t="str">
        <f t="shared" si="14"/>
        <v>A</v>
      </c>
      <c r="AJ13" s="19" t="s">
        <v>245</v>
      </c>
      <c r="AK13" s="10">
        <f t="shared" si="15"/>
        <v>2.0793649519436418E-2</v>
      </c>
      <c r="AL13" s="10">
        <f t="shared" si="0"/>
        <v>0.28342313915569467</v>
      </c>
      <c r="AM13" s="10">
        <f t="shared" si="0"/>
        <v>0.33020553509255929</v>
      </c>
      <c r="AN13" s="10">
        <f t="shared" si="0"/>
        <v>0.14133471647469231</v>
      </c>
      <c r="AO13" s="15">
        <f t="shared" si="16"/>
        <v>0.77575704024238268</v>
      </c>
      <c r="AP13" s="15" t="str">
        <f t="shared" si="17"/>
        <v>A</v>
      </c>
    </row>
    <row r="14" spans="1:42" x14ac:dyDescent="0.25">
      <c r="A14" s="20" t="s">
        <v>251</v>
      </c>
      <c r="B14" s="11">
        <v>1909</v>
      </c>
      <c r="C14" s="12">
        <f t="shared" si="18"/>
        <v>28377</v>
      </c>
      <c r="D14" s="10">
        <f t="shared" si="1"/>
        <v>0.22779780205665845</v>
      </c>
      <c r="E14" s="12" t="str">
        <f t="shared" si="2"/>
        <v>A</v>
      </c>
      <c r="J14" s="20" t="s">
        <v>213</v>
      </c>
      <c r="K14" s="11">
        <v>1972</v>
      </c>
      <c r="L14" s="12">
        <f t="shared" si="19"/>
        <v>27855</v>
      </c>
      <c r="M14" s="10">
        <f t="shared" si="3"/>
        <v>0.23147109415900083</v>
      </c>
      <c r="N14" s="12" t="str">
        <f t="shared" si="4"/>
        <v>A</v>
      </c>
      <c r="P14" s="20" t="s">
        <v>73</v>
      </c>
      <c r="Q14" s="11">
        <v>2007</v>
      </c>
      <c r="R14" s="12">
        <f t="shared" si="20"/>
        <v>27052</v>
      </c>
      <c r="S14" s="10">
        <f t="shared" si="5"/>
        <v>0.21454686768869607</v>
      </c>
      <c r="T14" s="12" t="str">
        <f t="shared" si="6"/>
        <v>A</v>
      </c>
      <c r="V14" s="20" t="s">
        <v>117</v>
      </c>
      <c r="W14" s="11">
        <v>1928</v>
      </c>
      <c r="X14" s="12">
        <f t="shared" si="21"/>
        <v>29146</v>
      </c>
      <c r="Y14" s="10">
        <f t="shared" si="7"/>
        <v>0.22855664120700742</v>
      </c>
      <c r="Z14" s="12" t="str">
        <f t="shared" si="8"/>
        <v>A</v>
      </c>
      <c r="AB14" s="19" t="s">
        <v>167</v>
      </c>
      <c r="AC14" s="10">
        <f t="shared" si="9"/>
        <v>0.71486140433969381</v>
      </c>
      <c r="AD14" s="10">
        <f t="shared" si="10"/>
        <v>0.95471127398432765</v>
      </c>
      <c r="AE14" s="10">
        <f t="shared" si="11"/>
        <v>0.98920603700560716</v>
      </c>
      <c r="AF14" s="10">
        <f t="shared" si="12"/>
        <v>0.49986668966923353</v>
      </c>
      <c r="AG14" s="15">
        <f t="shared" si="13"/>
        <v>0.78966135124971559</v>
      </c>
      <c r="AH14" t="str">
        <f t="shared" si="14"/>
        <v>A</v>
      </c>
      <c r="AJ14" s="19" t="s">
        <v>167</v>
      </c>
      <c r="AK14" s="10">
        <f t="shared" si="15"/>
        <v>0.1021230577628134</v>
      </c>
      <c r="AL14" s="10">
        <f t="shared" si="0"/>
        <v>0.27277464970980786</v>
      </c>
      <c r="AM14" s="10">
        <f t="shared" si="0"/>
        <v>0.42394544443097448</v>
      </c>
      <c r="AN14" s="10">
        <f t="shared" si="0"/>
        <v>7.1409527095604788E-2</v>
      </c>
      <c r="AO14" s="15">
        <f t="shared" si="16"/>
        <v>0.87025267899920045</v>
      </c>
      <c r="AP14" s="15" t="str">
        <f t="shared" si="17"/>
        <v>B</v>
      </c>
    </row>
    <row r="15" spans="1:42" x14ac:dyDescent="0.25">
      <c r="A15" s="20" t="s">
        <v>30</v>
      </c>
      <c r="B15" s="11">
        <v>1869</v>
      </c>
      <c r="C15" s="12">
        <f t="shared" si="18"/>
        <v>30246</v>
      </c>
      <c r="D15" s="10">
        <f t="shared" si="1"/>
        <v>0.24280129404114922</v>
      </c>
      <c r="E15" s="12" t="str">
        <f t="shared" si="2"/>
        <v>A</v>
      </c>
      <c r="J15" s="20" t="s">
        <v>63</v>
      </c>
      <c r="K15" s="11">
        <v>1932</v>
      </c>
      <c r="L15" s="12">
        <f t="shared" si="19"/>
        <v>29787</v>
      </c>
      <c r="M15" s="10">
        <f t="shared" si="3"/>
        <v>0.24752573978510709</v>
      </c>
      <c r="N15" s="12" t="str">
        <f t="shared" si="4"/>
        <v>A</v>
      </c>
      <c r="P15" s="20" t="s">
        <v>284</v>
      </c>
      <c r="Q15" s="11">
        <v>1953</v>
      </c>
      <c r="R15" s="12">
        <f t="shared" si="20"/>
        <v>29005</v>
      </c>
      <c r="S15" s="10">
        <f t="shared" si="5"/>
        <v>0.23003592700394165</v>
      </c>
      <c r="T15" s="12" t="str">
        <f t="shared" si="6"/>
        <v>A</v>
      </c>
      <c r="V15" s="20" t="s">
        <v>197</v>
      </c>
      <c r="W15" s="11">
        <v>1904</v>
      </c>
      <c r="X15" s="12">
        <f t="shared" si="21"/>
        <v>31050</v>
      </c>
      <c r="Y15" s="10">
        <f t="shared" si="7"/>
        <v>0.24348739825285048</v>
      </c>
      <c r="Z15" s="12" t="str">
        <f t="shared" si="8"/>
        <v>A</v>
      </c>
      <c r="AB15" s="19" t="s">
        <v>311</v>
      </c>
      <c r="AC15" s="10">
        <f t="shared" si="9"/>
        <v>0.11023432420065665</v>
      </c>
      <c r="AD15" s="10">
        <f t="shared" si="10"/>
        <v>0.84261959963104227</v>
      </c>
      <c r="AE15" s="10">
        <f t="shared" si="11"/>
        <v>0.8852318600353718</v>
      </c>
      <c r="AF15" s="10">
        <f t="shared" si="12"/>
        <v>0.15035052775207416</v>
      </c>
      <c r="AG15" s="15">
        <f t="shared" si="13"/>
        <v>0.49710907790478626</v>
      </c>
      <c r="AH15" t="str">
        <f t="shared" si="14"/>
        <v>A</v>
      </c>
      <c r="AJ15" s="19" t="s">
        <v>311</v>
      </c>
      <c r="AK15" s="10">
        <f t="shared" si="15"/>
        <v>1.5747760600093808E-2</v>
      </c>
      <c r="AL15" s="10">
        <f t="shared" si="0"/>
        <v>0.24074845703744063</v>
      </c>
      <c r="AM15" s="10">
        <f t="shared" si="0"/>
        <v>0.37938508287230216</v>
      </c>
      <c r="AN15" s="10">
        <f t="shared" si="0"/>
        <v>2.147864682172488E-2</v>
      </c>
      <c r="AO15" s="15">
        <f t="shared" si="16"/>
        <v>0.65735994733156144</v>
      </c>
      <c r="AP15" s="15" t="str">
        <f t="shared" si="17"/>
        <v>A</v>
      </c>
    </row>
    <row r="16" spans="1:42" x14ac:dyDescent="0.25">
      <c r="A16" s="20" t="s">
        <v>49</v>
      </c>
      <c r="B16" s="11">
        <v>1853</v>
      </c>
      <c r="C16" s="12">
        <f t="shared" si="18"/>
        <v>32099</v>
      </c>
      <c r="D16" s="10">
        <f t="shared" si="1"/>
        <v>0.25767634521678401</v>
      </c>
      <c r="E16" s="12" t="str">
        <f t="shared" si="2"/>
        <v>A</v>
      </c>
      <c r="J16" s="20" t="s">
        <v>36</v>
      </c>
      <c r="K16" s="11">
        <v>1930</v>
      </c>
      <c r="L16" s="12">
        <f t="shared" si="19"/>
        <v>31717</v>
      </c>
      <c r="M16" s="10">
        <f t="shared" si="3"/>
        <v>0.26356376569524426</v>
      </c>
      <c r="N16" s="12" t="str">
        <f t="shared" si="4"/>
        <v>A</v>
      </c>
      <c r="P16" s="20" t="s">
        <v>154</v>
      </c>
      <c r="Q16" s="11">
        <v>1934</v>
      </c>
      <c r="R16" s="12">
        <f t="shared" si="20"/>
        <v>30939</v>
      </c>
      <c r="S16" s="10">
        <f t="shared" si="5"/>
        <v>0.24537429910618691</v>
      </c>
      <c r="T16" s="12" t="str">
        <f t="shared" si="6"/>
        <v>A</v>
      </c>
      <c r="V16" s="20" t="s">
        <v>162</v>
      </c>
      <c r="W16" s="11">
        <v>1893</v>
      </c>
      <c r="X16" s="12">
        <f t="shared" si="21"/>
        <v>32943</v>
      </c>
      <c r="Y16" s="10">
        <f t="shared" si="7"/>
        <v>0.25833189567290349</v>
      </c>
      <c r="Z16" s="12" t="str">
        <f t="shared" si="8"/>
        <v>A</v>
      </c>
      <c r="AB16" s="19" t="s">
        <v>237</v>
      </c>
      <c r="AC16" s="10">
        <f t="shared" si="9"/>
        <v>0.94115002689229432</v>
      </c>
      <c r="AD16" s="10">
        <f t="shared" si="10"/>
        <v>0.44471035989994934</v>
      </c>
      <c r="AE16" s="10">
        <f t="shared" si="11"/>
        <v>0.90537636114173325</v>
      </c>
      <c r="AF16" s="10">
        <f t="shared" si="12"/>
        <v>0.90157776697354186</v>
      </c>
      <c r="AG16" s="15">
        <f t="shared" si="13"/>
        <v>0.79820362872687967</v>
      </c>
      <c r="AH16" t="str">
        <f t="shared" si="14"/>
        <v>A</v>
      </c>
      <c r="AJ16" s="19" t="s">
        <v>237</v>
      </c>
      <c r="AK16" s="10">
        <f t="shared" si="15"/>
        <v>0.13445000384175632</v>
      </c>
      <c r="AL16" s="10">
        <f t="shared" si="0"/>
        <v>0.12706010282855695</v>
      </c>
      <c r="AM16" s="10">
        <f t="shared" si="0"/>
        <v>0.38801844048931422</v>
      </c>
      <c r="AN16" s="10">
        <f t="shared" si="0"/>
        <v>0.12879682385336311</v>
      </c>
      <c r="AO16" s="15">
        <f t="shared" si="16"/>
        <v>0.7783253710129906</v>
      </c>
      <c r="AP16" s="15" t="str">
        <f t="shared" si="17"/>
        <v>A</v>
      </c>
    </row>
    <row r="17" spans="1:42" x14ac:dyDescent="0.25">
      <c r="A17" s="20" t="s">
        <v>229</v>
      </c>
      <c r="B17" s="11">
        <v>1852</v>
      </c>
      <c r="C17" s="12">
        <f t="shared" si="18"/>
        <v>33951</v>
      </c>
      <c r="D17" s="10">
        <f t="shared" si="1"/>
        <v>0.27254336884186531</v>
      </c>
      <c r="E17" s="12" t="str">
        <f t="shared" si="2"/>
        <v>A</v>
      </c>
      <c r="J17" s="20" t="s">
        <v>30</v>
      </c>
      <c r="K17" s="11">
        <v>1889</v>
      </c>
      <c r="L17" s="12">
        <f t="shared" si="19"/>
        <v>33606</v>
      </c>
      <c r="M17" s="10">
        <f t="shared" si="3"/>
        <v>0.27926108742801586</v>
      </c>
      <c r="N17" s="12" t="str">
        <f t="shared" si="4"/>
        <v>A</v>
      </c>
      <c r="P17" s="20" t="s">
        <v>253</v>
      </c>
      <c r="Q17" s="11">
        <v>1854</v>
      </c>
      <c r="R17" s="12">
        <f t="shared" si="20"/>
        <v>32793</v>
      </c>
      <c r="S17" s="10">
        <f t="shared" si="5"/>
        <v>0.26007819873264121</v>
      </c>
      <c r="T17" s="12" t="str">
        <f t="shared" si="6"/>
        <v>A</v>
      </c>
      <c r="V17" s="20" t="s">
        <v>105</v>
      </c>
      <c r="W17" s="11">
        <v>1872</v>
      </c>
      <c r="X17" s="12">
        <f t="shared" si="21"/>
        <v>34815</v>
      </c>
      <c r="Y17" s="10">
        <f t="shared" si="7"/>
        <v>0.27301171562553911</v>
      </c>
      <c r="Z17" s="12" t="str">
        <f t="shared" si="8"/>
        <v>A</v>
      </c>
      <c r="AB17" s="19" t="s">
        <v>272</v>
      </c>
      <c r="AC17" s="10">
        <f t="shared" si="9"/>
        <v>0.96960769360445043</v>
      </c>
      <c r="AD17" s="10">
        <f t="shared" si="10"/>
        <v>0.45744106233224474</v>
      </c>
      <c r="AE17" s="10">
        <f t="shared" si="11"/>
        <v>0.86419909746290324</v>
      </c>
      <c r="AF17" s="10">
        <f t="shared" si="12"/>
        <v>0.95105942504038521</v>
      </c>
      <c r="AG17" s="15">
        <f t="shared" si="13"/>
        <v>0.81057681960999584</v>
      </c>
      <c r="AH17" t="str">
        <f t="shared" si="14"/>
        <v>B</v>
      </c>
      <c r="AJ17" s="19" t="s">
        <v>272</v>
      </c>
      <c r="AK17" s="10">
        <f t="shared" si="15"/>
        <v>0.13851538480063577</v>
      </c>
      <c r="AL17" s="10">
        <f t="shared" si="0"/>
        <v>0.13069744638064135</v>
      </c>
      <c r="AM17" s="10">
        <f t="shared" si="0"/>
        <v>0.37037104176981567</v>
      </c>
      <c r="AN17" s="10">
        <f t="shared" si="0"/>
        <v>0.13586563214862646</v>
      </c>
      <c r="AO17" s="15">
        <f t="shared" si="16"/>
        <v>0.77544950509971922</v>
      </c>
      <c r="AP17" s="15" t="str">
        <f t="shared" si="17"/>
        <v>A</v>
      </c>
    </row>
    <row r="18" spans="1:42" x14ac:dyDescent="0.25">
      <c r="A18" s="20" t="s">
        <v>14</v>
      </c>
      <c r="B18" s="11">
        <v>1831</v>
      </c>
      <c r="C18" s="12">
        <f t="shared" si="18"/>
        <v>35782</v>
      </c>
      <c r="D18" s="10">
        <f t="shared" si="1"/>
        <v>0.28724181390532305</v>
      </c>
      <c r="E18" s="12" t="str">
        <f t="shared" si="2"/>
        <v>A</v>
      </c>
      <c r="J18" s="20" t="s">
        <v>75</v>
      </c>
      <c r="K18" s="11">
        <v>1889</v>
      </c>
      <c r="L18" s="12">
        <f t="shared" si="19"/>
        <v>35495</v>
      </c>
      <c r="M18" s="10">
        <f t="shared" si="3"/>
        <v>0.29495840916078742</v>
      </c>
      <c r="N18" s="12" t="str">
        <f t="shared" si="4"/>
        <v>A</v>
      </c>
      <c r="P18" s="20" t="s">
        <v>149</v>
      </c>
      <c r="Q18" s="11">
        <v>1837</v>
      </c>
      <c r="R18" s="12">
        <f t="shared" si="20"/>
        <v>34630</v>
      </c>
      <c r="S18" s="10">
        <f t="shared" si="5"/>
        <v>0.27464727295799002</v>
      </c>
      <c r="T18" s="12" t="str">
        <f t="shared" si="6"/>
        <v>A</v>
      </c>
      <c r="V18" s="20" t="s">
        <v>301</v>
      </c>
      <c r="W18" s="11">
        <v>1871</v>
      </c>
      <c r="X18" s="12">
        <f t="shared" si="21"/>
        <v>36686</v>
      </c>
      <c r="Y18" s="10">
        <f t="shared" si="7"/>
        <v>0.28768369379401204</v>
      </c>
      <c r="Z18" s="12" t="str">
        <f t="shared" si="8"/>
        <v>A</v>
      </c>
      <c r="AB18" s="19" t="s">
        <v>101</v>
      </c>
      <c r="AC18" s="10">
        <f t="shared" si="9"/>
        <v>0.53766928097229694</v>
      </c>
      <c r="AD18" s="10">
        <f t="shared" si="10"/>
        <v>0.66674145538852736</v>
      </c>
      <c r="AE18" s="10">
        <f t="shared" si="11"/>
        <v>0.51876848892448979</v>
      </c>
      <c r="AF18" s="10">
        <f t="shared" si="12"/>
        <v>0.52249023697871744</v>
      </c>
      <c r="AG18" s="15">
        <f t="shared" si="13"/>
        <v>0.56141736556600785</v>
      </c>
      <c r="AH18" t="str">
        <f t="shared" si="14"/>
        <v>A</v>
      </c>
      <c r="AJ18" s="19" t="s">
        <v>101</v>
      </c>
      <c r="AK18" s="10">
        <f t="shared" si="15"/>
        <v>7.6809897281756703E-2</v>
      </c>
      <c r="AL18" s="10">
        <f t="shared" si="0"/>
        <v>0.19049755868243637</v>
      </c>
      <c r="AM18" s="10">
        <f t="shared" si="0"/>
        <v>0.22232935239620991</v>
      </c>
      <c r="AN18" s="10">
        <f t="shared" si="0"/>
        <v>7.464146242553106E-2</v>
      </c>
      <c r="AO18" s="15">
        <f t="shared" si="16"/>
        <v>0.56427827078593407</v>
      </c>
      <c r="AP18" s="15" t="str">
        <f t="shared" si="17"/>
        <v>A</v>
      </c>
    </row>
    <row r="19" spans="1:42" x14ac:dyDescent="0.25">
      <c r="A19" s="20" t="s">
        <v>12</v>
      </c>
      <c r="B19" s="11">
        <v>1787</v>
      </c>
      <c r="C19" s="12">
        <f t="shared" si="18"/>
        <v>37569</v>
      </c>
      <c r="D19" s="10">
        <f t="shared" si="1"/>
        <v>0.30158704674442688</v>
      </c>
      <c r="E19" s="12" t="str">
        <f t="shared" si="2"/>
        <v>A</v>
      </c>
      <c r="J19" s="20" t="s">
        <v>28</v>
      </c>
      <c r="K19" s="11">
        <v>1861</v>
      </c>
      <c r="L19" s="12">
        <f t="shared" si="19"/>
        <v>37356</v>
      </c>
      <c r="M19" s="10">
        <f t="shared" si="3"/>
        <v>0.31042305486999228</v>
      </c>
      <c r="N19" s="12" t="str">
        <f t="shared" si="4"/>
        <v>A</v>
      </c>
      <c r="P19" s="20" t="s">
        <v>129</v>
      </c>
      <c r="Q19" s="11">
        <v>1835</v>
      </c>
      <c r="R19" s="12">
        <f t="shared" si="20"/>
        <v>36465</v>
      </c>
      <c r="S19" s="10">
        <f t="shared" si="5"/>
        <v>0.28920048537144399</v>
      </c>
      <c r="T19" s="12" t="str">
        <f t="shared" si="6"/>
        <v>A</v>
      </c>
      <c r="V19" s="20" t="s">
        <v>51</v>
      </c>
      <c r="W19" s="11">
        <v>1840</v>
      </c>
      <c r="X19" s="12">
        <f t="shared" si="21"/>
        <v>38526</v>
      </c>
      <c r="Y19" s="10">
        <f t="shared" si="7"/>
        <v>0.30211257665344021</v>
      </c>
      <c r="Z19" s="12" t="str">
        <f t="shared" si="8"/>
        <v>A</v>
      </c>
      <c r="AB19" s="19" t="s">
        <v>30</v>
      </c>
      <c r="AC19" s="10">
        <f t="shared" si="9"/>
        <v>0.24280129404114922</v>
      </c>
      <c r="AD19" s="10">
        <f t="shared" si="10"/>
        <v>0.27926108742801586</v>
      </c>
      <c r="AE19" s="10">
        <f t="shared" si="11"/>
        <v>0.6904884644972995</v>
      </c>
      <c r="AF19" s="10">
        <f t="shared" si="12"/>
        <v>0.11494487225733599</v>
      </c>
      <c r="AG19" s="15">
        <f t="shared" si="13"/>
        <v>0.33187392955595019</v>
      </c>
      <c r="AH19" t="str">
        <f t="shared" si="14"/>
        <v>A</v>
      </c>
      <c r="AJ19" s="19" t="s">
        <v>30</v>
      </c>
      <c r="AK19" s="10">
        <f t="shared" si="15"/>
        <v>3.4685899148735599E-2</v>
      </c>
      <c r="AL19" s="10">
        <f t="shared" si="15"/>
        <v>7.9788882122290239E-2</v>
      </c>
      <c r="AM19" s="10">
        <f t="shared" si="15"/>
        <v>0.29592362764169977</v>
      </c>
      <c r="AN19" s="10">
        <f t="shared" si="15"/>
        <v>1.6420696036762283E-2</v>
      </c>
      <c r="AO19" s="15">
        <f t="shared" si="16"/>
        <v>0.42681910494948788</v>
      </c>
      <c r="AP19" s="15" t="str">
        <f t="shared" si="17"/>
        <v>A</v>
      </c>
    </row>
    <row r="20" spans="1:42" x14ac:dyDescent="0.25">
      <c r="A20" s="20" t="s">
        <v>210</v>
      </c>
      <c r="B20" s="11">
        <v>1784</v>
      </c>
      <c r="C20" s="12">
        <f t="shared" si="18"/>
        <v>39353</v>
      </c>
      <c r="D20" s="10">
        <f t="shared" si="1"/>
        <v>0.31590819693187017</v>
      </c>
      <c r="E20" s="12" t="str">
        <f t="shared" si="2"/>
        <v>A</v>
      </c>
      <c r="J20" s="20" t="s">
        <v>183</v>
      </c>
      <c r="K20" s="11">
        <v>1751</v>
      </c>
      <c r="L20" s="12">
        <f t="shared" si="19"/>
        <v>39107</v>
      </c>
      <c r="M20" s="10">
        <f t="shared" si="3"/>
        <v>0.32497361620089915</v>
      </c>
      <c r="N20" s="12" t="str">
        <f t="shared" si="4"/>
        <v>A</v>
      </c>
      <c r="P20" s="20" t="s">
        <v>66</v>
      </c>
      <c r="Q20" s="11">
        <v>1824</v>
      </c>
      <c r="R20" s="12">
        <f t="shared" si="20"/>
        <v>38289</v>
      </c>
      <c r="S20" s="10">
        <f t="shared" si="5"/>
        <v>0.30366645781947671</v>
      </c>
      <c r="T20" s="12" t="str">
        <f t="shared" si="6"/>
        <v>A</v>
      </c>
      <c r="V20" s="20" t="s">
        <v>10</v>
      </c>
      <c r="W20" s="11">
        <v>1819</v>
      </c>
      <c r="X20" s="12">
        <f t="shared" si="21"/>
        <v>40345</v>
      </c>
      <c r="Y20" s="10">
        <f t="shared" si="7"/>
        <v>0.316376782045451</v>
      </c>
      <c r="Z20" s="12" t="str">
        <f t="shared" si="8"/>
        <v>A</v>
      </c>
      <c r="AB20" s="19" t="s">
        <v>158</v>
      </c>
      <c r="AC20" s="10">
        <f t="shared" si="9"/>
        <v>0.69663886458324975</v>
      </c>
      <c r="AD20" s="10">
        <f t="shared" si="10"/>
        <v>0.89064226892362408</v>
      </c>
      <c r="AE20" s="10">
        <f t="shared" si="11"/>
        <v>0.43757187383514817</v>
      </c>
      <c r="AF20" s="10">
        <f t="shared" si="12"/>
        <v>0.72362415896864851</v>
      </c>
      <c r="AG20" s="15">
        <f t="shared" si="13"/>
        <v>0.68711929157766771</v>
      </c>
      <c r="AH20" t="str">
        <f t="shared" si="14"/>
        <v>A</v>
      </c>
      <c r="AJ20" s="19" t="s">
        <v>158</v>
      </c>
      <c r="AK20" s="10">
        <f t="shared" si="15"/>
        <v>9.9519837797607105E-2</v>
      </c>
      <c r="AL20" s="10">
        <f t="shared" si="15"/>
        <v>0.254469219692464</v>
      </c>
      <c r="AM20" s="10">
        <f t="shared" si="15"/>
        <v>0.18753080307220635</v>
      </c>
      <c r="AN20" s="10">
        <f t="shared" si="15"/>
        <v>0.10337487985266407</v>
      </c>
      <c r="AO20" s="15">
        <f t="shared" si="16"/>
        <v>0.64489474041494144</v>
      </c>
      <c r="AP20" s="15" t="str">
        <f t="shared" si="17"/>
        <v>A</v>
      </c>
    </row>
    <row r="21" spans="1:42" x14ac:dyDescent="0.25">
      <c r="A21" s="20" t="s">
        <v>10</v>
      </c>
      <c r="B21" s="11">
        <v>1731</v>
      </c>
      <c r="C21" s="12">
        <f t="shared" si="18"/>
        <v>41084</v>
      </c>
      <c r="D21" s="10">
        <f t="shared" si="1"/>
        <v>0.32980388693997803</v>
      </c>
      <c r="E21" s="12" t="str">
        <f t="shared" si="2"/>
        <v>A</v>
      </c>
      <c r="J21" s="20" t="s">
        <v>135</v>
      </c>
      <c r="K21" s="11">
        <v>1686</v>
      </c>
      <c r="L21" s="12">
        <f t="shared" si="19"/>
        <v>40793</v>
      </c>
      <c r="M21" s="10">
        <f t="shared" si="3"/>
        <v>0.33898403676281175</v>
      </c>
      <c r="N21" s="12" t="str">
        <f t="shared" si="4"/>
        <v>A</v>
      </c>
      <c r="P21" s="20" t="s">
        <v>123</v>
      </c>
      <c r="Q21" s="11">
        <v>1801</v>
      </c>
      <c r="R21" s="12">
        <f t="shared" si="20"/>
        <v>40090</v>
      </c>
      <c r="S21" s="10">
        <f t="shared" si="5"/>
        <v>0.31795001943071954</v>
      </c>
      <c r="T21" s="12" t="str">
        <f t="shared" si="6"/>
        <v>A</v>
      </c>
      <c r="V21" s="20" t="s">
        <v>79</v>
      </c>
      <c r="W21" s="11">
        <v>1699</v>
      </c>
      <c r="X21" s="12">
        <f t="shared" si="21"/>
        <v>42044</v>
      </c>
      <c r="Y21" s="10">
        <f t="shared" si="7"/>
        <v>0.32969997333793383</v>
      </c>
      <c r="Z21" s="12" t="str">
        <f t="shared" si="8"/>
        <v>A</v>
      </c>
      <c r="AB21" s="19" t="s">
        <v>85</v>
      </c>
      <c r="AC21" s="10">
        <f t="shared" si="9"/>
        <v>0.91113501537275932</v>
      </c>
      <c r="AD21" s="10">
        <f t="shared" si="10"/>
        <v>0.82768678483284719</v>
      </c>
      <c r="AE21" s="10">
        <f t="shared" si="11"/>
        <v>1</v>
      </c>
      <c r="AF21" s="10">
        <f t="shared" si="12"/>
        <v>0.51119806778438226</v>
      </c>
      <c r="AG21" s="15">
        <f t="shared" si="13"/>
        <v>0.81250496699749719</v>
      </c>
      <c r="AH21" t="str">
        <f t="shared" si="14"/>
        <v>B</v>
      </c>
      <c r="AJ21" s="19" t="s">
        <v>85</v>
      </c>
      <c r="AK21" s="10">
        <f t="shared" si="15"/>
        <v>0.13016214505325133</v>
      </c>
      <c r="AL21" s="10">
        <f t="shared" si="15"/>
        <v>0.23648193852367061</v>
      </c>
      <c r="AM21" s="10">
        <f t="shared" si="15"/>
        <v>0.42857142857142855</v>
      </c>
      <c r="AN21" s="10">
        <f t="shared" si="15"/>
        <v>7.3028295397768894E-2</v>
      </c>
      <c r="AO21" s="15">
        <f t="shared" si="16"/>
        <v>0.8682438075461193</v>
      </c>
      <c r="AP21" s="15" t="str">
        <f t="shared" si="17"/>
        <v>B</v>
      </c>
    </row>
    <row r="22" spans="1:42" x14ac:dyDescent="0.25">
      <c r="A22" s="20" t="s">
        <v>280</v>
      </c>
      <c r="B22" s="11">
        <v>1718</v>
      </c>
      <c r="C22" s="12">
        <f t="shared" si="18"/>
        <v>42802</v>
      </c>
      <c r="D22" s="10">
        <f t="shared" si="1"/>
        <v>0.34359521879089033</v>
      </c>
      <c r="E22" s="12" t="str">
        <f t="shared" si="2"/>
        <v>A</v>
      </c>
      <c r="J22" s="20" t="s">
        <v>14</v>
      </c>
      <c r="K22" s="11">
        <v>1674</v>
      </c>
      <c r="L22" s="12">
        <f t="shared" si="19"/>
        <v>42467</v>
      </c>
      <c r="M22" s="10">
        <f t="shared" si="3"/>
        <v>0.35289473902891</v>
      </c>
      <c r="N22" s="12" t="str">
        <f t="shared" si="4"/>
        <v>A</v>
      </c>
      <c r="P22" s="20" t="s">
        <v>26</v>
      </c>
      <c r="Q22" s="11">
        <v>1799</v>
      </c>
      <c r="R22" s="12">
        <f t="shared" si="20"/>
        <v>41889</v>
      </c>
      <c r="S22" s="10">
        <f t="shared" si="5"/>
        <v>0.33221771923006765</v>
      </c>
      <c r="T22" s="12" t="str">
        <f t="shared" si="6"/>
        <v>A</v>
      </c>
      <c r="V22" s="20" t="s">
        <v>55</v>
      </c>
      <c r="W22" s="11">
        <v>1683</v>
      </c>
      <c r="X22" s="12">
        <f t="shared" si="21"/>
        <v>43727</v>
      </c>
      <c r="Y22" s="10">
        <f t="shared" si="7"/>
        <v>0.34289769608381299</v>
      </c>
      <c r="Z22" s="12" t="str">
        <f t="shared" si="8"/>
        <v>A</v>
      </c>
      <c r="AB22" s="19" t="s">
        <v>18</v>
      </c>
      <c r="AC22" s="10">
        <f t="shared" si="9"/>
        <v>0.94700211124579559</v>
      </c>
      <c r="AD22" s="10">
        <f t="shared" si="10"/>
        <v>0.43188824902982409</v>
      </c>
      <c r="AE22" s="10">
        <f t="shared" si="11"/>
        <v>0.9688394705327189</v>
      </c>
      <c r="AF22" s="10">
        <f t="shared" si="12"/>
        <v>0.79076551496996594</v>
      </c>
      <c r="AG22" s="15">
        <f t="shared" si="13"/>
        <v>0.78462383644457612</v>
      </c>
      <c r="AH22" t="str">
        <f t="shared" si="14"/>
        <v>A</v>
      </c>
      <c r="AJ22" s="19" t="s">
        <v>18</v>
      </c>
      <c r="AK22" s="10">
        <f t="shared" si="15"/>
        <v>0.1352860158922565</v>
      </c>
      <c r="AL22" s="10">
        <f t="shared" si="15"/>
        <v>0.12339664257994973</v>
      </c>
      <c r="AM22" s="10">
        <f t="shared" si="15"/>
        <v>0.4152169159425938</v>
      </c>
      <c r="AN22" s="10">
        <f t="shared" si="15"/>
        <v>0.11296650213856656</v>
      </c>
      <c r="AO22" s="15">
        <f t="shared" si="16"/>
        <v>0.78686607655336649</v>
      </c>
      <c r="AP22" s="15" t="str">
        <f t="shared" si="17"/>
        <v>A</v>
      </c>
    </row>
    <row r="23" spans="1:42" x14ac:dyDescent="0.25">
      <c r="A23" s="20" t="s">
        <v>240</v>
      </c>
      <c r="B23" s="11">
        <v>1695</v>
      </c>
      <c r="C23" s="12">
        <f t="shared" si="18"/>
        <v>44497</v>
      </c>
      <c r="D23" s="10">
        <f t="shared" si="1"/>
        <v>0.35720191697907216</v>
      </c>
      <c r="E23" s="12" t="str">
        <f t="shared" si="2"/>
        <v>A</v>
      </c>
      <c r="J23" s="20" t="s">
        <v>294</v>
      </c>
      <c r="K23" s="11">
        <v>1622</v>
      </c>
      <c r="L23" s="12">
        <f t="shared" si="19"/>
        <v>44089</v>
      </c>
      <c r="M23" s="10">
        <f t="shared" si="3"/>
        <v>0.36637332867981287</v>
      </c>
      <c r="N23" s="12" t="str">
        <f t="shared" si="4"/>
        <v>A</v>
      </c>
      <c r="P23" s="20" t="s">
        <v>135</v>
      </c>
      <c r="Q23" s="11">
        <v>1769</v>
      </c>
      <c r="R23" s="12">
        <f t="shared" si="20"/>
        <v>43658</v>
      </c>
      <c r="S23" s="10">
        <f t="shared" si="5"/>
        <v>0.34624749185099413</v>
      </c>
      <c r="T23" s="12" t="str">
        <f t="shared" si="6"/>
        <v>A</v>
      </c>
      <c r="V23" s="20" t="s">
        <v>36</v>
      </c>
      <c r="W23" s="11">
        <v>1625</v>
      </c>
      <c r="X23" s="12">
        <f t="shared" si="21"/>
        <v>45352</v>
      </c>
      <c r="Y23" s="10">
        <f t="shared" si="7"/>
        <v>0.35564059534825365</v>
      </c>
      <c r="Z23" s="12" t="str">
        <f t="shared" si="8"/>
        <v>A</v>
      </c>
      <c r="AB23" s="19" t="s">
        <v>47</v>
      </c>
      <c r="AC23" s="10">
        <f t="shared" si="9"/>
        <v>0.97500220757640221</v>
      </c>
      <c r="AD23" s="10">
        <f t="shared" si="10"/>
        <v>0.90405437971065072</v>
      </c>
      <c r="AE23" s="10">
        <f t="shared" si="11"/>
        <v>0.69977555536168901</v>
      </c>
      <c r="AF23" s="10">
        <f t="shared" si="12"/>
        <v>0.98215209924562041</v>
      </c>
      <c r="AG23" s="15">
        <f t="shared" si="13"/>
        <v>0.89024606047359056</v>
      </c>
      <c r="AH23" t="str">
        <f t="shared" si="14"/>
        <v>B</v>
      </c>
      <c r="AJ23" s="19" t="s">
        <v>47</v>
      </c>
      <c r="AK23" s="10">
        <f t="shared" si="15"/>
        <v>0.13928602965377174</v>
      </c>
      <c r="AL23" s="10">
        <f t="shared" si="15"/>
        <v>0.25830125134590021</v>
      </c>
      <c r="AM23" s="10">
        <f t="shared" si="15"/>
        <v>0.29990380944072387</v>
      </c>
      <c r="AN23" s="10">
        <f t="shared" si="15"/>
        <v>0.14030744274937434</v>
      </c>
      <c r="AO23" s="15">
        <f t="shared" si="16"/>
        <v>0.83779853318977016</v>
      </c>
      <c r="AP23" s="15" t="str">
        <f t="shared" si="17"/>
        <v>B</v>
      </c>
    </row>
    <row r="24" spans="1:42" x14ac:dyDescent="0.25">
      <c r="A24" s="20" t="s">
        <v>275</v>
      </c>
      <c r="B24" s="11">
        <v>1659</v>
      </c>
      <c r="C24" s="12">
        <f t="shared" si="18"/>
        <v>46156</v>
      </c>
      <c r="D24" s="10">
        <f t="shared" si="1"/>
        <v>0.37051962334732802</v>
      </c>
      <c r="E24" s="12" t="str">
        <f t="shared" si="2"/>
        <v>A</v>
      </c>
      <c r="J24" s="20" t="s">
        <v>162</v>
      </c>
      <c r="K24" s="11">
        <v>1605</v>
      </c>
      <c r="L24" s="12">
        <f t="shared" si="19"/>
        <v>45694</v>
      </c>
      <c r="M24" s="10">
        <f t="shared" si="3"/>
        <v>0.37971065074497878</v>
      </c>
      <c r="N24" s="12" t="str">
        <f t="shared" si="4"/>
        <v>A</v>
      </c>
      <c r="P24" s="20" t="s">
        <v>57</v>
      </c>
      <c r="Q24" s="11">
        <v>1769</v>
      </c>
      <c r="R24" s="12">
        <f t="shared" si="20"/>
        <v>45427</v>
      </c>
      <c r="S24" s="10">
        <f t="shared" si="5"/>
        <v>0.36027726447192066</v>
      </c>
      <c r="T24" s="12" t="str">
        <f t="shared" si="6"/>
        <v>A</v>
      </c>
      <c r="V24" s="20" t="s">
        <v>32</v>
      </c>
      <c r="W24" s="11">
        <v>1605</v>
      </c>
      <c r="X24" s="12">
        <f t="shared" si="21"/>
        <v>46957</v>
      </c>
      <c r="Y24" s="10">
        <f t="shared" si="7"/>
        <v>0.36822665892943962</v>
      </c>
      <c r="Z24" s="12" t="str">
        <f t="shared" si="8"/>
        <v>A</v>
      </c>
      <c r="AB24" s="19" t="s">
        <v>4</v>
      </c>
      <c r="AC24" s="10">
        <f t="shared" si="9"/>
        <v>0.80029059733003671</v>
      </c>
      <c r="AD24" s="10">
        <f t="shared" si="10"/>
        <v>0.9976316904744098</v>
      </c>
      <c r="AE24" s="10">
        <f t="shared" si="11"/>
        <v>0.73619427547208716</v>
      </c>
      <c r="AF24" s="10">
        <f t="shared" si="12"/>
        <v>0.48836279230250468</v>
      </c>
      <c r="AG24" s="15">
        <f t="shared" si="13"/>
        <v>0.7556198388947597</v>
      </c>
      <c r="AH24" t="str">
        <f t="shared" si="14"/>
        <v>A</v>
      </c>
      <c r="AJ24" s="19" t="s">
        <v>4</v>
      </c>
      <c r="AK24" s="10">
        <f t="shared" si="15"/>
        <v>0.11432722819000524</v>
      </c>
      <c r="AL24" s="10">
        <f t="shared" si="15"/>
        <v>0.28503762584983133</v>
      </c>
      <c r="AM24" s="10">
        <f t="shared" si="15"/>
        <v>0.31551183234518021</v>
      </c>
      <c r="AN24" s="10">
        <f t="shared" si="15"/>
        <v>6.9766113186072093E-2</v>
      </c>
      <c r="AO24" s="15">
        <f t="shared" si="16"/>
        <v>0.78464279957108884</v>
      </c>
      <c r="AP24" s="15" t="str">
        <f t="shared" si="17"/>
        <v>A</v>
      </c>
    </row>
    <row r="25" spans="1:42" x14ac:dyDescent="0.25">
      <c r="A25" s="20" t="s">
        <v>79</v>
      </c>
      <c r="B25" s="11">
        <v>1617</v>
      </c>
      <c r="C25" s="12">
        <f t="shared" si="18"/>
        <v>47773</v>
      </c>
      <c r="D25" s="10">
        <f t="shared" si="1"/>
        <v>0.38350017259233687</v>
      </c>
      <c r="E25" s="12" t="str">
        <f t="shared" si="2"/>
        <v>A</v>
      </c>
      <c r="J25" s="20" t="s">
        <v>51</v>
      </c>
      <c r="K25" s="11">
        <v>1588</v>
      </c>
      <c r="L25" s="12">
        <f t="shared" si="19"/>
        <v>47282</v>
      </c>
      <c r="M25" s="10">
        <f t="shared" si="3"/>
        <v>0.39290670522440774</v>
      </c>
      <c r="N25" s="12" t="str">
        <f t="shared" si="4"/>
        <v>A</v>
      </c>
      <c r="P25" s="20" t="s">
        <v>263</v>
      </c>
      <c r="Q25" s="11">
        <v>1700</v>
      </c>
      <c r="R25" s="12">
        <f t="shared" si="20"/>
        <v>47127</v>
      </c>
      <c r="S25" s="10">
        <f t="shared" si="5"/>
        <v>0.37375980458247748</v>
      </c>
      <c r="T25" s="12" t="str">
        <f t="shared" si="6"/>
        <v>A</v>
      </c>
      <c r="V25" s="20" t="s">
        <v>263</v>
      </c>
      <c r="W25" s="11">
        <v>1601</v>
      </c>
      <c r="X25" s="12">
        <f t="shared" si="21"/>
        <v>48558</v>
      </c>
      <c r="Y25" s="10">
        <f t="shared" si="7"/>
        <v>0.38078135537397467</v>
      </c>
      <c r="Z25" s="12" t="str">
        <f t="shared" si="8"/>
        <v>A</v>
      </c>
      <c r="AB25" s="19" t="s">
        <v>154</v>
      </c>
      <c r="AC25" s="10">
        <f t="shared" si="9"/>
        <v>0.77565404468134636</v>
      </c>
      <c r="AD25" s="10">
        <f t="shared" si="10"/>
        <v>0.84963311976998313</v>
      </c>
      <c r="AE25" s="10">
        <f t="shared" si="11"/>
        <v>0.24537429910618691</v>
      </c>
      <c r="AF25" s="10">
        <f t="shared" si="12"/>
        <v>0.94609557566537539</v>
      </c>
      <c r="AG25" s="15">
        <f t="shared" si="13"/>
        <v>0.704189259805723</v>
      </c>
      <c r="AH25" t="str">
        <f t="shared" si="14"/>
        <v>A</v>
      </c>
      <c r="AJ25" s="19" t="s">
        <v>154</v>
      </c>
      <c r="AK25" s="10">
        <f t="shared" si="15"/>
        <v>0.11080772066876377</v>
      </c>
      <c r="AL25" s="10">
        <f t="shared" si="15"/>
        <v>0.24275231993428087</v>
      </c>
      <c r="AM25" s="10">
        <f t="shared" si="15"/>
        <v>0.10516041390265153</v>
      </c>
      <c r="AN25" s="10">
        <f t="shared" si="15"/>
        <v>0.13515651080933933</v>
      </c>
      <c r="AO25" s="15">
        <f t="shared" si="16"/>
        <v>0.59387696531503553</v>
      </c>
      <c r="AP25" s="15" t="str">
        <f t="shared" si="17"/>
        <v>A</v>
      </c>
    </row>
    <row r="26" spans="1:42" x14ac:dyDescent="0.25">
      <c r="A26" s="20" t="s">
        <v>253</v>
      </c>
      <c r="B26" s="11">
        <v>1605</v>
      </c>
      <c r="C26" s="12">
        <f t="shared" si="18"/>
        <v>49378</v>
      </c>
      <c r="D26" s="10">
        <f t="shared" si="1"/>
        <v>0.39638439123070379</v>
      </c>
      <c r="E26" s="12" t="str">
        <f t="shared" si="2"/>
        <v>A</v>
      </c>
      <c r="J26" s="20" t="s">
        <v>232</v>
      </c>
      <c r="K26" s="11">
        <v>1574</v>
      </c>
      <c r="L26" s="12">
        <f t="shared" si="19"/>
        <v>48856</v>
      </c>
      <c r="M26" s="10">
        <f t="shared" si="3"/>
        <v>0.40598642169205329</v>
      </c>
      <c r="N26" s="12" t="str">
        <f t="shared" si="4"/>
        <v>A</v>
      </c>
      <c r="P26" s="20" t="s">
        <v>197</v>
      </c>
      <c r="Q26" s="11">
        <v>1699</v>
      </c>
      <c r="R26" s="12">
        <f t="shared" si="20"/>
        <v>48826</v>
      </c>
      <c r="S26" s="10">
        <f t="shared" si="5"/>
        <v>0.3872344137870869</v>
      </c>
      <c r="T26" s="12" t="str">
        <f t="shared" si="6"/>
        <v>A</v>
      </c>
      <c r="V26" s="20" t="s">
        <v>38</v>
      </c>
      <c r="W26" s="11">
        <v>1599</v>
      </c>
      <c r="X26" s="12">
        <f t="shared" si="21"/>
        <v>50157</v>
      </c>
      <c r="Y26" s="10">
        <f t="shared" si="7"/>
        <v>0.39332036825018429</v>
      </c>
      <c r="Z26" s="12" t="str">
        <f t="shared" si="8"/>
        <v>A</v>
      </c>
      <c r="AB26" s="19" t="s">
        <v>8</v>
      </c>
      <c r="AC26" s="10">
        <f t="shared" si="9"/>
        <v>4.7450851321736195E-2</v>
      </c>
      <c r="AD26" s="10">
        <f t="shared" si="10"/>
        <v>0.94520479645002864</v>
      </c>
      <c r="AE26" s="10">
        <f t="shared" si="11"/>
        <v>0.72715304269206671</v>
      </c>
      <c r="AF26" s="10">
        <f t="shared" si="12"/>
        <v>0.63020498423801385</v>
      </c>
      <c r="AG26" s="15">
        <f t="shared" si="13"/>
        <v>0.5875034186754613</v>
      </c>
      <c r="AH26" t="str">
        <f t="shared" si="14"/>
        <v>A</v>
      </c>
      <c r="AJ26" s="19" t="s">
        <v>8</v>
      </c>
      <c r="AK26" s="10">
        <f t="shared" si="15"/>
        <v>6.7786930459623135E-3</v>
      </c>
      <c r="AL26" s="10">
        <f t="shared" si="15"/>
        <v>0.27005851327143676</v>
      </c>
      <c r="AM26" s="10">
        <f t="shared" si="15"/>
        <v>0.31163701829660001</v>
      </c>
      <c r="AN26" s="10">
        <f t="shared" si="15"/>
        <v>9.0029283462573398E-2</v>
      </c>
      <c r="AO26" s="15">
        <f t="shared" si="16"/>
        <v>0.67850350807657256</v>
      </c>
      <c r="AP26" s="15" t="str">
        <f t="shared" si="17"/>
        <v>A</v>
      </c>
    </row>
    <row r="27" spans="1:42" x14ac:dyDescent="0.25">
      <c r="A27" s="20" t="s">
        <v>341</v>
      </c>
      <c r="B27" s="11">
        <v>1605</v>
      </c>
      <c r="C27" s="12">
        <f t="shared" si="18"/>
        <v>50983</v>
      </c>
      <c r="D27" s="10">
        <f t="shared" si="1"/>
        <v>0.40926860986907065</v>
      </c>
      <c r="E27" s="12" t="str">
        <f t="shared" si="2"/>
        <v>A</v>
      </c>
      <c r="J27" s="20" t="s">
        <v>89</v>
      </c>
      <c r="K27" s="11">
        <v>1566</v>
      </c>
      <c r="L27" s="12">
        <f t="shared" si="19"/>
        <v>50422</v>
      </c>
      <c r="M27" s="10">
        <f t="shared" si="3"/>
        <v>0.41899965929582261</v>
      </c>
      <c r="N27" s="12" t="str">
        <f t="shared" si="4"/>
        <v>A</v>
      </c>
      <c r="P27" s="20" t="s">
        <v>111</v>
      </c>
      <c r="Q27" s="11">
        <v>1615</v>
      </c>
      <c r="R27" s="12">
        <f t="shared" si="20"/>
        <v>50441</v>
      </c>
      <c r="S27" s="10">
        <f t="shared" si="5"/>
        <v>0.4000428268921159</v>
      </c>
      <c r="T27" s="12" t="str">
        <f t="shared" si="6"/>
        <v>A</v>
      </c>
      <c r="V27" s="20" t="s">
        <v>40</v>
      </c>
      <c r="W27" s="11">
        <v>1599</v>
      </c>
      <c r="X27" s="12">
        <f t="shared" si="21"/>
        <v>51756</v>
      </c>
      <c r="Y27" s="10">
        <f t="shared" si="7"/>
        <v>0.40585938112639386</v>
      </c>
      <c r="Z27" s="12" t="str">
        <f t="shared" si="8"/>
        <v>A</v>
      </c>
      <c r="AB27" s="19" t="s">
        <v>266</v>
      </c>
      <c r="AC27" s="10">
        <f t="shared" si="9"/>
        <v>0.80819773462523381</v>
      </c>
      <c r="AD27" s="10">
        <f t="shared" si="10"/>
        <v>0.59758681724129337</v>
      </c>
      <c r="AE27" s="10">
        <f t="shared" si="11"/>
        <v>0.95898135444011767</v>
      </c>
      <c r="AF27" s="10">
        <f t="shared" si="12"/>
        <v>0.55607659854770153</v>
      </c>
      <c r="AG27" s="15">
        <f t="shared" si="13"/>
        <v>0.73021062621358668</v>
      </c>
      <c r="AH27" t="str">
        <f t="shared" si="14"/>
        <v>A</v>
      </c>
      <c r="AJ27" s="19" t="s">
        <v>266</v>
      </c>
      <c r="AK27" s="10">
        <f t="shared" si="15"/>
        <v>0.11545681923217625</v>
      </c>
      <c r="AL27" s="10">
        <f t="shared" si="15"/>
        <v>0.17073909064036952</v>
      </c>
      <c r="AM27" s="10">
        <f t="shared" si="15"/>
        <v>0.41099200904576472</v>
      </c>
      <c r="AN27" s="10">
        <f t="shared" si="15"/>
        <v>7.9439514078243068E-2</v>
      </c>
      <c r="AO27" s="15">
        <f t="shared" si="16"/>
        <v>0.77662743299655368</v>
      </c>
      <c r="AP27" s="15" t="str">
        <f t="shared" si="17"/>
        <v>A</v>
      </c>
    </row>
    <row r="28" spans="1:42" x14ac:dyDescent="0.25">
      <c r="A28" s="20" t="s">
        <v>26</v>
      </c>
      <c r="B28" s="11">
        <v>1591</v>
      </c>
      <c r="C28" s="12">
        <f t="shared" si="18"/>
        <v>52574</v>
      </c>
      <c r="D28" s="10">
        <f t="shared" si="1"/>
        <v>0.42204044279968855</v>
      </c>
      <c r="E28" s="12" t="str">
        <f t="shared" si="2"/>
        <v>A</v>
      </c>
      <c r="J28" s="20" t="s">
        <v>18</v>
      </c>
      <c r="K28" s="11">
        <v>1551</v>
      </c>
      <c r="L28" s="12">
        <f t="shared" si="19"/>
        <v>51973</v>
      </c>
      <c r="M28" s="10">
        <f t="shared" si="3"/>
        <v>0.43188824902982409</v>
      </c>
      <c r="N28" s="12" t="str">
        <f t="shared" si="4"/>
        <v>A</v>
      </c>
      <c r="P28" s="20" t="s">
        <v>51</v>
      </c>
      <c r="Q28" s="11">
        <v>1595</v>
      </c>
      <c r="R28" s="12">
        <f t="shared" si="20"/>
        <v>52036</v>
      </c>
      <c r="S28" s="10">
        <f t="shared" si="5"/>
        <v>0.41269262187819716</v>
      </c>
      <c r="T28" s="12" t="str">
        <f t="shared" si="6"/>
        <v>A</v>
      </c>
      <c r="V28" s="20" t="s">
        <v>213</v>
      </c>
      <c r="W28" s="11">
        <v>1569</v>
      </c>
      <c r="X28" s="12">
        <f t="shared" si="21"/>
        <v>53325</v>
      </c>
      <c r="Y28" s="10">
        <f t="shared" si="7"/>
        <v>0.41816314047772152</v>
      </c>
      <c r="Z28" s="12" t="str">
        <f t="shared" si="8"/>
        <v>A</v>
      </c>
      <c r="AB28" s="19" t="s">
        <v>26</v>
      </c>
      <c r="AC28" s="10">
        <f t="shared" si="9"/>
        <v>0.42204044279968855</v>
      </c>
      <c r="AD28" s="10">
        <f t="shared" si="10"/>
        <v>0.98236648135683358</v>
      </c>
      <c r="AE28" s="10">
        <f t="shared" si="11"/>
        <v>0.33221771923006765</v>
      </c>
      <c r="AF28" s="10">
        <f t="shared" si="12"/>
        <v>3.1422029140069946E-2</v>
      </c>
      <c r="AG28" s="15">
        <f t="shared" si="13"/>
        <v>0.44201166813166498</v>
      </c>
      <c r="AH28" t="str">
        <f t="shared" si="14"/>
        <v>A</v>
      </c>
      <c r="AJ28" s="19" t="s">
        <v>26</v>
      </c>
      <c r="AK28" s="10">
        <f t="shared" si="15"/>
        <v>6.029149182852693E-2</v>
      </c>
      <c r="AL28" s="10">
        <f t="shared" si="15"/>
        <v>0.28067613753052384</v>
      </c>
      <c r="AM28" s="10">
        <f t="shared" si="15"/>
        <v>0.14237902252717186</v>
      </c>
      <c r="AN28" s="10">
        <f t="shared" si="15"/>
        <v>4.4888613057242777E-3</v>
      </c>
      <c r="AO28" s="15">
        <f t="shared" si="16"/>
        <v>0.4878355131919469</v>
      </c>
      <c r="AP28" s="15" t="str">
        <f t="shared" si="17"/>
        <v>A</v>
      </c>
    </row>
    <row r="29" spans="1:42" x14ac:dyDescent="0.25">
      <c r="A29" s="20" t="s">
        <v>132</v>
      </c>
      <c r="B29" s="11">
        <v>1587</v>
      </c>
      <c r="C29" s="12">
        <f t="shared" si="18"/>
        <v>54161</v>
      </c>
      <c r="D29" s="10">
        <f t="shared" si="1"/>
        <v>0.4347801655280924</v>
      </c>
      <c r="E29" s="12" t="str">
        <f t="shared" si="2"/>
        <v>A</v>
      </c>
      <c r="J29" s="20" t="s">
        <v>237</v>
      </c>
      <c r="K29" s="11">
        <v>1543</v>
      </c>
      <c r="L29" s="12">
        <f t="shared" si="19"/>
        <v>53516</v>
      </c>
      <c r="M29" s="10">
        <f t="shared" si="3"/>
        <v>0.44471035989994934</v>
      </c>
      <c r="N29" s="12" t="str">
        <f t="shared" si="4"/>
        <v>A</v>
      </c>
      <c r="P29" s="20" t="s">
        <v>77</v>
      </c>
      <c r="Q29" s="11">
        <v>1585</v>
      </c>
      <c r="R29" s="12">
        <f t="shared" si="20"/>
        <v>53621</v>
      </c>
      <c r="S29" s="10">
        <f t="shared" si="5"/>
        <v>0.42526310780480453</v>
      </c>
      <c r="T29" s="12" t="str">
        <f t="shared" si="6"/>
        <v>A</v>
      </c>
      <c r="V29" s="20" t="s">
        <v>23</v>
      </c>
      <c r="W29" s="11">
        <v>1515</v>
      </c>
      <c r="X29" s="12">
        <f t="shared" si="21"/>
        <v>54840</v>
      </c>
      <c r="Y29" s="10">
        <f t="shared" si="7"/>
        <v>0.43004344348426154</v>
      </c>
      <c r="Z29" s="12" t="str">
        <f t="shared" si="8"/>
        <v>A</v>
      </c>
      <c r="AB29" s="19" t="s">
        <v>28</v>
      </c>
      <c r="AC29" s="10">
        <f t="shared" si="9"/>
        <v>0.96415698677862427</v>
      </c>
      <c r="AD29" s="10">
        <f t="shared" si="10"/>
        <v>0.31042305486999228</v>
      </c>
      <c r="AE29" s="10">
        <f t="shared" si="11"/>
        <v>2.2603081950051153E-2</v>
      </c>
      <c r="AF29" s="10">
        <f t="shared" si="12"/>
        <v>0.77439971142234276</v>
      </c>
      <c r="AG29" s="15">
        <f t="shared" si="13"/>
        <v>0.51789570875525259</v>
      </c>
      <c r="AH29" t="str">
        <f t="shared" si="14"/>
        <v>A</v>
      </c>
      <c r="AJ29" s="19" t="s">
        <v>28</v>
      </c>
      <c r="AK29" s="10">
        <f t="shared" si="15"/>
        <v>0.13773671239694632</v>
      </c>
      <c r="AL29" s="10">
        <f t="shared" si="15"/>
        <v>8.8692301391426365E-2</v>
      </c>
      <c r="AM29" s="10">
        <f t="shared" si="15"/>
        <v>9.6870351214504938E-3</v>
      </c>
      <c r="AN29" s="10">
        <f t="shared" si="15"/>
        <v>0.11062853020319181</v>
      </c>
      <c r="AO29" s="15">
        <f t="shared" si="16"/>
        <v>0.34674457911301498</v>
      </c>
      <c r="AP29" s="15" t="str">
        <f t="shared" si="17"/>
        <v>A</v>
      </c>
    </row>
    <row r="30" spans="1:42" x14ac:dyDescent="0.25">
      <c r="A30" s="20" t="s">
        <v>213</v>
      </c>
      <c r="B30" s="11">
        <v>1573</v>
      </c>
      <c r="C30" s="12">
        <f t="shared" si="18"/>
        <v>55734</v>
      </c>
      <c r="D30" s="10">
        <f t="shared" si="1"/>
        <v>0.44740750254874728</v>
      </c>
      <c r="E30" s="12" t="str">
        <f t="shared" si="2"/>
        <v>A</v>
      </c>
      <c r="J30" s="20" t="s">
        <v>272</v>
      </c>
      <c r="K30" s="11">
        <v>1532</v>
      </c>
      <c r="L30" s="12">
        <f t="shared" si="19"/>
        <v>55048</v>
      </c>
      <c r="M30" s="10">
        <f t="shared" si="3"/>
        <v>0.45744106233224474</v>
      </c>
      <c r="N30" s="12" t="str">
        <f t="shared" si="4"/>
        <v>A</v>
      </c>
      <c r="P30" s="20" t="s">
        <v>158</v>
      </c>
      <c r="Q30" s="11">
        <v>1552</v>
      </c>
      <c r="R30" s="12">
        <f t="shared" si="20"/>
        <v>55173</v>
      </c>
      <c r="S30" s="10">
        <f t="shared" si="5"/>
        <v>0.43757187383514817</v>
      </c>
      <c r="T30" s="12" t="str">
        <f t="shared" si="6"/>
        <v>A</v>
      </c>
      <c r="V30" s="20" t="s">
        <v>343</v>
      </c>
      <c r="W30" s="11">
        <v>1513</v>
      </c>
      <c r="X30" s="12">
        <f t="shared" si="21"/>
        <v>56353</v>
      </c>
      <c r="Y30" s="10">
        <f t="shared" si="7"/>
        <v>0.44190806292247614</v>
      </c>
      <c r="Z30" s="12" t="str">
        <f t="shared" si="8"/>
        <v>A</v>
      </c>
      <c r="AB30" s="19" t="s">
        <v>143</v>
      </c>
      <c r="AC30" s="10">
        <f t="shared" si="9"/>
        <v>0.90477719533438761</v>
      </c>
      <c r="AD30" s="10">
        <f t="shared" si="10"/>
        <v>0.91725874404806418</v>
      </c>
      <c r="AE30" s="10">
        <f t="shared" si="11"/>
        <v>0.68117758091506797</v>
      </c>
      <c r="AF30" s="10">
        <f t="shared" si="12"/>
        <v>7.7578770721914644E-2</v>
      </c>
      <c r="AG30" s="15">
        <f t="shared" si="13"/>
        <v>0.64519807275485863</v>
      </c>
      <c r="AH30" t="str">
        <f t="shared" si="14"/>
        <v>A</v>
      </c>
      <c r="AJ30" s="19" t="s">
        <v>143</v>
      </c>
      <c r="AK30" s="10">
        <f t="shared" si="15"/>
        <v>0.12925388504776966</v>
      </c>
      <c r="AL30" s="10">
        <f t="shared" si="15"/>
        <v>0.26207392687087544</v>
      </c>
      <c r="AM30" s="10">
        <f t="shared" si="15"/>
        <v>0.29193324896360057</v>
      </c>
      <c r="AN30" s="10">
        <f t="shared" si="15"/>
        <v>1.1082681531702091E-2</v>
      </c>
      <c r="AO30" s="15">
        <f t="shared" si="16"/>
        <v>0.6943437424139477</v>
      </c>
      <c r="AP30" s="15" t="str">
        <f t="shared" si="17"/>
        <v>A</v>
      </c>
    </row>
    <row r="31" spans="1:42" x14ac:dyDescent="0.25">
      <c r="A31" s="20" t="s">
        <v>71</v>
      </c>
      <c r="B31" s="11">
        <v>1486</v>
      </c>
      <c r="C31" s="12">
        <f t="shared" si="18"/>
        <v>57220</v>
      </c>
      <c r="D31" s="10">
        <f t="shared" si="1"/>
        <v>0.45933644267124774</v>
      </c>
      <c r="E31" s="12" t="str">
        <f t="shared" si="2"/>
        <v>A</v>
      </c>
      <c r="J31" s="20" t="s">
        <v>188</v>
      </c>
      <c r="K31" s="11">
        <v>1531</v>
      </c>
      <c r="L31" s="12">
        <f t="shared" si="19"/>
        <v>56579</v>
      </c>
      <c r="M31" s="10">
        <f t="shared" si="3"/>
        <v>0.47016345490655564</v>
      </c>
      <c r="N31" s="12" t="str">
        <f t="shared" si="4"/>
        <v>A</v>
      </c>
      <c r="P31" s="20" t="s">
        <v>138</v>
      </c>
      <c r="Q31" s="11">
        <v>1509</v>
      </c>
      <c r="R31" s="12">
        <f t="shared" si="20"/>
        <v>56682</v>
      </c>
      <c r="S31" s="10">
        <f t="shared" si="5"/>
        <v>0.44953961090975419</v>
      </c>
      <c r="T31" s="12" t="str">
        <f t="shared" si="6"/>
        <v>A</v>
      </c>
      <c r="V31" s="20" t="s">
        <v>284</v>
      </c>
      <c r="W31" s="11">
        <v>1496</v>
      </c>
      <c r="X31" s="12">
        <f t="shared" si="21"/>
        <v>57849</v>
      </c>
      <c r="Y31" s="10">
        <f t="shared" si="7"/>
        <v>0.45363937202992427</v>
      </c>
      <c r="Z31" s="12" t="str">
        <f t="shared" si="8"/>
        <v>A</v>
      </c>
      <c r="AB31" s="19" t="s">
        <v>149</v>
      </c>
      <c r="AC31" s="10">
        <f t="shared" si="9"/>
        <v>0.99873967456310053</v>
      </c>
      <c r="AD31" s="10">
        <f t="shared" si="10"/>
        <v>0.9634033854361429</v>
      </c>
      <c r="AE31" s="10">
        <f t="shared" si="11"/>
        <v>0.27464727295799002</v>
      </c>
      <c r="AF31" s="10">
        <f t="shared" si="12"/>
        <v>0.94104546666457556</v>
      </c>
      <c r="AG31" s="15">
        <f t="shared" si="13"/>
        <v>0.79445894990545218</v>
      </c>
      <c r="AH31" t="str">
        <f t="shared" si="14"/>
        <v>A</v>
      </c>
      <c r="AJ31" s="19" t="s">
        <v>149</v>
      </c>
      <c r="AK31" s="10">
        <f t="shared" si="15"/>
        <v>0.14267709636615722</v>
      </c>
      <c r="AL31" s="10">
        <f t="shared" si="15"/>
        <v>0.27525811012461227</v>
      </c>
      <c r="AM31" s="10">
        <f t="shared" si="15"/>
        <v>0.11770597412485286</v>
      </c>
      <c r="AN31" s="10">
        <f t="shared" si="15"/>
        <v>0.13443506666636793</v>
      </c>
      <c r="AO31" s="15">
        <f t="shared" si="16"/>
        <v>0.67007624728199033</v>
      </c>
      <c r="AP31" s="15" t="str">
        <f t="shared" si="17"/>
        <v>A</v>
      </c>
    </row>
    <row r="32" spans="1:42" x14ac:dyDescent="0.25">
      <c r="A32" s="20" t="s">
        <v>343</v>
      </c>
      <c r="B32" s="11">
        <v>1478</v>
      </c>
      <c r="C32" s="12">
        <f t="shared" si="18"/>
        <v>58698</v>
      </c>
      <c r="D32" s="10">
        <f t="shared" si="1"/>
        <v>0.47120116238932014</v>
      </c>
      <c r="E32" s="12" t="str">
        <f t="shared" si="2"/>
        <v>A</v>
      </c>
      <c r="J32" s="20" t="s">
        <v>178</v>
      </c>
      <c r="K32" s="11">
        <v>1499</v>
      </c>
      <c r="L32" s="12">
        <f t="shared" si="19"/>
        <v>58078</v>
      </c>
      <c r="M32" s="10">
        <f t="shared" si="3"/>
        <v>0.48261993202536169</v>
      </c>
      <c r="N32" s="12" t="str">
        <f t="shared" si="4"/>
        <v>A</v>
      </c>
      <c r="P32" s="20" t="s">
        <v>275</v>
      </c>
      <c r="Q32" s="11">
        <v>1504</v>
      </c>
      <c r="R32" s="12">
        <f t="shared" si="20"/>
        <v>58186</v>
      </c>
      <c r="S32" s="10">
        <f t="shared" si="5"/>
        <v>0.4614676934546233</v>
      </c>
      <c r="T32" s="12" t="str">
        <f t="shared" si="6"/>
        <v>A</v>
      </c>
      <c r="V32" s="20" t="s">
        <v>57</v>
      </c>
      <c r="W32" s="11">
        <v>1479</v>
      </c>
      <c r="X32" s="12">
        <f t="shared" si="21"/>
        <v>59328</v>
      </c>
      <c r="Y32" s="10">
        <f t="shared" si="7"/>
        <v>0.46523737080660593</v>
      </c>
      <c r="Z32" s="12" t="str">
        <f t="shared" si="8"/>
        <v>A</v>
      </c>
      <c r="AB32" s="19" t="s">
        <v>123</v>
      </c>
      <c r="AC32" s="10">
        <f t="shared" si="9"/>
        <v>0.75901293238394174</v>
      </c>
      <c r="AD32" s="10">
        <f t="shared" si="10"/>
        <v>0.18053997457183457</v>
      </c>
      <c r="AE32" s="10">
        <f t="shared" si="11"/>
        <v>0.31795001943071954</v>
      </c>
      <c r="AF32" s="10">
        <f t="shared" si="12"/>
        <v>9.6297109518357613E-2</v>
      </c>
      <c r="AG32" s="15">
        <f t="shared" si="13"/>
        <v>0.33845000897621336</v>
      </c>
      <c r="AH32" t="str">
        <f t="shared" si="14"/>
        <v>A</v>
      </c>
      <c r="AJ32" s="19" t="s">
        <v>123</v>
      </c>
      <c r="AK32" s="10">
        <f t="shared" si="15"/>
        <v>0.10843041891199168</v>
      </c>
      <c r="AL32" s="10">
        <f t="shared" si="15"/>
        <v>5.1582849877667016E-2</v>
      </c>
      <c r="AM32" s="10">
        <f t="shared" si="15"/>
        <v>0.13626429404173693</v>
      </c>
      <c r="AN32" s="10">
        <f t="shared" si="15"/>
        <v>1.3756729931193944E-2</v>
      </c>
      <c r="AO32" s="15">
        <f t="shared" si="16"/>
        <v>0.31003429276258954</v>
      </c>
      <c r="AP32" s="15" t="str">
        <f t="shared" si="17"/>
        <v>A</v>
      </c>
    </row>
    <row r="33" spans="1:42" x14ac:dyDescent="0.25">
      <c r="A33" s="20" t="s">
        <v>61</v>
      </c>
      <c r="B33" s="11">
        <v>1449</v>
      </c>
      <c r="C33" s="12">
        <f t="shared" si="18"/>
        <v>60147</v>
      </c>
      <c r="D33" s="10">
        <f t="shared" si="1"/>
        <v>0.4828330831413411</v>
      </c>
      <c r="E33" s="12" t="str">
        <f t="shared" si="2"/>
        <v>A</v>
      </c>
      <c r="J33" s="20" t="s">
        <v>38</v>
      </c>
      <c r="K33" s="11">
        <v>1473</v>
      </c>
      <c r="L33" s="12">
        <f t="shared" si="19"/>
        <v>59551</v>
      </c>
      <c r="M33" s="10">
        <f t="shared" si="3"/>
        <v>0.49486035283657004</v>
      </c>
      <c r="N33" s="12" t="str">
        <f t="shared" si="4"/>
        <v>A</v>
      </c>
      <c r="P33" s="20" t="s">
        <v>87</v>
      </c>
      <c r="Q33" s="11">
        <v>1494</v>
      </c>
      <c r="R33" s="12">
        <f t="shared" si="20"/>
        <v>59680</v>
      </c>
      <c r="S33" s="10">
        <f t="shared" si="5"/>
        <v>0.47331646694001855</v>
      </c>
      <c r="T33" s="12" t="str">
        <f t="shared" si="6"/>
        <v>A</v>
      </c>
      <c r="V33" s="20" t="s">
        <v>165</v>
      </c>
      <c r="W33" s="11">
        <v>1477</v>
      </c>
      <c r="X33" s="12">
        <f t="shared" si="21"/>
        <v>60805</v>
      </c>
      <c r="Y33" s="10">
        <f t="shared" si="7"/>
        <v>0.47681968601496211</v>
      </c>
      <c r="Z33" s="12" t="str">
        <f t="shared" si="8"/>
        <v>A</v>
      </c>
      <c r="AB33" s="19" t="s">
        <v>140</v>
      </c>
      <c r="AC33" s="10">
        <f t="shared" si="9"/>
        <v>0.9528220853970828</v>
      </c>
      <c r="AD33" s="10">
        <f t="shared" si="10"/>
        <v>0.58704160745892853</v>
      </c>
      <c r="AE33" s="10">
        <f t="shared" si="11"/>
        <v>0.11433987104346929</v>
      </c>
      <c r="AF33" s="10">
        <f t="shared" si="12"/>
        <v>0.90775709289377515</v>
      </c>
      <c r="AG33" s="15">
        <f t="shared" si="13"/>
        <v>0.64049016419831395</v>
      </c>
      <c r="AH33" t="str">
        <f t="shared" si="14"/>
        <v>A</v>
      </c>
      <c r="AJ33" s="19" t="s">
        <v>140</v>
      </c>
      <c r="AK33" s="10">
        <f t="shared" si="15"/>
        <v>0.13611744077101182</v>
      </c>
      <c r="AL33" s="10">
        <f t="shared" si="15"/>
        <v>0.16772617355969385</v>
      </c>
      <c r="AM33" s="10">
        <f t="shared" si="15"/>
        <v>4.900280187577255E-2</v>
      </c>
      <c r="AN33" s="10">
        <f t="shared" si="15"/>
        <v>0.12967958469911073</v>
      </c>
      <c r="AO33" s="15">
        <f t="shared" si="16"/>
        <v>0.48252600090558895</v>
      </c>
      <c r="AP33" s="15" t="str">
        <f t="shared" si="17"/>
        <v>A</v>
      </c>
    </row>
    <row r="34" spans="1:42" x14ac:dyDescent="0.25">
      <c r="A34" s="20" t="s">
        <v>330</v>
      </c>
      <c r="B34" s="11">
        <v>1412</v>
      </c>
      <c r="C34" s="12">
        <f t="shared" si="18"/>
        <v>61559</v>
      </c>
      <c r="D34" s="10">
        <f t="shared" si="1"/>
        <v>0.49416798452288252</v>
      </c>
      <c r="E34" s="12" t="str">
        <f t="shared" si="2"/>
        <v>A</v>
      </c>
      <c r="J34" s="20" t="s">
        <v>105</v>
      </c>
      <c r="K34" s="11">
        <v>1469</v>
      </c>
      <c r="L34" s="12">
        <f t="shared" si="19"/>
        <v>61020</v>
      </c>
      <c r="M34" s="10">
        <f t="shared" si="3"/>
        <v>0.50706753421584028</v>
      </c>
      <c r="N34" s="12" t="str">
        <f t="shared" si="4"/>
        <v>A</v>
      </c>
      <c r="P34" s="20" t="s">
        <v>45</v>
      </c>
      <c r="Q34" s="11">
        <v>1487</v>
      </c>
      <c r="R34" s="12">
        <f t="shared" si="20"/>
        <v>61167</v>
      </c>
      <c r="S34" s="10">
        <f t="shared" si="5"/>
        <v>0.48510972408378211</v>
      </c>
      <c r="T34" s="12" t="str">
        <f t="shared" si="6"/>
        <v>A</v>
      </c>
      <c r="V34" s="20" t="s">
        <v>4</v>
      </c>
      <c r="W34" s="11">
        <v>1472</v>
      </c>
      <c r="X34" s="12">
        <f t="shared" si="21"/>
        <v>62277</v>
      </c>
      <c r="Y34" s="10">
        <f t="shared" si="7"/>
        <v>0.48836279230250468</v>
      </c>
      <c r="Z34" s="12" t="str">
        <f t="shared" si="8"/>
        <v>A</v>
      </c>
      <c r="AB34" s="19" t="s">
        <v>343</v>
      </c>
      <c r="AC34" s="10">
        <f t="shared" si="9"/>
        <v>0.47120116238932014</v>
      </c>
      <c r="AD34" s="10">
        <f t="shared" si="10"/>
        <v>0.96750014542251472</v>
      </c>
      <c r="AE34" s="10">
        <f t="shared" si="11"/>
        <v>0.97357422138330862</v>
      </c>
      <c r="AF34" s="10">
        <f t="shared" si="12"/>
        <v>0.44190806292247614</v>
      </c>
      <c r="AG34" s="15">
        <f t="shared" si="13"/>
        <v>0.71354589802940493</v>
      </c>
      <c r="AH34" t="str">
        <f t="shared" si="14"/>
        <v>A</v>
      </c>
      <c r="AJ34" s="19" t="s">
        <v>343</v>
      </c>
      <c r="AK34" s="10">
        <f t="shared" si="15"/>
        <v>6.7314451769902875E-2</v>
      </c>
      <c r="AL34" s="10">
        <f t="shared" si="15"/>
        <v>0.27642861297786131</v>
      </c>
      <c r="AM34" s="10">
        <f t="shared" si="15"/>
        <v>0.41724609487856079</v>
      </c>
      <c r="AN34" s="10">
        <f t="shared" si="15"/>
        <v>6.3129723274639449E-2</v>
      </c>
      <c r="AO34" s="15">
        <f t="shared" si="16"/>
        <v>0.82411888290096447</v>
      </c>
      <c r="AP34" s="15" t="str">
        <f t="shared" si="17"/>
        <v>B</v>
      </c>
    </row>
    <row r="35" spans="1:42" x14ac:dyDescent="0.25">
      <c r="A35" s="20" t="s">
        <v>68</v>
      </c>
      <c r="B35" s="11">
        <v>1380</v>
      </c>
      <c r="C35" s="12">
        <f t="shared" si="18"/>
        <v>62939</v>
      </c>
      <c r="D35" s="10">
        <f t="shared" si="1"/>
        <v>0.50524600428671196</v>
      </c>
      <c r="E35" s="12" t="str">
        <f t="shared" si="2"/>
        <v>A</v>
      </c>
      <c r="J35" s="20" t="s">
        <v>197</v>
      </c>
      <c r="K35" s="11">
        <v>1455</v>
      </c>
      <c r="L35" s="12">
        <f t="shared" si="19"/>
        <v>62475</v>
      </c>
      <c r="M35" s="10">
        <f t="shared" si="3"/>
        <v>0.51915837758332706</v>
      </c>
      <c r="N35" s="12" t="str">
        <f t="shared" si="4"/>
        <v>A</v>
      </c>
      <c r="P35" s="20" t="s">
        <v>224</v>
      </c>
      <c r="Q35" s="11">
        <v>1432</v>
      </c>
      <c r="R35" s="12">
        <f t="shared" si="20"/>
        <v>62599</v>
      </c>
      <c r="S35" s="10">
        <f t="shared" si="5"/>
        <v>0.49646678140043937</v>
      </c>
      <c r="T35" s="12" t="str">
        <f t="shared" si="6"/>
        <v>A</v>
      </c>
      <c r="V35" s="20" t="s">
        <v>167</v>
      </c>
      <c r="W35" s="11">
        <v>1467</v>
      </c>
      <c r="X35" s="12">
        <f t="shared" si="21"/>
        <v>63744</v>
      </c>
      <c r="Y35" s="10">
        <f t="shared" si="7"/>
        <v>0.49986668966923353</v>
      </c>
      <c r="Z35" s="12" t="str">
        <f t="shared" si="8"/>
        <v>A</v>
      </c>
      <c r="AB35" s="19" t="s">
        <v>263</v>
      </c>
      <c r="AC35" s="10">
        <f t="shared" si="9"/>
        <v>0.2124732080500277</v>
      </c>
      <c r="AD35" s="10">
        <f t="shared" si="10"/>
        <v>1</v>
      </c>
      <c r="AE35" s="10">
        <f t="shared" si="11"/>
        <v>0.37375980458247748</v>
      </c>
      <c r="AF35" s="10">
        <f t="shared" si="12"/>
        <v>0.38078135537397467</v>
      </c>
      <c r="AG35" s="15">
        <f t="shared" si="13"/>
        <v>0.49175359200162</v>
      </c>
      <c r="AH35" t="str">
        <f t="shared" si="14"/>
        <v>A</v>
      </c>
      <c r="AJ35" s="19" t="s">
        <v>263</v>
      </c>
      <c r="AK35" s="10">
        <f t="shared" si="15"/>
        <v>3.0353315435718242E-2</v>
      </c>
      <c r="AL35" s="10">
        <f t="shared" si="15"/>
        <v>0.2857142857142857</v>
      </c>
      <c r="AM35" s="10">
        <f t="shared" si="15"/>
        <v>0.16018277339249035</v>
      </c>
      <c r="AN35" s="10">
        <f t="shared" si="15"/>
        <v>5.4397336481996378E-2</v>
      </c>
      <c r="AO35" s="15">
        <f t="shared" si="16"/>
        <v>0.53064771102449071</v>
      </c>
      <c r="AP35" s="15" t="str">
        <f t="shared" si="17"/>
        <v>A</v>
      </c>
    </row>
    <row r="36" spans="1:42" x14ac:dyDescent="0.25">
      <c r="A36" s="20" t="s">
        <v>256</v>
      </c>
      <c r="B36" s="11">
        <v>1352</v>
      </c>
      <c r="C36" s="12">
        <f t="shared" si="18"/>
        <v>64291</v>
      </c>
      <c r="D36" s="10">
        <f t="shared" si="1"/>
        <v>0.51609925263504342</v>
      </c>
      <c r="E36" s="12" t="str">
        <f t="shared" si="2"/>
        <v>A</v>
      </c>
      <c r="J36" s="20" t="s">
        <v>280</v>
      </c>
      <c r="K36" s="11">
        <v>1452</v>
      </c>
      <c r="L36" s="12">
        <f t="shared" si="19"/>
        <v>63927</v>
      </c>
      <c r="M36" s="10">
        <f t="shared" si="3"/>
        <v>0.53122429137686034</v>
      </c>
      <c r="N36" s="12" t="str">
        <f t="shared" si="4"/>
        <v>A</v>
      </c>
      <c r="P36" s="20" t="s">
        <v>341</v>
      </c>
      <c r="Q36" s="11">
        <v>1418</v>
      </c>
      <c r="R36" s="12">
        <f t="shared" si="20"/>
        <v>64017</v>
      </c>
      <c r="S36" s="10">
        <f t="shared" si="5"/>
        <v>0.50771280603383329</v>
      </c>
      <c r="T36" s="12" t="str">
        <f t="shared" si="6"/>
        <v>A</v>
      </c>
      <c r="V36" s="20" t="s">
        <v>85</v>
      </c>
      <c r="W36" s="11">
        <v>1445</v>
      </c>
      <c r="X36" s="12">
        <f t="shared" si="21"/>
        <v>65189</v>
      </c>
      <c r="Y36" s="10">
        <f t="shared" si="7"/>
        <v>0.51119806778438226</v>
      </c>
      <c r="Z36" s="12" t="str">
        <f t="shared" si="8"/>
        <v>A</v>
      </c>
      <c r="AB36" s="19" t="s">
        <v>77</v>
      </c>
      <c r="AC36" s="10">
        <f t="shared" si="9"/>
        <v>9.1546186512109565E-2</v>
      </c>
      <c r="AD36" s="10">
        <f t="shared" si="10"/>
        <v>0.87034128586742454</v>
      </c>
      <c r="AE36" s="10">
        <f t="shared" si="11"/>
        <v>0.42526310780480453</v>
      </c>
      <c r="AF36" s="10">
        <f t="shared" si="12"/>
        <v>0.81469079845046344</v>
      </c>
      <c r="AG36" s="15">
        <f t="shared" si="13"/>
        <v>0.55046034465870053</v>
      </c>
      <c r="AH36" t="str">
        <f t="shared" si="14"/>
        <v>A</v>
      </c>
      <c r="AJ36" s="19" t="s">
        <v>77</v>
      </c>
      <c r="AK36" s="10">
        <f t="shared" si="15"/>
        <v>1.3078026644587079E-2</v>
      </c>
      <c r="AL36" s="10">
        <f t="shared" si="15"/>
        <v>0.24866893881926413</v>
      </c>
      <c r="AM36" s="10">
        <f t="shared" si="15"/>
        <v>0.1822556176306305</v>
      </c>
      <c r="AN36" s="10">
        <f t="shared" si="15"/>
        <v>0.11638439977863763</v>
      </c>
      <c r="AO36" s="15">
        <f t="shared" si="16"/>
        <v>0.56038698287311939</v>
      </c>
      <c r="AP36" s="15" t="str">
        <f t="shared" si="17"/>
        <v>A</v>
      </c>
    </row>
    <row r="37" spans="1:42" x14ac:dyDescent="0.25">
      <c r="A37" s="20" t="s">
        <v>95</v>
      </c>
      <c r="B37" s="11">
        <v>1351</v>
      </c>
      <c r="C37" s="12">
        <f t="shared" si="18"/>
        <v>65642</v>
      </c>
      <c r="D37" s="10">
        <f t="shared" si="1"/>
        <v>0.52694447343282147</v>
      </c>
      <c r="E37" s="12" t="str">
        <f t="shared" si="2"/>
        <v>A</v>
      </c>
      <c r="J37" s="20" t="s">
        <v>146</v>
      </c>
      <c r="K37" s="11">
        <v>1432</v>
      </c>
      <c r="L37" s="12">
        <f t="shared" si="19"/>
        <v>65359</v>
      </c>
      <c r="M37" s="10">
        <f t="shared" si="3"/>
        <v>0.54312400801070315</v>
      </c>
      <c r="N37" s="12" t="str">
        <f t="shared" si="4"/>
        <v>A</v>
      </c>
      <c r="P37" s="20" t="s">
        <v>101</v>
      </c>
      <c r="Q37" s="11">
        <v>1394</v>
      </c>
      <c r="R37" s="12">
        <f t="shared" si="20"/>
        <v>65411</v>
      </c>
      <c r="S37" s="10">
        <f t="shared" si="5"/>
        <v>0.51876848892448979</v>
      </c>
      <c r="T37" s="12" t="str">
        <f t="shared" si="6"/>
        <v>A</v>
      </c>
      <c r="V37" s="20" t="s">
        <v>101</v>
      </c>
      <c r="W37" s="11">
        <v>1440</v>
      </c>
      <c r="X37" s="12">
        <f t="shared" si="21"/>
        <v>66629</v>
      </c>
      <c r="Y37" s="10">
        <f t="shared" si="7"/>
        <v>0.52249023697871744</v>
      </c>
      <c r="Z37" s="12" t="str">
        <f t="shared" si="8"/>
        <v>A</v>
      </c>
      <c r="AB37" s="19" t="s">
        <v>38</v>
      </c>
      <c r="AC37" s="10">
        <f t="shared" si="9"/>
        <v>0.92346533302293476</v>
      </c>
      <c r="AD37" s="10">
        <f t="shared" si="10"/>
        <v>0.49486035283657004</v>
      </c>
      <c r="AE37" s="10">
        <f t="shared" si="11"/>
        <v>0.97784104878300249</v>
      </c>
      <c r="AF37" s="10">
        <f t="shared" si="12"/>
        <v>0.39332036825018429</v>
      </c>
      <c r="AG37" s="15">
        <f t="shared" si="13"/>
        <v>0.69737177572317288</v>
      </c>
      <c r="AH37" t="str">
        <f t="shared" si="14"/>
        <v>A</v>
      </c>
      <c r="AJ37" s="19" t="s">
        <v>38</v>
      </c>
      <c r="AK37" s="10">
        <f t="shared" si="15"/>
        <v>0.1319236190032764</v>
      </c>
      <c r="AL37" s="10">
        <f t="shared" si="15"/>
        <v>0.14138867223901999</v>
      </c>
      <c r="AM37" s="10">
        <f t="shared" si="15"/>
        <v>0.41907473519271532</v>
      </c>
      <c r="AN37" s="10">
        <f t="shared" si="15"/>
        <v>5.6188624035740611E-2</v>
      </c>
      <c r="AO37" s="15">
        <f t="shared" si="16"/>
        <v>0.74857565047075236</v>
      </c>
      <c r="AP37" s="15" t="str">
        <f t="shared" si="17"/>
        <v>A</v>
      </c>
    </row>
    <row r="38" spans="1:42" x14ac:dyDescent="0.25">
      <c r="A38" s="20" t="s">
        <v>101</v>
      </c>
      <c r="B38" s="11">
        <v>1336</v>
      </c>
      <c r="C38" s="12">
        <f t="shared" si="18"/>
        <v>66978</v>
      </c>
      <c r="D38" s="10">
        <f t="shared" si="1"/>
        <v>0.53766928097229694</v>
      </c>
      <c r="E38" s="12" t="str">
        <f t="shared" si="2"/>
        <v>A</v>
      </c>
      <c r="J38" s="20" t="s">
        <v>55</v>
      </c>
      <c r="K38" s="11">
        <v>1372</v>
      </c>
      <c r="L38" s="12">
        <f t="shared" si="19"/>
        <v>66731</v>
      </c>
      <c r="M38" s="10">
        <f t="shared" si="3"/>
        <v>0.55452513316547425</v>
      </c>
      <c r="N38" s="12" t="str">
        <f t="shared" si="4"/>
        <v>A</v>
      </c>
      <c r="P38" s="20" t="s">
        <v>32</v>
      </c>
      <c r="Q38" s="11">
        <v>1351</v>
      </c>
      <c r="R38" s="12">
        <f t="shared" si="20"/>
        <v>66762</v>
      </c>
      <c r="S38" s="10">
        <f t="shared" si="5"/>
        <v>0.52948314285940878</v>
      </c>
      <c r="T38" s="12" t="str">
        <f t="shared" si="6"/>
        <v>A</v>
      </c>
      <c r="V38" s="20" t="s">
        <v>83</v>
      </c>
      <c r="W38" s="11">
        <v>1439</v>
      </c>
      <c r="X38" s="12">
        <f t="shared" si="21"/>
        <v>68068</v>
      </c>
      <c r="Y38" s="10">
        <f t="shared" si="7"/>
        <v>0.53377456438888971</v>
      </c>
      <c r="Z38" s="12" t="str">
        <f t="shared" si="8"/>
        <v>A</v>
      </c>
      <c r="AB38" s="19" t="s">
        <v>165</v>
      </c>
      <c r="AC38" s="10">
        <f t="shared" si="9"/>
        <v>6.9751386759358117E-2</v>
      </c>
      <c r="AD38" s="10">
        <f t="shared" si="10"/>
        <v>0.9351249387147974</v>
      </c>
      <c r="AE38" s="10">
        <f t="shared" si="11"/>
        <v>0.84954278327213317</v>
      </c>
      <c r="AF38" s="10">
        <f t="shared" si="12"/>
        <v>0.47681968601496211</v>
      </c>
      <c r="AG38" s="15">
        <f t="shared" si="13"/>
        <v>0.58280969869031274</v>
      </c>
      <c r="AH38" t="str">
        <f t="shared" si="14"/>
        <v>A</v>
      </c>
      <c r="AJ38" s="19" t="s">
        <v>165</v>
      </c>
      <c r="AK38" s="10">
        <f t="shared" si="15"/>
        <v>9.964483822765444E-3</v>
      </c>
      <c r="AL38" s="10">
        <f t="shared" si="15"/>
        <v>0.26717855391851353</v>
      </c>
      <c r="AM38" s="10">
        <f t="shared" si="15"/>
        <v>0.36408976425948564</v>
      </c>
      <c r="AN38" s="10">
        <f t="shared" si="15"/>
        <v>6.8117098002137444E-2</v>
      </c>
      <c r="AO38" s="15">
        <f t="shared" si="16"/>
        <v>0.70934990000290199</v>
      </c>
      <c r="AP38" s="15" t="str">
        <f t="shared" si="17"/>
        <v>A</v>
      </c>
    </row>
    <row r="39" spans="1:42" x14ac:dyDescent="0.25">
      <c r="A39" s="20" t="s">
        <v>40</v>
      </c>
      <c r="B39" s="11">
        <v>1330</v>
      </c>
      <c r="C39" s="12">
        <f t="shared" si="18"/>
        <v>68308</v>
      </c>
      <c r="D39" s="10">
        <f t="shared" si="1"/>
        <v>0.54834592320845144</v>
      </c>
      <c r="E39" s="12" t="str">
        <f t="shared" si="2"/>
        <v>A</v>
      </c>
      <c r="J39" s="20" t="s">
        <v>93</v>
      </c>
      <c r="K39" s="11">
        <v>1329</v>
      </c>
      <c r="L39" s="12">
        <f t="shared" si="19"/>
        <v>68060</v>
      </c>
      <c r="M39" s="10">
        <f t="shared" si="3"/>
        <v>0.5655689344269107</v>
      </c>
      <c r="N39" s="12" t="str">
        <f t="shared" si="4"/>
        <v>A</v>
      </c>
      <c r="P39" s="20" t="s">
        <v>93</v>
      </c>
      <c r="Q39" s="11">
        <v>1348</v>
      </c>
      <c r="R39" s="12">
        <f t="shared" si="20"/>
        <v>68110</v>
      </c>
      <c r="S39" s="10">
        <f t="shared" si="5"/>
        <v>0.54017400407648564</v>
      </c>
      <c r="T39" s="12" t="str">
        <f t="shared" si="6"/>
        <v>A</v>
      </c>
      <c r="V39" s="20" t="s">
        <v>12</v>
      </c>
      <c r="W39" s="11">
        <v>1427</v>
      </c>
      <c r="X39" s="12">
        <f t="shared" si="21"/>
        <v>69495</v>
      </c>
      <c r="Y39" s="10">
        <f t="shared" si="7"/>
        <v>0.54496479038910928</v>
      </c>
      <c r="Z39" s="12" t="str">
        <f t="shared" si="8"/>
        <v>A</v>
      </c>
      <c r="AB39" s="19" t="s">
        <v>105</v>
      </c>
      <c r="AC39" s="10">
        <f t="shared" si="9"/>
        <v>0.72388437116182736</v>
      </c>
      <c r="AD39" s="10">
        <f t="shared" si="10"/>
        <v>0.50706753421584028</v>
      </c>
      <c r="AE39" s="10">
        <f t="shared" si="11"/>
        <v>0.56138917748574424</v>
      </c>
      <c r="AF39" s="10">
        <f t="shared" si="12"/>
        <v>0.27301171562553911</v>
      </c>
      <c r="AG39" s="15">
        <f t="shared" si="13"/>
        <v>0.5163381996222377</v>
      </c>
      <c r="AH39" t="str">
        <f t="shared" si="14"/>
        <v>A</v>
      </c>
      <c r="AJ39" s="19" t="s">
        <v>105</v>
      </c>
      <c r="AK39" s="10">
        <f t="shared" si="15"/>
        <v>0.10341205302311819</v>
      </c>
      <c r="AL39" s="10">
        <f t="shared" si="15"/>
        <v>0.14487643834738292</v>
      </c>
      <c r="AM39" s="10">
        <f t="shared" si="15"/>
        <v>0.24059536177960467</v>
      </c>
      <c r="AN39" s="10">
        <f t="shared" si="15"/>
        <v>3.9001673660791297E-2</v>
      </c>
      <c r="AO39" s="15">
        <f t="shared" si="16"/>
        <v>0.52788552681089707</v>
      </c>
      <c r="AP39" s="15" t="str">
        <f t="shared" si="17"/>
        <v>A</v>
      </c>
    </row>
    <row r="40" spans="1:42" x14ac:dyDescent="0.25">
      <c r="A40" s="20" t="s">
        <v>224</v>
      </c>
      <c r="B40" s="11">
        <v>1305</v>
      </c>
      <c r="C40" s="12">
        <f t="shared" si="18"/>
        <v>69613</v>
      </c>
      <c r="D40" s="10">
        <f t="shared" si="1"/>
        <v>0.55882187668076844</v>
      </c>
      <c r="E40" s="12" t="str">
        <f t="shared" si="2"/>
        <v>A</v>
      </c>
      <c r="J40" s="20" t="s">
        <v>115</v>
      </c>
      <c r="K40" s="11">
        <v>1293</v>
      </c>
      <c r="L40" s="12">
        <f t="shared" si="19"/>
        <v>69353</v>
      </c>
      <c r="M40" s="10">
        <f t="shared" si="3"/>
        <v>0.57631358080090411</v>
      </c>
      <c r="N40" s="12" t="str">
        <f t="shared" si="4"/>
        <v>A</v>
      </c>
      <c r="P40" s="20" t="s">
        <v>40</v>
      </c>
      <c r="Q40" s="11">
        <v>1338</v>
      </c>
      <c r="R40" s="12">
        <f t="shared" si="20"/>
        <v>69448</v>
      </c>
      <c r="S40" s="10">
        <f t="shared" si="5"/>
        <v>0.55078555623408865</v>
      </c>
      <c r="T40" s="12" t="str">
        <f t="shared" si="6"/>
        <v>A</v>
      </c>
      <c r="V40" s="20" t="s">
        <v>266</v>
      </c>
      <c r="W40" s="11">
        <v>1417</v>
      </c>
      <c r="X40" s="12">
        <f t="shared" si="21"/>
        <v>70912</v>
      </c>
      <c r="Y40" s="10">
        <f t="shared" si="7"/>
        <v>0.55607659854770153</v>
      </c>
      <c r="Z40" s="12" t="str">
        <f t="shared" si="8"/>
        <v>A</v>
      </c>
      <c r="AB40" s="19" t="s">
        <v>258</v>
      </c>
      <c r="AC40" s="10">
        <f t="shared" si="9"/>
        <v>0.70583040996700674</v>
      </c>
      <c r="AD40" s="10">
        <f t="shared" si="10"/>
        <v>0.72078877171989131</v>
      </c>
      <c r="AE40" s="10">
        <f t="shared" si="11"/>
        <v>0.65300700298995151</v>
      </c>
      <c r="AF40" s="10">
        <f t="shared" si="12"/>
        <v>0.70612913850159187</v>
      </c>
      <c r="AG40" s="15">
        <f t="shared" si="13"/>
        <v>0.69643883079461033</v>
      </c>
      <c r="AH40" t="str">
        <f t="shared" si="14"/>
        <v>A</v>
      </c>
      <c r="AJ40" s="19" t="s">
        <v>258</v>
      </c>
      <c r="AK40" s="10">
        <f t="shared" si="15"/>
        <v>0.10083291570957238</v>
      </c>
      <c r="AL40" s="10">
        <f t="shared" si="15"/>
        <v>0.20593964906282608</v>
      </c>
      <c r="AM40" s="10">
        <f t="shared" si="15"/>
        <v>0.27986014413855065</v>
      </c>
      <c r="AN40" s="10">
        <f t="shared" si="15"/>
        <v>0.10087559121451312</v>
      </c>
      <c r="AO40" s="15">
        <f t="shared" si="16"/>
        <v>0.68750830012546227</v>
      </c>
      <c r="AP40" s="15" t="str">
        <f t="shared" si="17"/>
        <v>A</v>
      </c>
    </row>
    <row r="41" spans="1:42" x14ac:dyDescent="0.25">
      <c r="A41" s="20" t="s">
        <v>301</v>
      </c>
      <c r="B41" s="11">
        <v>1302</v>
      </c>
      <c r="C41" s="12">
        <f t="shared" si="18"/>
        <v>70915</v>
      </c>
      <c r="D41" s="10">
        <f t="shared" si="1"/>
        <v>0.5692737475014249</v>
      </c>
      <c r="E41" s="12" t="str">
        <f t="shared" si="2"/>
        <v>A</v>
      </c>
      <c r="J41" s="20" t="s">
        <v>140</v>
      </c>
      <c r="K41" s="11">
        <v>1291</v>
      </c>
      <c r="L41" s="12">
        <f t="shared" si="19"/>
        <v>70644</v>
      </c>
      <c r="M41" s="10">
        <f t="shared" si="3"/>
        <v>0.58704160745892853</v>
      </c>
      <c r="N41" s="12" t="str">
        <f t="shared" si="4"/>
        <v>A</v>
      </c>
      <c r="P41" s="20" t="s">
        <v>105</v>
      </c>
      <c r="Q41" s="11">
        <v>1337</v>
      </c>
      <c r="R41" s="12">
        <f t="shared" si="20"/>
        <v>70785</v>
      </c>
      <c r="S41" s="10">
        <f t="shared" si="5"/>
        <v>0.56138917748574424</v>
      </c>
      <c r="T41" s="12" t="str">
        <f t="shared" si="6"/>
        <v>A</v>
      </c>
      <c r="V41" s="20" t="s">
        <v>45</v>
      </c>
      <c r="W41" s="11">
        <v>1403</v>
      </c>
      <c r="X41" s="12">
        <f t="shared" si="21"/>
        <v>72315</v>
      </c>
      <c r="Y41" s="10">
        <f t="shared" si="7"/>
        <v>0.5670786217280156</v>
      </c>
      <c r="Z41" s="12" t="str">
        <f t="shared" si="8"/>
        <v>A</v>
      </c>
      <c r="AB41" s="19" t="s">
        <v>14</v>
      </c>
      <c r="AC41" s="10">
        <f t="shared" si="9"/>
        <v>0.28724181390532305</v>
      </c>
      <c r="AD41" s="10">
        <f t="shared" si="10"/>
        <v>0.35289473902891</v>
      </c>
      <c r="AE41" s="10">
        <f t="shared" si="11"/>
        <v>0.13166890053850852</v>
      </c>
      <c r="AF41" s="10">
        <f t="shared" si="12"/>
        <v>0.7493530528065746</v>
      </c>
      <c r="AG41" s="15">
        <f t="shared" si="13"/>
        <v>0.38028962656982906</v>
      </c>
      <c r="AH41" t="str">
        <f t="shared" si="14"/>
        <v>A</v>
      </c>
      <c r="AJ41" s="19" t="s">
        <v>14</v>
      </c>
      <c r="AK41" s="10">
        <f t="shared" si="15"/>
        <v>4.1034544843617578E-2</v>
      </c>
      <c r="AL41" s="10">
        <f t="shared" si="15"/>
        <v>0.10082706829397428</v>
      </c>
      <c r="AM41" s="10">
        <f t="shared" si="15"/>
        <v>5.6429528802217938E-2</v>
      </c>
      <c r="AN41" s="10">
        <f t="shared" si="15"/>
        <v>0.10705043611522494</v>
      </c>
      <c r="AO41" s="15">
        <f t="shared" si="16"/>
        <v>0.3053415780550347</v>
      </c>
      <c r="AP41" s="15" t="str">
        <f t="shared" si="17"/>
        <v>A</v>
      </c>
    </row>
    <row r="42" spans="1:42" x14ac:dyDescent="0.25">
      <c r="A42" s="20" t="s">
        <v>87</v>
      </c>
      <c r="B42" s="11">
        <v>1292</v>
      </c>
      <c r="C42" s="12">
        <f t="shared" si="18"/>
        <v>72207</v>
      </c>
      <c r="D42" s="10">
        <f t="shared" si="1"/>
        <v>0.57964534281654634</v>
      </c>
      <c r="E42" s="12" t="str">
        <f t="shared" si="2"/>
        <v>A</v>
      </c>
      <c r="J42" s="20" t="s">
        <v>266</v>
      </c>
      <c r="K42" s="11">
        <v>1269</v>
      </c>
      <c r="L42" s="12">
        <f t="shared" si="19"/>
        <v>71913</v>
      </c>
      <c r="M42" s="10">
        <f t="shared" si="3"/>
        <v>0.59758681724129337</v>
      </c>
      <c r="N42" s="12" t="str">
        <f t="shared" si="4"/>
        <v>A</v>
      </c>
      <c r="P42" s="20" t="s">
        <v>146</v>
      </c>
      <c r="Q42" s="11">
        <v>1331</v>
      </c>
      <c r="R42" s="12">
        <f t="shared" si="20"/>
        <v>72116</v>
      </c>
      <c r="S42" s="10">
        <f t="shared" si="5"/>
        <v>0.57194521330171544</v>
      </c>
      <c r="T42" s="12" t="str">
        <f t="shared" si="6"/>
        <v>A</v>
      </c>
      <c r="V42" s="20" t="s">
        <v>132</v>
      </c>
      <c r="W42" s="11">
        <v>1397</v>
      </c>
      <c r="X42" s="12">
        <f t="shared" si="21"/>
        <v>73712</v>
      </c>
      <c r="Y42" s="10">
        <f t="shared" si="7"/>
        <v>0.5780335942033531</v>
      </c>
      <c r="Z42" s="12" t="str">
        <f t="shared" si="8"/>
        <v>A</v>
      </c>
      <c r="AB42" s="19" t="s">
        <v>178</v>
      </c>
      <c r="AC42" s="10">
        <f t="shared" si="9"/>
        <v>0.95852967384062104</v>
      </c>
      <c r="AD42" s="10">
        <f t="shared" si="10"/>
        <v>0.48261993202536169</v>
      </c>
      <c r="AE42" s="10">
        <f t="shared" si="11"/>
        <v>0.70891195901307802</v>
      </c>
      <c r="AF42" s="10">
        <f t="shared" si="12"/>
        <v>0.9137952666990794</v>
      </c>
      <c r="AG42" s="15">
        <f t="shared" si="13"/>
        <v>0.76596420789453501</v>
      </c>
      <c r="AH42" t="str">
        <f t="shared" si="14"/>
        <v>A</v>
      </c>
      <c r="AJ42" s="19" t="s">
        <v>178</v>
      </c>
      <c r="AK42" s="10">
        <f t="shared" si="15"/>
        <v>0.13693281054866013</v>
      </c>
      <c r="AL42" s="10">
        <f t="shared" si="15"/>
        <v>0.13789140915010334</v>
      </c>
      <c r="AM42" s="10">
        <f t="shared" si="15"/>
        <v>0.30381941100560483</v>
      </c>
      <c r="AN42" s="10">
        <f t="shared" si="15"/>
        <v>0.13054218095701134</v>
      </c>
      <c r="AO42" s="15">
        <f t="shared" si="16"/>
        <v>0.70918581166137962</v>
      </c>
      <c r="AP42" s="15" t="str">
        <f t="shared" si="17"/>
        <v>A</v>
      </c>
    </row>
    <row r="43" spans="1:42" x14ac:dyDescent="0.25">
      <c r="A43" s="20" t="s">
        <v>73</v>
      </c>
      <c r="B43" s="11">
        <v>1273</v>
      </c>
      <c r="C43" s="12">
        <f t="shared" si="18"/>
        <v>73480</v>
      </c>
      <c r="D43" s="10">
        <f t="shared" si="1"/>
        <v>0.58986441467115136</v>
      </c>
      <c r="E43" s="12" t="str">
        <f t="shared" si="2"/>
        <v>A</v>
      </c>
      <c r="J43" s="20" t="s">
        <v>111</v>
      </c>
      <c r="K43" s="11">
        <v>1266</v>
      </c>
      <c r="L43" s="12">
        <f t="shared" si="19"/>
        <v>73179</v>
      </c>
      <c r="M43" s="10">
        <f t="shared" si="3"/>
        <v>0.60810709744970459</v>
      </c>
      <c r="N43" s="12" t="str">
        <f t="shared" si="4"/>
        <v>A</v>
      </c>
      <c r="P43" s="20" t="s">
        <v>240</v>
      </c>
      <c r="Q43" s="11">
        <v>1328</v>
      </c>
      <c r="R43" s="12">
        <f t="shared" si="20"/>
        <v>73444</v>
      </c>
      <c r="S43" s="10">
        <f t="shared" si="5"/>
        <v>0.58247745639984461</v>
      </c>
      <c r="T43" s="12" t="str">
        <f t="shared" si="6"/>
        <v>A</v>
      </c>
      <c r="V43" s="20" t="s">
        <v>115</v>
      </c>
      <c r="W43" s="11">
        <v>1389</v>
      </c>
      <c r="X43" s="12">
        <f t="shared" si="21"/>
        <v>75101</v>
      </c>
      <c r="Y43" s="10">
        <f t="shared" si="7"/>
        <v>0.58892583240538887</v>
      </c>
      <c r="Z43" s="12" t="str">
        <f t="shared" si="8"/>
        <v>A</v>
      </c>
      <c r="AB43" s="19" t="s">
        <v>251</v>
      </c>
      <c r="AC43" s="10">
        <f t="shared" si="9"/>
        <v>0.22779780205665845</v>
      </c>
      <c r="AD43" s="10">
        <f t="shared" si="10"/>
        <v>0.6378397693183423</v>
      </c>
      <c r="AE43" s="10">
        <f t="shared" si="11"/>
        <v>0.60347849534852371</v>
      </c>
      <c r="AF43" s="10">
        <f t="shared" si="12"/>
        <v>0.62012044980473957</v>
      </c>
      <c r="AG43" s="15">
        <f t="shared" si="13"/>
        <v>0.52230912913206606</v>
      </c>
      <c r="AH43" t="str">
        <f t="shared" si="14"/>
        <v>A</v>
      </c>
      <c r="AJ43" s="19" t="s">
        <v>251</v>
      </c>
      <c r="AK43" s="10">
        <f t="shared" si="15"/>
        <v>3.2542543150951203E-2</v>
      </c>
      <c r="AL43" s="10">
        <f t="shared" si="15"/>
        <v>0.18223993409095493</v>
      </c>
      <c r="AM43" s="10">
        <f t="shared" si="15"/>
        <v>0.25863364086365298</v>
      </c>
      <c r="AN43" s="10">
        <f t="shared" si="15"/>
        <v>8.8588635686391359E-2</v>
      </c>
      <c r="AO43" s="15">
        <f t="shared" si="16"/>
        <v>0.56200475379195047</v>
      </c>
      <c r="AP43" s="15" t="str">
        <f t="shared" si="17"/>
        <v>A</v>
      </c>
    </row>
    <row r="44" spans="1:42" x14ac:dyDescent="0.25">
      <c r="A44" s="20" t="s">
        <v>55</v>
      </c>
      <c r="B44" s="11">
        <v>1269</v>
      </c>
      <c r="C44" s="12">
        <f t="shared" si="18"/>
        <v>74749</v>
      </c>
      <c r="D44" s="10">
        <f t="shared" si="1"/>
        <v>0.60005137632354244</v>
      </c>
      <c r="E44" s="12" t="str">
        <f t="shared" si="2"/>
        <v>A</v>
      </c>
      <c r="J44" s="20" t="s">
        <v>6</v>
      </c>
      <c r="K44" s="11">
        <v>1207</v>
      </c>
      <c r="L44" s="12">
        <f t="shared" si="19"/>
        <v>74386</v>
      </c>
      <c r="M44" s="10">
        <f t="shared" si="3"/>
        <v>0.61813709603702871</v>
      </c>
      <c r="N44" s="12" t="str">
        <f t="shared" si="4"/>
        <v>A</v>
      </c>
      <c r="P44" s="20" t="s">
        <v>229</v>
      </c>
      <c r="Q44" s="11">
        <v>1325</v>
      </c>
      <c r="R44" s="12">
        <f t="shared" si="20"/>
        <v>74769</v>
      </c>
      <c r="S44" s="10">
        <f t="shared" si="5"/>
        <v>0.59298590678013152</v>
      </c>
      <c r="T44" s="12" t="str">
        <f t="shared" si="6"/>
        <v>A</v>
      </c>
      <c r="V44" s="20" t="s">
        <v>129</v>
      </c>
      <c r="W44" s="11">
        <v>1343</v>
      </c>
      <c r="X44" s="12">
        <f t="shared" si="21"/>
        <v>76444</v>
      </c>
      <c r="Y44" s="10">
        <f t="shared" si="7"/>
        <v>0.59945734853593891</v>
      </c>
      <c r="Z44" s="12" t="str">
        <f t="shared" si="8"/>
        <v>A</v>
      </c>
      <c r="AB44" s="19" t="s">
        <v>12</v>
      </c>
      <c r="AC44" s="10">
        <f t="shared" si="9"/>
        <v>0.30158704674442688</v>
      </c>
      <c r="AD44" s="10">
        <f t="shared" si="10"/>
        <v>0.70333806995238446</v>
      </c>
      <c r="AE44" s="10">
        <f t="shared" si="11"/>
        <v>0.18242669860178129</v>
      </c>
      <c r="AF44" s="10">
        <f t="shared" si="12"/>
        <v>0.54496479038910928</v>
      </c>
      <c r="AG44" s="15">
        <f t="shared" si="13"/>
        <v>0.43307915142192549</v>
      </c>
      <c r="AH44" t="str">
        <f t="shared" si="14"/>
        <v>A</v>
      </c>
      <c r="AJ44" s="19" t="s">
        <v>12</v>
      </c>
      <c r="AK44" s="10">
        <f t="shared" si="15"/>
        <v>4.3083863820632409E-2</v>
      </c>
      <c r="AL44" s="10">
        <f t="shared" si="15"/>
        <v>0.20095373427210983</v>
      </c>
      <c r="AM44" s="10">
        <f t="shared" si="15"/>
        <v>7.8182870829334838E-2</v>
      </c>
      <c r="AN44" s="10">
        <f t="shared" si="15"/>
        <v>7.7852112912729893E-2</v>
      </c>
      <c r="AO44" s="15">
        <f t="shared" si="16"/>
        <v>0.40007258183480698</v>
      </c>
      <c r="AP44" s="15" t="str">
        <f t="shared" si="17"/>
        <v>A</v>
      </c>
    </row>
    <row r="45" spans="1:42" x14ac:dyDescent="0.25">
      <c r="A45" s="20" t="s">
        <v>34</v>
      </c>
      <c r="B45" s="11">
        <v>1251</v>
      </c>
      <c r="C45" s="12">
        <f t="shared" si="18"/>
        <v>76000</v>
      </c>
      <c r="D45" s="10">
        <f t="shared" si="1"/>
        <v>0.61009384206597039</v>
      </c>
      <c r="E45" s="12" t="str">
        <f t="shared" si="2"/>
        <v>A</v>
      </c>
      <c r="J45" s="20" t="s">
        <v>229</v>
      </c>
      <c r="K45" s="11">
        <v>1203</v>
      </c>
      <c r="L45" s="12">
        <f t="shared" si="19"/>
        <v>75589</v>
      </c>
      <c r="M45" s="10">
        <f t="shared" si="3"/>
        <v>0.62813385519241471</v>
      </c>
      <c r="N45" s="12" t="str">
        <f t="shared" si="4"/>
        <v>A</v>
      </c>
      <c r="P45" s="20" t="s">
        <v>251</v>
      </c>
      <c r="Q45" s="11">
        <v>1323</v>
      </c>
      <c r="R45" s="12">
        <f t="shared" si="20"/>
        <v>76092</v>
      </c>
      <c r="S45" s="10">
        <f t="shared" si="5"/>
        <v>0.60347849534852371</v>
      </c>
      <c r="T45" s="12" t="str">
        <f t="shared" si="6"/>
        <v>A</v>
      </c>
      <c r="V45" s="20" t="s">
        <v>75</v>
      </c>
      <c r="W45" s="11">
        <v>1322</v>
      </c>
      <c r="X45" s="12">
        <f t="shared" si="21"/>
        <v>77766</v>
      </c>
      <c r="Y45" s="10">
        <f t="shared" si="7"/>
        <v>0.6098241871990715</v>
      </c>
      <c r="Z45" s="12" t="str">
        <f t="shared" si="8"/>
        <v>A</v>
      </c>
      <c r="AB45" s="19" t="s">
        <v>294</v>
      </c>
      <c r="AC45" s="10">
        <f t="shared" si="9"/>
        <v>0.83948912668277531</v>
      </c>
      <c r="AD45" s="10">
        <f t="shared" si="10"/>
        <v>0.36637332867981287</v>
      </c>
      <c r="AE45" s="10">
        <f t="shared" si="11"/>
        <v>0.78671414635693837</v>
      </c>
      <c r="AF45" s="10">
        <f t="shared" si="12"/>
        <v>0.6971267702827747</v>
      </c>
      <c r="AG45" s="15">
        <f t="shared" si="13"/>
        <v>0.6724258430005754</v>
      </c>
      <c r="AH45" t="str">
        <f t="shared" si="14"/>
        <v>A</v>
      </c>
      <c r="AJ45" s="19" t="s">
        <v>294</v>
      </c>
      <c r="AK45" s="10">
        <f t="shared" si="15"/>
        <v>0.11992701809753932</v>
      </c>
      <c r="AL45" s="10">
        <f t="shared" si="15"/>
        <v>0.10467809390851796</v>
      </c>
      <c r="AM45" s="10">
        <f t="shared" si="15"/>
        <v>0.337163205581545</v>
      </c>
      <c r="AN45" s="10">
        <f t="shared" si="15"/>
        <v>9.9589538611824957E-2</v>
      </c>
      <c r="AO45" s="15">
        <f t="shared" si="16"/>
        <v>0.66135785619942722</v>
      </c>
      <c r="AP45" s="15" t="str">
        <f t="shared" si="17"/>
        <v>A</v>
      </c>
    </row>
    <row r="46" spans="1:42" x14ac:dyDescent="0.25">
      <c r="A46" s="20" t="s">
        <v>91</v>
      </c>
      <c r="B46" s="11">
        <v>1244</v>
      </c>
      <c r="C46" s="12">
        <f t="shared" si="18"/>
        <v>77244</v>
      </c>
      <c r="D46" s="10">
        <f t="shared" si="1"/>
        <v>0.62008011495452398</v>
      </c>
      <c r="E46" s="12" t="str">
        <f t="shared" si="2"/>
        <v>A</v>
      </c>
      <c r="J46" s="20" t="s">
        <v>251</v>
      </c>
      <c r="K46" s="11">
        <v>1168</v>
      </c>
      <c r="L46" s="12">
        <f t="shared" si="19"/>
        <v>76757</v>
      </c>
      <c r="M46" s="10">
        <f t="shared" si="3"/>
        <v>0.6378397693183423</v>
      </c>
      <c r="N46" s="12" t="str">
        <f t="shared" si="4"/>
        <v>A</v>
      </c>
      <c r="P46" s="20" t="s">
        <v>63</v>
      </c>
      <c r="Q46" s="11">
        <v>1301</v>
      </c>
      <c r="R46" s="12">
        <f t="shared" si="20"/>
        <v>77393</v>
      </c>
      <c r="S46" s="10">
        <f t="shared" si="5"/>
        <v>0.61379660398607327</v>
      </c>
      <c r="T46" s="12" t="str">
        <f t="shared" si="6"/>
        <v>A</v>
      </c>
      <c r="V46" s="20" t="s">
        <v>251</v>
      </c>
      <c r="W46" s="11">
        <v>1313</v>
      </c>
      <c r="X46" s="12">
        <f t="shared" si="21"/>
        <v>79079</v>
      </c>
      <c r="Y46" s="10">
        <f t="shared" si="7"/>
        <v>0.62012044980473957</v>
      </c>
      <c r="Z46" s="12" t="str">
        <f t="shared" si="8"/>
        <v>A</v>
      </c>
      <c r="AB46" s="19" t="s">
        <v>146</v>
      </c>
      <c r="AC46" s="10">
        <f t="shared" si="9"/>
        <v>0.8772025591831164</v>
      </c>
      <c r="AD46" s="10">
        <f t="shared" si="10"/>
        <v>0.54312400801070315</v>
      </c>
      <c r="AE46" s="10">
        <f t="shared" si="11"/>
        <v>0.57194521330171544</v>
      </c>
      <c r="AF46" s="10">
        <f t="shared" si="12"/>
        <v>0.79885823622590613</v>
      </c>
      <c r="AG46" s="15">
        <f t="shared" si="13"/>
        <v>0.69778250418036025</v>
      </c>
      <c r="AH46" t="str">
        <f t="shared" si="14"/>
        <v>A</v>
      </c>
      <c r="AJ46" s="19" t="s">
        <v>146</v>
      </c>
      <c r="AK46" s="10">
        <f t="shared" si="15"/>
        <v>0.12531465131187378</v>
      </c>
      <c r="AL46" s="10">
        <f t="shared" si="15"/>
        <v>0.15517828800305802</v>
      </c>
      <c r="AM46" s="10">
        <f t="shared" si="15"/>
        <v>0.24511937712930659</v>
      </c>
      <c r="AN46" s="10">
        <f t="shared" si="15"/>
        <v>0.11412260517512944</v>
      </c>
      <c r="AO46" s="15">
        <f t="shared" si="16"/>
        <v>0.63973492161936774</v>
      </c>
      <c r="AP46" s="15" t="str">
        <f t="shared" si="17"/>
        <v>A</v>
      </c>
    </row>
    <row r="47" spans="1:42" x14ac:dyDescent="0.25">
      <c r="A47" s="20" t="s">
        <v>6</v>
      </c>
      <c r="B47" s="11">
        <v>1228</v>
      </c>
      <c r="C47" s="12">
        <f t="shared" si="18"/>
        <v>78472</v>
      </c>
      <c r="D47" s="10">
        <f t="shared" si="1"/>
        <v>0.62993794703422146</v>
      </c>
      <c r="E47" s="12" t="str">
        <f t="shared" si="2"/>
        <v>A</v>
      </c>
      <c r="J47" s="20" t="s">
        <v>68</v>
      </c>
      <c r="K47" s="11">
        <v>1167</v>
      </c>
      <c r="L47" s="12">
        <f t="shared" si="19"/>
        <v>77924</v>
      </c>
      <c r="M47" s="10">
        <f t="shared" si="3"/>
        <v>0.64753737358628538</v>
      </c>
      <c r="N47" s="12" t="str">
        <f t="shared" si="4"/>
        <v>A</v>
      </c>
      <c r="P47" s="20" t="s">
        <v>183</v>
      </c>
      <c r="Q47" s="11">
        <v>1280</v>
      </c>
      <c r="R47" s="12">
        <f t="shared" si="20"/>
        <v>78673</v>
      </c>
      <c r="S47" s="10">
        <f t="shared" si="5"/>
        <v>0.62394816359872785</v>
      </c>
      <c r="T47" s="12" t="str">
        <f t="shared" si="6"/>
        <v>A</v>
      </c>
      <c r="V47" s="20" t="s">
        <v>8</v>
      </c>
      <c r="W47" s="11">
        <v>1286</v>
      </c>
      <c r="X47" s="12">
        <f t="shared" si="21"/>
        <v>80365</v>
      </c>
      <c r="Y47" s="10">
        <f t="shared" si="7"/>
        <v>0.63020498423801385</v>
      </c>
      <c r="Z47" s="12" t="str">
        <f t="shared" si="8"/>
        <v>A</v>
      </c>
      <c r="AB47" s="19" t="s">
        <v>32</v>
      </c>
      <c r="AC47" s="10">
        <f t="shared" si="9"/>
        <v>0.68739915389617168</v>
      </c>
      <c r="AD47" s="10">
        <f t="shared" si="10"/>
        <v>0.88389466424018814</v>
      </c>
      <c r="AE47" s="10">
        <f t="shared" si="11"/>
        <v>0.52948314285940878</v>
      </c>
      <c r="AF47" s="10">
        <f t="shared" si="12"/>
        <v>0.36822665892943962</v>
      </c>
      <c r="AG47" s="15">
        <f t="shared" si="13"/>
        <v>0.61725090498130197</v>
      </c>
      <c r="AH47" t="str">
        <f t="shared" si="14"/>
        <v>A</v>
      </c>
      <c r="AJ47" s="19" t="s">
        <v>32</v>
      </c>
      <c r="AK47" s="10">
        <f t="shared" si="15"/>
        <v>9.8199879128024525E-2</v>
      </c>
      <c r="AL47" s="10">
        <f t="shared" si="15"/>
        <v>0.25254133264005374</v>
      </c>
      <c r="AM47" s="10">
        <f t="shared" si="15"/>
        <v>0.22692134693974661</v>
      </c>
      <c r="AN47" s="10">
        <f t="shared" si="15"/>
        <v>5.2603808418491368E-2</v>
      </c>
      <c r="AO47" s="15">
        <f t="shared" si="16"/>
        <v>0.63026636712631623</v>
      </c>
      <c r="AP47" s="15" t="str">
        <f t="shared" si="17"/>
        <v>A</v>
      </c>
    </row>
    <row r="48" spans="1:42" x14ac:dyDescent="0.25">
      <c r="A48" s="20" t="s">
        <v>93</v>
      </c>
      <c r="B48" s="11">
        <v>1216</v>
      </c>
      <c r="C48" s="12">
        <f t="shared" si="18"/>
        <v>79688</v>
      </c>
      <c r="D48" s="10">
        <f t="shared" si="1"/>
        <v>0.639699448507277</v>
      </c>
      <c r="E48" s="12" t="str">
        <f t="shared" si="2"/>
        <v>A</v>
      </c>
      <c r="J48" s="20" t="s">
        <v>10</v>
      </c>
      <c r="K48" s="11">
        <v>1159</v>
      </c>
      <c r="L48" s="12">
        <f t="shared" si="19"/>
        <v>79083</v>
      </c>
      <c r="M48" s="10">
        <f t="shared" si="3"/>
        <v>0.65716849899035223</v>
      </c>
      <c r="N48" s="12" t="str">
        <f t="shared" si="4"/>
        <v>A</v>
      </c>
      <c r="P48" s="20" t="s">
        <v>301</v>
      </c>
      <c r="Q48" s="11">
        <v>1243</v>
      </c>
      <c r="R48" s="12">
        <f t="shared" si="20"/>
        <v>79916</v>
      </c>
      <c r="S48" s="10">
        <f t="shared" si="5"/>
        <v>0.63380627969132919</v>
      </c>
      <c r="T48" s="12" t="str">
        <f t="shared" si="6"/>
        <v>A</v>
      </c>
      <c r="V48" s="20" t="s">
        <v>195</v>
      </c>
      <c r="W48" s="11">
        <v>1270</v>
      </c>
      <c r="X48" s="12">
        <f t="shared" si="21"/>
        <v>81635</v>
      </c>
      <c r="Y48" s="10">
        <f t="shared" si="7"/>
        <v>0.64016405012468436</v>
      </c>
      <c r="Z48" s="12" t="str">
        <f t="shared" si="8"/>
        <v>A</v>
      </c>
      <c r="AB48" s="19" t="s">
        <v>10</v>
      </c>
      <c r="AC48" s="10">
        <f t="shared" si="9"/>
        <v>0.32980388693997803</v>
      </c>
      <c r="AD48" s="10">
        <f t="shared" si="10"/>
        <v>0.65716849899035223</v>
      </c>
      <c r="AE48" s="10">
        <f t="shared" si="11"/>
        <v>0.79474022317569337</v>
      </c>
      <c r="AF48" s="10">
        <f t="shared" si="12"/>
        <v>0.316376782045451</v>
      </c>
      <c r="AG48" s="15">
        <f t="shared" si="13"/>
        <v>0.52452234778786866</v>
      </c>
      <c r="AH48" t="str">
        <f t="shared" si="14"/>
        <v>A</v>
      </c>
      <c r="AJ48" s="19" t="s">
        <v>10</v>
      </c>
      <c r="AK48" s="10">
        <f t="shared" si="15"/>
        <v>4.7114840991425433E-2</v>
      </c>
      <c r="AL48" s="10">
        <f t="shared" si="15"/>
        <v>0.18776242828295778</v>
      </c>
      <c r="AM48" s="10">
        <f t="shared" si="15"/>
        <v>0.34060295278958286</v>
      </c>
      <c r="AN48" s="10">
        <f t="shared" si="15"/>
        <v>4.5196683149350138E-2</v>
      </c>
      <c r="AO48" s="15">
        <f t="shared" si="16"/>
        <v>0.6206769052133162</v>
      </c>
      <c r="AP48" s="15" t="str">
        <f t="shared" si="17"/>
        <v>A</v>
      </c>
    </row>
    <row r="49" spans="1:42" x14ac:dyDescent="0.25">
      <c r="A49" s="20" t="s">
        <v>51</v>
      </c>
      <c r="B49" s="11">
        <v>1212</v>
      </c>
      <c r="C49" s="12">
        <f t="shared" si="18"/>
        <v>80900</v>
      </c>
      <c r="D49" s="10">
        <f t="shared" si="1"/>
        <v>0.64942883977811849</v>
      </c>
      <c r="E49" s="12" t="str">
        <f t="shared" si="2"/>
        <v>A</v>
      </c>
      <c r="J49" s="20" t="s">
        <v>101</v>
      </c>
      <c r="K49" s="11">
        <v>1152</v>
      </c>
      <c r="L49" s="12">
        <f t="shared" si="19"/>
        <v>80235</v>
      </c>
      <c r="M49" s="10">
        <f t="shared" si="3"/>
        <v>0.66674145538852736</v>
      </c>
      <c r="N49" s="12" t="str">
        <f t="shared" si="4"/>
        <v>A</v>
      </c>
      <c r="P49" s="20" t="s">
        <v>188</v>
      </c>
      <c r="Q49" s="11">
        <v>1228</v>
      </c>
      <c r="R49" s="12">
        <f t="shared" si="20"/>
        <v>81144</v>
      </c>
      <c r="S49" s="10">
        <f t="shared" si="5"/>
        <v>0.6435454321947196</v>
      </c>
      <c r="T49" s="12" t="str">
        <f t="shared" si="6"/>
        <v>A</v>
      </c>
      <c r="V49" s="20" t="s">
        <v>183</v>
      </c>
      <c r="W49" s="11">
        <v>1265</v>
      </c>
      <c r="X49" s="12">
        <f t="shared" si="21"/>
        <v>82900</v>
      </c>
      <c r="Y49" s="10">
        <f t="shared" si="7"/>
        <v>0.6500839070905412</v>
      </c>
      <c r="Z49" s="12" t="str">
        <f t="shared" si="8"/>
        <v>A</v>
      </c>
      <c r="AB49" s="19" t="s">
        <v>49</v>
      </c>
      <c r="AC49" s="10">
        <f t="shared" si="9"/>
        <v>0.25767634521678401</v>
      </c>
      <c r="AD49" s="10">
        <f t="shared" si="10"/>
        <v>0.8973566341751219</v>
      </c>
      <c r="AE49" s="10">
        <f t="shared" si="11"/>
        <v>0.89876198558161302</v>
      </c>
      <c r="AF49" s="10">
        <f t="shared" si="12"/>
        <v>0.87503332758269159</v>
      </c>
      <c r="AG49" s="15">
        <f t="shared" si="13"/>
        <v>0.73220707313905264</v>
      </c>
      <c r="AH49" t="str">
        <f t="shared" si="14"/>
        <v>A</v>
      </c>
      <c r="AJ49" s="19" t="s">
        <v>49</v>
      </c>
      <c r="AK49" s="10">
        <f t="shared" si="15"/>
        <v>3.681090645954057E-2</v>
      </c>
      <c r="AL49" s="10">
        <f t="shared" si="15"/>
        <v>0.25638760976432051</v>
      </c>
      <c r="AM49" s="10">
        <f t="shared" si="15"/>
        <v>0.38518370810640556</v>
      </c>
      <c r="AN49" s="10">
        <f t="shared" si="15"/>
        <v>0.12500476108324166</v>
      </c>
      <c r="AO49" s="15">
        <f t="shared" si="16"/>
        <v>0.80338698541350828</v>
      </c>
      <c r="AP49" s="15" t="str">
        <f t="shared" si="17"/>
        <v>B</v>
      </c>
    </row>
    <row r="50" spans="1:42" x14ac:dyDescent="0.25">
      <c r="A50" s="20" t="s">
        <v>162</v>
      </c>
      <c r="B50" s="11">
        <v>1198</v>
      </c>
      <c r="C50" s="12">
        <f t="shared" si="18"/>
        <v>82098</v>
      </c>
      <c r="D50" s="10">
        <f t="shared" si="1"/>
        <v>0.65904584534121102</v>
      </c>
      <c r="E50" s="12" t="str">
        <f t="shared" si="2"/>
        <v>A</v>
      </c>
      <c r="J50" s="20" t="s">
        <v>79</v>
      </c>
      <c r="K50" s="11">
        <v>1118</v>
      </c>
      <c r="L50" s="12">
        <f t="shared" si="19"/>
        <v>81353</v>
      </c>
      <c r="M50" s="10">
        <f t="shared" si="3"/>
        <v>0.67603187661522868</v>
      </c>
      <c r="N50" s="12" t="str">
        <f t="shared" si="4"/>
        <v>A</v>
      </c>
      <c r="P50" s="20" t="s">
        <v>258</v>
      </c>
      <c r="Q50" s="11">
        <v>1193</v>
      </c>
      <c r="R50" s="12">
        <f t="shared" si="20"/>
        <v>82337</v>
      </c>
      <c r="S50" s="10">
        <f t="shared" si="5"/>
        <v>0.65300700298995151</v>
      </c>
      <c r="T50" s="12" t="str">
        <f t="shared" si="6"/>
        <v>A</v>
      </c>
      <c r="V50" s="20" t="s">
        <v>240</v>
      </c>
      <c r="W50" s="11">
        <v>1226</v>
      </c>
      <c r="X50" s="12">
        <f t="shared" si="21"/>
        <v>84126</v>
      </c>
      <c r="Y50" s="10">
        <f t="shared" si="7"/>
        <v>0.65969793447405156</v>
      </c>
      <c r="Z50" s="12" t="str">
        <f t="shared" si="8"/>
        <v>A</v>
      </c>
      <c r="AB50" s="19" t="s">
        <v>126</v>
      </c>
      <c r="AC50" s="10">
        <f t="shared" si="9"/>
        <v>0.16271844971943711</v>
      </c>
      <c r="AD50" s="10">
        <f t="shared" si="10"/>
        <v>0.87712212998279859</v>
      </c>
      <c r="AE50" s="10">
        <f t="shared" si="11"/>
        <v>0.66244478106734128</v>
      </c>
      <c r="AF50" s="10">
        <f t="shared" si="12"/>
        <v>0.96065776885556997</v>
      </c>
      <c r="AG50" s="15">
        <f t="shared" si="13"/>
        <v>0.66573578240628672</v>
      </c>
      <c r="AH50" t="str">
        <f t="shared" si="14"/>
        <v>A</v>
      </c>
      <c r="AJ50" s="19" t="s">
        <v>126</v>
      </c>
      <c r="AK50" s="10">
        <f t="shared" si="15"/>
        <v>2.3245492817062442E-2</v>
      </c>
      <c r="AL50" s="10">
        <f t="shared" si="15"/>
        <v>0.25060632285222817</v>
      </c>
      <c r="AM50" s="10">
        <f t="shared" si="15"/>
        <v>0.28390490617171765</v>
      </c>
      <c r="AN50" s="10">
        <f t="shared" si="15"/>
        <v>0.13723682412222427</v>
      </c>
      <c r="AO50" s="15">
        <f t="shared" si="16"/>
        <v>0.69499354596323248</v>
      </c>
      <c r="AP50" s="15" t="str">
        <f t="shared" si="17"/>
        <v>A</v>
      </c>
    </row>
    <row r="51" spans="1:42" x14ac:dyDescent="0.25">
      <c r="A51" s="20" t="s">
        <v>156</v>
      </c>
      <c r="B51" s="11">
        <v>1189</v>
      </c>
      <c r="C51" s="12">
        <f t="shared" si="18"/>
        <v>83287</v>
      </c>
      <c r="D51" s="10">
        <f t="shared" si="1"/>
        <v>0.66859060294932204</v>
      </c>
      <c r="E51" s="12" t="str">
        <f t="shared" si="2"/>
        <v>A</v>
      </c>
      <c r="J51" s="20" t="s">
        <v>95</v>
      </c>
      <c r="K51" s="11">
        <v>1116</v>
      </c>
      <c r="L51" s="12">
        <f t="shared" si="19"/>
        <v>82469</v>
      </c>
      <c r="M51" s="10">
        <f t="shared" si="3"/>
        <v>0.68530567812596088</v>
      </c>
      <c r="N51" s="12" t="str">
        <f t="shared" si="4"/>
        <v>A</v>
      </c>
      <c r="P51" s="20" t="s">
        <v>126</v>
      </c>
      <c r="Q51" s="11">
        <v>1190</v>
      </c>
      <c r="R51" s="12">
        <f t="shared" si="20"/>
        <v>83527</v>
      </c>
      <c r="S51" s="10">
        <f t="shared" si="5"/>
        <v>0.66244478106734128</v>
      </c>
      <c r="T51" s="12" t="str">
        <f t="shared" si="6"/>
        <v>A</v>
      </c>
      <c r="V51" s="20" t="s">
        <v>100</v>
      </c>
      <c r="W51" s="11">
        <v>1214</v>
      </c>
      <c r="X51" s="12">
        <f t="shared" si="21"/>
        <v>85340</v>
      </c>
      <c r="Y51" s="10">
        <f t="shared" si="7"/>
        <v>0.669217860447609</v>
      </c>
      <c r="Z51" s="12" t="str">
        <f t="shared" si="8"/>
        <v>A</v>
      </c>
      <c r="AB51" s="19" t="s">
        <v>188</v>
      </c>
      <c r="AC51" s="10">
        <f t="shared" si="9"/>
        <v>2.4395726132085318E-2</v>
      </c>
      <c r="AD51" s="10">
        <f t="shared" si="10"/>
        <v>0.47016345490655564</v>
      </c>
      <c r="AE51" s="10">
        <f t="shared" si="11"/>
        <v>0.6435454321947196</v>
      </c>
      <c r="AF51" s="10">
        <f t="shared" si="12"/>
        <v>0.86044760904000883</v>
      </c>
      <c r="AG51" s="15">
        <f t="shared" si="13"/>
        <v>0.49963805556834234</v>
      </c>
      <c r="AH51" t="str">
        <f t="shared" si="14"/>
        <v>A</v>
      </c>
      <c r="AJ51" s="19" t="s">
        <v>188</v>
      </c>
      <c r="AK51" s="10">
        <f t="shared" si="15"/>
        <v>3.4851037331550452E-3</v>
      </c>
      <c r="AL51" s="10">
        <f t="shared" si="15"/>
        <v>0.13433241568758733</v>
      </c>
      <c r="AM51" s="10">
        <f t="shared" si="15"/>
        <v>0.27580518522630837</v>
      </c>
      <c r="AN51" s="10">
        <f t="shared" si="15"/>
        <v>0.12292108700571554</v>
      </c>
      <c r="AO51" s="15">
        <f t="shared" si="16"/>
        <v>0.53654379165276633</v>
      </c>
      <c r="AP51" s="15" t="str">
        <f t="shared" si="17"/>
        <v>A</v>
      </c>
    </row>
    <row r="52" spans="1:42" x14ac:dyDescent="0.25">
      <c r="A52" s="20" t="s">
        <v>195</v>
      </c>
      <c r="B52" s="11">
        <v>1175</v>
      </c>
      <c r="C52" s="12">
        <f t="shared" si="18"/>
        <v>84462</v>
      </c>
      <c r="D52" s="10">
        <f t="shared" si="1"/>
        <v>0.6780229748496841</v>
      </c>
      <c r="E52" s="12" t="str">
        <f t="shared" si="2"/>
        <v>A</v>
      </c>
      <c r="J52" s="20" t="s">
        <v>119</v>
      </c>
      <c r="K52" s="11">
        <v>1093</v>
      </c>
      <c r="L52" s="12">
        <f t="shared" si="19"/>
        <v>83562</v>
      </c>
      <c r="M52" s="10">
        <f t="shared" si="3"/>
        <v>0.6943883529030489</v>
      </c>
      <c r="N52" s="12" t="str">
        <f t="shared" si="4"/>
        <v>A</v>
      </c>
      <c r="P52" s="20" t="s">
        <v>79</v>
      </c>
      <c r="Q52" s="11">
        <v>1185</v>
      </c>
      <c r="R52" s="12">
        <f t="shared" si="20"/>
        <v>84712</v>
      </c>
      <c r="S52" s="10">
        <f t="shared" si="5"/>
        <v>0.67184290461499419</v>
      </c>
      <c r="T52" s="12" t="str">
        <f t="shared" si="6"/>
        <v>A</v>
      </c>
      <c r="V52" s="20" t="s">
        <v>232</v>
      </c>
      <c r="W52" s="11">
        <v>1193</v>
      </c>
      <c r="X52" s="12">
        <f t="shared" si="21"/>
        <v>86533</v>
      </c>
      <c r="Y52" s="10">
        <f t="shared" si="7"/>
        <v>0.67857310895374912</v>
      </c>
      <c r="Z52" s="12" t="str">
        <f t="shared" si="8"/>
        <v>A</v>
      </c>
      <c r="AB52" s="19" t="s">
        <v>100</v>
      </c>
      <c r="AC52" s="10">
        <f t="shared" si="9"/>
        <v>1</v>
      </c>
      <c r="AD52" s="10">
        <f t="shared" si="10"/>
        <v>0.99486450776556223</v>
      </c>
      <c r="AE52" s="10">
        <f t="shared" si="11"/>
        <v>7.943595396902188E-2</v>
      </c>
      <c r="AF52" s="10">
        <f t="shared" si="12"/>
        <v>0.669217860447609</v>
      </c>
      <c r="AG52" s="15">
        <f t="shared" si="13"/>
        <v>0.68587958054554821</v>
      </c>
      <c r="AH52" t="str">
        <f t="shared" si="14"/>
        <v>A</v>
      </c>
      <c r="AJ52" s="19" t="s">
        <v>100</v>
      </c>
      <c r="AK52" s="10">
        <f t="shared" si="15"/>
        <v>0.14285714285714285</v>
      </c>
      <c r="AL52" s="10">
        <f t="shared" si="15"/>
        <v>0.28424700221873206</v>
      </c>
      <c r="AM52" s="10">
        <f t="shared" si="15"/>
        <v>3.4043980272437949E-2</v>
      </c>
      <c r="AN52" s="10">
        <f t="shared" si="15"/>
        <v>9.5602551492515564E-2</v>
      </c>
      <c r="AO52" s="15">
        <f t="shared" si="16"/>
        <v>0.55675067684082835</v>
      </c>
      <c r="AP52" s="15" t="str">
        <f t="shared" si="17"/>
        <v>A</v>
      </c>
    </row>
    <row r="53" spans="1:42" x14ac:dyDescent="0.25">
      <c r="A53" s="20" t="s">
        <v>32</v>
      </c>
      <c r="B53" s="11">
        <v>1168</v>
      </c>
      <c r="C53" s="12">
        <f t="shared" si="18"/>
        <v>85630</v>
      </c>
      <c r="D53" s="10">
        <f t="shared" si="1"/>
        <v>0.68739915389617168</v>
      </c>
      <c r="E53" s="12" t="str">
        <f t="shared" si="2"/>
        <v>A</v>
      </c>
      <c r="J53" s="20" t="s">
        <v>12</v>
      </c>
      <c r="K53" s="11">
        <v>1077</v>
      </c>
      <c r="L53" s="12">
        <f t="shared" si="19"/>
        <v>84639</v>
      </c>
      <c r="M53" s="10">
        <f t="shared" si="3"/>
        <v>0.70333806995238446</v>
      </c>
      <c r="N53" s="12" t="str">
        <f t="shared" si="4"/>
        <v>A</v>
      </c>
      <c r="P53" s="20" t="s">
        <v>143</v>
      </c>
      <c r="Q53" s="11">
        <v>1177</v>
      </c>
      <c r="R53" s="12">
        <f t="shared" si="20"/>
        <v>85889</v>
      </c>
      <c r="S53" s="10">
        <f t="shared" si="5"/>
        <v>0.68117758091506797</v>
      </c>
      <c r="T53" s="12" t="str">
        <f t="shared" si="6"/>
        <v>A</v>
      </c>
      <c r="V53" s="20" t="s">
        <v>16</v>
      </c>
      <c r="W53" s="11">
        <v>1192</v>
      </c>
      <c r="X53" s="12">
        <f t="shared" si="21"/>
        <v>87725</v>
      </c>
      <c r="Y53" s="10">
        <f t="shared" si="7"/>
        <v>0.68792051567572654</v>
      </c>
      <c r="Z53" s="12" t="str">
        <f t="shared" si="8"/>
        <v>A</v>
      </c>
      <c r="AB53" s="19" t="s">
        <v>79</v>
      </c>
      <c r="AC53" s="10">
        <f t="shared" si="9"/>
        <v>0.38350017259233687</v>
      </c>
      <c r="AD53" s="10">
        <f t="shared" si="10"/>
        <v>0.67603187661522868</v>
      </c>
      <c r="AE53" s="10">
        <f t="shared" si="11"/>
        <v>0.67184290461499419</v>
      </c>
      <c r="AF53" s="10">
        <f t="shared" si="12"/>
        <v>0.32969997333793383</v>
      </c>
      <c r="AG53" s="15">
        <f t="shared" si="13"/>
        <v>0.51526873179012345</v>
      </c>
      <c r="AH53" t="str">
        <f t="shared" si="14"/>
        <v>A</v>
      </c>
      <c r="AJ53" s="19" t="s">
        <v>79</v>
      </c>
      <c r="AK53" s="10">
        <f t="shared" si="15"/>
        <v>5.4785738941762405E-2</v>
      </c>
      <c r="AL53" s="10">
        <f t="shared" si="15"/>
        <v>0.19315196474720819</v>
      </c>
      <c r="AM53" s="10">
        <f t="shared" si="15"/>
        <v>0.28793267340642609</v>
      </c>
      <c r="AN53" s="10">
        <f t="shared" si="15"/>
        <v>4.7099996191133399E-2</v>
      </c>
      <c r="AO53" s="15">
        <f t="shared" si="16"/>
        <v>0.58297037328653012</v>
      </c>
      <c r="AP53" s="15" t="str">
        <f t="shared" si="17"/>
        <v>A</v>
      </c>
    </row>
    <row r="54" spans="1:42" x14ac:dyDescent="0.25">
      <c r="A54" s="20" t="s">
        <v>158</v>
      </c>
      <c r="B54" s="11">
        <v>1151</v>
      </c>
      <c r="C54" s="12">
        <f t="shared" si="18"/>
        <v>86781</v>
      </c>
      <c r="D54" s="10">
        <f t="shared" si="1"/>
        <v>0.69663886458324975</v>
      </c>
      <c r="E54" s="12" t="str">
        <f t="shared" si="2"/>
        <v>A</v>
      </c>
      <c r="J54" s="20" t="s">
        <v>83</v>
      </c>
      <c r="K54" s="11">
        <v>1066</v>
      </c>
      <c r="L54" s="12">
        <f t="shared" si="19"/>
        <v>85705</v>
      </c>
      <c r="M54" s="10">
        <f t="shared" si="3"/>
        <v>0.7121963785638904</v>
      </c>
      <c r="N54" s="12" t="str">
        <f t="shared" si="4"/>
        <v>A</v>
      </c>
      <c r="P54" s="20" t="s">
        <v>30</v>
      </c>
      <c r="Q54" s="11">
        <v>1174</v>
      </c>
      <c r="R54" s="12">
        <f t="shared" si="20"/>
        <v>87063</v>
      </c>
      <c r="S54" s="10">
        <f t="shared" si="5"/>
        <v>0.6904884644972995</v>
      </c>
      <c r="T54" s="12" t="str">
        <f t="shared" si="6"/>
        <v>A</v>
      </c>
      <c r="V54" s="20" t="s">
        <v>294</v>
      </c>
      <c r="W54" s="11">
        <v>1174</v>
      </c>
      <c r="X54" s="12">
        <f t="shared" si="21"/>
        <v>88899</v>
      </c>
      <c r="Y54" s="10">
        <f t="shared" si="7"/>
        <v>0.6971267702827747</v>
      </c>
      <c r="Z54" s="12" t="str">
        <f t="shared" si="8"/>
        <v>A</v>
      </c>
      <c r="AB54" s="19" t="s">
        <v>208</v>
      </c>
      <c r="AC54" s="10">
        <f t="shared" si="9"/>
        <v>0.17982515994894477</v>
      </c>
      <c r="AD54" s="10">
        <f t="shared" si="10"/>
        <v>0.85660509061900136</v>
      </c>
      <c r="AE54" s="10">
        <f t="shared" si="11"/>
        <v>0.84209566258753732</v>
      </c>
      <c r="AF54" s="10">
        <f t="shared" si="12"/>
        <v>0.96529226329574502</v>
      </c>
      <c r="AG54" s="15">
        <f t="shared" si="13"/>
        <v>0.71095454411280712</v>
      </c>
      <c r="AH54" t="str">
        <f t="shared" si="14"/>
        <v>A</v>
      </c>
      <c r="AJ54" s="19" t="s">
        <v>208</v>
      </c>
      <c r="AK54" s="10">
        <f t="shared" si="15"/>
        <v>2.5689308564134965E-2</v>
      </c>
      <c r="AL54" s="10">
        <f t="shared" si="15"/>
        <v>0.24474431160542895</v>
      </c>
      <c r="AM54" s="10">
        <f t="shared" si="15"/>
        <v>0.36089814110894453</v>
      </c>
      <c r="AN54" s="10">
        <f t="shared" si="15"/>
        <v>0.137898894756535</v>
      </c>
      <c r="AO54" s="15">
        <f t="shared" si="16"/>
        <v>0.76923065603504348</v>
      </c>
      <c r="AP54" s="15" t="str">
        <f t="shared" si="17"/>
        <v>A</v>
      </c>
    </row>
    <row r="55" spans="1:42" x14ac:dyDescent="0.25">
      <c r="A55" s="20" t="s">
        <v>258</v>
      </c>
      <c r="B55" s="11">
        <v>1145</v>
      </c>
      <c r="C55" s="12">
        <f t="shared" si="18"/>
        <v>87926</v>
      </c>
      <c r="D55" s="10">
        <f t="shared" si="1"/>
        <v>0.70583040996700674</v>
      </c>
      <c r="E55" s="12" t="str">
        <f t="shared" si="2"/>
        <v>A</v>
      </c>
      <c r="J55" s="20" t="s">
        <v>258</v>
      </c>
      <c r="K55" s="11">
        <v>1034</v>
      </c>
      <c r="L55" s="12">
        <f t="shared" si="19"/>
        <v>86739</v>
      </c>
      <c r="M55" s="10">
        <f t="shared" si="3"/>
        <v>0.72078877171989131</v>
      </c>
      <c r="N55" s="12" t="str">
        <f t="shared" si="4"/>
        <v>A</v>
      </c>
      <c r="P55" s="20" t="s">
        <v>47</v>
      </c>
      <c r="Q55" s="11">
        <v>1171</v>
      </c>
      <c r="R55" s="12">
        <f t="shared" si="20"/>
        <v>88234</v>
      </c>
      <c r="S55" s="10">
        <f t="shared" si="5"/>
        <v>0.69977555536168901</v>
      </c>
      <c r="T55" s="12" t="str">
        <f t="shared" si="6"/>
        <v>A</v>
      </c>
      <c r="V55" s="20" t="s">
        <v>258</v>
      </c>
      <c r="W55" s="11">
        <v>1148</v>
      </c>
      <c r="X55" s="12">
        <f t="shared" si="21"/>
        <v>90047</v>
      </c>
      <c r="Y55" s="10">
        <f t="shared" si="7"/>
        <v>0.70612913850159187</v>
      </c>
      <c r="Z55" s="12" t="str">
        <f t="shared" si="8"/>
        <v>A</v>
      </c>
      <c r="AB55" s="19" t="s">
        <v>20</v>
      </c>
      <c r="AC55" s="10">
        <f t="shared" si="9"/>
        <v>0.99732682566568465</v>
      </c>
      <c r="AD55" s="10">
        <f t="shared" si="10"/>
        <v>0.98890633959065644</v>
      </c>
      <c r="AE55" s="10">
        <f t="shared" si="11"/>
        <v>0.81858052645353674</v>
      </c>
      <c r="AF55" s="10">
        <f t="shared" si="12"/>
        <v>0.89519455466507736</v>
      </c>
      <c r="AG55" s="15">
        <f t="shared" si="13"/>
        <v>0.92500206159373877</v>
      </c>
      <c r="AH55" t="str">
        <f t="shared" si="14"/>
        <v>B</v>
      </c>
      <c r="AJ55" s="19" t="s">
        <v>20</v>
      </c>
      <c r="AK55" s="10">
        <f t="shared" si="15"/>
        <v>0.14247526080938352</v>
      </c>
      <c r="AL55" s="10">
        <f t="shared" si="15"/>
        <v>0.28254466845447324</v>
      </c>
      <c r="AM55" s="10">
        <f t="shared" si="15"/>
        <v>0.35082022562294429</v>
      </c>
      <c r="AN55" s="10">
        <f t="shared" si="15"/>
        <v>0.12788493638072532</v>
      </c>
      <c r="AO55" s="15">
        <f t="shared" si="16"/>
        <v>0.90372509126752631</v>
      </c>
      <c r="AP55" s="15" t="str">
        <f t="shared" si="17"/>
        <v>B</v>
      </c>
    </row>
    <row r="56" spans="1:42" x14ac:dyDescent="0.25">
      <c r="A56" s="20" t="s">
        <v>167</v>
      </c>
      <c r="B56" s="11">
        <v>1125</v>
      </c>
      <c r="C56" s="12">
        <f t="shared" si="18"/>
        <v>89051</v>
      </c>
      <c r="D56" s="10">
        <f t="shared" si="1"/>
        <v>0.71486140433969381</v>
      </c>
      <c r="E56" s="12" t="str">
        <f t="shared" si="2"/>
        <v>A</v>
      </c>
      <c r="J56" s="20" t="s">
        <v>301</v>
      </c>
      <c r="K56" s="11">
        <v>1029</v>
      </c>
      <c r="L56" s="12">
        <f t="shared" si="19"/>
        <v>87768</v>
      </c>
      <c r="M56" s="10">
        <f t="shared" si="3"/>
        <v>0.7293396155859696</v>
      </c>
      <c r="N56" s="12" t="str">
        <f t="shared" si="4"/>
        <v>A</v>
      </c>
      <c r="P56" s="20" t="s">
        <v>178</v>
      </c>
      <c r="Q56" s="11">
        <v>1152</v>
      </c>
      <c r="R56" s="12">
        <f t="shared" si="20"/>
        <v>89386</v>
      </c>
      <c r="S56" s="10">
        <f t="shared" si="5"/>
        <v>0.70891195901307802</v>
      </c>
      <c r="T56" s="12" t="str">
        <f t="shared" si="6"/>
        <v>A</v>
      </c>
      <c r="V56" s="20" t="s">
        <v>71</v>
      </c>
      <c r="W56" s="11">
        <v>1127</v>
      </c>
      <c r="X56" s="12">
        <f t="shared" si="21"/>
        <v>91174</v>
      </c>
      <c r="Y56" s="10">
        <f t="shared" si="7"/>
        <v>0.7149668292529916</v>
      </c>
      <c r="Z56" s="12" t="str">
        <f t="shared" si="8"/>
        <v>A</v>
      </c>
      <c r="AB56" s="19" t="s">
        <v>63</v>
      </c>
      <c r="AC56" s="10">
        <f t="shared" si="9"/>
        <v>0.98034052869447941</v>
      </c>
      <c r="AD56" s="10">
        <f t="shared" si="10"/>
        <v>0.24752573978510709</v>
      </c>
      <c r="AE56" s="10">
        <f t="shared" si="11"/>
        <v>0.61379660398607327</v>
      </c>
      <c r="AF56" s="10">
        <f t="shared" si="12"/>
        <v>0.75775944542902396</v>
      </c>
      <c r="AG56" s="15">
        <f t="shared" si="13"/>
        <v>0.6498555794736709</v>
      </c>
      <c r="AH56" t="str">
        <f t="shared" si="14"/>
        <v>A</v>
      </c>
      <c r="AJ56" s="19" t="s">
        <v>63</v>
      </c>
      <c r="AK56" s="10">
        <f t="shared" si="15"/>
        <v>0.14004864695635419</v>
      </c>
      <c r="AL56" s="10">
        <f t="shared" si="15"/>
        <v>7.0721639938602018E-2</v>
      </c>
      <c r="AM56" s="10">
        <f t="shared" si="15"/>
        <v>0.26305568742260282</v>
      </c>
      <c r="AN56" s="10">
        <f t="shared" si="15"/>
        <v>0.10825134934700342</v>
      </c>
      <c r="AO56" s="15">
        <f t="shared" si="16"/>
        <v>0.58207732366456244</v>
      </c>
      <c r="AP56" s="15" t="str">
        <f t="shared" si="17"/>
        <v>A</v>
      </c>
    </row>
    <row r="57" spans="1:42" x14ac:dyDescent="0.25">
      <c r="A57" s="20" t="s">
        <v>105</v>
      </c>
      <c r="B57" s="11">
        <v>1124</v>
      </c>
      <c r="C57" s="12">
        <f t="shared" si="18"/>
        <v>90175</v>
      </c>
      <c r="D57" s="10">
        <f t="shared" si="1"/>
        <v>0.72388437116182736</v>
      </c>
      <c r="E57" s="12" t="str">
        <f t="shared" si="2"/>
        <v>A</v>
      </c>
      <c r="J57" s="20" t="s">
        <v>299</v>
      </c>
      <c r="K57" s="11">
        <v>1028</v>
      </c>
      <c r="L57" s="12">
        <f t="shared" si="19"/>
        <v>88796</v>
      </c>
      <c r="M57" s="10">
        <f t="shared" si="3"/>
        <v>0.7378821495940634</v>
      </c>
      <c r="N57" s="12" t="str">
        <f t="shared" si="4"/>
        <v>A</v>
      </c>
      <c r="P57" s="20" t="s">
        <v>43</v>
      </c>
      <c r="Q57" s="11">
        <v>1152</v>
      </c>
      <c r="R57" s="12">
        <f t="shared" si="20"/>
        <v>90538</v>
      </c>
      <c r="S57" s="10">
        <f t="shared" si="5"/>
        <v>0.71804836266446714</v>
      </c>
      <c r="T57" s="12" t="str">
        <f t="shared" si="6"/>
        <v>A</v>
      </c>
      <c r="V57" s="20" t="s">
        <v>158</v>
      </c>
      <c r="W57" s="11">
        <v>1104</v>
      </c>
      <c r="X57" s="12">
        <f t="shared" si="21"/>
        <v>92278</v>
      </c>
      <c r="Y57" s="10">
        <f t="shared" si="7"/>
        <v>0.72362415896864851</v>
      </c>
      <c r="Z57" s="12" t="str">
        <f t="shared" si="8"/>
        <v>A</v>
      </c>
      <c r="AB57" s="19" t="s">
        <v>55</v>
      </c>
      <c r="AC57" s="10">
        <f t="shared" si="9"/>
        <v>0.60005137632354244</v>
      </c>
      <c r="AD57" s="10">
        <f t="shared" si="10"/>
        <v>0.55452513316547425</v>
      </c>
      <c r="AE57" s="10">
        <f t="shared" si="11"/>
        <v>0.75367399218012676</v>
      </c>
      <c r="AF57" s="10">
        <f t="shared" si="12"/>
        <v>0.34289769608381299</v>
      </c>
      <c r="AG57" s="15">
        <f t="shared" si="13"/>
        <v>0.5627870494382391</v>
      </c>
      <c r="AH57" t="str">
        <f t="shared" si="14"/>
        <v>A</v>
      </c>
      <c r="AJ57" s="19" t="s">
        <v>55</v>
      </c>
      <c r="AK57" s="10">
        <f t="shared" si="15"/>
        <v>8.5721625189077486E-2</v>
      </c>
      <c r="AL57" s="10">
        <f t="shared" si="15"/>
        <v>0.15843575233299265</v>
      </c>
      <c r="AM57" s="10">
        <f t="shared" si="15"/>
        <v>0.32300313950576859</v>
      </c>
      <c r="AN57" s="10">
        <f t="shared" si="15"/>
        <v>4.8985385154830426E-2</v>
      </c>
      <c r="AO57" s="15">
        <f t="shared" si="16"/>
        <v>0.61614590218266907</v>
      </c>
      <c r="AP57" s="15" t="str">
        <f t="shared" si="17"/>
        <v>A</v>
      </c>
    </row>
    <row r="58" spans="1:42" x14ac:dyDescent="0.25">
      <c r="A58" s="20" t="s">
        <v>117</v>
      </c>
      <c r="B58" s="11">
        <v>1117</v>
      </c>
      <c r="C58" s="12">
        <f t="shared" si="18"/>
        <v>91292</v>
      </c>
      <c r="D58" s="10">
        <f t="shared" si="1"/>
        <v>0.73285114513008642</v>
      </c>
      <c r="E58" s="12" t="str">
        <f t="shared" si="2"/>
        <v>A</v>
      </c>
      <c r="J58" s="20" t="s">
        <v>129</v>
      </c>
      <c r="K58" s="11">
        <v>1027</v>
      </c>
      <c r="L58" s="12">
        <f t="shared" si="19"/>
        <v>89823</v>
      </c>
      <c r="M58" s="10">
        <f t="shared" si="3"/>
        <v>0.74641637374417269</v>
      </c>
      <c r="N58" s="12" t="str">
        <f t="shared" si="4"/>
        <v>A</v>
      </c>
      <c r="P58" s="20" t="s">
        <v>8</v>
      </c>
      <c r="Q58" s="11">
        <v>1148</v>
      </c>
      <c r="R58" s="12">
        <f t="shared" si="20"/>
        <v>91686</v>
      </c>
      <c r="S58" s="10">
        <f t="shared" si="5"/>
        <v>0.72715304269206671</v>
      </c>
      <c r="T58" s="12" t="str">
        <f t="shared" si="6"/>
        <v>A</v>
      </c>
      <c r="V58" s="20" t="s">
        <v>54</v>
      </c>
      <c r="W58" s="11">
        <v>1102</v>
      </c>
      <c r="X58" s="12">
        <f t="shared" si="21"/>
        <v>93380</v>
      </c>
      <c r="Y58" s="10">
        <f t="shared" si="7"/>
        <v>0.73226580511597994</v>
      </c>
      <c r="Z58" s="12" t="str">
        <f t="shared" si="8"/>
        <v>A</v>
      </c>
      <c r="AB58" s="19" t="s">
        <v>91</v>
      </c>
      <c r="AC58" s="10">
        <f t="shared" si="9"/>
        <v>0.62008011495452398</v>
      </c>
      <c r="AD58" s="10">
        <f t="shared" si="10"/>
        <v>0.81996692676522154</v>
      </c>
      <c r="AE58" s="10">
        <f t="shared" si="11"/>
        <v>0.98583540197796793</v>
      </c>
      <c r="AF58" s="10">
        <f t="shared" si="12"/>
        <v>0.82256394974984703</v>
      </c>
      <c r="AG58" s="15">
        <f t="shared" si="13"/>
        <v>0.81211159836189006</v>
      </c>
      <c r="AH58" t="str">
        <f t="shared" si="14"/>
        <v>B</v>
      </c>
      <c r="AJ58" s="19" t="s">
        <v>91</v>
      </c>
      <c r="AK58" s="10">
        <f t="shared" si="15"/>
        <v>8.8582873564931996E-2</v>
      </c>
      <c r="AL58" s="10">
        <f t="shared" si="15"/>
        <v>0.23427626479006328</v>
      </c>
      <c r="AM58" s="10">
        <f t="shared" si="15"/>
        <v>0.42250088656198626</v>
      </c>
      <c r="AN58" s="10">
        <f t="shared" si="15"/>
        <v>0.11750913567854956</v>
      </c>
      <c r="AO58" s="15">
        <f t="shared" si="16"/>
        <v>0.86286916059553109</v>
      </c>
      <c r="AP58" s="15" t="str">
        <f t="shared" si="17"/>
        <v>B</v>
      </c>
    </row>
    <row r="59" spans="1:42" x14ac:dyDescent="0.25">
      <c r="A59" s="20" t="s">
        <v>111</v>
      </c>
      <c r="B59" s="11">
        <v>1101</v>
      </c>
      <c r="C59" s="12">
        <f t="shared" si="18"/>
        <v>92393</v>
      </c>
      <c r="D59" s="10">
        <f t="shared" si="1"/>
        <v>0.7416894782894895</v>
      </c>
      <c r="E59" s="12" t="str">
        <f t="shared" si="2"/>
        <v>A</v>
      </c>
      <c r="J59" s="20" t="s">
        <v>210</v>
      </c>
      <c r="K59" s="11">
        <v>1004</v>
      </c>
      <c r="L59" s="12">
        <f t="shared" si="19"/>
        <v>90827</v>
      </c>
      <c r="M59" s="10">
        <f t="shared" si="3"/>
        <v>0.75475947116063791</v>
      </c>
      <c r="N59" s="12" t="str">
        <f t="shared" si="4"/>
        <v>A</v>
      </c>
      <c r="P59" s="20" t="s">
        <v>4</v>
      </c>
      <c r="Q59" s="11">
        <v>1140</v>
      </c>
      <c r="R59" s="12">
        <f t="shared" si="20"/>
        <v>92826</v>
      </c>
      <c r="S59" s="10">
        <f t="shared" si="5"/>
        <v>0.73619427547208716</v>
      </c>
      <c r="T59" s="12" t="str">
        <f t="shared" si="6"/>
        <v>A</v>
      </c>
      <c r="V59" s="20" t="s">
        <v>138</v>
      </c>
      <c r="W59" s="11">
        <v>1099</v>
      </c>
      <c r="X59" s="12">
        <f t="shared" si="21"/>
        <v>94479</v>
      </c>
      <c r="Y59" s="10">
        <f t="shared" si="7"/>
        <v>0.74088392591082319</v>
      </c>
      <c r="Z59" s="12" t="str">
        <f t="shared" si="8"/>
        <v>A</v>
      </c>
      <c r="AB59" s="19" t="s">
        <v>93</v>
      </c>
      <c r="AC59" s="10">
        <f t="shared" si="9"/>
        <v>0.639699448507277</v>
      </c>
      <c r="AD59" s="10">
        <f t="shared" si="10"/>
        <v>0.5655689344269107</v>
      </c>
      <c r="AE59" s="10">
        <f t="shared" si="11"/>
        <v>0.54017400407648564</v>
      </c>
      <c r="AF59" s="10">
        <f t="shared" si="12"/>
        <v>0.99598500650868083</v>
      </c>
      <c r="AG59" s="15">
        <f t="shared" si="13"/>
        <v>0.68535684837983857</v>
      </c>
      <c r="AH59" t="str">
        <f t="shared" si="14"/>
        <v>A</v>
      </c>
      <c r="AJ59" s="19" t="s">
        <v>93</v>
      </c>
      <c r="AK59" s="10">
        <f t="shared" si="15"/>
        <v>9.1385635501039564E-2</v>
      </c>
      <c r="AL59" s="10">
        <f t="shared" si="15"/>
        <v>0.16159112412197449</v>
      </c>
      <c r="AM59" s="10">
        <f t="shared" si="15"/>
        <v>0.23150314460420812</v>
      </c>
      <c r="AN59" s="10">
        <f t="shared" si="15"/>
        <v>0.14228357235838296</v>
      </c>
      <c r="AO59" s="15">
        <f t="shared" si="16"/>
        <v>0.62676347658560516</v>
      </c>
      <c r="AP59" s="15" t="str">
        <f t="shared" si="17"/>
        <v>A</v>
      </c>
    </row>
    <row r="60" spans="1:42" x14ac:dyDescent="0.25">
      <c r="A60" s="20" t="s">
        <v>183</v>
      </c>
      <c r="B60" s="11">
        <v>1091</v>
      </c>
      <c r="C60" s="12">
        <f t="shared" si="18"/>
        <v>93484</v>
      </c>
      <c r="D60" s="10">
        <f t="shared" si="1"/>
        <v>0.75044753594335756</v>
      </c>
      <c r="E60" s="12" t="str">
        <f t="shared" si="2"/>
        <v>A</v>
      </c>
      <c r="J60" s="20" t="s">
        <v>240</v>
      </c>
      <c r="K60" s="11">
        <v>1004</v>
      </c>
      <c r="L60" s="12">
        <f t="shared" si="19"/>
        <v>91831</v>
      </c>
      <c r="M60" s="10">
        <f t="shared" si="3"/>
        <v>0.76310256857710301</v>
      </c>
      <c r="N60" s="12" t="str">
        <f t="shared" si="4"/>
        <v>A</v>
      </c>
      <c r="P60" s="20" t="s">
        <v>256</v>
      </c>
      <c r="Q60" s="11">
        <v>1117</v>
      </c>
      <c r="R60" s="12">
        <f t="shared" si="20"/>
        <v>93943</v>
      </c>
      <c r="S60" s="10">
        <f t="shared" si="5"/>
        <v>0.74505309741531778</v>
      </c>
      <c r="T60" s="12" t="str">
        <f t="shared" si="6"/>
        <v>A</v>
      </c>
      <c r="V60" s="20" t="s">
        <v>14</v>
      </c>
      <c r="W60" s="11">
        <v>1080</v>
      </c>
      <c r="X60" s="12">
        <f t="shared" si="21"/>
        <v>95559</v>
      </c>
      <c r="Y60" s="10">
        <f t="shared" si="7"/>
        <v>0.7493530528065746</v>
      </c>
      <c r="Z60" s="12" t="str">
        <f t="shared" si="8"/>
        <v>A</v>
      </c>
      <c r="AB60" s="19" t="s">
        <v>68</v>
      </c>
      <c r="AC60" s="10">
        <f t="shared" si="9"/>
        <v>0.50524600428671196</v>
      </c>
      <c r="AD60" s="10">
        <f t="shared" si="10"/>
        <v>0.64753737358628538</v>
      </c>
      <c r="AE60" s="10">
        <f t="shared" si="11"/>
        <v>0.76212040701409323</v>
      </c>
      <c r="AF60" s="10">
        <f t="shared" si="12"/>
        <v>0.93072567870641931</v>
      </c>
      <c r="AG60" s="15">
        <f t="shared" si="13"/>
        <v>0.7114073658983775</v>
      </c>
      <c r="AH60" t="str">
        <f t="shared" si="14"/>
        <v>A</v>
      </c>
      <c r="AJ60" s="19" t="s">
        <v>68</v>
      </c>
      <c r="AK60" s="10">
        <f t="shared" si="15"/>
        <v>7.2178000612387425E-2</v>
      </c>
      <c r="AL60" s="10">
        <f t="shared" si="15"/>
        <v>0.1850106781675101</v>
      </c>
      <c r="AM60" s="10">
        <f t="shared" si="15"/>
        <v>0.32662303157746853</v>
      </c>
      <c r="AN60" s="10">
        <f t="shared" si="15"/>
        <v>0.13296081124377418</v>
      </c>
      <c r="AO60" s="15">
        <f t="shared" si="16"/>
        <v>0.71677252160114024</v>
      </c>
      <c r="AP60" s="15" t="str">
        <f t="shared" si="17"/>
        <v>A</v>
      </c>
    </row>
    <row r="61" spans="1:42" x14ac:dyDescent="0.25">
      <c r="A61" s="20" t="s">
        <v>123</v>
      </c>
      <c r="B61" s="11">
        <v>1067</v>
      </c>
      <c r="C61" s="12">
        <f t="shared" si="18"/>
        <v>94551</v>
      </c>
      <c r="D61" s="10">
        <f t="shared" si="1"/>
        <v>0.75901293238394174</v>
      </c>
      <c r="E61" s="12" t="str">
        <f t="shared" si="2"/>
        <v>A</v>
      </c>
      <c r="J61" s="20" t="s">
        <v>341</v>
      </c>
      <c r="K61" s="11">
        <v>996</v>
      </c>
      <c r="L61" s="12">
        <f t="shared" si="19"/>
        <v>92827</v>
      </c>
      <c r="M61" s="10">
        <f t="shared" si="3"/>
        <v>0.771379187129692</v>
      </c>
      <c r="N61" s="12" t="str">
        <f t="shared" si="4"/>
        <v>A</v>
      </c>
      <c r="P61" s="20" t="s">
        <v>55</v>
      </c>
      <c r="Q61" s="11">
        <v>1087</v>
      </c>
      <c r="R61" s="12">
        <f t="shared" si="20"/>
        <v>95030</v>
      </c>
      <c r="S61" s="10">
        <f t="shared" si="5"/>
        <v>0.75367399218012676</v>
      </c>
      <c r="T61" s="12" t="str">
        <f t="shared" si="6"/>
        <v>A</v>
      </c>
      <c r="V61" s="20" t="s">
        <v>63</v>
      </c>
      <c r="W61" s="11">
        <v>1072</v>
      </c>
      <c r="X61" s="12">
        <f t="shared" si="21"/>
        <v>96631</v>
      </c>
      <c r="Y61" s="10">
        <f t="shared" si="7"/>
        <v>0.75775944542902396</v>
      </c>
      <c r="Z61" s="12" t="str">
        <f t="shared" si="8"/>
        <v>A</v>
      </c>
      <c r="AB61" s="19" t="s">
        <v>224</v>
      </c>
      <c r="AC61" s="10">
        <f t="shared" si="9"/>
        <v>0.55882187668076844</v>
      </c>
      <c r="AD61" s="10">
        <f t="shared" si="10"/>
        <v>0.21508405421351348</v>
      </c>
      <c r="AE61" s="10">
        <f t="shared" si="11"/>
        <v>0.49646678140043937</v>
      </c>
      <c r="AF61" s="10">
        <f t="shared" si="12"/>
        <v>0.7826335847932121</v>
      </c>
      <c r="AG61" s="15">
        <f t="shared" si="13"/>
        <v>0.51325157427198331</v>
      </c>
      <c r="AH61" t="str">
        <f t="shared" si="14"/>
        <v>A</v>
      </c>
      <c r="AJ61" s="19" t="s">
        <v>224</v>
      </c>
      <c r="AK61" s="10">
        <f t="shared" si="15"/>
        <v>7.9831696668681201E-2</v>
      </c>
      <c r="AL61" s="10">
        <f t="shared" si="15"/>
        <v>6.1452586918146708E-2</v>
      </c>
      <c r="AM61" s="10">
        <f t="shared" si="15"/>
        <v>0.21277147774304545</v>
      </c>
      <c r="AN61" s="10">
        <f t="shared" si="15"/>
        <v>0.11180479782760172</v>
      </c>
      <c r="AO61" s="15">
        <f t="shared" si="16"/>
        <v>0.4658605591574751</v>
      </c>
      <c r="AP61" s="15" t="str">
        <f t="shared" si="17"/>
        <v>A</v>
      </c>
    </row>
    <row r="62" spans="1:42" x14ac:dyDescent="0.25">
      <c r="A62" s="20" t="s">
        <v>119</v>
      </c>
      <c r="B62" s="11">
        <v>1040</v>
      </c>
      <c r="C62" s="12">
        <f t="shared" si="18"/>
        <v>95591</v>
      </c>
      <c r="D62" s="10">
        <f t="shared" si="1"/>
        <v>0.76736158495958129</v>
      </c>
      <c r="E62" s="12" t="str">
        <f t="shared" si="2"/>
        <v>A</v>
      </c>
      <c r="J62" s="20" t="s">
        <v>275</v>
      </c>
      <c r="K62" s="11">
        <v>993</v>
      </c>
      <c r="L62" s="12">
        <f t="shared" si="19"/>
        <v>93820</v>
      </c>
      <c r="M62" s="10">
        <f t="shared" si="3"/>
        <v>0.77963087610832726</v>
      </c>
      <c r="N62" s="12" t="str">
        <f t="shared" si="4"/>
        <v>A</v>
      </c>
      <c r="P62" s="20" t="s">
        <v>68</v>
      </c>
      <c r="Q62" s="11">
        <v>1065</v>
      </c>
      <c r="R62" s="12">
        <f t="shared" si="20"/>
        <v>96095</v>
      </c>
      <c r="S62" s="10">
        <f t="shared" si="5"/>
        <v>0.76212040701409323</v>
      </c>
      <c r="T62" s="12" t="str">
        <f t="shared" si="6"/>
        <v>A</v>
      </c>
      <c r="V62" s="20" t="s">
        <v>210</v>
      </c>
      <c r="W62" s="11">
        <v>1067</v>
      </c>
      <c r="X62" s="12">
        <f t="shared" si="21"/>
        <v>97698</v>
      </c>
      <c r="Y62" s="10">
        <f t="shared" si="7"/>
        <v>0.76612662913065976</v>
      </c>
      <c r="Z62" s="12" t="str">
        <f t="shared" si="8"/>
        <v>A</v>
      </c>
      <c r="AB62" s="19" t="s">
        <v>191</v>
      </c>
      <c r="AC62" s="10">
        <f t="shared" si="9"/>
        <v>0.93528991498823966</v>
      </c>
      <c r="AD62" s="10">
        <f t="shared" si="10"/>
        <v>0.94026874080721956</v>
      </c>
      <c r="AE62" s="10">
        <f t="shared" si="11"/>
        <v>0.19862953945229164</v>
      </c>
      <c r="AF62" s="10">
        <f t="shared" si="12"/>
        <v>0.91955113627452523</v>
      </c>
      <c r="AG62" s="15">
        <f t="shared" si="13"/>
        <v>0.748434832880569</v>
      </c>
      <c r="AH62" t="str">
        <f t="shared" si="14"/>
        <v>A</v>
      </c>
      <c r="AJ62" s="19" t="s">
        <v>191</v>
      </c>
      <c r="AK62" s="10">
        <f t="shared" si="15"/>
        <v>0.13361284499831994</v>
      </c>
      <c r="AL62" s="10">
        <f t="shared" si="15"/>
        <v>0.26864821165920555</v>
      </c>
      <c r="AM62" s="10">
        <f t="shared" si="15"/>
        <v>8.5126945479553559E-2</v>
      </c>
      <c r="AN62" s="10">
        <f t="shared" si="15"/>
        <v>0.13136444803921787</v>
      </c>
      <c r="AO62" s="15">
        <f t="shared" si="16"/>
        <v>0.61875245017629688</v>
      </c>
      <c r="AP62" s="15" t="str">
        <f t="shared" si="17"/>
        <v>A</v>
      </c>
    </row>
    <row r="63" spans="1:42" x14ac:dyDescent="0.25">
      <c r="A63" s="20" t="s">
        <v>154</v>
      </c>
      <c r="B63" s="11">
        <v>1033</v>
      </c>
      <c r="C63" s="12">
        <f t="shared" si="18"/>
        <v>96624</v>
      </c>
      <c r="D63" s="10">
        <f t="shared" si="1"/>
        <v>0.77565404468134636</v>
      </c>
      <c r="E63" s="12" t="str">
        <f t="shared" si="2"/>
        <v>A</v>
      </c>
      <c r="J63" s="20" t="s">
        <v>43</v>
      </c>
      <c r="K63" s="11">
        <v>991</v>
      </c>
      <c r="L63" s="12">
        <f t="shared" si="19"/>
        <v>94811</v>
      </c>
      <c r="M63" s="10">
        <f t="shared" si="3"/>
        <v>0.78786594537099364</v>
      </c>
      <c r="N63" s="12" t="str">
        <f t="shared" si="4"/>
        <v>A</v>
      </c>
      <c r="P63" s="20" t="s">
        <v>245</v>
      </c>
      <c r="Q63" s="11">
        <v>1054</v>
      </c>
      <c r="R63" s="12">
        <f t="shared" si="20"/>
        <v>97149</v>
      </c>
      <c r="S63" s="10">
        <f t="shared" si="5"/>
        <v>0.77047958188263843</v>
      </c>
      <c r="T63" s="12" t="str">
        <f t="shared" si="6"/>
        <v>A</v>
      </c>
      <c r="V63" s="20" t="s">
        <v>28</v>
      </c>
      <c r="W63" s="11">
        <v>1055</v>
      </c>
      <c r="X63" s="12">
        <f t="shared" si="21"/>
        <v>98753</v>
      </c>
      <c r="Y63" s="10">
        <f t="shared" si="7"/>
        <v>0.77439971142234276</v>
      </c>
      <c r="Z63" s="12" t="str">
        <f t="shared" si="8"/>
        <v>A</v>
      </c>
      <c r="AB63" s="19" t="s">
        <v>130</v>
      </c>
      <c r="AC63" s="10">
        <f t="shared" si="9"/>
        <v>0.78394650440311153</v>
      </c>
      <c r="AD63" s="10">
        <f t="shared" si="10"/>
        <v>6.7966328455446701E-2</v>
      </c>
      <c r="AE63" s="10">
        <f t="shared" si="11"/>
        <v>0.87138449825123521</v>
      </c>
      <c r="AF63" s="10">
        <f t="shared" si="12"/>
        <v>0.96967582064271263</v>
      </c>
      <c r="AG63" s="15">
        <f t="shared" si="13"/>
        <v>0.67324328793812649</v>
      </c>
      <c r="AH63" t="str">
        <f t="shared" si="14"/>
        <v>A</v>
      </c>
      <c r="AJ63" s="19" t="s">
        <v>130</v>
      </c>
      <c r="AK63" s="10">
        <f t="shared" si="15"/>
        <v>0.11199235777187307</v>
      </c>
      <c r="AL63" s="10">
        <f t="shared" si="15"/>
        <v>1.9418950987270485E-2</v>
      </c>
      <c r="AM63" s="10">
        <f t="shared" si="15"/>
        <v>0.37345049925052937</v>
      </c>
      <c r="AN63" s="10">
        <f t="shared" si="15"/>
        <v>0.13852511723467323</v>
      </c>
      <c r="AO63" s="15">
        <f t="shared" si="16"/>
        <v>0.64338692524434615</v>
      </c>
      <c r="AP63" s="15" t="str">
        <f t="shared" si="17"/>
        <v>A</v>
      </c>
    </row>
    <row r="64" spans="1:42" x14ac:dyDescent="0.25">
      <c r="A64" s="20" t="s">
        <v>130</v>
      </c>
      <c r="B64" s="11">
        <v>1033</v>
      </c>
      <c r="C64" s="12">
        <f t="shared" si="18"/>
        <v>97657</v>
      </c>
      <c r="D64" s="10">
        <f t="shared" si="1"/>
        <v>0.78394650440311153</v>
      </c>
      <c r="E64" s="12" t="str">
        <f t="shared" si="2"/>
        <v>A</v>
      </c>
      <c r="J64" s="20" t="s">
        <v>45</v>
      </c>
      <c r="K64" s="11">
        <v>983</v>
      </c>
      <c r="L64" s="12">
        <f t="shared" si="19"/>
        <v>95794</v>
      </c>
      <c r="M64" s="10">
        <f t="shared" si="3"/>
        <v>0.79603453576978367</v>
      </c>
      <c r="N64" s="12" t="str">
        <f t="shared" si="4"/>
        <v>A</v>
      </c>
      <c r="P64" s="20" t="s">
        <v>119</v>
      </c>
      <c r="Q64" s="11">
        <v>1035</v>
      </c>
      <c r="R64" s="12">
        <f t="shared" si="20"/>
        <v>98184</v>
      </c>
      <c r="S64" s="10">
        <f t="shared" si="5"/>
        <v>0.77868806953818337</v>
      </c>
      <c r="T64" s="12" t="str">
        <f t="shared" si="6"/>
        <v>A</v>
      </c>
      <c r="V64" s="20" t="s">
        <v>224</v>
      </c>
      <c r="W64" s="11">
        <v>1050</v>
      </c>
      <c r="X64" s="12">
        <f t="shared" si="21"/>
        <v>99803</v>
      </c>
      <c r="Y64" s="10">
        <f t="shared" si="7"/>
        <v>0.7826335847932121</v>
      </c>
      <c r="Z64" s="12" t="str">
        <f t="shared" si="8"/>
        <v>A</v>
      </c>
      <c r="AB64" s="19" t="s">
        <v>232</v>
      </c>
      <c r="AC64" s="10">
        <f t="shared" si="9"/>
        <v>0.99588989411660822</v>
      </c>
      <c r="AD64" s="10">
        <f t="shared" si="10"/>
        <v>0.40598642169205329</v>
      </c>
      <c r="AE64" s="10">
        <f t="shared" si="11"/>
        <v>0.14874414104323136</v>
      </c>
      <c r="AF64" s="10">
        <f t="shared" si="12"/>
        <v>0.67857310895374912</v>
      </c>
      <c r="AG64" s="15">
        <f t="shared" si="13"/>
        <v>0.55729839145141047</v>
      </c>
      <c r="AH64" t="str">
        <f t="shared" si="14"/>
        <v>A</v>
      </c>
      <c r="AJ64" s="19" t="s">
        <v>232</v>
      </c>
      <c r="AK64" s="10">
        <f t="shared" si="15"/>
        <v>0.14226998487380116</v>
      </c>
      <c r="AL64" s="10">
        <f t="shared" si="15"/>
        <v>0.11599612048344379</v>
      </c>
      <c r="AM64" s="10">
        <f t="shared" si="15"/>
        <v>6.3747489018527725E-2</v>
      </c>
      <c r="AN64" s="10">
        <f t="shared" si="15"/>
        <v>9.693901556482129E-2</v>
      </c>
      <c r="AO64" s="15">
        <f t="shared" si="16"/>
        <v>0.41895260994059391</v>
      </c>
      <c r="AP64" s="15" t="str">
        <f t="shared" si="17"/>
        <v>A</v>
      </c>
    </row>
    <row r="65" spans="1:42" x14ac:dyDescent="0.25">
      <c r="A65" s="20" t="s">
        <v>138</v>
      </c>
      <c r="B65" s="11">
        <v>1026</v>
      </c>
      <c r="C65" s="12">
        <f t="shared" si="18"/>
        <v>98683</v>
      </c>
      <c r="D65" s="10">
        <f t="shared" si="1"/>
        <v>0.79218277127100212</v>
      </c>
      <c r="E65" s="12" t="str">
        <f t="shared" si="2"/>
        <v>A</v>
      </c>
      <c r="J65" s="20" t="s">
        <v>288</v>
      </c>
      <c r="K65" s="11">
        <v>963</v>
      </c>
      <c r="L65" s="12">
        <f t="shared" si="19"/>
        <v>96757</v>
      </c>
      <c r="M65" s="10">
        <f t="shared" si="3"/>
        <v>0.80403692900888324</v>
      </c>
      <c r="N65" s="12" t="str">
        <f t="shared" si="4"/>
        <v>B</v>
      </c>
      <c r="P65" s="20" t="s">
        <v>294</v>
      </c>
      <c r="Q65" s="11">
        <v>1012</v>
      </c>
      <c r="R65" s="12">
        <f t="shared" si="20"/>
        <v>99196</v>
      </c>
      <c r="S65" s="10">
        <f t="shared" si="5"/>
        <v>0.78671414635693837</v>
      </c>
      <c r="T65" s="12" t="str">
        <f t="shared" si="6"/>
        <v>A</v>
      </c>
      <c r="V65" s="20" t="s">
        <v>18</v>
      </c>
      <c r="W65" s="11">
        <v>1037</v>
      </c>
      <c r="X65" s="12">
        <f t="shared" si="21"/>
        <v>100840</v>
      </c>
      <c r="Y65" s="10">
        <f t="shared" si="7"/>
        <v>0.79076551496996594</v>
      </c>
      <c r="Z65" s="12" t="str">
        <f t="shared" si="8"/>
        <v>A</v>
      </c>
      <c r="AB65" s="19" t="s">
        <v>253</v>
      </c>
      <c r="AC65" s="10">
        <f t="shared" si="9"/>
        <v>0.39638439123070379</v>
      </c>
      <c r="AD65" s="10">
        <f t="shared" si="10"/>
        <v>0.10826082982241833</v>
      </c>
      <c r="AE65" s="10">
        <f t="shared" si="11"/>
        <v>0.26007819873264121</v>
      </c>
      <c r="AF65" s="10">
        <f t="shared" si="12"/>
        <v>1</v>
      </c>
      <c r="AG65" s="15">
        <f t="shared" si="13"/>
        <v>0.44118085494644083</v>
      </c>
      <c r="AH65" t="str">
        <f t="shared" si="14"/>
        <v>A</v>
      </c>
      <c r="AJ65" s="19" t="s">
        <v>253</v>
      </c>
      <c r="AK65" s="10">
        <f t="shared" si="15"/>
        <v>5.6626341604386253E-2</v>
      </c>
      <c r="AL65" s="10">
        <f t="shared" si="15"/>
        <v>3.0931665663548092E-2</v>
      </c>
      <c r="AM65" s="10">
        <f t="shared" si="15"/>
        <v>0.11146208517113194</v>
      </c>
      <c r="AN65" s="10">
        <f t="shared" si="15"/>
        <v>0.14285714285714285</v>
      </c>
      <c r="AO65" s="15">
        <f t="shared" si="16"/>
        <v>0.34187723529620917</v>
      </c>
      <c r="AP65" s="15" t="str">
        <f t="shared" si="17"/>
        <v>A</v>
      </c>
    </row>
    <row r="66" spans="1:42" x14ac:dyDescent="0.25">
      <c r="A66" s="20" t="s">
        <v>4</v>
      </c>
      <c r="B66" s="11">
        <v>1010</v>
      </c>
      <c r="C66" s="12">
        <f t="shared" si="18"/>
        <v>99693</v>
      </c>
      <c r="D66" s="10">
        <f t="shared" si="1"/>
        <v>0.80029059733003671</v>
      </c>
      <c r="E66" s="12" t="str">
        <f t="shared" si="2"/>
        <v>B</v>
      </c>
      <c r="J66" s="20" t="s">
        <v>132</v>
      </c>
      <c r="K66" s="11">
        <v>962</v>
      </c>
      <c r="L66" s="12">
        <f t="shared" si="19"/>
        <v>97719</v>
      </c>
      <c r="M66" s="10">
        <f t="shared" si="3"/>
        <v>0.81203101238999831</v>
      </c>
      <c r="N66" s="12" t="str">
        <f t="shared" si="4"/>
        <v>B</v>
      </c>
      <c r="P66" s="20" t="s">
        <v>10</v>
      </c>
      <c r="Q66" s="11">
        <v>1012</v>
      </c>
      <c r="R66" s="12">
        <f t="shared" si="20"/>
        <v>100208</v>
      </c>
      <c r="S66" s="10">
        <f t="shared" si="5"/>
        <v>0.79474022317569337</v>
      </c>
      <c r="T66" s="12" t="str">
        <f t="shared" si="6"/>
        <v>A</v>
      </c>
      <c r="V66" s="20" t="s">
        <v>146</v>
      </c>
      <c r="W66" s="11">
        <v>1032</v>
      </c>
      <c r="X66" s="12">
        <f t="shared" si="21"/>
        <v>101872</v>
      </c>
      <c r="Y66" s="10">
        <f t="shared" si="7"/>
        <v>0.79885823622590613</v>
      </c>
      <c r="Z66" s="12" t="str">
        <f t="shared" si="8"/>
        <v>A</v>
      </c>
      <c r="AB66" s="19" t="s">
        <v>280</v>
      </c>
      <c r="AC66" s="10">
        <f t="shared" si="9"/>
        <v>0.34359521879089033</v>
      </c>
      <c r="AD66" s="10">
        <f t="shared" si="10"/>
        <v>0.53122429137686034</v>
      </c>
      <c r="AE66" s="10">
        <f t="shared" si="11"/>
        <v>0.9183751159894995</v>
      </c>
      <c r="AF66" s="10">
        <f t="shared" si="12"/>
        <v>0.88870155737833467</v>
      </c>
      <c r="AG66" s="15">
        <f t="shared" si="13"/>
        <v>0.67047404588389625</v>
      </c>
      <c r="AH66" t="str">
        <f t="shared" si="14"/>
        <v>A</v>
      </c>
      <c r="AJ66" s="19" t="s">
        <v>280</v>
      </c>
      <c r="AK66" s="10">
        <f t="shared" si="15"/>
        <v>4.9085031255841474E-2</v>
      </c>
      <c r="AL66" s="10">
        <f t="shared" si="15"/>
        <v>0.15177836896481722</v>
      </c>
      <c r="AM66" s="10">
        <f t="shared" si="15"/>
        <v>0.39358933542407121</v>
      </c>
      <c r="AN66" s="10">
        <f t="shared" si="15"/>
        <v>0.1269573653397621</v>
      </c>
      <c r="AO66" s="15">
        <f t="shared" si="16"/>
        <v>0.72141010098449199</v>
      </c>
      <c r="AP66" s="15" t="str">
        <f t="shared" si="17"/>
        <v>A</v>
      </c>
    </row>
    <row r="67" spans="1:42" x14ac:dyDescent="0.25">
      <c r="A67" s="20" t="s">
        <v>266</v>
      </c>
      <c r="B67" s="11">
        <v>985</v>
      </c>
      <c r="C67" s="12">
        <f t="shared" si="18"/>
        <v>100678</v>
      </c>
      <c r="D67" s="10">
        <f t="shared" si="1"/>
        <v>0.80819773462523381</v>
      </c>
      <c r="E67" s="12" t="str">
        <f t="shared" si="2"/>
        <v>B</v>
      </c>
      <c r="J67" s="20" t="s">
        <v>91</v>
      </c>
      <c r="K67" s="11">
        <v>955</v>
      </c>
      <c r="L67" s="12">
        <f t="shared" si="19"/>
        <v>98674</v>
      </c>
      <c r="M67" s="10">
        <f t="shared" si="3"/>
        <v>0.81996692676522154</v>
      </c>
      <c r="N67" s="12" t="str">
        <f t="shared" si="4"/>
        <v>B</v>
      </c>
      <c r="P67" s="20" t="s">
        <v>213</v>
      </c>
      <c r="Q67" s="11">
        <v>1007</v>
      </c>
      <c r="R67" s="12">
        <f t="shared" si="20"/>
        <v>101215</v>
      </c>
      <c r="S67" s="10">
        <f t="shared" si="5"/>
        <v>0.8027266454647114</v>
      </c>
      <c r="T67" s="12" t="str">
        <f t="shared" si="6"/>
        <v>B</v>
      </c>
      <c r="V67" s="20" t="s">
        <v>61</v>
      </c>
      <c r="W67" s="11">
        <v>1015</v>
      </c>
      <c r="X67" s="12">
        <f t="shared" si="21"/>
        <v>102887</v>
      </c>
      <c r="Y67" s="10">
        <f t="shared" si="7"/>
        <v>0.80681764715107984</v>
      </c>
      <c r="Z67" s="12" t="str">
        <f t="shared" si="8"/>
        <v>B</v>
      </c>
      <c r="AB67" s="19" t="s">
        <v>54</v>
      </c>
      <c r="AC67" s="10">
        <f t="shared" si="9"/>
        <v>0.99034285668414002</v>
      </c>
      <c r="AD67" s="10">
        <f t="shared" si="10"/>
        <v>2.5237038699008636E-2</v>
      </c>
      <c r="AE67" s="10">
        <f t="shared" si="11"/>
        <v>0.9818620180983274</v>
      </c>
      <c r="AF67" s="10">
        <f t="shared" si="12"/>
        <v>0.73226580511597994</v>
      </c>
      <c r="AG67" s="15">
        <f t="shared" si="13"/>
        <v>0.68242692964936402</v>
      </c>
      <c r="AH67" t="str">
        <f t="shared" si="14"/>
        <v>A</v>
      </c>
      <c r="AJ67" s="19" t="s">
        <v>54</v>
      </c>
      <c r="AK67" s="10">
        <f t="shared" si="15"/>
        <v>0.14147755095487713</v>
      </c>
      <c r="AL67" s="10">
        <f t="shared" si="15"/>
        <v>7.2105824854310384E-3</v>
      </c>
      <c r="AM67" s="10">
        <f t="shared" si="15"/>
        <v>0.42079800775642601</v>
      </c>
      <c r="AN67" s="10">
        <f t="shared" si="15"/>
        <v>0.10460940073085427</v>
      </c>
      <c r="AO67" s="15">
        <f t="shared" si="16"/>
        <v>0.67409554192758847</v>
      </c>
      <c r="AP67" s="15" t="str">
        <f t="shared" si="17"/>
        <v>A</v>
      </c>
    </row>
    <row r="68" spans="1:42" x14ac:dyDescent="0.25">
      <c r="A68" s="20" t="s">
        <v>23</v>
      </c>
      <c r="B68" s="11">
        <v>981</v>
      </c>
      <c r="C68" s="12">
        <f t="shared" si="18"/>
        <v>101659</v>
      </c>
      <c r="D68" s="10">
        <f t="shared" ref="D68:D102" si="22">C68/SUM($B$3:$B$102)</f>
        <v>0.81607276171821697</v>
      </c>
      <c r="E68" s="12" t="str">
        <f t="shared" ref="E68:E102" si="23">VLOOKUP(D68,$G$3:$H$6,2,1)</f>
        <v>B</v>
      </c>
      <c r="J68" s="20" t="s">
        <v>85</v>
      </c>
      <c r="K68" s="11">
        <v>929</v>
      </c>
      <c r="L68" s="12">
        <f t="shared" si="19"/>
        <v>99603</v>
      </c>
      <c r="M68" s="10">
        <f t="shared" ref="M68:M102" si="24">L68/SUM($K$3:$K$102)</f>
        <v>0.82768678483284719</v>
      </c>
      <c r="N68" s="12" t="str">
        <f t="shared" ref="N68:N102" si="25">VLOOKUP(M68,$G$3:$H$6,2,1)</f>
        <v>B</v>
      </c>
      <c r="P68" s="20" t="s">
        <v>288</v>
      </c>
      <c r="Q68" s="11">
        <v>1001</v>
      </c>
      <c r="R68" s="12">
        <f t="shared" si="20"/>
        <v>102216</v>
      </c>
      <c r="S68" s="10">
        <f t="shared" si="5"/>
        <v>0.81066548231804514</v>
      </c>
      <c r="T68" s="12" t="str">
        <f t="shared" si="6"/>
        <v>B</v>
      </c>
      <c r="V68" s="20" t="s">
        <v>77</v>
      </c>
      <c r="W68" s="11">
        <v>1004</v>
      </c>
      <c r="X68" s="12">
        <f t="shared" si="21"/>
        <v>103891</v>
      </c>
      <c r="Y68" s="10">
        <f t="shared" ref="Y68:Y102" si="26">X68/SUM($W$3:$W$102)</f>
        <v>0.81469079845046344</v>
      </c>
      <c r="Z68" s="12" t="str">
        <f t="shared" ref="Z68:Z102" si="27">VLOOKUP(Y68,$G$3:$H$6,2,1)</f>
        <v>B</v>
      </c>
      <c r="AB68" s="19" t="s">
        <v>34</v>
      </c>
      <c r="AC68" s="10">
        <f t="shared" ref="AC68:AC102" si="28">VLOOKUP(AB68,$A$2:$E$102,4,0)</f>
        <v>0.61009384206597039</v>
      </c>
      <c r="AD68" s="10">
        <f t="shared" ref="AD68:AD102" si="29">VLOOKUP(AB68,$J$2:$N$102,4,0)</f>
        <v>0.97895112972519305</v>
      </c>
      <c r="AE68" s="10">
        <f t="shared" ref="AE68:AE102" si="30">VLOOKUP(AB68,$P$2:$T$102,4,0)</f>
        <v>0.95356454567805282</v>
      </c>
      <c r="AF68" s="10">
        <f t="shared" ref="AF68:AF102" si="31">VLOOKUP(AB68,$V$2:$Z$102,4,0)</f>
        <v>0.84553253556249119</v>
      </c>
      <c r="AG68" s="15">
        <f t="shared" ref="AG68:AG102" si="32">AVERAGE(AC68:AF68)</f>
        <v>0.84703551325792692</v>
      </c>
      <c r="AH68" t="str">
        <f t="shared" ref="AH68:AH102" si="33">VLOOKUP(AG68,$G$3:$H$6,2,1)</f>
        <v>B</v>
      </c>
      <c r="AJ68" s="19" t="s">
        <v>34</v>
      </c>
      <c r="AK68" s="10">
        <f t="shared" ref="AK68:AN102" si="34">AC68*AC$1</f>
        <v>8.7156263152281477E-2</v>
      </c>
      <c r="AL68" s="10">
        <f t="shared" si="34"/>
        <v>0.27970032277862655</v>
      </c>
      <c r="AM68" s="10">
        <f t="shared" si="34"/>
        <v>0.40867051957630834</v>
      </c>
      <c r="AN68" s="10">
        <f t="shared" si="34"/>
        <v>0.12079036222321302</v>
      </c>
      <c r="AO68" s="15">
        <f t="shared" ref="AO68:AO102" si="35">SUM(AK68:AN68)</f>
        <v>0.89631746773042942</v>
      </c>
      <c r="AP68" s="15" t="str">
        <f t="shared" ref="AP68:AP102" si="36">VLOOKUP(AO68,$G$3:$H$6,2,1)</f>
        <v>B</v>
      </c>
    </row>
    <row r="69" spans="1:42" x14ac:dyDescent="0.25">
      <c r="A69" s="20" t="s">
        <v>75</v>
      </c>
      <c r="B69" s="11">
        <v>981</v>
      </c>
      <c r="C69" s="12">
        <f t="shared" ref="C69:C102" si="37">B69+C68</f>
        <v>102640</v>
      </c>
      <c r="D69" s="10">
        <f t="shared" si="22"/>
        <v>0.82394778881120001</v>
      </c>
      <c r="E69" s="12" t="str">
        <f t="shared" si="23"/>
        <v>B</v>
      </c>
      <c r="J69" s="20" t="s">
        <v>73</v>
      </c>
      <c r="K69" s="11">
        <v>905</v>
      </c>
      <c r="L69" s="12">
        <f t="shared" ref="L69:L102" si="38">K69+L68</f>
        <v>100508</v>
      </c>
      <c r="M69" s="10">
        <f t="shared" si="24"/>
        <v>0.83520720630884415</v>
      </c>
      <c r="N69" s="12" t="str">
        <f t="shared" si="25"/>
        <v>B</v>
      </c>
      <c r="P69" s="20" t="s">
        <v>20</v>
      </c>
      <c r="Q69" s="11">
        <v>998</v>
      </c>
      <c r="R69" s="12">
        <f t="shared" ref="R69:R102" si="39">Q69+R68</f>
        <v>103214</v>
      </c>
      <c r="S69" s="10">
        <f t="shared" ref="S69:S102" si="40">R69/SUM($Q$3:$Q$102)</f>
        <v>0.81858052645353674</v>
      </c>
      <c r="T69" s="12" t="str">
        <f t="shared" ref="T69:T102" si="41">VLOOKUP(S69,$G$3:$H$6,2,1)</f>
        <v>B</v>
      </c>
      <c r="V69" s="20" t="s">
        <v>91</v>
      </c>
      <c r="W69" s="11">
        <v>1004</v>
      </c>
      <c r="X69" s="12">
        <f t="shared" ref="X69:X102" si="42">X68+W69</f>
        <v>104895</v>
      </c>
      <c r="Y69" s="10">
        <f t="shared" si="26"/>
        <v>0.82256394974984703</v>
      </c>
      <c r="Z69" s="12" t="str">
        <f t="shared" si="27"/>
        <v>B</v>
      </c>
      <c r="AB69" s="19" t="s">
        <v>6</v>
      </c>
      <c r="AC69" s="10">
        <f t="shared" si="28"/>
        <v>0.62993794703422146</v>
      </c>
      <c r="AD69" s="10">
        <f t="shared" si="29"/>
        <v>0.61813709603702871</v>
      </c>
      <c r="AE69" s="10">
        <f t="shared" si="30"/>
        <v>0.89200485371443983</v>
      </c>
      <c r="AF69" s="10">
        <f t="shared" si="31"/>
        <v>0.18244695033013911</v>
      </c>
      <c r="AG69" s="15">
        <f t="shared" si="32"/>
        <v>0.58063171177895734</v>
      </c>
      <c r="AH69" t="str">
        <f t="shared" si="33"/>
        <v>A</v>
      </c>
      <c r="AJ69" s="19" t="s">
        <v>6</v>
      </c>
      <c r="AK69" s="10">
        <f t="shared" si="34"/>
        <v>8.9991135290603055E-2</v>
      </c>
      <c r="AL69" s="10">
        <f t="shared" si="34"/>
        <v>0.17661059886772248</v>
      </c>
      <c r="AM69" s="10">
        <f t="shared" si="34"/>
        <v>0.38228779444904559</v>
      </c>
      <c r="AN69" s="10">
        <f t="shared" si="34"/>
        <v>2.6063850047162728E-2</v>
      </c>
      <c r="AO69" s="15">
        <f t="shared" si="35"/>
        <v>0.67495337865453386</v>
      </c>
      <c r="AP69" s="15" t="str">
        <f t="shared" si="36"/>
        <v>A</v>
      </c>
    </row>
    <row r="70" spans="1:42" x14ac:dyDescent="0.25">
      <c r="A70" s="20" t="s">
        <v>66</v>
      </c>
      <c r="B70" s="11">
        <v>979</v>
      </c>
      <c r="C70" s="12">
        <f t="shared" si="37"/>
        <v>103619</v>
      </c>
      <c r="D70" s="10">
        <f t="shared" si="22"/>
        <v>0.83180676080307614</v>
      </c>
      <c r="E70" s="12" t="str">
        <f t="shared" si="23"/>
        <v>B</v>
      </c>
      <c r="J70" s="20" t="s">
        <v>311</v>
      </c>
      <c r="K70" s="11">
        <v>892</v>
      </c>
      <c r="L70" s="12">
        <f t="shared" si="38"/>
        <v>101400</v>
      </c>
      <c r="M70" s="10">
        <f t="shared" si="24"/>
        <v>0.84261959963104227</v>
      </c>
      <c r="N70" s="12" t="str">
        <f t="shared" si="25"/>
        <v>B</v>
      </c>
      <c r="P70" s="20" t="s">
        <v>216</v>
      </c>
      <c r="Q70" s="11">
        <v>997</v>
      </c>
      <c r="R70" s="12">
        <f t="shared" si="39"/>
        <v>104211</v>
      </c>
      <c r="S70" s="10">
        <f t="shared" si="40"/>
        <v>0.82648763968308103</v>
      </c>
      <c r="T70" s="12" t="str">
        <f t="shared" si="41"/>
        <v>B</v>
      </c>
      <c r="V70" s="20" t="s">
        <v>156</v>
      </c>
      <c r="W70" s="11">
        <v>998</v>
      </c>
      <c r="X70" s="12">
        <f t="shared" si="42"/>
        <v>105893</v>
      </c>
      <c r="Y70" s="10">
        <f t="shared" si="26"/>
        <v>0.83039005034425428</v>
      </c>
      <c r="Z70" s="12" t="str">
        <f t="shared" si="27"/>
        <v>B</v>
      </c>
      <c r="AB70" s="19" t="s">
        <v>89</v>
      </c>
      <c r="AC70" s="10">
        <f t="shared" si="28"/>
        <v>0.86220709474917923</v>
      </c>
      <c r="AD70" s="10">
        <f t="shared" si="29"/>
        <v>0.41899965929582261</v>
      </c>
      <c r="AE70" s="10">
        <f t="shared" si="30"/>
        <v>1</v>
      </c>
      <c r="AF70" s="10">
        <f t="shared" si="31"/>
        <v>0.85301359765373819</v>
      </c>
      <c r="AG70" s="15">
        <f t="shared" si="32"/>
        <v>0.78355508792468498</v>
      </c>
      <c r="AH70" t="str">
        <f t="shared" si="33"/>
        <v>A</v>
      </c>
      <c r="AJ70" s="19" t="s">
        <v>89</v>
      </c>
      <c r="AK70" s="10">
        <f t="shared" si="34"/>
        <v>0.1231724421070256</v>
      </c>
      <c r="AL70" s="10">
        <f t="shared" si="34"/>
        <v>0.11971418837023502</v>
      </c>
      <c r="AM70" s="10">
        <f t="shared" si="34"/>
        <v>0.42857142857142855</v>
      </c>
      <c r="AN70" s="10">
        <f t="shared" si="34"/>
        <v>0.12185908537910545</v>
      </c>
      <c r="AO70" s="15">
        <f t="shared" si="35"/>
        <v>0.79331714442779466</v>
      </c>
      <c r="AP70" s="15" t="str">
        <f t="shared" si="36"/>
        <v>A</v>
      </c>
    </row>
    <row r="71" spans="1:42" x14ac:dyDescent="0.25">
      <c r="A71" s="20" t="s">
        <v>294</v>
      </c>
      <c r="B71" s="11">
        <v>957</v>
      </c>
      <c r="C71" s="12">
        <f t="shared" si="37"/>
        <v>104576</v>
      </c>
      <c r="D71" s="10">
        <f t="shared" si="22"/>
        <v>0.83948912668277531</v>
      </c>
      <c r="E71" s="12" t="str">
        <f t="shared" si="23"/>
        <v>B</v>
      </c>
      <c r="J71" s="20" t="s">
        <v>154</v>
      </c>
      <c r="K71" s="11">
        <v>844</v>
      </c>
      <c r="L71" s="12">
        <f t="shared" si="38"/>
        <v>102244</v>
      </c>
      <c r="M71" s="10">
        <f t="shared" si="24"/>
        <v>0.84963311976998313</v>
      </c>
      <c r="N71" s="12" t="str">
        <f t="shared" si="25"/>
        <v>B</v>
      </c>
      <c r="P71" s="20" t="s">
        <v>36</v>
      </c>
      <c r="Q71" s="11">
        <v>996</v>
      </c>
      <c r="R71" s="12">
        <f t="shared" si="39"/>
        <v>105207</v>
      </c>
      <c r="S71" s="10">
        <f t="shared" si="40"/>
        <v>0.8343868220066778</v>
      </c>
      <c r="T71" s="12" t="str">
        <f t="shared" si="41"/>
        <v>B</v>
      </c>
      <c r="V71" s="20" t="s">
        <v>256</v>
      </c>
      <c r="W71" s="11">
        <v>968</v>
      </c>
      <c r="X71" s="12">
        <f t="shared" si="42"/>
        <v>106861</v>
      </c>
      <c r="Y71" s="10">
        <f t="shared" si="26"/>
        <v>0.83798089741377957</v>
      </c>
      <c r="Z71" s="12" t="str">
        <f t="shared" si="27"/>
        <v>B</v>
      </c>
      <c r="AB71" s="19" t="s">
        <v>71</v>
      </c>
      <c r="AC71" s="10">
        <f t="shared" si="28"/>
        <v>0.45933644267124774</v>
      </c>
      <c r="AD71" s="10">
        <f t="shared" si="29"/>
        <v>0.98569873440862898</v>
      </c>
      <c r="AE71" s="10">
        <f t="shared" si="30"/>
        <v>0.99225943579535092</v>
      </c>
      <c r="AF71" s="10">
        <f t="shared" si="31"/>
        <v>0.7149668292529916</v>
      </c>
      <c r="AG71" s="15">
        <f t="shared" si="32"/>
        <v>0.78806536053205478</v>
      </c>
      <c r="AH71" t="str">
        <f t="shared" si="33"/>
        <v>A</v>
      </c>
      <c r="AJ71" s="19" t="s">
        <v>71</v>
      </c>
      <c r="AK71" s="10">
        <f t="shared" si="34"/>
        <v>6.5619491810178246E-2</v>
      </c>
      <c r="AL71" s="10">
        <f t="shared" si="34"/>
        <v>0.28162820983103681</v>
      </c>
      <c r="AM71" s="10">
        <f t="shared" si="34"/>
        <v>0.42525404391229321</v>
      </c>
      <c r="AN71" s="10">
        <f t="shared" si="34"/>
        <v>0.10213811846471307</v>
      </c>
      <c r="AO71" s="15">
        <f t="shared" si="35"/>
        <v>0.87463986401822136</v>
      </c>
      <c r="AP71" s="15" t="str">
        <f t="shared" si="36"/>
        <v>B</v>
      </c>
    </row>
    <row r="72" spans="1:42" x14ac:dyDescent="0.25">
      <c r="A72" s="20" t="s">
        <v>288</v>
      </c>
      <c r="B72" s="11">
        <v>947</v>
      </c>
      <c r="C72" s="12">
        <f t="shared" si="37"/>
        <v>105523</v>
      </c>
      <c r="D72" s="10">
        <f t="shared" si="22"/>
        <v>0.84709121705693946</v>
      </c>
      <c r="E72" s="12" t="str">
        <f t="shared" si="23"/>
        <v>B</v>
      </c>
      <c r="J72" s="20" t="s">
        <v>208</v>
      </c>
      <c r="K72" s="11">
        <v>839</v>
      </c>
      <c r="L72" s="12">
        <f t="shared" si="38"/>
        <v>103083</v>
      </c>
      <c r="M72" s="10">
        <f t="shared" si="24"/>
        <v>0.85660509061900136</v>
      </c>
      <c r="N72" s="12" t="str">
        <f t="shared" si="25"/>
        <v>B</v>
      </c>
      <c r="P72" s="20" t="s">
        <v>208</v>
      </c>
      <c r="Q72" s="11">
        <v>972</v>
      </c>
      <c r="R72" s="12">
        <f t="shared" si="39"/>
        <v>106179</v>
      </c>
      <c r="S72" s="10">
        <f t="shared" si="40"/>
        <v>0.84209566258753732</v>
      </c>
      <c r="T72" s="12" t="str">
        <f t="shared" si="41"/>
        <v>B</v>
      </c>
      <c r="V72" s="20" t="s">
        <v>34</v>
      </c>
      <c r="W72" s="11">
        <v>963</v>
      </c>
      <c r="X72" s="12">
        <f t="shared" si="42"/>
        <v>107824</v>
      </c>
      <c r="Y72" s="10">
        <f t="shared" si="26"/>
        <v>0.84553253556249119</v>
      </c>
      <c r="Z72" s="12" t="str">
        <f t="shared" si="27"/>
        <v>B</v>
      </c>
      <c r="AB72" s="19" t="s">
        <v>195</v>
      </c>
      <c r="AC72" s="10">
        <f t="shared" si="28"/>
        <v>0.6780229748496841</v>
      </c>
      <c r="AD72" s="10">
        <f t="shared" si="29"/>
        <v>0.97541944008176895</v>
      </c>
      <c r="AE72" s="10">
        <f t="shared" si="30"/>
        <v>0.93656068332685638</v>
      </c>
      <c r="AF72" s="10">
        <f t="shared" si="31"/>
        <v>0.64016405012468436</v>
      </c>
      <c r="AG72" s="15">
        <f t="shared" si="32"/>
        <v>0.80754178709574842</v>
      </c>
      <c r="AH72" t="str">
        <f t="shared" si="33"/>
        <v>B</v>
      </c>
      <c r="AJ72" s="19" t="s">
        <v>195</v>
      </c>
      <c r="AK72" s="10">
        <f t="shared" si="34"/>
        <v>9.6860424978526288E-2</v>
      </c>
      <c r="AL72" s="10">
        <f t="shared" si="34"/>
        <v>0.2786912685947911</v>
      </c>
      <c r="AM72" s="10">
        <f t="shared" si="34"/>
        <v>0.40138314999722413</v>
      </c>
      <c r="AN72" s="10">
        <f t="shared" si="34"/>
        <v>9.1452007160669188E-2</v>
      </c>
      <c r="AO72" s="15">
        <f t="shared" si="35"/>
        <v>0.86838685073121069</v>
      </c>
      <c r="AP72" s="15" t="str">
        <f t="shared" si="36"/>
        <v>B</v>
      </c>
    </row>
    <row r="73" spans="1:42" x14ac:dyDescent="0.25">
      <c r="A73" s="20" t="s">
        <v>45</v>
      </c>
      <c r="B73" s="11">
        <v>946</v>
      </c>
      <c r="C73" s="12">
        <f t="shared" si="37"/>
        <v>106469</v>
      </c>
      <c r="D73" s="10">
        <f t="shared" si="22"/>
        <v>0.8546852798805501</v>
      </c>
      <c r="E73" s="12" t="str">
        <f t="shared" si="23"/>
        <v>B</v>
      </c>
      <c r="J73" s="20" t="s">
        <v>61</v>
      </c>
      <c r="K73" s="11">
        <v>829</v>
      </c>
      <c r="L73" s="12">
        <f t="shared" si="38"/>
        <v>103912</v>
      </c>
      <c r="M73" s="10">
        <f t="shared" si="24"/>
        <v>0.86349396288817426</v>
      </c>
      <c r="N73" s="12" t="str">
        <f t="shared" si="25"/>
        <v>B</v>
      </c>
      <c r="P73" s="20" t="s">
        <v>165</v>
      </c>
      <c r="Q73" s="11">
        <v>939</v>
      </c>
      <c r="R73" s="12">
        <f t="shared" si="39"/>
        <v>107118</v>
      </c>
      <c r="S73" s="10">
        <f t="shared" si="40"/>
        <v>0.84954278327213317</v>
      </c>
      <c r="T73" s="12" t="str">
        <f t="shared" si="41"/>
        <v>B</v>
      </c>
      <c r="V73" s="20" t="s">
        <v>89</v>
      </c>
      <c r="W73" s="11">
        <v>954</v>
      </c>
      <c r="X73" s="12">
        <f t="shared" si="42"/>
        <v>108778</v>
      </c>
      <c r="Y73" s="10">
        <f t="shared" si="26"/>
        <v>0.85301359765373819</v>
      </c>
      <c r="Z73" s="12" t="str">
        <f t="shared" si="27"/>
        <v>B</v>
      </c>
      <c r="AB73" s="19" t="s">
        <v>45</v>
      </c>
      <c r="AC73" s="10">
        <f t="shared" si="28"/>
        <v>0.8546852798805501</v>
      </c>
      <c r="AD73" s="10">
        <f t="shared" si="29"/>
        <v>0.79603453576978367</v>
      </c>
      <c r="AE73" s="10">
        <f t="shared" si="30"/>
        <v>0.48510972408378211</v>
      </c>
      <c r="AF73" s="10">
        <f t="shared" si="31"/>
        <v>0.5670786217280156</v>
      </c>
      <c r="AG73" s="15">
        <f t="shared" si="32"/>
        <v>0.67572704036553288</v>
      </c>
      <c r="AH73" t="str">
        <f t="shared" si="33"/>
        <v>A</v>
      </c>
      <c r="AJ73" s="19" t="s">
        <v>45</v>
      </c>
      <c r="AK73" s="10">
        <f t="shared" si="34"/>
        <v>0.12209789712579286</v>
      </c>
      <c r="AL73" s="10">
        <f t="shared" si="34"/>
        <v>0.22743843879136674</v>
      </c>
      <c r="AM73" s="10">
        <f t="shared" si="34"/>
        <v>0.20790416746447804</v>
      </c>
      <c r="AN73" s="10">
        <f t="shared" si="34"/>
        <v>8.1011231675430798E-2</v>
      </c>
      <c r="AO73" s="15">
        <f t="shared" si="35"/>
        <v>0.63845173505706843</v>
      </c>
      <c r="AP73" s="15" t="str">
        <f t="shared" si="36"/>
        <v>A</v>
      </c>
    </row>
    <row r="74" spans="1:42" x14ac:dyDescent="0.25">
      <c r="A74" s="20" t="s">
        <v>89</v>
      </c>
      <c r="B74" s="11">
        <v>937</v>
      </c>
      <c r="C74" s="12">
        <f t="shared" si="37"/>
        <v>107406</v>
      </c>
      <c r="D74" s="10">
        <f t="shared" si="22"/>
        <v>0.86220709474917923</v>
      </c>
      <c r="E74" s="12" t="str">
        <f t="shared" si="23"/>
        <v>B</v>
      </c>
      <c r="J74" s="20" t="s">
        <v>77</v>
      </c>
      <c r="K74" s="11">
        <v>824</v>
      </c>
      <c r="L74" s="12">
        <f t="shared" si="38"/>
        <v>104736</v>
      </c>
      <c r="M74" s="10">
        <f t="shared" si="24"/>
        <v>0.87034128586742454</v>
      </c>
      <c r="N74" s="12" t="str">
        <f t="shared" si="25"/>
        <v>B</v>
      </c>
      <c r="P74" s="20" t="s">
        <v>162</v>
      </c>
      <c r="Q74" s="11">
        <v>939</v>
      </c>
      <c r="R74" s="12">
        <f t="shared" si="39"/>
        <v>108057</v>
      </c>
      <c r="S74" s="10">
        <f t="shared" si="40"/>
        <v>0.85698990395672903</v>
      </c>
      <c r="T74" s="12" t="str">
        <f t="shared" si="41"/>
        <v>B</v>
      </c>
      <c r="V74" s="20" t="s">
        <v>188</v>
      </c>
      <c r="W74" s="11">
        <v>948</v>
      </c>
      <c r="X74" s="12">
        <f t="shared" si="42"/>
        <v>109726</v>
      </c>
      <c r="Y74" s="10">
        <f t="shared" si="26"/>
        <v>0.86044760904000883</v>
      </c>
      <c r="Z74" s="12" t="str">
        <f t="shared" si="27"/>
        <v>B</v>
      </c>
      <c r="AB74" s="19" t="s">
        <v>330</v>
      </c>
      <c r="AC74" s="10">
        <f t="shared" si="28"/>
        <v>0.49416798452288252</v>
      </c>
      <c r="AD74" s="10">
        <f t="shared" si="29"/>
        <v>0.92367395441211908</v>
      </c>
      <c r="AE74" s="10">
        <f t="shared" si="30"/>
        <v>0.99770003727525791</v>
      </c>
      <c r="AF74" s="10">
        <f t="shared" si="31"/>
        <v>0.97391822587475108</v>
      </c>
      <c r="AG74" s="15">
        <f t="shared" si="32"/>
        <v>0.84736505052125266</v>
      </c>
      <c r="AH74" t="str">
        <f t="shared" si="33"/>
        <v>B</v>
      </c>
      <c r="AJ74" s="19" t="s">
        <v>330</v>
      </c>
      <c r="AK74" s="10">
        <f t="shared" si="34"/>
        <v>7.0595426360411787E-2</v>
      </c>
      <c r="AL74" s="10">
        <f t="shared" si="34"/>
        <v>0.26390684411774828</v>
      </c>
      <c r="AM74" s="10">
        <f t="shared" si="34"/>
        <v>0.4275857302608248</v>
      </c>
      <c r="AN74" s="10">
        <f t="shared" si="34"/>
        <v>0.13913117512496442</v>
      </c>
      <c r="AO74" s="15">
        <f t="shared" si="35"/>
        <v>0.90121917586394928</v>
      </c>
      <c r="AP74" s="15" t="str">
        <f t="shared" si="36"/>
        <v>B</v>
      </c>
    </row>
    <row r="75" spans="1:42" x14ac:dyDescent="0.25">
      <c r="A75" s="20" t="s">
        <v>57</v>
      </c>
      <c r="B75" s="11">
        <v>935</v>
      </c>
      <c r="C75" s="12">
        <f t="shared" si="37"/>
        <v>108341</v>
      </c>
      <c r="D75" s="10">
        <f t="shared" si="22"/>
        <v>0.86971285451670133</v>
      </c>
      <c r="E75" s="12" t="str">
        <f t="shared" si="23"/>
        <v>B</v>
      </c>
      <c r="J75" s="20" t="s">
        <v>126</v>
      </c>
      <c r="K75" s="11">
        <v>816</v>
      </c>
      <c r="L75" s="12">
        <f t="shared" si="38"/>
        <v>105552</v>
      </c>
      <c r="M75" s="10">
        <f t="shared" si="24"/>
        <v>0.87712212998279859</v>
      </c>
      <c r="N75" s="12" t="str">
        <f t="shared" si="25"/>
        <v>B</v>
      </c>
      <c r="P75" s="20" t="s">
        <v>272</v>
      </c>
      <c r="Q75" s="11">
        <v>909</v>
      </c>
      <c r="R75" s="12">
        <f t="shared" si="39"/>
        <v>108966</v>
      </c>
      <c r="S75" s="10">
        <f t="shared" si="40"/>
        <v>0.86419909746290324</v>
      </c>
      <c r="T75" s="12" t="str">
        <f t="shared" si="41"/>
        <v>B</v>
      </c>
      <c r="V75" s="20" t="s">
        <v>229</v>
      </c>
      <c r="W75" s="11">
        <v>948</v>
      </c>
      <c r="X75" s="12">
        <f t="shared" si="42"/>
        <v>110674</v>
      </c>
      <c r="Y75" s="10">
        <f t="shared" si="26"/>
        <v>0.86788162042627937</v>
      </c>
      <c r="Z75" s="12" t="str">
        <f t="shared" si="27"/>
        <v>B</v>
      </c>
      <c r="AB75" s="19" t="s">
        <v>162</v>
      </c>
      <c r="AC75" s="10">
        <f t="shared" si="28"/>
        <v>0.65904584534121102</v>
      </c>
      <c r="AD75" s="10">
        <f t="shared" si="29"/>
        <v>0.37971065074497878</v>
      </c>
      <c r="AE75" s="10">
        <f t="shared" si="30"/>
        <v>0.85698990395672903</v>
      </c>
      <c r="AF75" s="10">
        <f t="shared" si="31"/>
        <v>0.25833189567290349</v>
      </c>
      <c r="AG75" s="15">
        <f t="shared" si="32"/>
        <v>0.53851957392895555</v>
      </c>
      <c r="AH75" t="str">
        <f t="shared" si="33"/>
        <v>A</v>
      </c>
      <c r="AJ75" s="19" t="s">
        <v>162</v>
      </c>
      <c r="AK75" s="10">
        <f t="shared" si="34"/>
        <v>9.4149406477315858E-2</v>
      </c>
      <c r="AL75" s="10">
        <f t="shared" si="34"/>
        <v>0.10848875735570822</v>
      </c>
      <c r="AM75" s="10">
        <f t="shared" si="34"/>
        <v>0.36728138741002669</v>
      </c>
      <c r="AN75" s="10">
        <f t="shared" si="34"/>
        <v>3.6904556524700496E-2</v>
      </c>
      <c r="AO75" s="15">
        <f t="shared" si="35"/>
        <v>0.60682410776775131</v>
      </c>
      <c r="AP75" s="15" t="str">
        <f t="shared" si="36"/>
        <v>A</v>
      </c>
    </row>
    <row r="76" spans="1:42" x14ac:dyDescent="0.25">
      <c r="A76" s="20" t="s">
        <v>146</v>
      </c>
      <c r="B76" s="11">
        <v>933</v>
      </c>
      <c r="C76" s="12">
        <f t="shared" si="37"/>
        <v>109274</v>
      </c>
      <c r="D76" s="10">
        <f t="shared" si="22"/>
        <v>0.8772025591831164</v>
      </c>
      <c r="E76" s="12" t="str">
        <f t="shared" si="23"/>
        <v>B</v>
      </c>
      <c r="J76" s="20" t="s">
        <v>32</v>
      </c>
      <c r="K76" s="11">
        <v>815</v>
      </c>
      <c r="L76" s="12">
        <f t="shared" si="38"/>
        <v>106367</v>
      </c>
      <c r="M76" s="10">
        <f t="shared" si="24"/>
        <v>0.88389466424018814</v>
      </c>
      <c r="N76" s="12" t="str">
        <f t="shared" si="25"/>
        <v>B</v>
      </c>
      <c r="P76" s="20" t="s">
        <v>130</v>
      </c>
      <c r="Q76" s="11">
        <v>906</v>
      </c>
      <c r="R76" s="12">
        <f t="shared" si="39"/>
        <v>109872</v>
      </c>
      <c r="S76" s="10">
        <f t="shared" si="40"/>
        <v>0.87138449825123521</v>
      </c>
      <c r="T76" s="12" t="str">
        <f t="shared" si="41"/>
        <v>B</v>
      </c>
      <c r="V76" s="20" t="s">
        <v>49</v>
      </c>
      <c r="W76" s="11">
        <v>912</v>
      </c>
      <c r="X76" s="12">
        <f t="shared" si="42"/>
        <v>111586</v>
      </c>
      <c r="Y76" s="10">
        <f t="shared" si="26"/>
        <v>0.87503332758269159</v>
      </c>
      <c r="Z76" s="12" t="str">
        <f t="shared" si="27"/>
        <v>B</v>
      </c>
      <c r="AB76" s="19" t="s">
        <v>197</v>
      </c>
      <c r="AC76" s="10">
        <f t="shared" si="28"/>
        <v>0.92938966533141742</v>
      </c>
      <c r="AD76" s="10">
        <f t="shared" si="29"/>
        <v>0.51915837758332706</v>
      </c>
      <c r="AE76" s="10">
        <f t="shared" si="30"/>
        <v>0.3872344137870869</v>
      </c>
      <c r="AF76" s="10">
        <f t="shared" si="31"/>
        <v>0.24348739825285048</v>
      </c>
      <c r="AG76" s="15">
        <f t="shared" si="32"/>
        <v>0.51981746373867044</v>
      </c>
      <c r="AH76" t="str">
        <f t="shared" si="33"/>
        <v>A</v>
      </c>
      <c r="AJ76" s="19" t="s">
        <v>197</v>
      </c>
      <c r="AK76" s="10">
        <f t="shared" si="34"/>
        <v>0.13276995219020249</v>
      </c>
      <c r="AL76" s="10">
        <f t="shared" si="34"/>
        <v>0.14833096502380771</v>
      </c>
      <c r="AM76" s="10">
        <f t="shared" si="34"/>
        <v>0.16595760590875153</v>
      </c>
      <c r="AN76" s="10">
        <f t="shared" si="34"/>
        <v>3.4783914036121494E-2</v>
      </c>
      <c r="AO76" s="15">
        <f t="shared" si="35"/>
        <v>0.4818424371588832</v>
      </c>
      <c r="AP76" s="15" t="str">
        <f t="shared" si="36"/>
        <v>A</v>
      </c>
    </row>
    <row r="77" spans="1:42" x14ac:dyDescent="0.25">
      <c r="A77" s="20" t="s">
        <v>115</v>
      </c>
      <c r="B77" s="11">
        <v>925</v>
      </c>
      <c r="C77" s="12">
        <f t="shared" si="37"/>
        <v>110199</v>
      </c>
      <c r="D77" s="10">
        <f t="shared" si="22"/>
        <v>0.8846280434451036</v>
      </c>
      <c r="E77" s="12" t="str">
        <f t="shared" si="23"/>
        <v>B</v>
      </c>
      <c r="J77" s="20" t="s">
        <v>158</v>
      </c>
      <c r="K77" s="11">
        <v>812</v>
      </c>
      <c r="L77" s="12">
        <f t="shared" si="38"/>
        <v>107179</v>
      </c>
      <c r="M77" s="10">
        <f t="shared" si="24"/>
        <v>0.89064226892362408</v>
      </c>
      <c r="N77" s="12" t="str">
        <f t="shared" si="25"/>
        <v>B</v>
      </c>
      <c r="P77" s="20" t="s">
        <v>115</v>
      </c>
      <c r="Q77" s="11">
        <v>876</v>
      </c>
      <c r="R77" s="12">
        <f t="shared" si="39"/>
        <v>110748</v>
      </c>
      <c r="S77" s="10">
        <f t="shared" si="40"/>
        <v>0.87833197186114564</v>
      </c>
      <c r="T77" s="12" t="str">
        <f t="shared" si="41"/>
        <v>B</v>
      </c>
      <c r="V77" s="20" t="s">
        <v>216</v>
      </c>
      <c r="W77" s="11">
        <v>884</v>
      </c>
      <c r="X77" s="12">
        <f t="shared" si="42"/>
        <v>112470</v>
      </c>
      <c r="Y77" s="10">
        <f t="shared" si="26"/>
        <v>0.88196546478254734</v>
      </c>
      <c r="Z77" s="12" t="str">
        <f t="shared" si="27"/>
        <v>B</v>
      </c>
      <c r="AB77" s="19" t="s">
        <v>341</v>
      </c>
      <c r="AC77" s="10">
        <f t="shared" si="28"/>
        <v>0.40926860986907065</v>
      </c>
      <c r="AD77" s="10">
        <f t="shared" si="29"/>
        <v>0.771379187129692</v>
      </c>
      <c r="AE77" s="10">
        <f t="shared" si="30"/>
        <v>0.50771280603383329</v>
      </c>
      <c r="AF77" s="10">
        <f t="shared" si="31"/>
        <v>0.97809005504932478</v>
      </c>
      <c r="AG77" s="15">
        <f t="shared" si="32"/>
        <v>0.66661266452048018</v>
      </c>
      <c r="AH77" t="str">
        <f t="shared" si="33"/>
        <v>A</v>
      </c>
      <c r="AJ77" s="19" t="s">
        <v>341</v>
      </c>
      <c r="AK77" s="10">
        <f t="shared" si="34"/>
        <v>5.8466944267010088E-2</v>
      </c>
      <c r="AL77" s="10">
        <f t="shared" si="34"/>
        <v>0.22039405346562627</v>
      </c>
      <c r="AM77" s="10">
        <f t="shared" si="34"/>
        <v>0.21759120258592854</v>
      </c>
      <c r="AN77" s="10">
        <f t="shared" si="34"/>
        <v>0.1397271507213321</v>
      </c>
      <c r="AO77" s="15">
        <f t="shared" si="35"/>
        <v>0.63617935103989698</v>
      </c>
      <c r="AP77" s="15" t="str">
        <f t="shared" si="36"/>
        <v>A</v>
      </c>
    </row>
    <row r="78" spans="1:42" x14ac:dyDescent="0.25">
      <c r="A78" s="20" t="s">
        <v>135</v>
      </c>
      <c r="B78" s="11">
        <v>885</v>
      </c>
      <c r="C78" s="12">
        <f t="shared" si="37"/>
        <v>111084</v>
      </c>
      <c r="D78" s="10">
        <f t="shared" si="22"/>
        <v>0.8917324256849507</v>
      </c>
      <c r="E78" s="12" t="str">
        <f t="shared" si="23"/>
        <v>B</v>
      </c>
      <c r="J78" s="20" t="s">
        <v>49</v>
      </c>
      <c r="K78" s="11">
        <v>808</v>
      </c>
      <c r="L78" s="12">
        <f t="shared" si="38"/>
        <v>107987</v>
      </c>
      <c r="M78" s="10">
        <f t="shared" si="24"/>
        <v>0.8973566341751219</v>
      </c>
      <c r="N78" s="12" t="str">
        <f t="shared" si="25"/>
        <v>B</v>
      </c>
      <c r="P78" s="20" t="s">
        <v>311</v>
      </c>
      <c r="Q78" s="11">
        <v>870</v>
      </c>
      <c r="R78" s="12">
        <f t="shared" si="39"/>
        <v>111618</v>
      </c>
      <c r="S78" s="10">
        <f t="shared" si="40"/>
        <v>0.8852318600353718</v>
      </c>
      <c r="T78" s="12" t="str">
        <f t="shared" si="41"/>
        <v>B</v>
      </c>
      <c r="V78" s="20" t="s">
        <v>280</v>
      </c>
      <c r="W78" s="11">
        <v>859</v>
      </c>
      <c r="X78" s="12">
        <f t="shared" si="42"/>
        <v>113329</v>
      </c>
      <c r="Y78" s="10">
        <f t="shared" si="26"/>
        <v>0.88870155737833467</v>
      </c>
      <c r="Z78" s="12" t="str">
        <f t="shared" si="27"/>
        <v>B</v>
      </c>
      <c r="AB78" s="19" t="s">
        <v>284</v>
      </c>
      <c r="AC78" s="10">
        <f t="shared" si="28"/>
        <v>0.99350571160221879</v>
      </c>
      <c r="AD78" s="10">
        <f t="shared" si="29"/>
        <v>0.97151380682904132</v>
      </c>
      <c r="AE78" s="10">
        <f t="shared" si="30"/>
        <v>0.23003592700394165</v>
      </c>
      <c r="AF78" s="10">
        <f t="shared" si="31"/>
        <v>0.45363937202992427</v>
      </c>
      <c r="AG78" s="15">
        <f t="shared" si="32"/>
        <v>0.66217370436628142</v>
      </c>
      <c r="AH78" t="str">
        <f t="shared" si="33"/>
        <v>A</v>
      </c>
      <c r="AJ78" s="19" t="s">
        <v>284</v>
      </c>
      <c r="AK78" s="10">
        <f t="shared" si="34"/>
        <v>0.14192938737174554</v>
      </c>
      <c r="AL78" s="10">
        <f t="shared" si="34"/>
        <v>0.2775753733797261</v>
      </c>
      <c r="AM78" s="10">
        <f t="shared" si="34"/>
        <v>9.8586825858832133E-2</v>
      </c>
      <c r="AN78" s="10">
        <f t="shared" si="34"/>
        <v>6.4805624575703463E-2</v>
      </c>
      <c r="AO78" s="15">
        <f t="shared" si="35"/>
        <v>0.58289721118600724</v>
      </c>
      <c r="AP78" s="15" t="str">
        <f t="shared" si="36"/>
        <v>A</v>
      </c>
    </row>
    <row r="79" spans="1:42" x14ac:dyDescent="0.25">
      <c r="A79" s="20" t="s">
        <v>83</v>
      </c>
      <c r="B79" s="11">
        <v>817</v>
      </c>
      <c r="C79" s="12">
        <f t="shared" si="37"/>
        <v>111901</v>
      </c>
      <c r="D79" s="10">
        <f t="shared" si="22"/>
        <v>0.89829093448715991</v>
      </c>
      <c r="E79" s="12" t="str">
        <f t="shared" si="23"/>
        <v>B</v>
      </c>
      <c r="J79" s="20" t="s">
        <v>47</v>
      </c>
      <c r="K79" s="11">
        <v>806</v>
      </c>
      <c r="L79" s="12">
        <f t="shared" si="38"/>
        <v>108793</v>
      </c>
      <c r="M79" s="10">
        <f t="shared" si="24"/>
        <v>0.90405437971065072</v>
      </c>
      <c r="N79" s="12" t="str">
        <f t="shared" si="25"/>
        <v>B</v>
      </c>
      <c r="P79" s="20" t="s">
        <v>6</v>
      </c>
      <c r="Q79" s="11">
        <v>854</v>
      </c>
      <c r="R79" s="12">
        <f t="shared" si="39"/>
        <v>112472</v>
      </c>
      <c r="S79" s="10">
        <f t="shared" si="40"/>
        <v>0.89200485371443983</v>
      </c>
      <c r="T79" s="12" t="str">
        <f t="shared" si="41"/>
        <v>B</v>
      </c>
      <c r="V79" s="20" t="s">
        <v>20</v>
      </c>
      <c r="W79" s="11">
        <v>828</v>
      </c>
      <c r="X79" s="12">
        <f t="shared" si="42"/>
        <v>114157</v>
      </c>
      <c r="Y79" s="10">
        <f t="shared" si="26"/>
        <v>0.89519455466507736</v>
      </c>
      <c r="Z79" s="12" t="str">
        <f t="shared" si="27"/>
        <v>B</v>
      </c>
      <c r="AB79" s="19" t="s">
        <v>73</v>
      </c>
      <c r="AC79" s="10">
        <f t="shared" si="28"/>
        <v>0.58986441467115136</v>
      </c>
      <c r="AD79" s="10">
        <f t="shared" si="29"/>
        <v>0.83520720630884415</v>
      </c>
      <c r="AE79" s="10">
        <f t="shared" si="30"/>
        <v>0.21454686768869607</v>
      </c>
      <c r="AF79" s="10">
        <f t="shared" si="31"/>
        <v>0.93595614874296196</v>
      </c>
      <c r="AG79" s="15">
        <f t="shared" si="32"/>
        <v>0.64389365935291343</v>
      </c>
      <c r="AH79" t="str">
        <f t="shared" si="33"/>
        <v>A</v>
      </c>
      <c r="AJ79" s="19" t="s">
        <v>73</v>
      </c>
      <c r="AK79" s="10">
        <f t="shared" si="34"/>
        <v>8.4266344953021613E-2</v>
      </c>
      <c r="AL79" s="10">
        <f t="shared" si="34"/>
        <v>0.23863063037395546</v>
      </c>
      <c r="AM79" s="10">
        <f t="shared" si="34"/>
        <v>9.1948657580869744E-2</v>
      </c>
      <c r="AN79" s="10">
        <f t="shared" si="34"/>
        <v>0.13370802124899456</v>
      </c>
      <c r="AO79" s="15">
        <f t="shared" si="35"/>
        <v>0.54855365415684143</v>
      </c>
      <c r="AP79" s="15" t="str">
        <f t="shared" si="36"/>
        <v>A</v>
      </c>
    </row>
    <row r="80" spans="1:42" x14ac:dyDescent="0.25">
      <c r="A80" s="20" t="s">
        <v>143</v>
      </c>
      <c r="B80" s="11">
        <v>808</v>
      </c>
      <c r="C80" s="12">
        <f t="shared" si="37"/>
        <v>112709</v>
      </c>
      <c r="D80" s="10">
        <f t="shared" si="22"/>
        <v>0.90477719533438761</v>
      </c>
      <c r="E80" s="12" t="str">
        <f t="shared" si="23"/>
        <v>B</v>
      </c>
      <c r="J80" s="20" t="s">
        <v>138</v>
      </c>
      <c r="K80" s="11">
        <v>799</v>
      </c>
      <c r="L80" s="12">
        <f t="shared" si="38"/>
        <v>109592</v>
      </c>
      <c r="M80" s="10">
        <f t="shared" si="24"/>
        <v>0.91069395624028782</v>
      </c>
      <c r="N80" s="12" t="str">
        <f t="shared" si="25"/>
        <v>B</v>
      </c>
      <c r="P80" s="20" t="s">
        <v>49</v>
      </c>
      <c r="Q80" s="11">
        <v>852</v>
      </c>
      <c r="R80" s="12">
        <f t="shared" si="39"/>
        <v>113324</v>
      </c>
      <c r="S80" s="10">
        <f t="shared" si="40"/>
        <v>0.89876198558161302</v>
      </c>
      <c r="T80" s="12" t="str">
        <f t="shared" si="41"/>
        <v>B</v>
      </c>
      <c r="V80" s="20" t="s">
        <v>237</v>
      </c>
      <c r="W80" s="11">
        <v>814</v>
      </c>
      <c r="X80" s="12">
        <f t="shared" si="42"/>
        <v>114971</v>
      </c>
      <c r="Y80" s="10">
        <f t="shared" si="26"/>
        <v>0.90157776697354186</v>
      </c>
      <c r="Z80" s="12" t="str">
        <f t="shared" si="27"/>
        <v>B</v>
      </c>
      <c r="AB80" s="19" t="s">
        <v>111</v>
      </c>
      <c r="AC80" s="10">
        <f t="shared" si="28"/>
        <v>0.7416894782894895</v>
      </c>
      <c r="AD80" s="10">
        <f t="shared" si="29"/>
        <v>0.60810709744970459</v>
      </c>
      <c r="AE80" s="10">
        <f t="shared" si="30"/>
        <v>0.4000428268921159</v>
      </c>
      <c r="AF80" s="10">
        <f t="shared" si="31"/>
        <v>0.99280124213861143</v>
      </c>
      <c r="AG80" s="15">
        <f t="shared" si="32"/>
        <v>0.68566016119248041</v>
      </c>
      <c r="AH80" t="str">
        <f t="shared" si="33"/>
        <v>A</v>
      </c>
      <c r="AJ80" s="19" t="s">
        <v>111</v>
      </c>
      <c r="AK80" s="10">
        <f t="shared" si="34"/>
        <v>0.10595563975564135</v>
      </c>
      <c r="AL80" s="10">
        <f t="shared" si="34"/>
        <v>0.17374488498562987</v>
      </c>
      <c r="AM80" s="10">
        <f t="shared" si="34"/>
        <v>0.17144692581090681</v>
      </c>
      <c r="AN80" s="10">
        <f t="shared" si="34"/>
        <v>0.14182874887694449</v>
      </c>
      <c r="AO80" s="15">
        <f t="shared" si="35"/>
        <v>0.5929761994291225</v>
      </c>
      <c r="AP80" s="15" t="str">
        <f t="shared" si="36"/>
        <v>A</v>
      </c>
    </row>
    <row r="81" spans="1:42" x14ac:dyDescent="0.25">
      <c r="A81" s="20" t="s">
        <v>85</v>
      </c>
      <c r="B81" s="11">
        <v>792</v>
      </c>
      <c r="C81" s="12">
        <f t="shared" si="37"/>
        <v>113501</v>
      </c>
      <c r="D81" s="10">
        <f t="shared" si="22"/>
        <v>0.91113501537275932</v>
      </c>
      <c r="E81" s="12" t="str">
        <f t="shared" si="23"/>
        <v>B</v>
      </c>
      <c r="J81" s="20" t="s">
        <v>143</v>
      </c>
      <c r="K81" s="11">
        <v>790</v>
      </c>
      <c r="L81" s="12">
        <f t="shared" si="38"/>
        <v>110382</v>
      </c>
      <c r="M81" s="10">
        <f t="shared" si="24"/>
        <v>0.91725874404806418</v>
      </c>
      <c r="N81" s="12" t="str">
        <f t="shared" si="25"/>
        <v>B</v>
      </c>
      <c r="P81" s="20" t="s">
        <v>237</v>
      </c>
      <c r="Q81" s="11">
        <v>834</v>
      </c>
      <c r="R81" s="12">
        <f t="shared" si="39"/>
        <v>114158</v>
      </c>
      <c r="S81" s="10">
        <f t="shared" si="40"/>
        <v>0.90537636114173325</v>
      </c>
      <c r="T81" s="12" t="str">
        <f t="shared" si="41"/>
        <v>B</v>
      </c>
      <c r="V81" s="20" t="s">
        <v>140</v>
      </c>
      <c r="W81" s="11">
        <v>788</v>
      </c>
      <c r="X81" s="12">
        <f t="shared" si="42"/>
        <v>115759</v>
      </c>
      <c r="Y81" s="10">
        <f t="shared" si="26"/>
        <v>0.90775709289377515</v>
      </c>
      <c r="Z81" s="12" t="str">
        <f t="shared" si="27"/>
        <v>B</v>
      </c>
      <c r="AB81" s="19" t="s">
        <v>183</v>
      </c>
      <c r="AC81" s="10">
        <f t="shared" si="28"/>
        <v>0.75044753594335756</v>
      </c>
      <c r="AD81" s="10">
        <f t="shared" si="29"/>
        <v>0.32497361620089915</v>
      </c>
      <c r="AE81" s="10">
        <f t="shared" si="30"/>
        <v>0.62394816359872785</v>
      </c>
      <c r="AF81" s="10">
        <f t="shared" si="31"/>
        <v>0.6500839070905412</v>
      </c>
      <c r="AG81" s="15">
        <f t="shared" si="32"/>
        <v>0.58736330570838147</v>
      </c>
      <c r="AH81" t="str">
        <f t="shared" si="33"/>
        <v>A</v>
      </c>
      <c r="AJ81" s="19" t="s">
        <v>183</v>
      </c>
      <c r="AK81" s="10">
        <f t="shared" si="34"/>
        <v>0.10720679084905108</v>
      </c>
      <c r="AL81" s="10">
        <f t="shared" si="34"/>
        <v>9.2849604628828325E-2</v>
      </c>
      <c r="AM81" s="10">
        <f t="shared" si="34"/>
        <v>0.26740635582802619</v>
      </c>
      <c r="AN81" s="10">
        <f t="shared" si="34"/>
        <v>9.2869129584363025E-2</v>
      </c>
      <c r="AO81" s="15">
        <f t="shared" si="35"/>
        <v>0.56033188089026864</v>
      </c>
      <c r="AP81" s="15" t="str">
        <f t="shared" si="36"/>
        <v>A</v>
      </c>
    </row>
    <row r="82" spans="1:42" x14ac:dyDescent="0.25">
      <c r="A82" s="20" t="s">
        <v>43</v>
      </c>
      <c r="B82" s="11">
        <v>772</v>
      </c>
      <c r="C82" s="12">
        <f t="shared" si="37"/>
        <v>114273</v>
      </c>
      <c r="D82" s="10">
        <f t="shared" si="22"/>
        <v>0.91733228440006098</v>
      </c>
      <c r="E82" s="12" t="str">
        <f t="shared" si="23"/>
        <v>B</v>
      </c>
      <c r="J82" s="20" t="s">
        <v>330</v>
      </c>
      <c r="K82" s="11">
        <v>772</v>
      </c>
      <c r="L82" s="12">
        <f t="shared" si="38"/>
        <v>111154</v>
      </c>
      <c r="M82" s="10">
        <f t="shared" si="24"/>
        <v>0.92367395441211908</v>
      </c>
      <c r="N82" s="12" t="str">
        <f t="shared" si="25"/>
        <v>B</v>
      </c>
      <c r="P82" s="20" t="s">
        <v>156</v>
      </c>
      <c r="Q82" s="11">
        <v>834</v>
      </c>
      <c r="R82" s="12">
        <f t="shared" si="39"/>
        <v>114992</v>
      </c>
      <c r="S82" s="10">
        <f t="shared" si="40"/>
        <v>0.91199073670185349</v>
      </c>
      <c r="T82" s="12" t="str">
        <f t="shared" si="41"/>
        <v>B</v>
      </c>
      <c r="V82" s="20" t="s">
        <v>178</v>
      </c>
      <c r="W82" s="11">
        <v>770</v>
      </c>
      <c r="X82" s="12">
        <f t="shared" si="42"/>
        <v>116529</v>
      </c>
      <c r="Y82" s="10">
        <f t="shared" si="26"/>
        <v>0.9137952666990794</v>
      </c>
      <c r="Z82" s="12" t="str">
        <f t="shared" si="27"/>
        <v>B</v>
      </c>
      <c r="AB82" s="19" t="s">
        <v>135</v>
      </c>
      <c r="AC82" s="10">
        <f t="shared" si="28"/>
        <v>0.8917324256849507</v>
      </c>
      <c r="AD82" s="10">
        <f t="shared" si="29"/>
        <v>0.33898403676281175</v>
      </c>
      <c r="AE82" s="10">
        <f t="shared" si="30"/>
        <v>0.34624749185099413</v>
      </c>
      <c r="AF82" s="10">
        <f t="shared" si="31"/>
        <v>0.98579852888129105</v>
      </c>
      <c r="AG82" s="15">
        <f t="shared" si="32"/>
        <v>0.64069062079501193</v>
      </c>
      <c r="AH82" t="str">
        <f t="shared" si="33"/>
        <v>A</v>
      </c>
      <c r="AJ82" s="19" t="s">
        <v>135</v>
      </c>
      <c r="AK82" s="10">
        <f t="shared" si="34"/>
        <v>0.12739034652642153</v>
      </c>
      <c r="AL82" s="10">
        <f t="shared" si="34"/>
        <v>9.6852581932231924E-2</v>
      </c>
      <c r="AM82" s="10">
        <f t="shared" si="34"/>
        <v>0.14839178222185462</v>
      </c>
      <c r="AN82" s="10">
        <f t="shared" si="34"/>
        <v>0.14082836126875586</v>
      </c>
      <c r="AO82" s="15">
        <f t="shared" si="35"/>
        <v>0.51346307194926388</v>
      </c>
      <c r="AP82" s="15" t="str">
        <f t="shared" si="36"/>
        <v>A</v>
      </c>
    </row>
    <row r="83" spans="1:42" x14ac:dyDescent="0.25">
      <c r="A83" s="20" t="s">
        <v>38</v>
      </c>
      <c r="B83" s="11">
        <v>764</v>
      </c>
      <c r="C83" s="12">
        <f t="shared" si="37"/>
        <v>115037</v>
      </c>
      <c r="D83" s="10">
        <f t="shared" si="22"/>
        <v>0.92346533302293476</v>
      </c>
      <c r="E83" s="12" t="str">
        <f t="shared" si="23"/>
        <v>B</v>
      </c>
      <c r="J83" s="20" t="s">
        <v>57</v>
      </c>
      <c r="K83" s="11">
        <v>752</v>
      </c>
      <c r="L83" s="12">
        <f t="shared" si="38"/>
        <v>111906</v>
      </c>
      <c r="M83" s="10">
        <f t="shared" si="24"/>
        <v>0.92992296761648341</v>
      </c>
      <c r="N83" s="12" t="str">
        <f t="shared" si="25"/>
        <v>B</v>
      </c>
      <c r="P83" s="20" t="s">
        <v>280</v>
      </c>
      <c r="Q83" s="11">
        <v>805</v>
      </c>
      <c r="R83" s="12">
        <f t="shared" si="39"/>
        <v>115797</v>
      </c>
      <c r="S83" s="10">
        <f t="shared" si="40"/>
        <v>0.9183751159894995</v>
      </c>
      <c r="T83" s="12" t="str">
        <f t="shared" si="41"/>
        <v>B</v>
      </c>
      <c r="V83" s="20" t="s">
        <v>191</v>
      </c>
      <c r="W83" s="11">
        <v>734</v>
      </c>
      <c r="X83" s="12">
        <f t="shared" si="42"/>
        <v>117263</v>
      </c>
      <c r="Y83" s="10">
        <f t="shared" si="26"/>
        <v>0.91955113627452523</v>
      </c>
      <c r="Z83" s="12" t="str">
        <f t="shared" si="27"/>
        <v>B</v>
      </c>
      <c r="AB83" s="19" t="s">
        <v>57</v>
      </c>
      <c r="AC83" s="10">
        <f t="shared" si="28"/>
        <v>0.86971285451670133</v>
      </c>
      <c r="AD83" s="10">
        <f t="shared" si="29"/>
        <v>0.92992296761648341</v>
      </c>
      <c r="AE83" s="10">
        <f t="shared" si="30"/>
        <v>0.36027726447192066</v>
      </c>
      <c r="AF83" s="10">
        <f t="shared" si="31"/>
        <v>0.46523737080660593</v>
      </c>
      <c r="AG83" s="15">
        <f t="shared" si="32"/>
        <v>0.65628761435292782</v>
      </c>
      <c r="AH83" t="str">
        <f t="shared" si="33"/>
        <v>A</v>
      </c>
      <c r="AJ83" s="19" t="s">
        <v>57</v>
      </c>
      <c r="AK83" s="10">
        <f t="shared" si="34"/>
        <v>0.1242446935023859</v>
      </c>
      <c r="AL83" s="10">
        <f t="shared" si="34"/>
        <v>0.26569227646185239</v>
      </c>
      <c r="AM83" s="10">
        <f t="shared" si="34"/>
        <v>0.15440454191653741</v>
      </c>
      <c r="AN83" s="10">
        <f t="shared" si="34"/>
        <v>6.6462481543800841E-2</v>
      </c>
      <c r="AO83" s="15">
        <f t="shared" si="35"/>
        <v>0.61080399342457659</v>
      </c>
      <c r="AP83" s="15" t="str">
        <f t="shared" si="36"/>
        <v>A</v>
      </c>
    </row>
    <row r="84" spans="1:42" x14ac:dyDescent="0.25">
      <c r="A84" s="20" t="s">
        <v>197</v>
      </c>
      <c r="B84" s="11">
        <v>738</v>
      </c>
      <c r="C84" s="12">
        <f t="shared" si="37"/>
        <v>115775</v>
      </c>
      <c r="D84" s="10">
        <f t="shared" si="22"/>
        <v>0.92938966533141742</v>
      </c>
      <c r="E84" s="12" t="str">
        <f t="shared" si="23"/>
        <v>B</v>
      </c>
      <c r="J84" s="20" t="s">
        <v>165</v>
      </c>
      <c r="K84" s="11">
        <v>626</v>
      </c>
      <c r="L84" s="12">
        <f t="shared" si="38"/>
        <v>112532</v>
      </c>
      <c r="M84" s="10">
        <f t="shared" si="24"/>
        <v>0.9351249387147974</v>
      </c>
      <c r="N84" s="12" t="str">
        <f t="shared" si="25"/>
        <v>B</v>
      </c>
      <c r="P84" s="20" t="s">
        <v>132</v>
      </c>
      <c r="Q84" s="11">
        <v>770</v>
      </c>
      <c r="R84" s="12">
        <f t="shared" si="39"/>
        <v>116567</v>
      </c>
      <c r="S84" s="10">
        <f t="shared" si="40"/>
        <v>0.92448191356898701</v>
      </c>
      <c r="T84" s="12" t="str">
        <f t="shared" si="41"/>
        <v>B</v>
      </c>
      <c r="V84" s="20" t="s">
        <v>87</v>
      </c>
      <c r="W84" s="11">
        <v>731</v>
      </c>
      <c r="X84" s="12">
        <f t="shared" si="42"/>
        <v>117994</v>
      </c>
      <c r="Y84" s="10">
        <f t="shared" si="26"/>
        <v>0.92528348049748277</v>
      </c>
      <c r="Z84" s="12" t="str">
        <f t="shared" si="27"/>
        <v>B</v>
      </c>
      <c r="AB84" s="19" t="s">
        <v>240</v>
      </c>
      <c r="AC84" s="10">
        <f t="shared" si="28"/>
        <v>0.35720191697907216</v>
      </c>
      <c r="AD84" s="10">
        <f t="shared" si="29"/>
        <v>0.76310256857710301</v>
      </c>
      <c r="AE84" s="10">
        <f t="shared" si="30"/>
        <v>0.58247745639984461</v>
      </c>
      <c r="AF84" s="10">
        <f t="shared" si="31"/>
        <v>0.65969793447405156</v>
      </c>
      <c r="AG84" s="15">
        <f t="shared" si="32"/>
        <v>0.59061996910751779</v>
      </c>
      <c r="AH84" t="str">
        <f t="shared" si="33"/>
        <v>A</v>
      </c>
      <c r="AJ84" s="19" t="s">
        <v>240</v>
      </c>
      <c r="AK84" s="10">
        <f t="shared" si="34"/>
        <v>5.102884528272459E-2</v>
      </c>
      <c r="AL84" s="10">
        <f t="shared" si="34"/>
        <v>0.2180293053077437</v>
      </c>
      <c r="AM84" s="10">
        <f t="shared" si="34"/>
        <v>0.24963319559993338</v>
      </c>
      <c r="AN84" s="10">
        <f t="shared" si="34"/>
        <v>9.424256206772165E-2</v>
      </c>
      <c r="AO84" s="15">
        <f t="shared" si="35"/>
        <v>0.61293390825812333</v>
      </c>
      <c r="AP84" s="15" t="str">
        <f t="shared" si="36"/>
        <v>A</v>
      </c>
    </row>
    <row r="85" spans="1:42" x14ac:dyDescent="0.25">
      <c r="A85" s="20" t="s">
        <v>191</v>
      </c>
      <c r="B85" s="11">
        <v>735</v>
      </c>
      <c r="C85" s="12">
        <f t="shared" si="37"/>
        <v>116510</v>
      </c>
      <c r="D85" s="10">
        <f t="shared" si="22"/>
        <v>0.93528991498823966</v>
      </c>
      <c r="E85" s="12" t="str">
        <f t="shared" si="23"/>
        <v>B</v>
      </c>
      <c r="J85" s="20" t="s">
        <v>191</v>
      </c>
      <c r="K85" s="11">
        <v>619</v>
      </c>
      <c r="L85" s="12">
        <f t="shared" si="38"/>
        <v>113151</v>
      </c>
      <c r="M85" s="10">
        <f t="shared" si="24"/>
        <v>0.94026874080721956</v>
      </c>
      <c r="N85" s="12" t="str">
        <f t="shared" si="25"/>
        <v>B</v>
      </c>
      <c r="P85" s="20" t="s">
        <v>75</v>
      </c>
      <c r="Q85" s="11">
        <v>762</v>
      </c>
      <c r="R85" s="12">
        <f t="shared" si="39"/>
        <v>117329</v>
      </c>
      <c r="S85" s="10">
        <f t="shared" si="40"/>
        <v>0.93052526390089541</v>
      </c>
      <c r="T85" s="12" t="str">
        <f t="shared" si="41"/>
        <v>B</v>
      </c>
      <c r="V85" s="20" t="s">
        <v>68</v>
      </c>
      <c r="W85" s="11">
        <v>694</v>
      </c>
      <c r="X85" s="12">
        <f t="shared" si="42"/>
        <v>118688</v>
      </c>
      <c r="Y85" s="10">
        <f t="shared" si="26"/>
        <v>0.93072567870641931</v>
      </c>
      <c r="Z85" s="12" t="str">
        <f t="shared" si="27"/>
        <v>B</v>
      </c>
      <c r="AB85" s="19" t="s">
        <v>129</v>
      </c>
      <c r="AC85" s="10">
        <f t="shared" si="28"/>
        <v>1</v>
      </c>
      <c r="AD85" s="10">
        <f t="shared" si="29"/>
        <v>0.74641637374417269</v>
      </c>
      <c r="AE85" s="10">
        <f t="shared" si="30"/>
        <v>0.28920048537144399</v>
      </c>
      <c r="AF85" s="10">
        <f t="shared" si="31"/>
        <v>0.59945734853593891</v>
      </c>
      <c r="AG85" s="15">
        <f t="shared" si="32"/>
        <v>0.65876855191288886</v>
      </c>
      <c r="AH85" t="str">
        <f t="shared" si="33"/>
        <v>A</v>
      </c>
      <c r="AJ85" s="19" t="s">
        <v>129</v>
      </c>
      <c r="AK85" s="10">
        <f t="shared" si="34"/>
        <v>0.14285714285714285</v>
      </c>
      <c r="AL85" s="10">
        <f t="shared" si="34"/>
        <v>0.2132618210697636</v>
      </c>
      <c r="AM85" s="10">
        <f t="shared" si="34"/>
        <v>0.12394306515919028</v>
      </c>
      <c r="AN85" s="10">
        <f t="shared" si="34"/>
        <v>8.5636764076562691E-2</v>
      </c>
      <c r="AO85" s="15">
        <f t="shared" si="35"/>
        <v>0.56569879316265947</v>
      </c>
      <c r="AP85" s="15" t="str">
        <f t="shared" si="36"/>
        <v>A</v>
      </c>
    </row>
    <row r="86" spans="1:42" x14ac:dyDescent="0.25">
      <c r="A86" s="20" t="s">
        <v>237</v>
      </c>
      <c r="B86" s="11">
        <v>730</v>
      </c>
      <c r="C86" s="12">
        <f t="shared" si="37"/>
        <v>117240</v>
      </c>
      <c r="D86" s="10">
        <f t="shared" si="22"/>
        <v>0.94115002689229432</v>
      </c>
      <c r="E86" s="12" t="str">
        <f t="shared" si="23"/>
        <v>B</v>
      </c>
      <c r="J86" s="20" t="s">
        <v>8</v>
      </c>
      <c r="K86" s="11">
        <v>594</v>
      </c>
      <c r="L86" s="12">
        <f t="shared" si="38"/>
        <v>113745</v>
      </c>
      <c r="M86" s="10">
        <f t="shared" si="24"/>
        <v>0.94520479645002864</v>
      </c>
      <c r="N86" s="12" t="str">
        <f t="shared" si="25"/>
        <v>B</v>
      </c>
      <c r="P86" s="20" t="s">
        <v>195</v>
      </c>
      <c r="Q86" s="11">
        <v>761</v>
      </c>
      <c r="R86" s="12">
        <f t="shared" si="39"/>
        <v>118090</v>
      </c>
      <c r="S86" s="10">
        <f t="shared" si="40"/>
        <v>0.93656068332685638</v>
      </c>
      <c r="T86" s="12" t="str">
        <f t="shared" si="41"/>
        <v>B</v>
      </c>
      <c r="V86" s="20" t="s">
        <v>73</v>
      </c>
      <c r="W86" s="11">
        <v>667</v>
      </c>
      <c r="X86" s="12">
        <f t="shared" si="42"/>
        <v>119355</v>
      </c>
      <c r="Y86" s="10">
        <f t="shared" si="26"/>
        <v>0.93595614874296196</v>
      </c>
      <c r="Z86" s="12" t="str">
        <f t="shared" si="27"/>
        <v>B</v>
      </c>
      <c r="AB86" s="19" t="s">
        <v>51</v>
      </c>
      <c r="AC86" s="10">
        <f t="shared" si="28"/>
        <v>0.64942883977811849</v>
      </c>
      <c r="AD86" s="10">
        <f t="shared" si="29"/>
        <v>0.39290670522440774</v>
      </c>
      <c r="AE86" s="10">
        <f t="shared" si="30"/>
        <v>0.41269262187819716</v>
      </c>
      <c r="AF86" s="10">
        <f t="shared" si="31"/>
        <v>0.30211257665344021</v>
      </c>
      <c r="AG86" s="15">
        <f t="shared" si="32"/>
        <v>0.43928518588354093</v>
      </c>
      <c r="AH86" t="str">
        <f t="shared" si="33"/>
        <v>A</v>
      </c>
      <c r="AJ86" s="19" t="s">
        <v>51</v>
      </c>
      <c r="AK86" s="10">
        <f t="shared" si="34"/>
        <v>9.2775548539731204E-2</v>
      </c>
      <c r="AL86" s="10">
        <f t="shared" si="34"/>
        <v>0.11225905863554506</v>
      </c>
      <c r="AM86" s="10">
        <f t="shared" si="34"/>
        <v>0.17686826651922735</v>
      </c>
      <c r="AN86" s="10">
        <f t="shared" si="34"/>
        <v>4.3158939521920028E-2</v>
      </c>
      <c r="AO86" s="15">
        <f t="shared" si="35"/>
        <v>0.42506181321642361</v>
      </c>
      <c r="AP86" s="15" t="str">
        <f t="shared" si="36"/>
        <v>A</v>
      </c>
    </row>
    <row r="87" spans="1:42" x14ac:dyDescent="0.25">
      <c r="A87" s="20" t="s">
        <v>18</v>
      </c>
      <c r="B87" s="11">
        <v>729</v>
      </c>
      <c r="C87" s="12">
        <f t="shared" si="37"/>
        <v>117969</v>
      </c>
      <c r="D87" s="10">
        <f t="shared" si="22"/>
        <v>0.94700211124579559</v>
      </c>
      <c r="E87" s="12" t="str">
        <f t="shared" si="23"/>
        <v>B</v>
      </c>
      <c r="J87" s="20" t="s">
        <v>87</v>
      </c>
      <c r="K87" s="11">
        <v>587</v>
      </c>
      <c r="L87" s="12">
        <f t="shared" si="38"/>
        <v>114332</v>
      </c>
      <c r="M87" s="10">
        <f t="shared" si="24"/>
        <v>0.95008268308694599</v>
      </c>
      <c r="N87" s="12" t="str">
        <f t="shared" si="25"/>
        <v>C</v>
      </c>
      <c r="P87" s="20" t="s">
        <v>16</v>
      </c>
      <c r="Q87" s="11">
        <v>734</v>
      </c>
      <c r="R87" s="12">
        <f t="shared" si="39"/>
        <v>118824</v>
      </c>
      <c r="S87" s="10">
        <f t="shared" si="40"/>
        <v>0.94238196829223797</v>
      </c>
      <c r="T87" s="12" t="str">
        <f t="shared" si="41"/>
        <v>B</v>
      </c>
      <c r="V87" s="20" t="s">
        <v>149</v>
      </c>
      <c r="W87" s="11">
        <v>649</v>
      </c>
      <c r="X87" s="12">
        <f t="shared" si="42"/>
        <v>120004</v>
      </c>
      <c r="Y87" s="10">
        <f t="shared" si="26"/>
        <v>0.94104546666457556</v>
      </c>
      <c r="Z87" s="12" t="str">
        <f t="shared" si="27"/>
        <v>B</v>
      </c>
      <c r="AB87" s="19" t="s">
        <v>43</v>
      </c>
      <c r="AC87" s="10">
        <f t="shared" si="28"/>
        <v>0.91733228440006098</v>
      </c>
      <c r="AD87" s="10">
        <f t="shared" si="29"/>
        <v>0.78786594537099364</v>
      </c>
      <c r="AE87" s="10">
        <f t="shared" si="30"/>
        <v>0.71804836266446714</v>
      </c>
      <c r="AF87" s="10">
        <f t="shared" si="31"/>
        <v>0.13312996973071314</v>
      </c>
      <c r="AG87" s="15">
        <f t="shared" si="32"/>
        <v>0.63909414054155878</v>
      </c>
      <c r="AH87" t="str">
        <f t="shared" si="33"/>
        <v>A</v>
      </c>
      <c r="AJ87" s="19" t="s">
        <v>43</v>
      </c>
      <c r="AK87" s="10">
        <f t="shared" si="34"/>
        <v>0.1310474692000087</v>
      </c>
      <c r="AL87" s="10">
        <f t="shared" si="34"/>
        <v>0.22510455582028388</v>
      </c>
      <c r="AM87" s="10">
        <f t="shared" si="34"/>
        <v>0.30773501257048591</v>
      </c>
      <c r="AN87" s="10">
        <f t="shared" si="34"/>
        <v>1.9018567104387592E-2</v>
      </c>
      <c r="AO87" s="15">
        <f t="shared" si="35"/>
        <v>0.68290560469516604</v>
      </c>
      <c r="AP87" s="15" t="str">
        <f t="shared" si="36"/>
        <v>A</v>
      </c>
    </row>
    <row r="88" spans="1:42" x14ac:dyDescent="0.25">
      <c r="A88" s="20" t="s">
        <v>140</v>
      </c>
      <c r="B88" s="11">
        <v>725</v>
      </c>
      <c r="C88" s="12">
        <f t="shared" si="37"/>
        <v>118694</v>
      </c>
      <c r="D88" s="10">
        <f t="shared" si="22"/>
        <v>0.9528220853970828</v>
      </c>
      <c r="E88" s="12" t="str">
        <f t="shared" si="23"/>
        <v>C</v>
      </c>
      <c r="J88" s="20" t="s">
        <v>167</v>
      </c>
      <c r="K88" s="11">
        <v>557</v>
      </c>
      <c r="L88" s="12">
        <f t="shared" si="38"/>
        <v>114889</v>
      </c>
      <c r="M88" s="10">
        <f t="shared" si="24"/>
        <v>0.95471127398432765</v>
      </c>
      <c r="N88" s="12" t="str">
        <f t="shared" si="25"/>
        <v>C</v>
      </c>
      <c r="P88" s="20" t="s">
        <v>117</v>
      </c>
      <c r="Q88" s="11">
        <v>714</v>
      </c>
      <c r="R88" s="12">
        <f t="shared" si="39"/>
        <v>119538</v>
      </c>
      <c r="S88" s="10">
        <f t="shared" si="40"/>
        <v>0.94804463513867188</v>
      </c>
      <c r="T88" s="12" t="str">
        <f t="shared" si="41"/>
        <v>B</v>
      </c>
      <c r="V88" s="20" t="s">
        <v>154</v>
      </c>
      <c r="W88" s="11">
        <v>644</v>
      </c>
      <c r="X88" s="12">
        <f t="shared" si="42"/>
        <v>120648</v>
      </c>
      <c r="Y88" s="10">
        <f t="shared" si="26"/>
        <v>0.94609557566537539</v>
      </c>
      <c r="Z88" s="12" t="str">
        <f t="shared" si="27"/>
        <v>B</v>
      </c>
      <c r="AB88" s="19" t="s">
        <v>156</v>
      </c>
      <c r="AC88" s="10">
        <f t="shared" si="28"/>
        <v>0.66859060294932204</v>
      </c>
      <c r="AD88" s="10">
        <f t="shared" si="29"/>
        <v>0.14522307813759464</v>
      </c>
      <c r="AE88" s="10">
        <f t="shared" si="30"/>
        <v>0.91199073670185349</v>
      </c>
      <c r="AF88" s="10">
        <f t="shared" si="31"/>
        <v>0.83039005034425428</v>
      </c>
      <c r="AG88" s="15">
        <f t="shared" si="32"/>
        <v>0.63904861703325611</v>
      </c>
      <c r="AH88" t="str">
        <f t="shared" si="33"/>
        <v>A</v>
      </c>
      <c r="AJ88" s="19" t="s">
        <v>156</v>
      </c>
      <c r="AK88" s="10">
        <f t="shared" si="34"/>
        <v>9.5512943278474566E-2</v>
      </c>
      <c r="AL88" s="10">
        <f t="shared" si="34"/>
        <v>4.1492308039312753E-2</v>
      </c>
      <c r="AM88" s="10">
        <f t="shared" si="34"/>
        <v>0.39085317287222288</v>
      </c>
      <c r="AN88" s="10">
        <f t="shared" si="34"/>
        <v>0.11862715004917918</v>
      </c>
      <c r="AO88" s="15">
        <f t="shared" si="35"/>
        <v>0.64648557423918929</v>
      </c>
      <c r="AP88" s="15" t="str">
        <f t="shared" si="36"/>
        <v>A</v>
      </c>
    </row>
    <row r="89" spans="1:42" x14ac:dyDescent="0.25">
      <c r="A89" s="20" t="s">
        <v>178</v>
      </c>
      <c r="B89" s="11">
        <v>711</v>
      </c>
      <c r="C89" s="12">
        <f t="shared" si="37"/>
        <v>119405</v>
      </c>
      <c r="D89" s="10">
        <f t="shared" si="22"/>
        <v>0.95852967384062104</v>
      </c>
      <c r="E89" s="12" t="str">
        <f t="shared" si="23"/>
        <v>C</v>
      </c>
      <c r="J89" s="20" t="s">
        <v>23</v>
      </c>
      <c r="K89" s="11">
        <v>542</v>
      </c>
      <c r="L89" s="12">
        <f t="shared" si="38"/>
        <v>115431</v>
      </c>
      <c r="M89" s="10">
        <f t="shared" si="24"/>
        <v>0.95921521701194123</v>
      </c>
      <c r="N89" s="12" t="str">
        <f t="shared" si="25"/>
        <v>C</v>
      </c>
      <c r="P89" s="20" t="s">
        <v>34</v>
      </c>
      <c r="Q89" s="11">
        <v>696</v>
      </c>
      <c r="R89" s="12">
        <f t="shared" si="39"/>
        <v>120234</v>
      </c>
      <c r="S89" s="10">
        <f t="shared" si="40"/>
        <v>0.95356454567805282</v>
      </c>
      <c r="T89" s="12" t="str">
        <f t="shared" si="41"/>
        <v>C</v>
      </c>
      <c r="V89" s="20" t="s">
        <v>272</v>
      </c>
      <c r="W89" s="11">
        <v>633</v>
      </c>
      <c r="X89" s="12">
        <f t="shared" si="42"/>
        <v>121281</v>
      </c>
      <c r="Y89" s="10">
        <f t="shared" si="26"/>
        <v>0.95105942504038521</v>
      </c>
      <c r="Z89" s="12" t="str">
        <f t="shared" si="27"/>
        <v>C</v>
      </c>
      <c r="AB89" s="19" t="s">
        <v>36</v>
      </c>
      <c r="AC89" s="10">
        <f t="shared" si="28"/>
        <v>0.12819998233938878</v>
      </c>
      <c r="AD89" s="10">
        <f t="shared" si="29"/>
        <v>0.26356376569524426</v>
      </c>
      <c r="AE89" s="10">
        <f t="shared" si="30"/>
        <v>0.8343868220066778</v>
      </c>
      <c r="AF89" s="10">
        <f t="shared" si="31"/>
        <v>0.35564059534825365</v>
      </c>
      <c r="AG89" s="15">
        <f t="shared" si="32"/>
        <v>0.39544779134739116</v>
      </c>
      <c r="AH89" t="str">
        <f t="shared" si="33"/>
        <v>A</v>
      </c>
      <c r="AJ89" s="19" t="s">
        <v>36</v>
      </c>
      <c r="AK89" s="10">
        <f t="shared" si="34"/>
        <v>1.8314283191341253E-2</v>
      </c>
      <c r="AL89" s="10">
        <f t="shared" si="34"/>
        <v>7.5303933055784075E-2</v>
      </c>
      <c r="AM89" s="10">
        <f t="shared" si="34"/>
        <v>0.35759435228857617</v>
      </c>
      <c r="AN89" s="10">
        <f t="shared" si="34"/>
        <v>5.0805799335464807E-2</v>
      </c>
      <c r="AO89" s="15">
        <f t="shared" si="35"/>
        <v>0.50201836787116627</v>
      </c>
      <c r="AP89" s="15" t="str">
        <f t="shared" si="36"/>
        <v>A</v>
      </c>
    </row>
    <row r="90" spans="1:42" x14ac:dyDescent="0.25">
      <c r="A90" s="20" t="s">
        <v>28</v>
      </c>
      <c r="B90" s="11">
        <v>701</v>
      </c>
      <c r="C90" s="12">
        <f t="shared" si="37"/>
        <v>120106</v>
      </c>
      <c r="D90" s="10">
        <f t="shared" si="22"/>
        <v>0.96415698677862427</v>
      </c>
      <c r="E90" s="12" t="str">
        <f t="shared" si="23"/>
        <v>C</v>
      </c>
      <c r="J90" s="20" t="s">
        <v>149</v>
      </c>
      <c r="K90" s="11">
        <v>504</v>
      </c>
      <c r="L90" s="12">
        <f t="shared" si="38"/>
        <v>115935</v>
      </c>
      <c r="M90" s="10">
        <f t="shared" si="24"/>
        <v>0.9634033854361429</v>
      </c>
      <c r="N90" s="12" t="str">
        <f t="shared" si="25"/>
        <v>C</v>
      </c>
      <c r="P90" s="20" t="s">
        <v>266</v>
      </c>
      <c r="Q90" s="11">
        <v>683</v>
      </c>
      <c r="R90" s="12">
        <f t="shared" si="39"/>
        <v>120917</v>
      </c>
      <c r="S90" s="10">
        <f t="shared" si="40"/>
        <v>0.95898135444011767</v>
      </c>
      <c r="T90" s="12" t="str">
        <f t="shared" si="41"/>
        <v>C</v>
      </c>
      <c r="V90" s="20" t="s">
        <v>119</v>
      </c>
      <c r="W90" s="11">
        <v>631</v>
      </c>
      <c r="X90" s="12">
        <f t="shared" si="42"/>
        <v>121912</v>
      </c>
      <c r="Y90" s="10">
        <f t="shared" si="26"/>
        <v>0.95600759084706954</v>
      </c>
      <c r="Z90" s="12" t="str">
        <f t="shared" si="27"/>
        <v>C</v>
      </c>
      <c r="AB90" s="19" t="s">
        <v>216</v>
      </c>
      <c r="AC90" s="10">
        <f t="shared" si="28"/>
        <v>0.98566279471144969</v>
      </c>
      <c r="AD90" s="10">
        <f t="shared" si="29"/>
        <v>1</v>
      </c>
      <c r="AE90" s="10">
        <f t="shared" si="30"/>
        <v>0.82648763968308103</v>
      </c>
      <c r="AF90" s="10">
        <f t="shared" si="31"/>
        <v>0.88196546478254734</v>
      </c>
      <c r="AG90" s="15">
        <f t="shared" si="32"/>
        <v>0.92352897479426943</v>
      </c>
      <c r="AH90" t="str">
        <f t="shared" si="33"/>
        <v>B</v>
      </c>
      <c r="AJ90" s="19" t="s">
        <v>216</v>
      </c>
      <c r="AK90" s="10">
        <f t="shared" si="34"/>
        <v>0.14080897067306422</v>
      </c>
      <c r="AL90" s="10">
        <f t="shared" si="34"/>
        <v>0.2857142857142857</v>
      </c>
      <c r="AM90" s="10">
        <f t="shared" si="34"/>
        <v>0.35420898843560616</v>
      </c>
      <c r="AN90" s="10">
        <f t="shared" si="34"/>
        <v>0.12599506639750677</v>
      </c>
      <c r="AO90" s="15">
        <f t="shared" si="35"/>
        <v>0.90672731122046291</v>
      </c>
      <c r="AP90" s="15" t="str">
        <f t="shared" si="36"/>
        <v>B</v>
      </c>
    </row>
    <row r="91" spans="1:42" x14ac:dyDescent="0.25">
      <c r="A91" s="20" t="s">
        <v>272</v>
      </c>
      <c r="B91" s="11">
        <v>679</v>
      </c>
      <c r="C91" s="12">
        <f t="shared" si="37"/>
        <v>120785</v>
      </c>
      <c r="D91" s="10">
        <f t="shared" si="22"/>
        <v>0.96960769360445043</v>
      </c>
      <c r="E91" s="12" t="str">
        <f t="shared" si="23"/>
        <v>C</v>
      </c>
      <c r="J91" s="20" t="s">
        <v>343</v>
      </c>
      <c r="K91" s="11">
        <v>493</v>
      </c>
      <c r="L91" s="12">
        <f t="shared" si="38"/>
        <v>116428</v>
      </c>
      <c r="M91" s="10">
        <f t="shared" si="24"/>
        <v>0.96750014542251472</v>
      </c>
      <c r="N91" s="12" t="str">
        <f t="shared" si="25"/>
        <v>C</v>
      </c>
      <c r="P91" s="20" t="s">
        <v>299</v>
      </c>
      <c r="Q91" s="11">
        <v>625</v>
      </c>
      <c r="R91" s="12">
        <f t="shared" si="39"/>
        <v>121542</v>
      </c>
      <c r="S91" s="10">
        <f t="shared" si="40"/>
        <v>0.96393817065723419</v>
      </c>
      <c r="T91" s="12" t="str">
        <f t="shared" si="41"/>
        <v>C</v>
      </c>
      <c r="V91" s="20" t="s">
        <v>126</v>
      </c>
      <c r="W91" s="11">
        <v>593</v>
      </c>
      <c r="X91" s="12">
        <f t="shared" si="42"/>
        <v>122505</v>
      </c>
      <c r="Y91" s="10">
        <f t="shared" si="26"/>
        <v>0.96065776885556997</v>
      </c>
      <c r="Z91" s="12" t="str">
        <f t="shared" si="27"/>
        <v>C</v>
      </c>
      <c r="AB91" s="19" t="s">
        <v>299</v>
      </c>
      <c r="AC91" s="10">
        <f t="shared" si="28"/>
        <v>1</v>
      </c>
      <c r="AD91" s="10">
        <f t="shared" si="29"/>
        <v>0.7378821495940634</v>
      </c>
      <c r="AE91" s="10">
        <f t="shared" si="30"/>
        <v>0.96393817065723419</v>
      </c>
      <c r="AF91" s="10">
        <f t="shared" si="31"/>
        <v>0.16660654632141905</v>
      </c>
      <c r="AG91" s="15">
        <f t="shared" si="32"/>
        <v>0.71710671664317915</v>
      </c>
      <c r="AH91" t="str">
        <f t="shared" si="33"/>
        <v>A</v>
      </c>
      <c r="AJ91" s="19" t="s">
        <v>299</v>
      </c>
      <c r="AK91" s="10">
        <f t="shared" si="34"/>
        <v>0.14285714285714285</v>
      </c>
      <c r="AL91" s="10">
        <f t="shared" si="34"/>
        <v>0.21082347131258952</v>
      </c>
      <c r="AM91" s="10">
        <f t="shared" si="34"/>
        <v>0.41311635885310033</v>
      </c>
      <c r="AN91" s="10">
        <f t="shared" si="34"/>
        <v>2.3800935188774148E-2</v>
      </c>
      <c r="AO91" s="15">
        <f t="shared" si="35"/>
        <v>0.79059790821160691</v>
      </c>
      <c r="AP91" s="15" t="str">
        <f t="shared" si="36"/>
        <v>A</v>
      </c>
    </row>
    <row r="92" spans="1:42" x14ac:dyDescent="0.25">
      <c r="A92" s="20" t="s">
        <v>47</v>
      </c>
      <c r="B92" s="11">
        <v>672</v>
      </c>
      <c r="C92" s="12">
        <f t="shared" si="37"/>
        <v>121457</v>
      </c>
      <c r="D92" s="10">
        <f t="shared" si="22"/>
        <v>0.97500220757640221</v>
      </c>
      <c r="E92" s="12" t="str">
        <f t="shared" si="23"/>
        <v>C</v>
      </c>
      <c r="J92" s="20" t="s">
        <v>284</v>
      </c>
      <c r="K92" s="11">
        <v>483</v>
      </c>
      <c r="L92" s="12">
        <f t="shared" si="38"/>
        <v>116911</v>
      </c>
      <c r="M92" s="10">
        <f t="shared" si="24"/>
        <v>0.97151380682904132</v>
      </c>
      <c r="N92" s="12" t="str">
        <f t="shared" si="25"/>
        <v>C</v>
      </c>
      <c r="P92" s="20" t="s">
        <v>18</v>
      </c>
      <c r="Q92" s="11">
        <v>618</v>
      </c>
      <c r="R92" s="12">
        <f t="shared" si="39"/>
        <v>122160</v>
      </c>
      <c r="S92" s="10">
        <f t="shared" si="40"/>
        <v>0.9688394705327189</v>
      </c>
      <c r="T92" s="12" t="str">
        <f t="shared" si="41"/>
        <v>C</v>
      </c>
      <c r="V92" s="20" t="s">
        <v>208</v>
      </c>
      <c r="W92" s="11">
        <v>591</v>
      </c>
      <c r="X92" s="12">
        <f t="shared" si="42"/>
        <v>123096</v>
      </c>
      <c r="Y92" s="10">
        <f t="shared" si="26"/>
        <v>0.96529226329574502</v>
      </c>
      <c r="Z92" s="12" t="str">
        <f t="shared" si="27"/>
        <v>C</v>
      </c>
      <c r="AB92" s="19" t="s">
        <v>213</v>
      </c>
      <c r="AC92" s="10">
        <f t="shared" si="28"/>
        <v>0.44740750254874728</v>
      </c>
      <c r="AD92" s="10">
        <f t="shared" si="29"/>
        <v>0.23147109415900083</v>
      </c>
      <c r="AE92" s="10">
        <f t="shared" si="30"/>
        <v>0.8027266454647114</v>
      </c>
      <c r="AF92" s="10">
        <f t="shared" si="31"/>
        <v>0.41816314047772152</v>
      </c>
      <c r="AG92" s="15">
        <f t="shared" si="32"/>
        <v>0.47494209566254525</v>
      </c>
      <c r="AH92" t="str">
        <f t="shared" si="33"/>
        <v>A</v>
      </c>
      <c r="AJ92" s="19" t="s">
        <v>213</v>
      </c>
      <c r="AK92" s="10">
        <f t="shared" si="34"/>
        <v>6.3915357506963894E-2</v>
      </c>
      <c r="AL92" s="10">
        <f t="shared" si="34"/>
        <v>6.6134598331143088E-2</v>
      </c>
      <c r="AM92" s="10">
        <f t="shared" si="34"/>
        <v>0.34402570519916204</v>
      </c>
      <c r="AN92" s="10">
        <f t="shared" si="34"/>
        <v>5.9737591496817358E-2</v>
      </c>
      <c r="AO92" s="15">
        <f t="shared" si="35"/>
        <v>0.5338132525340864</v>
      </c>
      <c r="AP92" s="15" t="str">
        <f t="shared" si="36"/>
        <v>A</v>
      </c>
    </row>
    <row r="93" spans="1:42" x14ac:dyDescent="0.25">
      <c r="A93" s="20" t="s">
        <v>63</v>
      </c>
      <c r="B93" s="11">
        <v>665</v>
      </c>
      <c r="C93" s="12">
        <f t="shared" si="37"/>
        <v>122122</v>
      </c>
      <c r="D93" s="10">
        <f t="shared" si="22"/>
        <v>0.98034052869447941</v>
      </c>
      <c r="E93" s="12" t="str">
        <f t="shared" si="23"/>
        <v>C</v>
      </c>
      <c r="J93" s="20" t="s">
        <v>195</v>
      </c>
      <c r="K93" s="11">
        <v>470</v>
      </c>
      <c r="L93" s="12">
        <f t="shared" si="38"/>
        <v>117381</v>
      </c>
      <c r="M93" s="10">
        <f t="shared" si="24"/>
        <v>0.97541944008176895</v>
      </c>
      <c r="N93" s="12" t="str">
        <f t="shared" si="25"/>
        <v>C</v>
      </c>
      <c r="P93" s="20" t="s">
        <v>343</v>
      </c>
      <c r="Q93" s="11">
        <v>597</v>
      </c>
      <c r="R93" s="12">
        <f t="shared" si="39"/>
        <v>122757</v>
      </c>
      <c r="S93" s="10">
        <f t="shared" si="40"/>
        <v>0.97357422138330862</v>
      </c>
      <c r="T93" s="12" t="str">
        <f t="shared" si="41"/>
        <v>C</v>
      </c>
      <c r="V93" s="20" t="s">
        <v>130</v>
      </c>
      <c r="W93" s="11">
        <v>559</v>
      </c>
      <c r="X93" s="12">
        <f t="shared" si="42"/>
        <v>123655</v>
      </c>
      <c r="Y93" s="10">
        <f t="shared" si="26"/>
        <v>0.96967582064271263</v>
      </c>
      <c r="Z93" s="12" t="str">
        <f t="shared" si="27"/>
        <v>C</v>
      </c>
      <c r="AB93" s="19" t="s">
        <v>115</v>
      </c>
      <c r="AC93" s="10">
        <f t="shared" si="28"/>
        <v>0.8846280434451036</v>
      </c>
      <c r="AD93" s="10">
        <f t="shared" si="29"/>
        <v>0.57631358080090411</v>
      </c>
      <c r="AE93" s="10">
        <f t="shared" si="30"/>
        <v>0.87833197186114564</v>
      </c>
      <c r="AF93" s="10">
        <f t="shared" si="31"/>
        <v>0.58892583240538887</v>
      </c>
      <c r="AG93" s="15">
        <f t="shared" si="32"/>
        <v>0.73204985712813553</v>
      </c>
      <c r="AH93" t="str">
        <f t="shared" si="33"/>
        <v>A</v>
      </c>
      <c r="AJ93" s="19" t="s">
        <v>115</v>
      </c>
      <c r="AK93" s="10">
        <f t="shared" si="34"/>
        <v>0.12637543477787194</v>
      </c>
      <c r="AL93" s="10">
        <f t="shared" si="34"/>
        <v>0.16466102308597261</v>
      </c>
      <c r="AM93" s="10">
        <f t="shared" si="34"/>
        <v>0.37642798794049098</v>
      </c>
      <c r="AN93" s="10">
        <f t="shared" si="34"/>
        <v>8.4132261772198402E-2</v>
      </c>
      <c r="AO93" s="15">
        <f t="shared" si="35"/>
        <v>0.75159670757653396</v>
      </c>
      <c r="AP93" s="15" t="str">
        <f t="shared" si="36"/>
        <v>A</v>
      </c>
    </row>
    <row r="94" spans="1:42" x14ac:dyDescent="0.25">
      <c r="A94" s="20" t="s">
        <v>216</v>
      </c>
      <c r="B94" s="11">
        <v>663</v>
      </c>
      <c r="C94" s="12">
        <f t="shared" si="37"/>
        <v>122785</v>
      </c>
      <c r="D94" s="10">
        <f t="shared" si="22"/>
        <v>0.98566279471144969</v>
      </c>
      <c r="E94" s="12" t="str">
        <f t="shared" si="23"/>
        <v>C</v>
      </c>
      <c r="J94" s="20" t="s">
        <v>34</v>
      </c>
      <c r="K94" s="11">
        <v>425</v>
      </c>
      <c r="L94" s="12">
        <f t="shared" si="38"/>
        <v>117806</v>
      </c>
      <c r="M94" s="10">
        <f t="shared" si="24"/>
        <v>0.97895112972519305</v>
      </c>
      <c r="N94" s="12" t="str">
        <f t="shared" si="25"/>
        <v>C</v>
      </c>
      <c r="P94" s="20" t="s">
        <v>38</v>
      </c>
      <c r="Q94" s="11">
        <v>538</v>
      </c>
      <c r="R94" s="12">
        <f t="shared" si="39"/>
        <v>123295</v>
      </c>
      <c r="S94" s="10">
        <f t="shared" si="40"/>
        <v>0.97784104878300249</v>
      </c>
      <c r="T94" s="12" t="str">
        <f t="shared" si="41"/>
        <v>C</v>
      </c>
      <c r="V94" s="20" t="s">
        <v>330</v>
      </c>
      <c r="W94" s="11">
        <v>541</v>
      </c>
      <c r="X94" s="12">
        <f t="shared" si="42"/>
        <v>124196</v>
      </c>
      <c r="Y94" s="10">
        <f t="shared" si="26"/>
        <v>0.97391822587475108</v>
      </c>
      <c r="Z94" s="12" t="str">
        <f t="shared" si="27"/>
        <v>C</v>
      </c>
      <c r="AB94" s="19" t="s">
        <v>256</v>
      </c>
      <c r="AC94" s="10">
        <f t="shared" si="28"/>
        <v>0.51609925263504342</v>
      </c>
      <c r="AD94" s="10">
        <f t="shared" si="29"/>
        <v>0.1629147657866527</v>
      </c>
      <c r="AE94" s="10">
        <f t="shared" si="30"/>
        <v>0.74505309741531778</v>
      </c>
      <c r="AF94" s="10">
        <f t="shared" si="31"/>
        <v>0.83798089741377957</v>
      </c>
      <c r="AG94" s="15">
        <f t="shared" si="32"/>
        <v>0.56551200331269835</v>
      </c>
      <c r="AH94" t="str">
        <f t="shared" si="33"/>
        <v>A</v>
      </c>
      <c r="AJ94" s="19" t="s">
        <v>256</v>
      </c>
      <c r="AK94" s="10">
        <f t="shared" si="34"/>
        <v>7.3728464662149051E-2</v>
      </c>
      <c r="AL94" s="10">
        <f t="shared" si="34"/>
        <v>4.6547075939043628E-2</v>
      </c>
      <c r="AM94" s="10">
        <f t="shared" si="34"/>
        <v>0.31930847032085047</v>
      </c>
      <c r="AN94" s="10">
        <f t="shared" si="34"/>
        <v>0.11971155677339708</v>
      </c>
      <c r="AO94" s="15">
        <f t="shared" si="35"/>
        <v>0.5592955676954402</v>
      </c>
      <c r="AP94" s="15" t="str">
        <f t="shared" si="36"/>
        <v>A</v>
      </c>
    </row>
    <row r="95" spans="1:42" x14ac:dyDescent="0.25">
      <c r="A95" s="20" t="s">
        <v>54</v>
      </c>
      <c r="B95" s="11">
        <v>583</v>
      </c>
      <c r="C95" s="12">
        <f t="shared" si="37"/>
        <v>123368</v>
      </c>
      <c r="D95" s="10">
        <f t="shared" si="22"/>
        <v>0.99034285668414002</v>
      </c>
      <c r="E95" s="12" t="str">
        <f t="shared" si="23"/>
        <v>C</v>
      </c>
      <c r="J95" s="20" t="s">
        <v>26</v>
      </c>
      <c r="K95" s="11">
        <v>411</v>
      </c>
      <c r="L95" s="12">
        <f t="shared" si="38"/>
        <v>118217</v>
      </c>
      <c r="M95" s="10">
        <f t="shared" si="24"/>
        <v>0.98236648135683358</v>
      </c>
      <c r="N95" s="12" t="str">
        <f t="shared" si="25"/>
        <v>C</v>
      </c>
      <c r="P95" s="20" t="s">
        <v>54</v>
      </c>
      <c r="Q95" s="11">
        <v>507</v>
      </c>
      <c r="R95" s="12">
        <f t="shared" si="39"/>
        <v>123802</v>
      </c>
      <c r="S95" s="10">
        <f t="shared" si="40"/>
        <v>0.9818620180983274</v>
      </c>
      <c r="T95" s="12" t="str">
        <f t="shared" si="41"/>
        <v>C</v>
      </c>
      <c r="V95" s="20" t="s">
        <v>341</v>
      </c>
      <c r="W95" s="11">
        <v>532</v>
      </c>
      <c r="X95" s="12">
        <f t="shared" si="42"/>
        <v>124728</v>
      </c>
      <c r="Y95" s="10">
        <f t="shared" si="26"/>
        <v>0.97809005504932478</v>
      </c>
      <c r="Z95" s="12" t="str">
        <f t="shared" si="27"/>
        <v>C</v>
      </c>
      <c r="AB95" s="19" t="s">
        <v>95</v>
      </c>
      <c r="AC95" s="10">
        <f t="shared" si="28"/>
        <v>0.52694447343282147</v>
      </c>
      <c r="AD95" s="10">
        <f t="shared" si="29"/>
        <v>0.68530567812596088</v>
      </c>
      <c r="AE95" s="10">
        <f t="shared" si="30"/>
        <v>4.3128266541887082E-2</v>
      </c>
      <c r="AF95" s="10">
        <f t="shared" si="31"/>
        <v>0.19816188579225547</v>
      </c>
      <c r="AG95" s="15">
        <f t="shared" si="32"/>
        <v>0.36338507597323122</v>
      </c>
      <c r="AH95" t="str">
        <f t="shared" si="33"/>
        <v>A</v>
      </c>
      <c r="AJ95" s="19" t="s">
        <v>95</v>
      </c>
      <c r="AK95" s="10">
        <f t="shared" si="34"/>
        <v>7.5277781918974496E-2</v>
      </c>
      <c r="AL95" s="10">
        <f t="shared" si="34"/>
        <v>0.19580162232170309</v>
      </c>
      <c r="AM95" s="10">
        <f t="shared" si="34"/>
        <v>1.8483542803665893E-2</v>
      </c>
      <c r="AN95" s="10">
        <f t="shared" si="34"/>
        <v>2.8308840827465064E-2</v>
      </c>
      <c r="AO95" s="15">
        <f t="shared" si="35"/>
        <v>0.31787178787180848</v>
      </c>
      <c r="AP95" s="15" t="str">
        <f t="shared" si="36"/>
        <v>A</v>
      </c>
    </row>
    <row r="96" spans="1:42" x14ac:dyDescent="0.25">
      <c r="A96" s="20" t="s">
        <v>284</v>
      </c>
      <c r="B96" s="11">
        <v>394</v>
      </c>
      <c r="C96" s="12">
        <f t="shared" si="37"/>
        <v>123762</v>
      </c>
      <c r="D96" s="10">
        <f t="shared" si="22"/>
        <v>0.99350571160221879</v>
      </c>
      <c r="E96" s="12" t="str">
        <f t="shared" si="23"/>
        <v>C</v>
      </c>
      <c r="J96" s="20" t="s">
        <v>71</v>
      </c>
      <c r="K96" s="11">
        <v>401</v>
      </c>
      <c r="L96" s="12">
        <f t="shared" si="38"/>
        <v>118618</v>
      </c>
      <c r="M96" s="10">
        <f t="shared" si="24"/>
        <v>0.98569873440862898</v>
      </c>
      <c r="N96" s="12" t="str">
        <f t="shared" si="25"/>
        <v>C</v>
      </c>
      <c r="P96" s="20" t="s">
        <v>91</v>
      </c>
      <c r="Q96" s="11">
        <v>501</v>
      </c>
      <c r="R96" s="12">
        <f t="shared" si="39"/>
        <v>124303</v>
      </c>
      <c r="S96" s="10">
        <f t="shared" si="40"/>
        <v>0.98583540197796793</v>
      </c>
      <c r="T96" s="12" t="str">
        <f t="shared" si="41"/>
        <v>C</v>
      </c>
      <c r="V96" s="20" t="s">
        <v>47</v>
      </c>
      <c r="W96" s="11">
        <v>518</v>
      </c>
      <c r="X96" s="12">
        <f t="shared" si="42"/>
        <v>125246</v>
      </c>
      <c r="Y96" s="10">
        <f t="shared" si="26"/>
        <v>0.98215209924562041</v>
      </c>
      <c r="Z96" s="12" t="str">
        <f t="shared" si="27"/>
        <v>C</v>
      </c>
      <c r="AB96" s="19" t="s">
        <v>40</v>
      </c>
      <c r="AC96" s="10">
        <f t="shared" si="28"/>
        <v>0.54834592320845144</v>
      </c>
      <c r="AD96" s="10">
        <f t="shared" si="29"/>
        <v>8.8441818529321328E-2</v>
      </c>
      <c r="AE96" s="10">
        <f t="shared" si="30"/>
        <v>0.55078555623408865</v>
      </c>
      <c r="AF96" s="10">
        <f t="shared" si="31"/>
        <v>0.40585938112639386</v>
      </c>
      <c r="AG96" s="15">
        <f t="shared" si="32"/>
        <v>0.39835816977456384</v>
      </c>
      <c r="AH96" t="str">
        <f t="shared" si="33"/>
        <v>A</v>
      </c>
      <c r="AJ96" s="19" t="s">
        <v>40</v>
      </c>
      <c r="AK96" s="10">
        <f t="shared" si="34"/>
        <v>7.8335131886921636E-2</v>
      </c>
      <c r="AL96" s="10">
        <f t="shared" si="34"/>
        <v>2.5269091008377521E-2</v>
      </c>
      <c r="AM96" s="10">
        <f t="shared" si="34"/>
        <v>0.23605095267175227</v>
      </c>
      <c r="AN96" s="10">
        <f t="shared" si="34"/>
        <v>5.7979911589484831E-2</v>
      </c>
      <c r="AO96" s="15">
        <f t="shared" si="35"/>
        <v>0.39763508715653628</v>
      </c>
      <c r="AP96" s="15" t="str">
        <f t="shared" si="36"/>
        <v>A</v>
      </c>
    </row>
    <row r="97" spans="1:42" x14ac:dyDescent="0.25">
      <c r="A97" s="20" t="s">
        <v>232</v>
      </c>
      <c r="B97" s="11">
        <v>297</v>
      </c>
      <c r="C97" s="12">
        <f t="shared" si="37"/>
        <v>124059</v>
      </c>
      <c r="D97" s="10">
        <f t="shared" si="22"/>
        <v>0.99588989411660822</v>
      </c>
      <c r="E97" s="12" t="str">
        <f t="shared" si="23"/>
        <v>C</v>
      </c>
      <c r="J97" s="20" t="s">
        <v>20</v>
      </c>
      <c r="K97" s="11">
        <v>386</v>
      </c>
      <c r="L97" s="12">
        <f t="shared" si="38"/>
        <v>119004</v>
      </c>
      <c r="M97" s="10">
        <f t="shared" si="24"/>
        <v>0.98890633959065644</v>
      </c>
      <c r="N97" s="12" t="str">
        <f t="shared" si="25"/>
        <v>C</v>
      </c>
      <c r="P97" s="20" t="s">
        <v>167</v>
      </c>
      <c r="Q97" s="11">
        <v>425</v>
      </c>
      <c r="R97" s="12">
        <f t="shared" si="39"/>
        <v>124728</v>
      </c>
      <c r="S97" s="10">
        <f t="shared" si="40"/>
        <v>0.98920603700560716</v>
      </c>
      <c r="T97" s="12" t="str">
        <f t="shared" si="41"/>
        <v>C</v>
      </c>
      <c r="V97" s="20" t="s">
        <v>135</v>
      </c>
      <c r="W97" s="11">
        <v>465</v>
      </c>
      <c r="X97" s="12">
        <f t="shared" si="42"/>
        <v>125711</v>
      </c>
      <c r="Y97" s="10">
        <f t="shared" si="26"/>
        <v>0.98579852888129105</v>
      </c>
      <c r="Z97" s="12" t="str">
        <f t="shared" si="27"/>
        <v>C</v>
      </c>
      <c r="AB97" s="19" t="s">
        <v>275</v>
      </c>
      <c r="AC97" s="10">
        <f t="shared" si="28"/>
        <v>0.37051962334732802</v>
      </c>
      <c r="AD97" s="10">
        <f t="shared" si="29"/>
        <v>0.77963087610832726</v>
      </c>
      <c r="AE97" s="10">
        <f t="shared" si="30"/>
        <v>0.4614676934546233</v>
      </c>
      <c r="AF97" s="10">
        <f t="shared" si="31"/>
        <v>0.99836106710998884</v>
      </c>
      <c r="AG97" s="15">
        <f t="shared" si="32"/>
        <v>0.6524948150050669</v>
      </c>
      <c r="AH97" t="str">
        <f t="shared" si="33"/>
        <v>A</v>
      </c>
      <c r="AJ97" s="19" t="s">
        <v>275</v>
      </c>
      <c r="AK97" s="10">
        <f t="shared" si="34"/>
        <v>5.2931374763903999E-2</v>
      </c>
      <c r="AL97" s="10">
        <f t="shared" si="34"/>
        <v>0.2227516788880935</v>
      </c>
      <c r="AM97" s="10">
        <f t="shared" si="34"/>
        <v>0.19777186862340998</v>
      </c>
      <c r="AN97" s="10">
        <f t="shared" si="34"/>
        <v>0.14262300958714125</v>
      </c>
      <c r="AO97" s="15">
        <f t="shared" si="35"/>
        <v>0.61607793186254878</v>
      </c>
      <c r="AP97" s="15" t="str">
        <f t="shared" si="36"/>
        <v>A</v>
      </c>
    </row>
    <row r="98" spans="1:42" x14ac:dyDescent="0.25">
      <c r="A98" s="20" t="s">
        <v>20</v>
      </c>
      <c r="B98" s="11">
        <v>179</v>
      </c>
      <c r="C98" s="12">
        <f t="shared" si="37"/>
        <v>124238</v>
      </c>
      <c r="D98" s="10">
        <f t="shared" si="22"/>
        <v>0.99732682566568465</v>
      </c>
      <c r="E98" s="12" t="str">
        <f t="shared" si="23"/>
        <v>C</v>
      </c>
      <c r="J98" s="20" t="s">
        <v>245</v>
      </c>
      <c r="K98" s="11">
        <v>370</v>
      </c>
      <c r="L98" s="12">
        <f t="shared" si="38"/>
        <v>119374</v>
      </c>
      <c r="M98" s="10">
        <f t="shared" si="24"/>
        <v>0.99198098704493143</v>
      </c>
      <c r="N98" s="12" t="str">
        <f t="shared" si="25"/>
        <v>C</v>
      </c>
      <c r="P98" s="20" t="s">
        <v>71</v>
      </c>
      <c r="Q98" s="11">
        <v>385</v>
      </c>
      <c r="R98" s="12">
        <f t="shared" si="39"/>
        <v>125113</v>
      </c>
      <c r="S98" s="10">
        <f t="shared" si="40"/>
        <v>0.99225943579535092</v>
      </c>
      <c r="T98" s="12" t="str">
        <f t="shared" si="41"/>
        <v>C</v>
      </c>
      <c r="V98" s="20" t="s">
        <v>245</v>
      </c>
      <c r="W98" s="11">
        <v>452</v>
      </c>
      <c r="X98" s="12">
        <f t="shared" si="42"/>
        <v>126163</v>
      </c>
      <c r="Y98" s="10">
        <f t="shared" si="26"/>
        <v>0.9893430153228463</v>
      </c>
      <c r="Z98" s="12" t="str">
        <f t="shared" si="27"/>
        <v>C</v>
      </c>
      <c r="AB98" s="19" t="s">
        <v>229</v>
      </c>
      <c r="AC98" s="10">
        <f t="shared" si="28"/>
        <v>0.27254336884186531</v>
      </c>
      <c r="AD98" s="10">
        <f t="shared" si="29"/>
        <v>0.62813385519241471</v>
      </c>
      <c r="AE98" s="10">
        <f t="shared" si="30"/>
        <v>0.59298590678013152</v>
      </c>
      <c r="AF98" s="10">
        <f t="shared" si="31"/>
        <v>0.86788162042627937</v>
      </c>
      <c r="AG98" s="15">
        <f t="shared" si="32"/>
        <v>0.59038618781017271</v>
      </c>
      <c r="AH98" t="str">
        <f t="shared" si="33"/>
        <v>A</v>
      </c>
      <c r="AJ98" s="19" t="s">
        <v>229</v>
      </c>
      <c r="AK98" s="10">
        <f t="shared" si="34"/>
        <v>3.893476697740933E-2</v>
      </c>
      <c r="AL98" s="10">
        <f t="shared" si="34"/>
        <v>0.17946681576926132</v>
      </c>
      <c r="AM98" s="10">
        <f t="shared" si="34"/>
        <v>0.2541368171914849</v>
      </c>
      <c r="AN98" s="10">
        <f t="shared" si="34"/>
        <v>0.12398308863232561</v>
      </c>
      <c r="AO98" s="15">
        <f t="shared" si="35"/>
        <v>0.59652148857048115</v>
      </c>
      <c r="AP98" s="15" t="str">
        <f t="shared" si="36"/>
        <v>A</v>
      </c>
    </row>
    <row r="99" spans="1:42" x14ac:dyDescent="0.25">
      <c r="A99" s="20" t="s">
        <v>149</v>
      </c>
      <c r="B99" s="11">
        <v>176</v>
      </c>
      <c r="C99" s="12">
        <f t="shared" si="37"/>
        <v>124414</v>
      </c>
      <c r="D99" s="10">
        <f t="shared" si="22"/>
        <v>0.99873967456310053</v>
      </c>
      <c r="E99" s="12" t="str">
        <f t="shared" si="23"/>
        <v>C</v>
      </c>
      <c r="J99" s="20" t="s">
        <v>100</v>
      </c>
      <c r="K99" s="11">
        <v>347</v>
      </c>
      <c r="L99" s="12">
        <f t="shared" si="38"/>
        <v>119721</v>
      </c>
      <c r="M99" s="10">
        <f t="shared" si="24"/>
        <v>0.99486450776556223</v>
      </c>
      <c r="N99" s="12" t="str">
        <f t="shared" si="25"/>
        <v>C</v>
      </c>
      <c r="P99" s="20" t="s">
        <v>83</v>
      </c>
      <c r="Q99" s="11">
        <v>381</v>
      </c>
      <c r="R99" s="12">
        <f t="shared" si="39"/>
        <v>125494</v>
      </c>
      <c r="S99" s="10">
        <f t="shared" si="40"/>
        <v>0.99528111096130512</v>
      </c>
      <c r="T99" s="12" t="str">
        <f t="shared" si="41"/>
        <v>C</v>
      </c>
      <c r="V99" s="20" t="s">
        <v>111</v>
      </c>
      <c r="W99" s="11">
        <v>441</v>
      </c>
      <c r="X99" s="12">
        <f t="shared" si="42"/>
        <v>126604</v>
      </c>
      <c r="Y99" s="10">
        <f t="shared" si="26"/>
        <v>0.99280124213861143</v>
      </c>
      <c r="Z99" s="12" t="str">
        <f t="shared" si="27"/>
        <v>C</v>
      </c>
      <c r="AB99" s="19" t="s">
        <v>87</v>
      </c>
      <c r="AC99" s="10">
        <f t="shared" si="28"/>
        <v>0.57964534281654634</v>
      </c>
      <c r="AD99" s="10">
        <f t="shared" si="29"/>
        <v>0.95008268308694599</v>
      </c>
      <c r="AE99" s="10">
        <f t="shared" si="30"/>
        <v>0.47331646694001855</v>
      </c>
      <c r="AF99" s="10">
        <f t="shared" si="31"/>
        <v>0.92528348049748277</v>
      </c>
      <c r="AG99" s="15">
        <f t="shared" si="32"/>
        <v>0.73208199333524848</v>
      </c>
      <c r="AH99" t="str">
        <f t="shared" si="33"/>
        <v>A</v>
      </c>
      <c r="AJ99" s="19" t="s">
        <v>87</v>
      </c>
      <c r="AK99" s="10">
        <f t="shared" si="34"/>
        <v>8.28064775452209E-2</v>
      </c>
      <c r="AL99" s="10">
        <f t="shared" si="34"/>
        <v>0.27145219516769886</v>
      </c>
      <c r="AM99" s="10">
        <f t="shared" si="34"/>
        <v>0.20284991440286509</v>
      </c>
      <c r="AN99" s="10">
        <f t="shared" si="34"/>
        <v>0.13218335435678324</v>
      </c>
      <c r="AO99" s="15">
        <f t="shared" si="35"/>
        <v>0.689291941472568</v>
      </c>
      <c r="AP99" s="15" t="str">
        <f t="shared" si="36"/>
        <v>A</v>
      </c>
    </row>
    <row r="100" spans="1:42" x14ac:dyDescent="0.25">
      <c r="A100" s="20" t="s">
        <v>299</v>
      </c>
      <c r="B100" s="11">
        <v>157</v>
      </c>
      <c r="C100" s="12">
        <f t="shared" si="37"/>
        <v>124571</v>
      </c>
      <c r="D100" s="10">
        <f t="shared" si="22"/>
        <v>1</v>
      </c>
      <c r="E100" s="12" t="str">
        <f t="shared" si="23"/>
        <v>D</v>
      </c>
      <c r="J100" s="20" t="s">
        <v>4</v>
      </c>
      <c r="K100" s="11">
        <v>333</v>
      </c>
      <c r="L100" s="12">
        <f t="shared" si="38"/>
        <v>120054</v>
      </c>
      <c r="M100" s="10">
        <f t="shared" si="24"/>
        <v>0.9976316904744098</v>
      </c>
      <c r="N100" s="12" t="str">
        <f t="shared" si="25"/>
        <v>C</v>
      </c>
      <c r="P100" s="20" t="s">
        <v>330</v>
      </c>
      <c r="Q100" s="11">
        <v>305</v>
      </c>
      <c r="R100" s="12">
        <f t="shared" si="39"/>
        <v>125799</v>
      </c>
      <c r="S100" s="10">
        <f t="shared" si="40"/>
        <v>0.99770003727525791</v>
      </c>
      <c r="T100" s="12" t="str">
        <f t="shared" si="41"/>
        <v>C</v>
      </c>
      <c r="V100" s="20" t="s">
        <v>93</v>
      </c>
      <c r="W100" s="11">
        <v>406</v>
      </c>
      <c r="X100" s="12">
        <f t="shared" si="42"/>
        <v>127010</v>
      </c>
      <c r="Y100" s="10">
        <f t="shared" si="26"/>
        <v>0.99598500650868083</v>
      </c>
      <c r="Z100" s="12" t="str">
        <f t="shared" si="27"/>
        <v>C</v>
      </c>
      <c r="AB100" s="19" t="s">
        <v>301</v>
      </c>
      <c r="AC100" s="10">
        <f t="shared" si="28"/>
        <v>0.5692737475014249</v>
      </c>
      <c r="AD100" s="10">
        <f t="shared" si="29"/>
        <v>0.7293396155859696</v>
      </c>
      <c r="AE100" s="10">
        <f t="shared" si="30"/>
        <v>0.63380627969132919</v>
      </c>
      <c r="AF100" s="10">
        <f t="shared" si="31"/>
        <v>0.28768369379401204</v>
      </c>
      <c r="AG100" s="15">
        <f t="shared" si="32"/>
        <v>0.55502583414318385</v>
      </c>
      <c r="AH100" t="str">
        <f t="shared" si="33"/>
        <v>A</v>
      </c>
      <c r="AJ100" s="19" t="s">
        <v>301</v>
      </c>
      <c r="AK100" s="10">
        <f t="shared" si="34"/>
        <v>8.1324821071632122E-2</v>
      </c>
      <c r="AL100" s="10">
        <f t="shared" si="34"/>
        <v>0.20838274731027701</v>
      </c>
      <c r="AM100" s="10">
        <f t="shared" si="34"/>
        <v>0.27163126272485533</v>
      </c>
      <c r="AN100" s="10">
        <f t="shared" si="34"/>
        <v>4.1097670542001717E-2</v>
      </c>
      <c r="AO100" s="15">
        <f t="shared" si="35"/>
        <v>0.60243650164876617</v>
      </c>
      <c r="AP100" s="15" t="str">
        <f t="shared" si="36"/>
        <v>A</v>
      </c>
    </row>
    <row r="101" spans="1:42" x14ac:dyDescent="0.25">
      <c r="A101" s="20" t="s">
        <v>100</v>
      </c>
      <c r="B101" s="11"/>
      <c r="C101" s="12">
        <f t="shared" si="37"/>
        <v>124571</v>
      </c>
      <c r="D101" s="10">
        <f t="shared" si="22"/>
        <v>1</v>
      </c>
      <c r="E101" s="12" t="str">
        <f t="shared" si="23"/>
        <v>D</v>
      </c>
      <c r="J101" s="20" t="s">
        <v>263</v>
      </c>
      <c r="K101" s="11">
        <v>285</v>
      </c>
      <c r="L101" s="12">
        <f t="shared" si="38"/>
        <v>120339</v>
      </c>
      <c r="M101" s="10">
        <f t="shared" si="24"/>
        <v>1</v>
      </c>
      <c r="N101" s="12" t="str">
        <f t="shared" si="25"/>
        <v>D</v>
      </c>
      <c r="P101" s="20" t="s">
        <v>85</v>
      </c>
      <c r="Q101" s="11">
        <v>290</v>
      </c>
      <c r="R101" s="12">
        <f t="shared" si="39"/>
        <v>126089</v>
      </c>
      <c r="S101" s="10">
        <f t="shared" si="40"/>
        <v>1</v>
      </c>
      <c r="T101" s="12" t="str">
        <f t="shared" si="41"/>
        <v>D</v>
      </c>
      <c r="V101" s="20" t="s">
        <v>275</v>
      </c>
      <c r="W101" s="11">
        <v>303</v>
      </c>
      <c r="X101" s="12">
        <f t="shared" si="42"/>
        <v>127313</v>
      </c>
      <c r="Y101" s="10">
        <f t="shared" si="26"/>
        <v>0.99836106710998884</v>
      </c>
      <c r="Z101" s="12" t="str">
        <f t="shared" si="27"/>
        <v>C</v>
      </c>
      <c r="AB101" s="19" t="s">
        <v>75</v>
      </c>
      <c r="AC101" s="10">
        <f t="shared" si="28"/>
        <v>0.82394778881120001</v>
      </c>
      <c r="AD101" s="10">
        <f t="shared" si="29"/>
        <v>0.29495840916078742</v>
      </c>
      <c r="AE101" s="10">
        <f t="shared" si="30"/>
        <v>0.93052526390089541</v>
      </c>
      <c r="AF101" s="10">
        <f t="shared" si="31"/>
        <v>0.6098241871990715</v>
      </c>
      <c r="AG101" s="15">
        <f t="shared" si="32"/>
        <v>0.66481391226798858</v>
      </c>
      <c r="AH101" t="str">
        <f t="shared" si="33"/>
        <v>A</v>
      </c>
      <c r="AJ101" s="19" t="s">
        <v>75</v>
      </c>
      <c r="AK101" s="10">
        <f t="shared" si="34"/>
        <v>0.11770682697302856</v>
      </c>
      <c r="AL101" s="10">
        <f t="shared" si="34"/>
        <v>8.4273831188796403E-2</v>
      </c>
      <c r="AM101" s="10">
        <f t="shared" si="34"/>
        <v>0.39879654167181228</v>
      </c>
      <c r="AN101" s="10">
        <f t="shared" si="34"/>
        <v>8.7117741028438778E-2</v>
      </c>
      <c r="AO101" s="15">
        <f t="shared" si="35"/>
        <v>0.68789494086207603</v>
      </c>
      <c r="AP101" s="15" t="str">
        <f t="shared" si="36"/>
        <v>A</v>
      </c>
    </row>
    <row r="102" spans="1:42" x14ac:dyDescent="0.25">
      <c r="A102" s="20" t="s">
        <v>129</v>
      </c>
      <c r="B102" s="11"/>
      <c r="C102" s="12">
        <f t="shared" si="37"/>
        <v>124571</v>
      </c>
      <c r="D102" s="10">
        <f t="shared" si="22"/>
        <v>1</v>
      </c>
      <c r="E102" s="12" t="str">
        <f t="shared" si="23"/>
        <v>D</v>
      </c>
      <c r="J102" s="20" t="s">
        <v>216</v>
      </c>
      <c r="K102" s="11"/>
      <c r="L102" s="12">
        <f t="shared" si="38"/>
        <v>120339</v>
      </c>
      <c r="M102" s="10">
        <f t="shared" si="24"/>
        <v>1</v>
      </c>
      <c r="N102" s="12" t="str">
        <f t="shared" si="25"/>
        <v>D</v>
      </c>
      <c r="P102" s="20" t="s">
        <v>89</v>
      </c>
      <c r="Q102" s="11"/>
      <c r="R102" s="12">
        <f t="shared" si="39"/>
        <v>126089</v>
      </c>
      <c r="S102" s="10">
        <f t="shared" si="40"/>
        <v>1</v>
      </c>
      <c r="T102" s="12" t="str">
        <f t="shared" si="41"/>
        <v>D</v>
      </c>
      <c r="V102" s="20" t="s">
        <v>253</v>
      </c>
      <c r="W102" s="11">
        <v>209</v>
      </c>
      <c r="X102" s="12">
        <f t="shared" si="42"/>
        <v>127522</v>
      </c>
      <c r="Y102" s="10">
        <f t="shared" si="26"/>
        <v>1</v>
      </c>
      <c r="Z102" s="12" t="str">
        <f t="shared" si="27"/>
        <v>D</v>
      </c>
      <c r="AB102" s="19" t="s">
        <v>83</v>
      </c>
      <c r="AC102" s="10">
        <f t="shared" si="28"/>
        <v>0.89829093448715991</v>
      </c>
      <c r="AD102" s="10">
        <f t="shared" si="29"/>
        <v>0.7121963785638904</v>
      </c>
      <c r="AE102" s="10">
        <f t="shared" si="30"/>
        <v>0.99528111096130512</v>
      </c>
      <c r="AF102" s="10">
        <f t="shared" si="31"/>
        <v>0.53377456438888971</v>
      </c>
      <c r="AG102" s="15">
        <f t="shared" si="32"/>
        <v>0.78488574710031123</v>
      </c>
      <c r="AH102" t="str">
        <f t="shared" si="33"/>
        <v>A</v>
      </c>
      <c r="AJ102" s="19" t="s">
        <v>83</v>
      </c>
      <c r="AK102" s="10">
        <f t="shared" si="34"/>
        <v>0.12832727635530855</v>
      </c>
      <c r="AL102" s="10">
        <f t="shared" si="34"/>
        <v>0.20348467958968297</v>
      </c>
      <c r="AM102" s="10">
        <f t="shared" si="34"/>
        <v>0.42654904755484502</v>
      </c>
      <c r="AN102" s="10">
        <f t="shared" si="34"/>
        <v>7.6253509198412811E-2</v>
      </c>
      <c r="AO102" s="15">
        <f t="shared" si="35"/>
        <v>0.83461451269824927</v>
      </c>
      <c r="AP102" s="15" t="str">
        <f t="shared" si="36"/>
        <v>B</v>
      </c>
    </row>
    <row r="103" spans="1:42" x14ac:dyDescent="0.25">
      <c r="A103" s="13"/>
      <c r="B103" s="14"/>
    </row>
  </sheetData>
  <sortState ref="V2:W101">
    <sortCondition descending="1" ref="W2:W101"/>
  </sortState>
  <mergeCells count="4">
    <mergeCell ref="A1:E1"/>
    <mergeCell ref="J1:N1"/>
    <mergeCell ref="P1:T1"/>
    <mergeCell ref="V1:Z1"/>
  </mergeCells>
  <conditionalFormatting sqref="Z1:Z1048576 T1:T1048576 N1:N1048576 E1:E1048576">
    <cfRule type="cellIs" dxfId="6" priority="6" operator="equal">
      <formula>"C"</formula>
    </cfRule>
    <cfRule type="cellIs" dxfId="5" priority="7" operator="equal">
      <formula>"B"</formula>
    </cfRule>
    <cfRule type="cellIs" dxfId="4" priority="8" operator="equal">
      <formula>"A"</formula>
    </cfRule>
  </conditionalFormatting>
  <conditionalFormatting sqref="AH1:AH1048576">
    <cfRule type="cellIs" dxfId="3" priority="5" operator="equal">
      <formula>"A"</formula>
    </cfRule>
    <cfRule type="cellIs" dxfId="2" priority="4" operator="equal">
      <formula>"B"</formula>
    </cfRule>
  </conditionalFormatting>
  <conditionalFormatting sqref="AP3:AP102">
    <cfRule type="cellIs" dxfId="1" priority="2" operator="equal">
      <formula>"A"</formula>
    </cfRule>
    <cfRule type="cellIs" dxfId="0" priority="1" operator="equal">
      <formula>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Árak</vt:lpstr>
      <vt:lpstr>Értékesített mennyiségek</vt:lpstr>
      <vt:lpstr>bevétel kimutatas</vt:lpstr>
      <vt:lpstr>havi_kimutatas</vt:lpstr>
      <vt:lpstr>heti_kimutatas</vt:lpstr>
      <vt:lpstr>negyedeves_kimutatas</vt:lpstr>
      <vt:lpstr>januar_ABC_eladás_bevétel</vt:lpstr>
      <vt:lpstr>negyedev_ABC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Fésüs Norbert</dc:creator>
  <cp:lastModifiedBy>admin</cp:lastModifiedBy>
  <dcterms:created xsi:type="dcterms:W3CDTF">2015-03-06T07:49:06Z</dcterms:created>
  <dcterms:modified xsi:type="dcterms:W3CDTF">2021-10-12T08:56:08Z</dcterms:modified>
</cp:coreProperties>
</file>