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0730" windowHeight="11160" activeTab="5"/>
  </bookViews>
  <sheets>
    <sheet name="FELADATOK" sheetId="2" r:id="rId1"/>
    <sheet name="ADATBÁZIS" sheetId="1" r:id="rId2"/>
    <sheet name="KÓD" sheetId="3" r:id="rId3"/>
    <sheet name="2. feladat" sheetId="7" r:id="rId4"/>
    <sheet name="3. feladat" sheetId="11" r:id="rId5"/>
    <sheet name="4. feladat" sheetId="12" r:id="rId6"/>
  </sheets>
  <definedNames>
    <definedName name="_xlnm._FilterDatabase" localSheetId="1" hidden="1">ADATBÁZIS!$A$1:$I$58</definedName>
    <definedName name="_xlnm._FilterDatabase" localSheetId="2" hidden="1">KÓD!$A$1:$B$58</definedName>
  </definedNames>
  <calcPr calcId="145621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51" i="1"/>
  <c r="I10" i="1"/>
  <c r="I14" i="1"/>
  <c r="I55" i="1"/>
  <c r="I18" i="1"/>
  <c r="I36" i="1"/>
  <c r="I39" i="1"/>
  <c r="I42" i="1"/>
  <c r="I45" i="1"/>
  <c r="I48" i="1"/>
  <c r="I27" i="1"/>
  <c r="I28" i="1"/>
  <c r="I30" i="1"/>
  <c r="I31" i="1"/>
  <c r="I32" i="1"/>
  <c r="I3" i="1"/>
  <c r="I7" i="1"/>
  <c r="I52" i="1"/>
  <c r="I11" i="1"/>
  <c r="I15" i="1"/>
  <c r="I56" i="1"/>
  <c r="I19" i="1"/>
  <c r="I37" i="1"/>
  <c r="I40" i="1"/>
  <c r="I43" i="1"/>
  <c r="I46" i="1"/>
  <c r="I49" i="1"/>
  <c r="I29" i="1"/>
  <c r="I20" i="1"/>
  <c r="I23" i="1"/>
  <c r="I24" i="1"/>
  <c r="I25" i="1"/>
  <c r="I26" i="1"/>
  <c r="I4" i="1"/>
  <c r="I8" i="1"/>
  <c r="I53" i="1"/>
  <c r="I12" i="1"/>
  <c r="I16" i="1"/>
  <c r="I57" i="1"/>
  <c r="I21" i="1"/>
  <c r="I5" i="1"/>
  <c r="I9" i="1"/>
  <c r="I54" i="1"/>
  <c r="I13" i="1"/>
  <c r="I17" i="1"/>
  <c r="I58" i="1"/>
  <c r="I22" i="1"/>
  <c r="I38" i="1"/>
  <c r="I41" i="1"/>
  <c r="I44" i="1"/>
  <c r="I47" i="1"/>
  <c r="I50" i="1"/>
  <c r="I33" i="1"/>
  <c r="I34" i="1"/>
  <c r="I35" i="1"/>
  <c r="I2" i="1"/>
  <c r="E6" i="1" l="1"/>
  <c r="E51" i="1"/>
  <c r="E10" i="1"/>
  <c r="E14" i="1"/>
  <c r="E55" i="1"/>
  <c r="E18" i="1"/>
  <c r="E36" i="1"/>
  <c r="E39" i="1"/>
  <c r="E42" i="1"/>
  <c r="E45" i="1"/>
  <c r="E48" i="1"/>
  <c r="E27" i="1"/>
  <c r="E28" i="1"/>
  <c r="E30" i="1"/>
  <c r="E31" i="1"/>
  <c r="E32" i="1"/>
  <c r="E3" i="1"/>
  <c r="E7" i="1"/>
  <c r="E52" i="1"/>
  <c r="E11" i="1"/>
  <c r="E15" i="1"/>
  <c r="E56" i="1"/>
  <c r="E19" i="1"/>
  <c r="E37" i="1"/>
  <c r="E40" i="1"/>
  <c r="E43" i="1"/>
  <c r="E46" i="1"/>
  <c r="E49" i="1"/>
  <c r="E29" i="1"/>
  <c r="E20" i="1"/>
  <c r="E23" i="1"/>
  <c r="E24" i="1"/>
  <c r="E25" i="1"/>
  <c r="E26" i="1"/>
  <c r="E4" i="1"/>
  <c r="E8" i="1"/>
  <c r="E53" i="1"/>
  <c r="E12" i="1"/>
  <c r="E16" i="1"/>
  <c r="E57" i="1"/>
  <c r="E21" i="1"/>
  <c r="E5" i="1"/>
  <c r="E9" i="1"/>
  <c r="E54" i="1"/>
  <c r="E13" i="1"/>
  <c r="E17" i="1"/>
  <c r="E58" i="1"/>
  <c r="E22" i="1"/>
  <c r="E38" i="1"/>
  <c r="E41" i="1"/>
  <c r="E44" i="1"/>
  <c r="E47" i="1"/>
  <c r="E50" i="1"/>
  <c r="E33" i="1"/>
  <c r="E34" i="1"/>
  <c r="E35" i="1"/>
  <c r="E2" i="1"/>
  <c r="D6" i="1"/>
  <c r="D51" i="1"/>
  <c r="D10" i="1"/>
  <c r="D14" i="1"/>
  <c r="D55" i="1"/>
  <c r="D18" i="1"/>
  <c r="D36" i="1"/>
  <c r="D39" i="1"/>
  <c r="D42" i="1"/>
  <c r="D45" i="1"/>
  <c r="D48" i="1"/>
  <c r="D27" i="1"/>
  <c r="D28" i="1"/>
  <c r="D30" i="1"/>
  <c r="D31" i="1"/>
  <c r="D32" i="1"/>
  <c r="D3" i="1"/>
  <c r="D7" i="1"/>
  <c r="D52" i="1"/>
  <c r="D11" i="1"/>
  <c r="D15" i="1"/>
  <c r="D56" i="1"/>
  <c r="D19" i="1"/>
  <c r="D37" i="1"/>
  <c r="D40" i="1"/>
  <c r="D43" i="1"/>
  <c r="D46" i="1"/>
  <c r="D49" i="1"/>
  <c r="D29" i="1"/>
  <c r="D20" i="1"/>
  <c r="D23" i="1"/>
  <c r="D24" i="1"/>
  <c r="D25" i="1"/>
  <c r="D26" i="1"/>
  <c r="D4" i="1"/>
  <c r="D8" i="1"/>
  <c r="D53" i="1"/>
  <c r="D12" i="1"/>
  <c r="D16" i="1"/>
  <c r="D57" i="1"/>
  <c r="D21" i="1"/>
  <c r="D5" i="1"/>
  <c r="D9" i="1"/>
  <c r="D54" i="1"/>
  <c r="D13" i="1"/>
  <c r="D17" i="1"/>
  <c r="D58" i="1"/>
  <c r="D22" i="1"/>
  <c r="D38" i="1"/>
  <c r="D41" i="1"/>
  <c r="D44" i="1"/>
  <c r="D47" i="1"/>
  <c r="D50" i="1"/>
  <c r="D33" i="1"/>
  <c r="D34" i="1"/>
  <c r="D35" i="1"/>
  <c r="D2" i="1"/>
  <c r="B6" i="1"/>
  <c r="B51" i="1"/>
  <c r="B10" i="1"/>
  <c r="B14" i="1"/>
  <c r="B55" i="1"/>
  <c r="B18" i="1"/>
  <c r="B36" i="1"/>
  <c r="B39" i="1"/>
  <c r="B42" i="1"/>
  <c r="B45" i="1"/>
  <c r="B48" i="1"/>
  <c r="B27" i="1"/>
  <c r="B28" i="1"/>
  <c r="B30" i="1"/>
  <c r="B31" i="1"/>
  <c r="B32" i="1"/>
  <c r="B3" i="1"/>
  <c r="B7" i="1"/>
  <c r="B52" i="1"/>
  <c r="B11" i="1"/>
  <c r="B15" i="1"/>
  <c r="B56" i="1"/>
  <c r="B19" i="1"/>
  <c r="B37" i="1"/>
  <c r="B40" i="1"/>
  <c r="B43" i="1"/>
  <c r="B46" i="1"/>
  <c r="B49" i="1"/>
  <c r="B29" i="1"/>
  <c r="B20" i="1"/>
  <c r="B23" i="1"/>
  <c r="B24" i="1"/>
  <c r="B25" i="1"/>
  <c r="B26" i="1"/>
  <c r="B4" i="1"/>
  <c r="B8" i="1"/>
  <c r="B53" i="1"/>
  <c r="B12" i="1"/>
  <c r="B16" i="1"/>
  <c r="B57" i="1"/>
  <c r="B21" i="1"/>
  <c r="B5" i="1"/>
  <c r="B9" i="1"/>
  <c r="B54" i="1"/>
  <c r="B13" i="1"/>
  <c r="B17" i="1"/>
  <c r="B58" i="1"/>
  <c r="B22" i="1"/>
  <c r="B38" i="1"/>
  <c r="B41" i="1"/>
  <c r="B44" i="1"/>
  <c r="B47" i="1"/>
  <c r="B50" i="1"/>
  <c r="B33" i="1"/>
  <c r="B34" i="1"/>
  <c r="B35" i="1"/>
  <c r="B2" i="1"/>
</calcChain>
</file>

<file path=xl/sharedStrings.xml><?xml version="1.0" encoding="utf-8"?>
<sst xmlns="http://schemas.openxmlformats.org/spreadsheetml/2006/main" count="210" uniqueCount="49">
  <si>
    <t>Ország 1</t>
  </si>
  <si>
    <t>Ország 2</t>
  </si>
  <si>
    <t>Ország 3</t>
  </si>
  <si>
    <t>Ország 4</t>
  </si>
  <si>
    <t>ORSZÁG</t>
  </si>
  <si>
    <t>DÁTUM</t>
  </si>
  <si>
    <t>FELHASZNÁLÓ</t>
  </si>
  <si>
    <t>ORSZÁG KÓD</t>
  </si>
  <si>
    <t>1.</t>
  </si>
  <si>
    <t xml:space="preserve">2. </t>
  </si>
  <si>
    <t>ÁTLAG LÁTOGATÁSI IDŐ</t>
  </si>
  <si>
    <t xml:space="preserve">3. </t>
  </si>
  <si>
    <t>Válaszolj az alábbi kérdésekre:</t>
  </si>
  <si>
    <t>1. Mely országnak volt a legtöbb felhasználója összeségében?</t>
  </si>
  <si>
    <t>2. Mely országnak volt a legkevesebb látogatója összeségében?</t>
  </si>
  <si>
    <t>LÁTOGATÓ</t>
  </si>
  <si>
    <t>3. Mely hónap volt a legsikeresebb felhasználó létszám tekintetében?</t>
  </si>
  <si>
    <t xml:space="preserve">4. </t>
  </si>
  <si>
    <t>FELADATOK:</t>
  </si>
  <si>
    <t>Az ADATBÁZIS fülön: Függvény segítségével tedd az országok kódját az ország oszlop mellé. Az ország kódokat a "KÓD" fülön találod. Hagyd meg a függvényt az oszlopban.</t>
  </si>
  <si>
    <t>Az ADATBÁZIS fül adataiból: Készíts havi kimutatást pivot tábla segítségével minden országra. 
A pivot tábla mutassa minden országra a felhasználó számokat totálban, havi bontásban.</t>
  </si>
  <si>
    <t>Készíts pár grafikont/és vagy pivot tábla kimutatást az ADATBÁZIS fülön található adatokból, amelyet szerinted hasznos lehet a megrendelőknek üzleti szempontból. 
Írj pár szót milyen szempontból segítené a kimutatás/grafikon a megrendelők munkáját?</t>
  </si>
  <si>
    <t>Az adatbázis fülön találsz adatokat. Ezek országokra vonatkozó weboldal nézettségi adatok.</t>
  </si>
  <si>
    <t>Végösszeg</t>
  </si>
  <si>
    <t>HÓNAP</t>
  </si>
  <si>
    <t>ÉV</t>
  </si>
  <si>
    <t>Összeg / FELHASZNÁLÓ</t>
  </si>
  <si>
    <t>Ország 1 Összeg</t>
  </si>
  <si>
    <t>Ország 2 Összeg</t>
  </si>
  <si>
    <t>Ország 3 Összeg</t>
  </si>
  <si>
    <t>Ország 4 Összeg</t>
  </si>
  <si>
    <t>Sorcímkék</t>
  </si>
  <si>
    <t>Összeg / LÁTOGATÓ</t>
  </si>
  <si>
    <t>Hónap</t>
  </si>
  <si>
    <t/>
  </si>
  <si>
    <t>Január</t>
  </si>
  <si>
    <t>hétfő</t>
  </si>
  <si>
    <t>kedd</t>
  </si>
  <si>
    <t>szerda</t>
  </si>
  <si>
    <t>csütörtök</t>
  </si>
  <si>
    <t>péntek</t>
  </si>
  <si>
    <t>szombat</t>
  </si>
  <si>
    <t>vasárnap</t>
  </si>
  <si>
    <t>Hét napja</t>
  </si>
  <si>
    <t>Átlag / LÁTOGATÓ</t>
  </si>
  <si>
    <t>A legtöbb látogató hétfőnként van, a legkevesebb szombaton.</t>
  </si>
  <si>
    <t>Kampányok, akciók tervezéséhez hasznos lehet.</t>
  </si>
  <si>
    <t>Ország 2-ben csökken a napi átlagos felhasználók száma (3-asról nincs adat)</t>
  </si>
  <si>
    <t>Ország 4-ben a legtöbb a felhasználó, a legkevesebb Ország 3-ban.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</si>
</sst>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F_t_-;\-* #,##0.00\ _F_t_-;_-* &quot;-&quot;??\ _F_t_-;_-@_-"/>
    <numFmt numFmtId="164" formatCode="0.000000"/>
    <numFmt numFmtId="165" formatCode="0.000000000000"/>
    <numFmt numFmtId="166" formatCode="_-* #,##0\ _F_t_-;\-* #,##0\ _F_t_-;_-* &quot;-&quot;??\ _F_t_-;_-@_-"/>
  </numFmts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Opel Sans Condensed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3" fillId="0" borderId="1" xfId="0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indent="3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1" applyNumberFormat="1" applyFont="1"/>
    <xf numFmtId="0" fontId="4" fillId="0" borderId="0" xfId="0" applyFont="1"/>
    <xf numFmtId="0" fontId="0" fillId="0" borderId="0" xfId="0" applyNumberFormat="1"/>
    <xf numFmtId="166" fontId="0" fillId="0" borderId="0" xfId="1" applyNumberFormat="1" applyFont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horizontal="left"/>
    </xf>
    <xf numFmtId="166" fontId="0" fillId="0" borderId="0" xfId="0" applyNumberFormat="1" applyFill="1"/>
    <xf numFmtId="0" fontId="0" fillId="0" borderId="0" xfId="0" applyAlignment="1">
      <alignment horizontal="left" indent="1"/>
    </xf>
    <xf numFmtId="0" fontId="2" fillId="2" borderId="0" xfId="0" applyFont="1" applyFill="1" applyAlignment="1">
      <alignment horizontal="center" vertical="center"/>
    </xf>
  </cellXfs>
  <cellStyles count="2">
    <cellStyle name="Ezres" xfId="1" builtinId="3"/>
    <cellStyle name="Normál" xfId="0" builtinId="0"/>
  </cellStyles>
  <dxfs count="10">
    <dxf>
      <numFmt numFmtId="166" formatCode="_-* #,##0\ _F_t_-;\-* #,##0\ _F_t_-;_-* &quot;-&quot;??\ _F_t_-;_-@_-"/>
    </dxf>
    <dxf>
      <numFmt numFmtId="166" formatCode="_-* #,##0\ _F_t_-;\-* #,##0\ _F_t_-;_-* &quot;-&quot;??\ _F_t_-;_-@_-"/>
    </dxf>
    <dxf>
      <numFmt numFmtId="166" formatCode="_-* #,##0\ _F_t_-;\-* #,##0\ _F_t_-;_-* &quot;-&quot;??\ _F_t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-* #,##0\ _F_t_-;\-* #,##0\ _F_t_-;_-* &quot;-&quot;??\ _F_t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-* #,##0\ _F_t_-;\-* #,##0\ _F_t_-;_-* &quot;-&quot;??\ _F_t_-;_-@_-"/>
    </dxf>
    <dxf>
      <numFmt numFmtId="166" formatCode="_-* #,##0\ _F_t_-;\-* #,##0\ _F_t_-;_-* &quot;-&quot;??\ _F_t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[Excel_Próbafeladat.xlsx]2. feladat!Kimutatás4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Össze</a:t>
            </a:r>
            <a:r>
              <a:rPr lang="hu-HU"/>
              <a:t>s felhasználó országonként, havi bontásban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000" b="1"/>
              </a:pPr>
              <a:endParaRPr lang="hu-H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feladat'!$D$4</c:f>
              <c:strCache>
                <c:ptCount val="1"/>
                <c:pt idx="0">
                  <c:v>Összeg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sz="1000" b="1"/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'2. feladat'!$B$5:$C$23</c:f>
              <c:multiLvlStrCache>
                <c:ptCount val="1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</c:lvl>
                <c:lvl>
                  <c:pt idx="0">
                    <c:v>Ország 1</c:v>
                  </c:pt>
                  <c:pt idx="4">
                    <c:v>Ország 2</c:v>
                  </c:pt>
                  <c:pt idx="8">
                    <c:v>Ország 3</c:v>
                  </c:pt>
                  <c:pt idx="10">
                    <c:v>Ország 4</c:v>
                  </c:pt>
                </c:lvl>
              </c:multiLvlStrCache>
            </c:multiLvlStrRef>
          </c:cat>
          <c:val>
            <c:numRef>
              <c:f>'2. feladat'!$D$5:$D$23</c:f>
              <c:numCache>
                <c:formatCode>_-* #,##0\ _F_t_-;\-* #,##0\ _F_t_-;_-* "-"??\ _F_t_-;_-@_-</c:formatCode>
                <c:ptCount val="14"/>
                <c:pt idx="0">
                  <c:v>30771</c:v>
                </c:pt>
                <c:pt idx="1">
                  <c:v>16286</c:v>
                </c:pt>
                <c:pt idx="2">
                  <c:v>2010</c:v>
                </c:pt>
                <c:pt idx="3">
                  <c:v>4044</c:v>
                </c:pt>
                <c:pt idx="4">
                  <c:v>19308</c:v>
                </c:pt>
                <c:pt idx="5">
                  <c:v>18604</c:v>
                </c:pt>
                <c:pt idx="6">
                  <c:v>4537</c:v>
                </c:pt>
                <c:pt idx="7">
                  <c:v>2639</c:v>
                </c:pt>
                <c:pt idx="8">
                  <c:v>31724</c:v>
                </c:pt>
                <c:pt idx="9">
                  <c:v>2141</c:v>
                </c:pt>
                <c:pt idx="10">
                  <c:v>19052</c:v>
                </c:pt>
                <c:pt idx="11">
                  <c:v>28856</c:v>
                </c:pt>
                <c:pt idx="12">
                  <c:v>4814</c:v>
                </c:pt>
                <c:pt idx="13">
                  <c:v>7388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269632"/>
        <c:axId val="79205440"/>
      </c:barChart>
      <c:catAx>
        <c:axId val="13926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79205440"/>
        <c:crosses val="autoZero"/>
        <c:auto val="1"/>
        <c:lblAlgn val="ctr"/>
        <c:lblOffset val="100"/>
        <c:noMultiLvlLbl val="0"/>
      </c:catAx>
      <c:valAx>
        <c:axId val="79205440"/>
        <c:scaling>
          <c:orientation val="minMax"/>
        </c:scaling>
        <c:delete val="0"/>
        <c:axPos val="l"/>
        <c:majorGridlines/>
        <c:numFmt formatCode="_-* #,##0\ _F_t_-;\-* #,##0\ _F_t_-;_-* &quot;-&quot;??\ _F_t_-;_-@_-" sourceLinked="1"/>
        <c:majorTickMark val="out"/>
        <c:minorTickMark val="none"/>
        <c:tickLblPos val="nextTo"/>
        <c:crossAx val="139269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[Excel_Próbafeladat.xlsx]4. feladat!Kimutatás5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hu-HU"/>
              <a:t>Felhasználók száma országonként összesítve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0"/>
              <c:y val="-9.6443622437646735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-8.8726541064966914E-17"/>
              <c:y val="-1.4466543365647009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-2.4198427102238356E-3"/>
              <c:y val="-3.3755267853176354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dLbl>
          <c:idx val="0"/>
          <c:layout>
            <c:manualLayout>
              <c:x val="-9.6793708408953426E-3"/>
              <c:y val="-2.411090560941168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 b="1">
                  <a:solidFill>
                    <a:sysClr val="windowText" lastClr="000000"/>
                  </a:solidFill>
                </a:defRPr>
              </a:pPr>
              <a:endParaRPr lang="hu-H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0"/>
              <c:y val="-2.8933086731294019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0"/>
              <c:y val="-2.8933086731294064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dLbl>
          <c:idx val="0"/>
          <c:layout>
            <c:manualLayout>
              <c:x val="-1.8289894833104039E-3"/>
              <c:y val="-3.857744897505873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dLbl>
          <c:idx val="0"/>
          <c:layout>
            <c:manualLayout>
              <c:x val="-1.2802926383173296E-2"/>
              <c:y val="-3.375526785317644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'4. feladat'!$C$3</c:f>
              <c:strCache>
                <c:ptCount val="1"/>
                <c:pt idx="0">
                  <c:v>Összeg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2.8933086731294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-2.89330867312940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8289894833104039E-3"/>
                  <c:y val="-3.8577448975058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2802926383173296E-2"/>
                  <c:y val="-3.37552678531764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 sz="1050" b="1">
                    <a:solidFill>
                      <a:sysClr val="windowText" lastClr="000000"/>
                    </a:solidFill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'4. feladat'!$B$4:$B$8</c:f>
              <c:strCache>
                <c:ptCount val="4"/>
                <c:pt idx="0">
                  <c:v>Ország 4</c:v>
                </c:pt>
                <c:pt idx="1">
                  <c:v>Ország 1</c:v>
                </c:pt>
                <c:pt idx="2">
                  <c:v>Ország 2</c:v>
                </c:pt>
                <c:pt idx="3">
                  <c:v>Ország 3</c:v>
                </c:pt>
              </c:strCache>
            </c:strRef>
          </c:cat>
          <c:val>
            <c:numRef>
              <c:f>'4. feladat'!$C$4:$C$8</c:f>
              <c:numCache>
                <c:formatCode>_-* #,##0\ _F_t_-;\-* #,##0\ _F_t_-;_-* "-"??\ _F_t_-;_-@_-</c:formatCode>
                <c:ptCount val="4"/>
                <c:pt idx="0">
                  <c:v>60110</c:v>
                </c:pt>
                <c:pt idx="1">
                  <c:v>53111</c:v>
                </c:pt>
                <c:pt idx="2">
                  <c:v>45088</c:v>
                </c:pt>
                <c:pt idx="3">
                  <c:v>33865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0788736"/>
        <c:axId val="79207168"/>
        <c:axId val="0"/>
      </c:bar3DChart>
      <c:catAx>
        <c:axId val="140788736"/>
        <c:scaling>
          <c:orientation val="minMax"/>
        </c:scaling>
        <c:delete val="0"/>
        <c:axPos val="b"/>
        <c:majorTickMark val="out"/>
        <c:minorTickMark val="none"/>
        <c:tickLblPos val="nextTo"/>
        <c:crossAx val="79207168"/>
        <c:crosses val="autoZero"/>
        <c:auto val="1"/>
        <c:lblAlgn val="ctr"/>
        <c:lblOffset val="100"/>
        <c:noMultiLvlLbl val="0"/>
      </c:catAx>
      <c:valAx>
        <c:axId val="79207168"/>
        <c:scaling>
          <c:orientation val="minMax"/>
        </c:scaling>
        <c:delete val="0"/>
        <c:axPos val="l"/>
        <c:majorGridlines/>
        <c:numFmt formatCode="_-* #,##0\ _F_t_-;\-* #,##0\ _F_t_-;_-* &quot;-&quot;??\ _F_t_-;_-@_-" sourceLinked="1"/>
        <c:majorTickMark val="out"/>
        <c:minorTickMark val="none"/>
        <c:tickLblPos val="nextTo"/>
        <c:crossAx val="140788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pivotSource>
    <c:name>[Excel_Próbafeladat.xlsx]4. feladat!Kimutatás6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hu-HU"/>
              <a:t>Napi</a:t>
            </a:r>
            <a:r>
              <a:rPr lang="hu-HU" baseline="0"/>
              <a:t> átlagos felhasználók száma havi bontásban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hu-H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 feladat'!$C$22</c:f>
              <c:strCache>
                <c:ptCount val="1"/>
                <c:pt idx="0">
                  <c:v>Összeg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'4. feladat'!$B$23:$B$41</c:f>
              <c:multiLvlStrCache>
                <c:ptCount val="1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</c:lvl>
                <c:lvl>
                  <c:pt idx="0">
                    <c:v>Ország 1</c:v>
                  </c:pt>
                  <c:pt idx="4">
                    <c:v>Ország 2</c:v>
                  </c:pt>
                  <c:pt idx="8">
                    <c:v>Ország 3</c:v>
                  </c:pt>
                  <c:pt idx="10">
                    <c:v>Ország 4</c:v>
                  </c:pt>
                </c:lvl>
              </c:multiLvlStrCache>
            </c:multiLvlStrRef>
          </c:cat>
          <c:val>
            <c:numRef>
              <c:f>'4. feladat'!$C$23:$C$41</c:f>
              <c:numCache>
                <c:formatCode>_-* #,##0\ _F_t_-;\-* #,##0\ _F_t_-;_-* "-"??\ _F_t_-;_-@_-</c:formatCode>
                <c:ptCount val="14"/>
                <c:pt idx="0">
                  <c:v>8165.6</c:v>
                </c:pt>
                <c:pt idx="1">
                  <c:v>6667.4</c:v>
                </c:pt>
                <c:pt idx="2">
                  <c:v>6057</c:v>
                </c:pt>
                <c:pt idx="3">
                  <c:v>8768</c:v>
                </c:pt>
                <c:pt idx="4">
                  <c:v>8492.8333333333339</c:v>
                </c:pt>
                <c:pt idx="5">
                  <c:v>8146</c:v>
                </c:pt>
                <c:pt idx="6">
                  <c:v>9135</c:v>
                </c:pt>
                <c:pt idx="7">
                  <c:v>6665</c:v>
                </c:pt>
                <c:pt idx="8">
                  <c:v>8721.5555555555547</c:v>
                </c:pt>
                <c:pt idx="9">
                  <c:v>9226</c:v>
                </c:pt>
                <c:pt idx="10">
                  <c:v>7432.666666666667</c:v>
                </c:pt>
                <c:pt idx="11">
                  <c:v>9106.875</c:v>
                </c:pt>
                <c:pt idx="12">
                  <c:v>7860</c:v>
                </c:pt>
                <c:pt idx="13">
                  <c:v>8351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789248"/>
        <c:axId val="79118912"/>
      </c:barChart>
      <c:catAx>
        <c:axId val="1407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79118912"/>
        <c:crosses val="autoZero"/>
        <c:auto val="1"/>
        <c:lblAlgn val="ctr"/>
        <c:lblOffset val="100"/>
        <c:noMultiLvlLbl val="0"/>
      </c:catAx>
      <c:valAx>
        <c:axId val="79118912"/>
        <c:scaling>
          <c:orientation val="minMax"/>
        </c:scaling>
        <c:delete val="0"/>
        <c:axPos val="l"/>
        <c:majorGridlines/>
        <c:numFmt formatCode="_-* #,##0\ _F_t_-;\-* #,##0\ _F_t_-;_-* &quot;-&quot;??\ _F_t_-;_-@_-" sourceLinked="1"/>
        <c:majorTickMark val="out"/>
        <c:minorTickMark val="none"/>
        <c:tickLblPos val="nextTo"/>
        <c:crossAx val="140789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pivotSource>
    <c:name>[Excel_Próbafeladat.xlsx]4. feladat!Kimutatás7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hu-HU"/>
              <a:t>Látogatók száma a hét napjain</a:t>
            </a:r>
            <a:endParaRPr lang="en-US"/>
          </a:p>
        </c:rich>
      </c:tx>
      <c:layout>
        <c:manualLayout>
          <c:xMode val="edge"/>
          <c:yMode val="edge"/>
          <c:x val="0.23386430678466077"/>
          <c:y val="6.3794109069699623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8026729844610134"/>
          <c:y val="0.24912908230619141"/>
          <c:w val="0.37897307969247196"/>
          <c:h val="0.66628536016331297"/>
        </c:manualLayout>
      </c:layout>
      <c:pieChart>
        <c:varyColors val="1"/>
        <c:ser>
          <c:idx val="0"/>
          <c:order val="0"/>
          <c:tx>
            <c:strRef>
              <c:f>'4. feladat'!$C$48</c:f>
              <c:strCache>
                <c:ptCount val="1"/>
                <c:pt idx="0">
                  <c:v>Összeg</c:v>
                </c:pt>
              </c:strCache>
            </c:strRef>
          </c:tx>
          <c:explosion val="8"/>
          <c:cat>
            <c:strRef>
              <c:f>'4. feladat'!$B$49:$B$56</c:f>
              <c:strCache>
                <c:ptCount val="7"/>
                <c:pt idx="0">
                  <c:v>hétfő</c:v>
                </c:pt>
                <c:pt idx="1">
                  <c:v>szerda</c:v>
                </c:pt>
                <c:pt idx="2">
                  <c:v>vasárnap</c:v>
                </c:pt>
                <c:pt idx="3">
                  <c:v>csütörtök</c:v>
                </c:pt>
                <c:pt idx="4">
                  <c:v>kedd</c:v>
                </c:pt>
                <c:pt idx="5">
                  <c:v>péntek</c:v>
                </c:pt>
                <c:pt idx="6">
                  <c:v>szombat</c:v>
                </c:pt>
              </c:strCache>
            </c:strRef>
          </c:cat>
          <c:val>
            <c:numRef>
              <c:f>'4. feladat'!$C$49:$C$56</c:f>
              <c:numCache>
                <c:formatCode>General</c:formatCode>
                <c:ptCount val="7"/>
                <c:pt idx="0">
                  <c:v>99822</c:v>
                </c:pt>
                <c:pt idx="1">
                  <c:v>77651</c:v>
                </c:pt>
                <c:pt idx="2">
                  <c:v>73084</c:v>
                </c:pt>
                <c:pt idx="3">
                  <c:v>69186</c:v>
                </c:pt>
                <c:pt idx="4">
                  <c:v>64514</c:v>
                </c:pt>
                <c:pt idx="5">
                  <c:v>55601</c:v>
                </c:pt>
                <c:pt idx="6">
                  <c:v>27180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2212389380530972"/>
          <c:y val="0.22319329710614855"/>
          <c:w val="0.18348082595870208"/>
          <c:h val="0.712787504495680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2</xdr:row>
      <xdr:rowOff>19049</xdr:rowOff>
    </xdr:from>
    <xdr:to>
      <xdr:col>15</xdr:col>
      <xdr:colOff>142875</xdr:colOff>
      <xdr:row>20</xdr:row>
      <xdr:rowOff>9525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166687</xdr:rowOff>
    </xdr:from>
    <xdr:to>
      <xdr:col>12</xdr:col>
      <xdr:colOff>371474</xdr:colOff>
      <xdr:row>15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20</xdr:row>
      <xdr:rowOff>166686</xdr:rowOff>
    </xdr:from>
    <xdr:to>
      <xdr:col>14</xdr:col>
      <xdr:colOff>466725</xdr:colOff>
      <xdr:row>36</xdr:row>
      <xdr:rowOff>57149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600074</xdr:colOff>
      <xdr:row>46</xdr:row>
      <xdr:rowOff>109537</xdr:rowOff>
    </xdr:from>
    <xdr:to>
      <xdr:col>12</xdr:col>
      <xdr:colOff>495299</xdr:colOff>
      <xdr:row>61</xdr:row>
      <xdr:rowOff>104775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455.721703935182" createdVersion="4" refreshedVersion="4" minRefreshableVersion="3" recordCount="58">
  <cacheSource type="worksheet">
    <worksheetSource ref="A1:H1048576" sheet="ADATBÁZIS"/>
  </cacheSource>
  <cacheFields count="8">
    <cacheField name="ORSZÁG" numFmtId="0">
      <sharedItems containsBlank="1" count="5">
        <s v="Ország 1"/>
        <s v="Ország 2"/>
        <s v="Ország 3"/>
        <s v="Ország 4"/>
        <m/>
      </sharedItems>
    </cacheField>
    <cacheField name="ORSZÁG KÓD" numFmtId="0">
      <sharedItems containsString="0" containsBlank="1" containsNumber="1" containsInteger="1" minValue="254" maxValue="887" count="5">
        <n v="254"/>
        <n v="887"/>
        <n v="695"/>
        <n v="669"/>
        <m/>
      </sharedItems>
    </cacheField>
    <cacheField name="DÁTUM" numFmtId="0">
      <sharedItems containsNonDate="0" containsDate="1" containsString="0" containsBlank="1" minDate="2017-01-05T00:00:00" maxDate="2017-04-11T00:00:00"/>
    </cacheField>
    <cacheField name="ÉV" numFmtId="0">
      <sharedItems containsString="0" containsBlank="1" containsNumber="1" containsInteger="1" minValue="2017" maxValue="2017" count="2">
        <n v="2017"/>
        <m/>
      </sharedItems>
    </cacheField>
    <cacheField name="HÓNAP" numFmtId="0">
      <sharedItems containsString="0" containsBlank="1" containsNumber="1" containsInteger="1" minValue="1" maxValue="4" count="5">
        <n v="1"/>
        <n v="3"/>
        <n v="4"/>
        <n v="2"/>
        <m/>
      </sharedItems>
    </cacheField>
    <cacheField name="FELHASZNÁLÓ" numFmtId="166">
      <sharedItems containsString="0" containsBlank="1" containsNumber="1" containsInteger="1" minValue="2010" maxValue="4999"/>
    </cacheField>
    <cacheField name="LÁTOGATÓ" numFmtId="166">
      <sharedItems containsString="0" containsBlank="1" containsNumber="1" containsInteger="1" minValue="6047" maxValue="9811"/>
    </cacheField>
    <cacheField name="ÁTLAG LÁTOGATÁSI IDŐ" numFmtId="0">
      <sharedItems containsNonDate="0" containsDate="1" containsString="0" containsBlank="1" minDate="1899-12-30T00:00:44" maxDate="1899-12-30T00:00: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455.72540949074" createdVersion="4" refreshedVersion="4" minRefreshableVersion="3" recordCount="58">
  <cacheSource type="worksheet">
    <worksheetSource ref="A1:I1048576" sheet="ADATBÁZIS"/>
  </cacheSource>
  <cacheFields count="9">
    <cacheField name="ORSZÁG" numFmtId="0">
      <sharedItems containsBlank="1"/>
    </cacheField>
    <cacheField name="ORSZÁG KÓD" numFmtId="0">
      <sharedItems containsString="0" containsBlank="1" containsNumber="1" containsInteger="1" minValue="254" maxValue="887"/>
    </cacheField>
    <cacheField name="DÁTUM" numFmtId="0">
      <sharedItems containsNonDate="0" containsDate="1" containsString="0" containsBlank="1" minDate="2017-01-05T00:00:00" maxDate="2017-04-11T00:00:00"/>
    </cacheField>
    <cacheField name="ÉV" numFmtId="0">
      <sharedItems containsString="0" containsBlank="1" containsNumber="1" containsInteger="1" minValue="2017" maxValue="2017"/>
    </cacheField>
    <cacheField name="HÓNAP" numFmtId="0">
      <sharedItems containsString="0" containsBlank="1" containsNumber="1" containsInteger="1" minValue="1" maxValue="4"/>
    </cacheField>
    <cacheField name="FELHASZNÁLÓ" numFmtId="166">
      <sharedItems containsString="0" containsBlank="1" containsNumber="1" containsInteger="1" minValue="2010" maxValue="4999"/>
    </cacheField>
    <cacheField name="LÁTOGATÓ" numFmtId="166">
      <sharedItems containsString="0" containsBlank="1" containsNumber="1" containsInteger="1" minValue="6047" maxValue="9811"/>
    </cacheField>
    <cacheField name="ÁTLAG LÁTOGATÁSI IDŐ" numFmtId="0">
      <sharedItems containsNonDate="0" containsDate="1" containsString="0" containsBlank="1" minDate="1899-12-30T00:00:44" maxDate="1899-12-30T00:00:58"/>
    </cacheField>
    <cacheField name="Hét napja" numFmtId="0">
      <sharedItems containsBlank="1" count="8">
        <s v="csütörtök"/>
        <s v="péntek"/>
        <s v="kedd"/>
        <s v="vasárnap"/>
        <s v="hétfő"/>
        <s v="szerda"/>
        <s v="szomba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x v="0"/>
    <x v="0"/>
    <d v="2017-01-05T00:00:00"/>
    <x v="0"/>
    <x v="0"/>
    <n v="2216"/>
    <n v="7366"/>
    <d v="1899-12-30T00:00:55"/>
  </r>
  <r>
    <x v="0"/>
    <x v="0"/>
    <d v="2017-01-06T00:00:00"/>
    <x v="0"/>
    <x v="0"/>
    <n v="3137"/>
    <n v="8856"/>
    <d v="1899-12-30T00:00:50"/>
  </r>
  <r>
    <x v="0"/>
    <x v="0"/>
    <d v="2017-03-07T00:00:00"/>
    <x v="0"/>
    <x v="1"/>
    <n v="2010"/>
    <n v="6057"/>
    <d v="1899-12-30T00:00:44"/>
  </r>
  <r>
    <x v="0"/>
    <x v="0"/>
    <d v="2017-01-08T00:00:00"/>
    <x v="0"/>
    <x v="0"/>
    <n v="2978"/>
    <n v="7426"/>
    <d v="1899-12-30T00:00:53"/>
  </r>
  <r>
    <x v="0"/>
    <x v="0"/>
    <d v="2017-01-09T00:00:00"/>
    <x v="0"/>
    <x v="0"/>
    <n v="2931"/>
    <n v="8190"/>
    <d v="1899-12-30T00:00:45"/>
  </r>
  <r>
    <x v="0"/>
    <x v="0"/>
    <d v="2017-04-10T00:00:00"/>
    <x v="0"/>
    <x v="2"/>
    <n v="4044"/>
    <n v="8768"/>
    <d v="1899-12-30T00:00:58"/>
  </r>
  <r>
    <x v="0"/>
    <x v="0"/>
    <d v="2017-01-11T00:00:00"/>
    <x v="0"/>
    <x v="0"/>
    <n v="2252"/>
    <n v="6957"/>
    <d v="1899-12-30T00:00:50"/>
  </r>
  <r>
    <x v="0"/>
    <x v="0"/>
    <d v="2017-02-12T00:00:00"/>
    <x v="0"/>
    <x v="3"/>
    <n v="3845"/>
    <n v="6270"/>
    <d v="1899-12-30T00:00:52"/>
  </r>
  <r>
    <x v="0"/>
    <x v="0"/>
    <d v="2017-02-13T00:00:00"/>
    <x v="0"/>
    <x v="3"/>
    <n v="3544"/>
    <n v="7175"/>
    <d v="1899-12-30T00:00:55"/>
  </r>
  <r>
    <x v="0"/>
    <x v="0"/>
    <d v="2017-02-14T00:00:00"/>
    <x v="0"/>
    <x v="3"/>
    <n v="2303"/>
    <n v="6047"/>
    <d v="1899-12-30T00:00:50"/>
  </r>
  <r>
    <x v="0"/>
    <x v="0"/>
    <d v="2017-02-15T00:00:00"/>
    <x v="0"/>
    <x v="3"/>
    <n v="3151"/>
    <n v="7006"/>
    <d v="1899-12-30T00:00:44"/>
  </r>
  <r>
    <x v="0"/>
    <x v="0"/>
    <d v="2017-02-16T00:00:00"/>
    <x v="0"/>
    <x v="3"/>
    <n v="3443"/>
    <n v="6839"/>
    <d v="1899-12-30T00:00:53"/>
  </r>
  <r>
    <x v="0"/>
    <x v="0"/>
    <d v="2017-01-17T00:00:00"/>
    <x v="0"/>
    <x v="0"/>
    <n v="3090"/>
    <n v="7421"/>
    <d v="1899-12-30T00:00:45"/>
  </r>
  <r>
    <x v="0"/>
    <x v="0"/>
    <d v="2017-01-18T00:00:00"/>
    <x v="0"/>
    <x v="0"/>
    <n v="2635"/>
    <n v="9184"/>
    <d v="1899-12-30T00:00:58"/>
  </r>
  <r>
    <x v="0"/>
    <x v="0"/>
    <d v="2017-01-19T00:00:00"/>
    <x v="0"/>
    <x v="0"/>
    <n v="4616"/>
    <n v="8297"/>
    <d v="1899-12-30T00:00:50"/>
  </r>
  <r>
    <x v="0"/>
    <x v="0"/>
    <d v="2017-01-20T00:00:00"/>
    <x v="0"/>
    <x v="0"/>
    <n v="2154"/>
    <n v="9568"/>
    <d v="1899-12-30T00:00:52"/>
  </r>
  <r>
    <x v="0"/>
    <x v="0"/>
    <d v="2017-01-21T00:00:00"/>
    <x v="0"/>
    <x v="0"/>
    <n v="4762"/>
    <n v="8391"/>
    <d v="1899-12-30T00:00:55"/>
  </r>
  <r>
    <x v="1"/>
    <x v="1"/>
    <d v="2017-01-05T00:00:00"/>
    <x v="0"/>
    <x v="0"/>
    <n v="2383"/>
    <n v="7746"/>
    <d v="1899-12-30T00:00:50"/>
  </r>
  <r>
    <x v="1"/>
    <x v="1"/>
    <d v="2017-01-06T00:00:00"/>
    <x v="0"/>
    <x v="0"/>
    <n v="4103"/>
    <n v="9811"/>
    <d v="1899-12-30T00:00:44"/>
  </r>
  <r>
    <x v="1"/>
    <x v="1"/>
    <d v="2017-03-07T00:00:00"/>
    <x v="0"/>
    <x v="1"/>
    <n v="4537"/>
    <n v="9135"/>
    <d v="1899-12-30T00:00:53"/>
  </r>
  <r>
    <x v="1"/>
    <x v="1"/>
    <d v="2017-01-08T00:00:00"/>
    <x v="0"/>
    <x v="0"/>
    <n v="4222"/>
    <n v="8884"/>
    <d v="1899-12-30T00:00:45"/>
  </r>
  <r>
    <x v="1"/>
    <x v="1"/>
    <d v="2017-01-09T00:00:00"/>
    <x v="0"/>
    <x v="0"/>
    <n v="2913"/>
    <n v="8151"/>
    <d v="1899-12-30T00:00:58"/>
  </r>
  <r>
    <x v="1"/>
    <x v="1"/>
    <d v="2017-04-10T00:00:00"/>
    <x v="0"/>
    <x v="2"/>
    <n v="2639"/>
    <n v="6665"/>
    <d v="1899-12-30T00:00:50"/>
  </r>
  <r>
    <x v="1"/>
    <x v="1"/>
    <d v="2017-01-11T00:00:00"/>
    <x v="0"/>
    <x v="0"/>
    <n v="3506"/>
    <n v="9573"/>
    <d v="1899-12-30T00:00:52"/>
  </r>
  <r>
    <x v="1"/>
    <x v="1"/>
    <d v="2017-02-12T00:00:00"/>
    <x v="0"/>
    <x v="3"/>
    <n v="3355"/>
    <n v="6691"/>
    <d v="1899-12-30T00:00:55"/>
  </r>
  <r>
    <x v="1"/>
    <x v="1"/>
    <d v="2017-02-13T00:00:00"/>
    <x v="0"/>
    <x v="3"/>
    <n v="3118"/>
    <n v="9348"/>
    <d v="1899-12-30T00:00:50"/>
  </r>
  <r>
    <x v="1"/>
    <x v="1"/>
    <d v="2017-02-14T00:00:00"/>
    <x v="0"/>
    <x v="3"/>
    <n v="2984"/>
    <n v="9216"/>
    <d v="1899-12-30T00:00:44"/>
  </r>
  <r>
    <x v="1"/>
    <x v="1"/>
    <d v="2017-02-15T00:00:00"/>
    <x v="0"/>
    <x v="3"/>
    <n v="4904"/>
    <n v="8952"/>
    <d v="1899-12-30T00:00:53"/>
  </r>
  <r>
    <x v="1"/>
    <x v="1"/>
    <d v="2017-02-16T00:00:00"/>
    <x v="0"/>
    <x v="3"/>
    <n v="4243"/>
    <n v="6523"/>
    <d v="1899-12-30T00:00:45"/>
  </r>
  <r>
    <x v="1"/>
    <x v="1"/>
    <d v="2017-01-18T00:00:00"/>
    <x v="0"/>
    <x v="0"/>
    <n v="2181"/>
    <n v="6792"/>
    <d v="1899-12-30T00:00:58"/>
  </r>
  <r>
    <x v="2"/>
    <x v="2"/>
    <d v="2017-01-11T00:00:00"/>
    <x v="0"/>
    <x v="0"/>
    <n v="4225"/>
    <n v="7443"/>
    <d v="1899-12-30T00:00:50"/>
  </r>
  <r>
    <x v="2"/>
    <x v="2"/>
    <d v="2017-01-12T00:00:00"/>
    <x v="0"/>
    <x v="0"/>
    <n v="2400"/>
    <n v="8540"/>
    <d v="1899-12-30T00:00:52"/>
  </r>
  <r>
    <x v="2"/>
    <x v="2"/>
    <d v="2017-01-13T00:00:00"/>
    <x v="0"/>
    <x v="0"/>
    <n v="3996"/>
    <n v="9327"/>
    <d v="1899-12-30T00:00:55"/>
  </r>
  <r>
    <x v="2"/>
    <x v="2"/>
    <d v="2017-01-14T00:00:00"/>
    <x v="0"/>
    <x v="0"/>
    <n v="3001"/>
    <n v="9519"/>
    <d v="1899-12-30T00:00:50"/>
  </r>
  <r>
    <x v="2"/>
    <x v="2"/>
    <d v="2017-01-15T00:00:00"/>
    <x v="0"/>
    <x v="0"/>
    <n v="3365"/>
    <n v="9311"/>
    <d v="1899-12-30T00:00:44"/>
  </r>
  <r>
    <x v="2"/>
    <x v="2"/>
    <d v="2017-01-05T00:00:00"/>
    <x v="0"/>
    <x v="0"/>
    <n v="4731"/>
    <n v="6952"/>
    <d v="1899-12-30T00:00:53"/>
  </r>
  <r>
    <x v="2"/>
    <x v="2"/>
    <d v="2017-01-06T00:00:00"/>
    <x v="0"/>
    <x v="0"/>
    <n v="3538"/>
    <n v="9569"/>
    <d v="1899-12-30T00:00:45"/>
  </r>
  <r>
    <x v="2"/>
    <x v="2"/>
    <d v="2017-03-07T00:00:00"/>
    <x v="0"/>
    <x v="1"/>
    <n v="2141"/>
    <n v="9226"/>
    <d v="1899-12-30T00:00:58"/>
  </r>
  <r>
    <x v="2"/>
    <x v="2"/>
    <d v="2017-01-08T00:00:00"/>
    <x v="0"/>
    <x v="0"/>
    <n v="3037"/>
    <n v="9504"/>
    <d v="1899-12-30T00:00:50"/>
  </r>
  <r>
    <x v="2"/>
    <x v="2"/>
    <d v="2017-01-09T00:00:00"/>
    <x v="0"/>
    <x v="0"/>
    <n v="3431"/>
    <n v="8329"/>
    <d v="1899-12-30T00:00:52"/>
  </r>
  <r>
    <x v="3"/>
    <x v="3"/>
    <d v="2017-04-10T00:00:00"/>
    <x v="0"/>
    <x v="2"/>
    <n v="3963"/>
    <n v="8202"/>
    <d v="1899-12-30T00:00:55"/>
  </r>
  <r>
    <x v="3"/>
    <x v="3"/>
    <d v="2017-01-11T00:00:00"/>
    <x v="0"/>
    <x v="0"/>
    <n v="2296"/>
    <n v="7881"/>
    <d v="1899-12-30T00:00:50"/>
  </r>
  <r>
    <x v="3"/>
    <x v="3"/>
    <d v="2017-01-05T00:00:00"/>
    <x v="0"/>
    <x v="0"/>
    <n v="4999"/>
    <n v="7181"/>
    <d v="1899-12-30T00:00:44"/>
  </r>
  <r>
    <x v="3"/>
    <x v="3"/>
    <d v="2017-01-06T00:00:00"/>
    <x v="0"/>
    <x v="0"/>
    <n v="2778"/>
    <n v="8470"/>
    <d v="1899-12-30T00:00:53"/>
  </r>
  <r>
    <x v="3"/>
    <x v="3"/>
    <d v="2017-03-07T00:00:00"/>
    <x v="0"/>
    <x v="1"/>
    <n v="4814"/>
    <n v="7860"/>
    <d v="1899-12-30T00:00:45"/>
  </r>
  <r>
    <x v="3"/>
    <x v="3"/>
    <d v="2017-01-08T00:00:00"/>
    <x v="0"/>
    <x v="0"/>
    <n v="4293"/>
    <n v="6433"/>
    <d v="1899-12-30T00:00:58"/>
  </r>
  <r>
    <x v="3"/>
    <x v="3"/>
    <d v="2017-01-09T00:00:00"/>
    <x v="0"/>
    <x v="0"/>
    <n v="2444"/>
    <n v="8151"/>
    <d v="1899-12-30T00:00:50"/>
  </r>
  <r>
    <x v="3"/>
    <x v="3"/>
    <d v="2017-04-10T00:00:00"/>
    <x v="0"/>
    <x v="2"/>
    <n v="3425"/>
    <n v="8500"/>
    <d v="1899-12-30T00:00:52"/>
  </r>
  <r>
    <x v="3"/>
    <x v="3"/>
    <d v="2017-01-11T00:00:00"/>
    <x v="0"/>
    <x v="0"/>
    <n v="2242"/>
    <n v="6480"/>
    <d v="1899-12-30T00:00:55"/>
  </r>
  <r>
    <x v="3"/>
    <x v="3"/>
    <d v="2017-02-12T00:00:00"/>
    <x v="0"/>
    <x v="3"/>
    <n v="3361"/>
    <n v="9379"/>
    <d v="1899-12-30T00:00:55"/>
  </r>
  <r>
    <x v="3"/>
    <x v="3"/>
    <d v="2017-02-13T00:00:00"/>
    <x v="0"/>
    <x v="3"/>
    <n v="3962"/>
    <n v="8897"/>
    <d v="1899-12-30T00:00:50"/>
  </r>
  <r>
    <x v="3"/>
    <x v="3"/>
    <d v="2017-02-14T00:00:00"/>
    <x v="0"/>
    <x v="3"/>
    <n v="4634"/>
    <n v="9552"/>
    <d v="1899-12-30T00:00:44"/>
  </r>
  <r>
    <x v="3"/>
    <x v="3"/>
    <d v="2017-02-15T00:00:00"/>
    <x v="0"/>
    <x v="3"/>
    <n v="3051"/>
    <n v="7383"/>
    <d v="1899-12-30T00:00:53"/>
  </r>
  <r>
    <x v="3"/>
    <x v="3"/>
    <d v="2017-02-16T00:00:00"/>
    <x v="0"/>
    <x v="3"/>
    <n v="2161"/>
    <n v="9742"/>
    <d v="1899-12-30T00:00:45"/>
  </r>
  <r>
    <x v="3"/>
    <x v="3"/>
    <d v="2017-02-04T00:00:00"/>
    <x v="0"/>
    <x v="3"/>
    <n v="4156"/>
    <n v="9270"/>
    <d v="1899-12-30T00:00:58"/>
  </r>
  <r>
    <x v="3"/>
    <x v="3"/>
    <d v="2017-02-05T00:00:00"/>
    <x v="0"/>
    <x v="3"/>
    <n v="3218"/>
    <n v="9186"/>
    <d v="1899-12-30T00:00:50"/>
  </r>
  <r>
    <x v="3"/>
    <x v="3"/>
    <d v="2017-02-06T00:00:00"/>
    <x v="0"/>
    <x v="3"/>
    <n v="4313"/>
    <n v="9446"/>
    <d v="1899-12-30T00:00:52"/>
  </r>
  <r>
    <x v="4"/>
    <x v="4"/>
    <m/>
    <x v="1"/>
    <x v="4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s v="Ország 1"/>
    <n v="254"/>
    <d v="2017-01-05T00:00:00"/>
    <n v="2017"/>
    <n v="1"/>
    <n v="2216"/>
    <n v="7366"/>
    <d v="1899-12-30T00:00:55"/>
    <x v="0"/>
  </r>
  <r>
    <s v="Ország 1"/>
    <n v="254"/>
    <d v="2017-01-06T00:00:00"/>
    <n v="2017"/>
    <n v="1"/>
    <n v="3137"/>
    <n v="8856"/>
    <d v="1899-12-30T00:00:50"/>
    <x v="1"/>
  </r>
  <r>
    <s v="Ország 1"/>
    <n v="254"/>
    <d v="2017-03-07T00:00:00"/>
    <n v="2017"/>
    <n v="3"/>
    <n v="2010"/>
    <n v="6057"/>
    <d v="1899-12-30T00:00:44"/>
    <x v="2"/>
  </r>
  <r>
    <s v="Ország 1"/>
    <n v="254"/>
    <d v="2017-01-08T00:00:00"/>
    <n v="2017"/>
    <n v="1"/>
    <n v="2978"/>
    <n v="7426"/>
    <d v="1899-12-30T00:00:53"/>
    <x v="3"/>
  </r>
  <r>
    <s v="Ország 1"/>
    <n v="254"/>
    <d v="2017-01-09T00:00:00"/>
    <n v="2017"/>
    <n v="1"/>
    <n v="2931"/>
    <n v="8190"/>
    <d v="1899-12-30T00:00:45"/>
    <x v="4"/>
  </r>
  <r>
    <s v="Ország 1"/>
    <n v="254"/>
    <d v="2017-04-10T00:00:00"/>
    <n v="2017"/>
    <n v="4"/>
    <n v="4044"/>
    <n v="8768"/>
    <d v="1899-12-30T00:00:58"/>
    <x v="4"/>
  </r>
  <r>
    <s v="Ország 1"/>
    <n v="254"/>
    <d v="2017-01-11T00:00:00"/>
    <n v="2017"/>
    <n v="1"/>
    <n v="2252"/>
    <n v="6957"/>
    <d v="1899-12-30T00:00:50"/>
    <x v="5"/>
  </r>
  <r>
    <s v="Ország 1"/>
    <n v="254"/>
    <d v="2017-02-12T00:00:00"/>
    <n v="2017"/>
    <n v="2"/>
    <n v="3845"/>
    <n v="6270"/>
    <d v="1899-12-30T00:00:52"/>
    <x v="3"/>
  </r>
  <r>
    <s v="Ország 1"/>
    <n v="254"/>
    <d v="2017-02-13T00:00:00"/>
    <n v="2017"/>
    <n v="2"/>
    <n v="3544"/>
    <n v="7175"/>
    <d v="1899-12-30T00:00:55"/>
    <x v="4"/>
  </r>
  <r>
    <s v="Ország 1"/>
    <n v="254"/>
    <d v="2017-02-14T00:00:00"/>
    <n v="2017"/>
    <n v="2"/>
    <n v="2303"/>
    <n v="6047"/>
    <d v="1899-12-30T00:00:50"/>
    <x v="2"/>
  </r>
  <r>
    <s v="Ország 1"/>
    <n v="254"/>
    <d v="2017-02-15T00:00:00"/>
    <n v="2017"/>
    <n v="2"/>
    <n v="3151"/>
    <n v="7006"/>
    <d v="1899-12-30T00:00:44"/>
    <x v="5"/>
  </r>
  <r>
    <s v="Ország 1"/>
    <n v="254"/>
    <d v="2017-02-16T00:00:00"/>
    <n v="2017"/>
    <n v="2"/>
    <n v="3443"/>
    <n v="6839"/>
    <d v="1899-12-30T00:00:53"/>
    <x v="0"/>
  </r>
  <r>
    <s v="Ország 1"/>
    <n v="254"/>
    <d v="2017-01-17T00:00:00"/>
    <n v="2017"/>
    <n v="1"/>
    <n v="3090"/>
    <n v="7421"/>
    <d v="1899-12-30T00:00:45"/>
    <x v="2"/>
  </r>
  <r>
    <s v="Ország 1"/>
    <n v="254"/>
    <d v="2017-01-18T00:00:00"/>
    <n v="2017"/>
    <n v="1"/>
    <n v="2635"/>
    <n v="9184"/>
    <d v="1899-12-30T00:00:58"/>
    <x v="5"/>
  </r>
  <r>
    <s v="Ország 1"/>
    <n v="254"/>
    <d v="2017-01-19T00:00:00"/>
    <n v="2017"/>
    <n v="1"/>
    <n v="4616"/>
    <n v="8297"/>
    <d v="1899-12-30T00:00:50"/>
    <x v="0"/>
  </r>
  <r>
    <s v="Ország 1"/>
    <n v="254"/>
    <d v="2017-01-20T00:00:00"/>
    <n v="2017"/>
    <n v="1"/>
    <n v="2154"/>
    <n v="9568"/>
    <d v="1899-12-30T00:00:52"/>
    <x v="1"/>
  </r>
  <r>
    <s v="Ország 1"/>
    <n v="254"/>
    <d v="2017-01-21T00:00:00"/>
    <n v="2017"/>
    <n v="1"/>
    <n v="4762"/>
    <n v="8391"/>
    <d v="1899-12-30T00:00:55"/>
    <x v="6"/>
  </r>
  <r>
    <s v="Ország 2"/>
    <n v="887"/>
    <d v="2017-01-05T00:00:00"/>
    <n v="2017"/>
    <n v="1"/>
    <n v="2383"/>
    <n v="7746"/>
    <d v="1899-12-30T00:00:50"/>
    <x v="0"/>
  </r>
  <r>
    <s v="Ország 2"/>
    <n v="887"/>
    <d v="2017-01-06T00:00:00"/>
    <n v="2017"/>
    <n v="1"/>
    <n v="4103"/>
    <n v="9811"/>
    <d v="1899-12-30T00:00:44"/>
    <x v="1"/>
  </r>
  <r>
    <s v="Ország 2"/>
    <n v="887"/>
    <d v="2017-03-07T00:00:00"/>
    <n v="2017"/>
    <n v="3"/>
    <n v="4537"/>
    <n v="9135"/>
    <d v="1899-12-30T00:00:53"/>
    <x v="2"/>
  </r>
  <r>
    <s v="Ország 2"/>
    <n v="887"/>
    <d v="2017-01-08T00:00:00"/>
    <n v="2017"/>
    <n v="1"/>
    <n v="4222"/>
    <n v="8884"/>
    <d v="1899-12-30T00:00:45"/>
    <x v="3"/>
  </r>
  <r>
    <s v="Ország 2"/>
    <n v="887"/>
    <d v="2017-01-09T00:00:00"/>
    <n v="2017"/>
    <n v="1"/>
    <n v="2913"/>
    <n v="8151"/>
    <d v="1899-12-30T00:00:58"/>
    <x v="4"/>
  </r>
  <r>
    <s v="Ország 2"/>
    <n v="887"/>
    <d v="2017-04-10T00:00:00"/>
    <n v="2017"/>
    <n v="4"/>
    <n v="2639"/>
    <n v="6665"/>
    <d v="1899-12-30T00:00:50"/>
    <x v="4"/>
  </r>
  <r>
    <s v="Ország 2"/>
    <n v="887"/>
    <d v="2017-01-11T00:00:00"/>
    <n v="2017"/>
    <n v="1"/>
    <n v="3506"/>
    <n v="9573"/>
    <d v="1899-12-30T00:00:52"/>
    <x v="5"/>
  </r>
  <r>
    <s v="Ország 2"/>
    <n v="887"/>
    <d v="2017-02-12T00:00:00"/>
    <n v="2017"/>
    <n v="2"/>
    <n v="3355"/>
    <n v="6691"/>
    <d v="1899-12-30T00:00:55"/>
    <x v="3"/>
  </r>
  <r>
    <s v="Ország 2"/>
    <n v="887"/>
    <d v="2017-02-13T00:00:00"/>
    <n v="2017"/>
    <n v="2"/>
    <n v="3118"/>
    <n v="9348"/>
    <d v="1899-12-30T00:00:50"/>
    <x v="4"/>
  </r>
  <r>
    <s v="Ország 2"/>
    <n v="887"/>
    <d v="2017-02-14T00:00:00"/>
    <n v="2017"/>
    <n v="2"/>
    <n v="2984"/>
    <n v="9216"/>
    <d v="1899-12-30T00:00:44"/>
    <x v="2"/>
  </r>
  <r>
    <s v="Ország 2"/>
    <n v="887"/>
    <d v="2017-02-15T00:00:00"/>
    <n v="2017"/>
    <n v="2"/>
    <n v="4904"/>
    <n v="8952"/>
    <d v="1899-12-30T00:00:53"/>
    <x v="5"/>
  </r>
  <r>
    <s v="Ország 2"/>
    <n v="887"/>
    <d v="2017-02-16T00:00:00"/>
    <n v="2017"/>
    <n v="2"/>
    <n v="4243"/>
    <n v="6523"/>
    <d v="1899-12-30T00:00:45"/>
    <x v="0"/>
  </r>
  <r>
    <s v="Ország 2"/>
    <n v="887"/>
    <d v="2017-01-18T00:00:00"/>
    <n v="2017"/>
    <n v="1"/>
    <n v="2181"/>
    <n v="6792"/>
    <d v="1899-12-30T00:00:58"/>
    <x v="5"/>
  </r>
  <r>
    <s v="Ország 3"/>
    <n v="695"/>
    <d v="2017-01-11T00:00:00"/>
    <n v="2017"/>
    <n v="1"/>
    <n v="4225"/>
    <n v="7443"/>
    <d v="1899-12-30T00:00:50"/>
    <x v="5"/>
  </r>
  <r>
    <s v="Ország 3"/>
    <n v="695"/>
    <d v="2017-01-12T00:00:00"/>
    <n v="2017"/>
    <n v="1"/>
    <n v="2400"/>
    <n v="8540"/>
    <d v="1899-12-30T00:00:52"/>
    <x v="0"/>
  </r>
  <r>
    <s v="Ország 3"/>
    <n v="695"/>
    <d v="2017-01-13T00:00:00"/>
    <n v="2017"/>
    <n v="1"/>
    <n v="3996"/>
    <n v="9327"/>
    <d v="1899-12-30T00:00:55"/>
    <x v="1"/>
  </r>
  <r>
    <s v="Ország 3"/>
    <n v="695"/>
    <d v="2017-01-14T00:00:00"/>
    <n v="2017"/>
    <n v="1"/>
    <n v="3001"/>
    <n v="9519"/>
    <d v="1899-12-30T00:00:50"/>
    <x v="6"/>
  </r>
  <r>
    <s v="Ország 3"/>
    <n v="695"/>
    <d v="2017-01-15T00:00:00"/>
    <n v="2017"/>
    <n v="1"/>
    <n v="3365"/>
    <n v="9311"/>
    <d v="1899-12-30T00:00:44"/>
    <x v="3"/>
  </r>
  <r>
    <s v="Ország 3"/>
    <n v="695"/>
    <d v="2017-01-05T00:00:00"/>
    <n v="2017"/>
    <n v="1"/>
    <n v="4731"/>
    <n v="6952"/>
    <d v="1899-12-30T00:00:53"/>
    <x v="0"/>
  </r>
  <r>
    <s v="Ország 3"/>
    <n v="695"/>
    <d v="2017-01-06T00:00:00"/>
    <n v="2017"/>
    <n v="1"/>
    <n v="3538"/>
    <n v="9569"/>
    <d v="1899-12-30T00:00:45"/>
    <x v="1"/>
  </r>
  <r>
    <s v="Ország 3"/>
    <n v="695"/>
    <d v="2017-03-07T00:00:00"/>
    <n v="2017"/>
    <n v="3"/>
    <n v="2141"/>
    <n v="9226"/>
    <d v="1899-12-30T00:00:58"/>
    <x v="2"/>
  </r>
  <r>
    <s v="Ország 3"/>
    <n v="695"/>
    <d v="2017-01-08T00:00:00"/>
    <n v="2017"/>
    <n v="1"/>
    <n v="3037"/>
    <n v="9504"/>
    <d v="1899-12-30T00:00:50"/>
    <x v="3"/>
  </r>
  <r>
    <s v="Ország 3"/>
    <n v="695"/>
    <d v="2017-01-09T00:00:00"/>
    <n v="2017"/>
    <n v="1"/>
    <n v="3431"/>
    <n v="8329"/>
    <d v="1899-12-30T00:00:52"/>
    <x v="4"/>
  </r>
  <r>
    <s v="Ország 4"/>
    <n v="669"/>
    <d v="2017-04-10T00:00:00"/>
    <n v="2017"/>
    <n v="4"/>
    <n v="3963"/>
    <n v="8202"/>
    <d v="1899-12-30T00:00:55"/>
    <x v="4"/>
  </r>
  <r>
    <s v="Ország 4"/>
    <n v="669"/>
    <d v="2017-01-11T00:00:00"/>
    <n v="2017"/>
    <n v="1"/>
    <n v="2296"/>
    <n v="7881"/>
    <d v="1899-12-30T00:00:50"/>
    <x v="5"/>
  </r>
  <r>
    <s v="Ország 4"/>
    <n v="669"/>
    <d v="2017-01-05T00:00:00"/>
    <n v="2017"/>
    <n v="1"/>
    <n v="4999"/>
    <n v="7181"/>
    <d v="1899-12-30T00:00:44"/>
    <x v="0"/>
  </r>
  <r>
    <s v="Ország 4"/>
    <n v="669"/>
    <d v="2017-01-06T00:00:00"/>
    <n v="2017"/>
    <n v="1"/>
    <n v="2778"/>
    <n v="8470"/>
    <d v="1899-12-30T00:00:53"/>
    <x v="1"/>
  </r>
  <r>
    <s v="Ország 4"/>
    <n v="669"/>
    <d v="2017-03-07T00:00:00"/>
    <n v="2017"/>
    <n v="3"/>
    <n v="4814"/>
    <n v="7860"/>
    <d v="1899-12-30T00:00:45"/>
    <x v="2"/>
  </r>
  <r>
    <s v="Ország 4"/>
    <n v="669"/>
    <d v="2017-01-08T00:00:00"/>
    <n v="2017"/>
    <n v="1"/>
    <n v="4293"/>
    <n v="6433"/>
    <d v="1899-12-30T00:00:58"/>
    <x v="3"/>
  </r>
  <r>
    <s v="Ország 4"/>
    <n v="669"/>
    <d v="2017-01-09T00:00:00"/>
    <n v="2017"/>
    <n v="1"/>
    <n v="2444"/>
    <n v="8151"/>
    <d v="1899-12-30T00:00:50"/>
    <x v="4"/>
  </r>
  <r>
    <s v="Ország 4"/>
    <n v="669"/>
    <d v="2017-04-10T00:00:00"/>
    <n v="2017"/>
    <n v="4"/>
    <n v="3425"/>
    <n v="8500"/>
    <d v="1899-12-30T00:00:52"/>
    <x v="4"/>
  </r>
  <r>
    <s v="Ország 4"/>
    <n v="669"/>
    <d v="2017-01-11T00:00:00"/>
    <n v="2017"/>
    <n v="1"/>
    <n v="2242"/>
    <n v="6480"/>
    <d v="1899-12-30T00:00:55"/>
    <x v="5"/>
  </r>
  <r>
    <s v="Ország 4"/>
    <n v="669"/>
    <d v="2017-02-12T00:00:00"/>
    <n v="2017"/>
    <n v="2"/>
    <n v="3361"/>
    <n v="9379"/>
    <d v="1899-12-30T00:00:55"/>
    <x v="3"/>
  </r>
  <r>
    <s v="Ország 4"/>
    <n v="669"/>
    <d v="2017-02-13T00:00:00"/>
    <n v="2017"/>
    <n v="2"/>
    <n v="3962"/>
    <n v="8897"/>
    <d v="1899-12-30T00:00:50"/>
    <x v="4"/>
  </r>
  <r>
    <s v="Ország 4"/>
    <n v="669"/>
    <d v="2017-02-14T00:00:00"/>
    <n v="2017"/>
    <n v="2"/>
    <n v="4634"/>
    <n v="9552"/>
    <d v="1899-12-30T00:00:44"/>
    <x v="2"/>
  </r>
  <r>
    <s v="Ország 4"/>
    <n v="669"/>
    <d v="2017-02-15T00:00:00"/>
    <n v="2017"/>
    <n v="2"/>
    <n v="3051"/>
    <n v="7383"/>
    <d v="1899-12-30T00:00:53"/>
    <x v="5"/>
  </r>
  <r>
    <s v="Ország 4"/>
    <n v="669"/>
    <d v="2017-02-16T00:00:00"/>
    <n v="2017"/>
    <n v="2"/>
    <n v="2161"/>
    <n v="9742"/>
    <d v="1899-12-30T00:00:45"/>
    <x v="0"/>
  </r>
  <r>
    <s v="Ország 4"/>
    <n v="669"/>
    <d v="2017-02-04T00:00:00"/>
    <n v="2017"/>
    <n v="2"/>
    <n v="4156"/>
    <n v="9270"/>
    <d v="1899-12-30T00:00:58"/>
    <x v="6"/>
  </r>
  <r>
    <s v="Ország 4"/>
    <n v="669"/>
    <d v="2017-02-05T00:00:00"/>
    <n v="2017"/>
    <n v="2"/>
    <n v="3218"/>
    <n v="9186"/>
    <d v="1899-12-30T00:00:50"/>
    <x v="3"/>
  </r>
  <r>
    <s v="Ország 4"/>
    <n v="669"/>
    <d v="2017-02-06T00:00:00"/>
    <n v="2017"/>
    <n v="2"/>
    <n v="4313"/>
    <n v="9446"/>
    <d v="1899-12-30T00:00:52"/>
    <x v="4"/>
  </r>
  <r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imutatás4" cacheId="0" applyNumberFormats="0" applyBorderFormats="0" applyFontFormats="0" applyPatternFormats="0" applyAlignmentFormats="0" applyWidthHeightFormats="1" dataCaption="Értékek" updatedVersion="4" minRefreshableVersion="3" useAutoFormatting="1" itemPrintTitles="1" createdVersion="4" indent="0" compact="0" compactData="0" multipleFieldFilters="0" chartFormat="3">
  <location ref="B4:D23" firstHeaderRow="1" firstDataRow="1" firstDataCol="2" rowPageCount="1" colPageCount="1"/>
  <pivotFields count="8">
    <pivotField axis="axisRow" compact="0" outline="0" subtotalTop="0" showAll="0">
      <items count="6">
        <item x="0"/>
        <item x="1"/>
        <item x="2"/>
        <item x="3"/>
        <item x="4"/>
        <item t="default"/>
      </items>
    </pivotField>
    <pivotField compact="0" outline="0" subtotalTop="0" showAll="0"/>
    <pivotField compact="0" outline="0" subtotalTop="0" showAll="0"/>
    <pivotField axis="axisPage" compact="0" outline="0" subtotalTop="0" showAll="0">
      <items count="3">
        <item x="0"/>
        <item x="1"/>
        <item t="default"/>
      </items>
    </pivotField>
    <pivotField axis="axisRow" compact="0" outline="0" subtotalTop="0" showAll="0">
      <items count="6">
        <item x="0"/>
        <item x="3"/>
        <item x="1"/>
        <item x="2"/>
        <item x="4"/>
        <item t="default"/>
      </items>
    </pivotField>
    <pivotField dataField="1" compact="0" outline="0" subtotalTop="0" showAll="0"/>
    <pivotField compact="0" outline="0" subtotalTop="0" showAll="0"/>
    <pivotField compact="0" outline="0" subtotalTop="0" showAll="0"/>
  </pivotFields>
  <rowFields count="2">
    <field x="0"/>
    <field x="4"/>
  </rowFields>
  <rowItems count="19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2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Items count="1">
    <i/>
  </colItems>
  <pageFields count="1">
    <pageField fld="3" item="0" hier="-1"/>
  </pageFields>
  <dataFields count="1">
    <dataField name="Összeg / FELHASZNÁLÓ" fld="5" baseField="4" baseItem="0" numFmtId="166"/>
  </dataFields>
  <formats count="1">
    <format dxfId="9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Kimutatás3" cacheId="0" applyNumberFormats="0" applyBorderFormats="0" applyFontFormats="0" applyPatternFormats="0" applyAlignmentFormats="0" applyWidthHeightFormats="1" dataCaption="Értékek" updatedVersion="4" minRefreshableVersion="3" useAutoFormatting="1" itemPrintTitles="1" createdVersion="4" indent="0" outline="1" outlineData="1" multipleFieldFilters="0" rowHeaderCaption="Hónap">
  <location ref="B22:C27" firstHeaderRow="1" firstDataRow="1" firstDataCol="1" rowPageCount="1" colPageCount="1"/>
  <pivotFields count="8"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Row" showAll="0" sortType="descending">
      <items count="6">
        <item x="0"/>
        <item x="3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</pivotFields>
  <rowFields count="1">
    <field x="4"/>
  </rowFields>
  <rowItems count="5">
    <i>
      <x/>
    </i>
    <i>
      <x v="1"/>
    </i>
    <i>
      <x v="3"/>
    </i>
    <i>
      <x v="2"/>
    </i>
    <i t="grand">
      <x/>
    </i>
  </rowItems>
  <colItems count="1">
    <i/>
  </colItems>
  <pageFields count="1">
    <pageField fld="3" item="0" hier="-1"/>
  </pageFields>
  <dataFields count="1">
    <dataField name="Összeg / FELHASZNÁLÓ" fld="5" baseField="4" baseItem="0"/>
  </dataFields>
  <formats count="1">
    <format dxfId="2">
      <pivotArea collapsedLevelsAreSubtotals="1" fieldPosition="0">
        <references count="1">
          <reference field="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Kimutatás2" cacheId="0" applyNumberFormats="0" applyBorderFormats="0" applyFontFormats="0" applyPatternFormats="0" applyAlignmentFormats="0" applyWidthHeightFormats="1" dataCaption="Értékek" updatedVersion="4" minRefreshableVersion="3" useAutoFormatting="1" itemPrintTitles="1" createdVersion="4" indent="0" outline="1" outlineData="1" multipleFieldFilters="0" rowHeaderCaption="">
  <location ref="B11:C16" firstHeaderRow="1" firstDataRow="1" firstDataCol="1"/>
  <pivotFields count="8">
    <pivotField axis="axisRow" showAll="0" sortType="ascending">
      <items count="6">
        <item x="0"/>
        <item x="1"/>
        <item x="2"/>
        <item x="3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Összeg / LÁTOGATÓ" fld="6" baseField="0" baseItem="0"/>
  </dataFields>
  <formats count="3">
    <format dxfId="5">
      <pivotArea collapsedLevelsAreSubtotals="1" fieldPosition="0">
        <references count="1">
          <reference field="0" count="0"/>
        </references>
      </pivotArea>
    </format>
    <format dxfId="4">
      <pivotArea collapsedLevelsAreSubtotals="1" fieldPosition="0">
        <references count="1">
          <reference field="0" count="1">
            <x v="2"/>
          </reference>
        </references>
      </pivotArea>
    </format>
    <format dxfId="3">
      <pivotArea dataOnly="0" labelOnly="1" fieldPosition="0">
        <references count="1">
          <reference field="0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Kimutatás1" cacheId="0" applyNumberFormats="0" applyBorderFormats="0" applyFontFormats="0" applyPatternFormats="0" applyAlignmentFormats="0" applyWidthHeightFormats="1" dataCaption="Értékek" updatedVersion="4" minRefreshableVersion="3" useAutoFormatting="1" itemPrintTitles="1" createdVersion="4" indent="0" outline="1" outlineData="1" multipleFieldFilters="0" rowHeaderCaption="">
  <location ref="B2:C7" firstHeaderRow="1" firstDataRow="1" firstDataCol="1"/>
  <pivotFields count="8">
    <pivotField axis="axisRow" showAll="0" sortType="descending">
      <items count="6">
        <item x="0"/>
        <item x="1"/>
        <item x="2"/>
        <item x="3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Összeg / FELHASZNÁLÓ" fld="5" baseField="0" baseItem="0"/>
  </dataFields>
  <formats count="3">
    <format dxfId="8">
      <pivotArea collapsedLevelsAreSubtotals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7">
      <pivotArea collapsedLevelsAreSubtotals="1" fieldPosition="0">
        <references count="1">
          <reference field="0" count="1">
            <x v="3"/>
          </reference>
        </references>
      </pivotArea>
    </format>
    <format dxfId="6">
      <pivotArea dataOnly="0" labelOnly="1" fieldPosition="0">
        <references count="1">
          <reference field="0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imutatás7" cacheId="1" applyNumberFormats="0" applyBorderFormats="0" applyFontFormats="0" applyPatternFormats="0" applyAlignmentFormats="0" applyWidthHeightFormats="1" dataCaption="Értékek" updatedVersion="4" minRefreshableVersion="3" useAutoFormatting="1" itemPrintTitles="1" createdVersion="4" indent="0" outline="1" outlineData="1" multipleFieldFilters="0" chartFormat="1">
  <location ref="B48:C56" firstHeaderRow="1" firstDataRow="1" firstDataCol="1"/>
  <pivotFields count="9"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9">
        <item x="4"/>
        <item x="2"/>
        <item x="5"/>
        <item x="0"/>
        <item x="1"/>
        <item x="6"/>
        <item x="3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8">
    <i>
      <x/>
    </i>
    <i>
      <x v="2"/>
    </i>
    <i>
      <x v="6"/>
    </i>
    <i>
      <x v="3"/>
    </i>
    <i>
      <x v="1"/>
    </i>
    <i>
      <x v="4"/>
    </i>
    <i>
      <x v="5"/>
    </i>
    <i t="grand">
      <x/>
    </i>
  </rowItems>
  <colItems count="1">
    <i/>
  </colItems>
  <dataFields count="1">
    <dataField name="Összeg / LÁTOGATÓ" fld="6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Kimutatás6" cacheId="0" applyNumberFormats="0" applyBorderFormats="0" applyFontFormats="0" applyPatternFormats="0" applyAlignmentFormats="0" applyWidthHeightFormats="1" dataCaption="Értékek" updatedVersion="4" minRefreshableVersion="3" useAutoFormatting="1" itemPrintTitles="1" createdVersion="4" indent="0" outline="1" outlineData="1" multipleFieldFilters="0" chartFormat="1">
  <location ref="B22:C41" firstHeaderRow="1" firstDataRow="1" firstDataCol="1"/>
  <pivotFields count="8"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axis="axisRow" showAll="0">
      <items count="6">
        <item x="0"/>
        <item x="3"/>
        <item x="1"/>
        <item x="2"/>
        <item h="1" x="4"/>
        <item t="default"/>
      </items>
    </pivotField>
    <pivotField showAll="0"/>
    <pivotField dataField="1" showAll="0"/>
    <pivotField showAll="0"/>
  </pivotFields>
  <rowFields count="2">
    <field x="0"/>
    <field x="4"/>
  </rowFields>
  <rowItems count="19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2"/>
    </i>
    <i>
      <x v="3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Átlag / LÁTOGATÓ" fld="6" subtotal="average" baseField="4" baseItem="0"/>
  </dataFields>
  <formats count="1">
    <format dxfId="0">
      <pivotArea collapsedLevelsAreSubtotals="1" fieldPosition="0">
        <references count="1">
          <reference field="4" count="4">
            <x v="0"/>
            <x v="1"/>
            <x v="2"/>
            <x v="3"/>
          </reference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Kimutatás5" cacheId="0" applyNumberFormats="0" applyBorderFormats="0" applyFontFormats="0" applyPatternFormats="0" applyAlignmentFormats="0" applyWidthHeightFormats="1" dataCaption="Értékek" updatedVersion="4" minRefreshableVersion="3" useAutoFormatting="1" itemPrintTitles="1" createdVersion="4" indent="0" outline="1" outlineData="1" multipleFieldFilters="0" chartFormat="1">
  <location ref="B3:C8" firstHeaderRow="1" firstDataRow="1" firstDataCol="1"/>
  <pivotFields count="8">
    <pivotField axis="axisRow" showAll="0" sortType="descending">
      <items count="6">
        <item h="1"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6">
        <item x="0"/>
        <item x="3"/>
        <item x="1"/>
        <item x="2"/>
        <item h="1" x="4"/>
        <item t="default"/>
      </items>
    </pivotField>
    <pivotField dataField="1" showAll="0"/>
    <pivotField showAll="0"/>
    <pivotField showAll="0"/>
  </pivotFields>
  <rowFields count="1">
    <field x="0"/>
  </rowFields>
  <rowItems count="5">
    <i>
      <x v="1"/>
    </i>
    <i>
      <x v="4"/>
    </i>
    <i>
      <x v="3"/>
    </i>
    <i>
      <x v="2"/>
    </i>
    <i t="grand">
      <x/>
    </i>
  </rowItems>
  <colItems count="1">
    <i/>
  </colItems>
  <dataFields count="1">
    <dataField name="Összeg / FELHASZNÁLÓ" fld="5" baseField="0" baseItem="0"/>
  </dataFields>
  <formats count="1">
    <format dxfId="1">
      <pivotArea collapsedLevelsAreSubtotals="1" fieldPosition="0">
        <references count="1">
          <reference field="0" count="0"/>
        </references>
      </pivotArea>
    </format>
  </formats>
  <chartFormats count="5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B9"/>
  <sheetViews>
    <sheetView workbookViewId="0">
      <selection activeCell="B9" sqref="B9"/>
    </sheetView>
  </sheetViews>
  <sheetFormatPr defaultRowHeight="15"/>
  <cols>
    <col min="1" max="1" width="3" style="7" bestFit="1" customWidth="1"/>
    <col min="2" max="2" width="155" style="8" bestFit="1" customWidth="1"/>
    <col min="3" max="3" width="13" customWidth="1"/>
  </cols>
  <sheetData>
    <row r="1" spans="1:2">
      <c r="A1" s="26" t="s">
        <v>18</v>
      </c>
      <c r="B1" s="26"/>
    </row>
    <row r="2" spans="1:2" s="11" customFormat="1">
      <c r="A2" s="12" t="s">
        <v>22</v>
      </c>
      <c r="B2" s="12"/>
    </row>
    <row r="3" spans="1:2">
      <c r="A3" s="7" t="s">
        <v>8</v>
      </c>
      <c r="B3" s="8" t="s">
        <v>19</v>
      </c>
    </row>
    <row r="4" spans="1:2" ht="30">
      <c r="A4" s="7" t="s">
        <v>9</v>
      </c>
      <c r="B4" s="9" t="s">
        <v>20</v>
      </c>
    </row>
    <row r="5" spans="1:2">
      <c r="A5" s="7" t="s">
        <v>11</v>
      </c>
      <c r="B5" s="8" t="s">
        <v>12</v>
      </c>
    </row>
    <row r="6" spans="1:2">
      <c r="B6" s="10" t="s">
        <v>13</v>
      </c>
    </row>
    <row r="7" spans="1:2">
      <c r="B7" s="10" t="s">
        <v>14</v>
      </c>
    </row>
    <row r="8" spans="1:2">
      <c r="B8" s="10" t="s">
        <v>16</v>
      </c>
    </row>
    <row r="9" spans="1:2" ht="30">
      <c r="A9" s="7" t="s">
        <v>17</v>
      </c>
      <c r="B9" s="9" t="s">
        <v>21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M58"/>
  <sheetViews>
    <sheetView zoomScale="80" zoomScaleNormal="80" workbookViewId="0">
      <pane ySplit="1" topLeftCell="A31" activePane="bottomLeft" state="frozen"/>
      <selection pane="bottomLeft" activeCell="I40" sqref="I40"/>
    </sheetView>
  </sheetViews>
  <sheetFormatPr defaultRowHeight="15"/>
  <cols>
    <col min="1" max="1" width="11.7109375" style="1" customWidth="1"/>
    <col min="2" max="2" width="17.28515625" style="1" customWidth="1"/>
    <col min="3" max="5" width="12.28515625" style="1" customWidth="1"/>
    <col min="6" max="7" width="18.42578125" style="6" customWidth="1"/>
    <col min="8" max="8" width="26" style="1" customWidth="1"/>
    <col min="9" max="9" width="15.28515625" style="1" customWidth="1"/>
    <col min="10" max="10" width="42.42578125" style="1" customWidth="1"/>
    <col min="11" max="11" width="12.85546875" style="1" customWidth="1"/>
  </cols>
  <sheetData>
    <row r="1" spans="1:13">
      <c r="A1" s="1" t="s">
        <v>4</v>
      </c>
      <c r="B1" s="1" t="s">
        <v>7</v>
      </c>
      <c r="C1" s="1" t="s">
        <v>5</v>
      </c>
      <c r="D1" s="1" t="s">
        <v>25</v>
      </c>
      <c r="E1" s="1" t="s">
        <v>24</v>
      </c>
      <c r="F1" s="6" t="s">
        <v>6</v>
      </c>
      <c r="G1" s="6" t="s">
        <v>15</v>
      </c>
      <c r="H1" s="1" t="s">
        <v>10</v>
      </c>
      <c r="I1" s="1" t="s">
        <v>43</v>
      </c>
    </row>
    <row r="2" spans="1:13">
      <c r="A2" s="1" t="s">
        <v>0</v>
      </c>
      <c r="B2" s="1">
        <f>VLOOKUP(A2,KÓD!A:B,2,0)</f>
        <v>254</v>
      </c>
      <c r="C2" s="2">
        <v>42740</v>
      </c>
      <c r="D2" s="15">
        <f t="shared" ref="D2:D33" si="0">YEAR(C2)</f>
        <v>2017</v>
      </c>
      <c r="E2" s="15">
        <f t="shared" ref="E2:E33" si="1">MONTH(C2)</f>
        <v>1</v>
      </c>
      <c r="F2" s="6">
        <v>2216</v>
      </c>
      <c r="G2" s="6">
        <v>7366</v>
      </c>
      <c r="H2" s="5">
        <v>6.3657407407407402E-4</v>
      </c>
      <c r="I2" s="4" t="str">
        <f t="shared" ref="I2:I33" si="2">VLOOKUP(WEEKDAY(C2,2),$L$2:$M$8,2,0)</f>
        <v>csütörtök</v>
      </c>
      <c r="L2">
        <v>1</v>
      </c>
      <c r="M2" s="3" t="s">
        <v>36</v>
      </c>
    </row>
    <row r="3" spans="1:13">
      <c r="A3" s="1" t="s">
        <v>1</v>
      </c>
      <c r="B3" s="1">
        <f>VLOOKUP(A3,KÓD!A:B,2,0)</f>
        <v>887</v>
      </c>
      <c r="C3" s="2">
        <v>42740</v>
      </c>
      <c r="D3" s="15">
        <f t="shared" si="0"/>
        <v>2017</v>
      </c>
      <c r="E3" s="15">
        <f t="shared" si="1"/>
        <v>1</v>
      </c>
      <c r="F3" s="6">
        <v>2383</v>
      </c>
      <c r="G3" s="6">
        <v>7746</v>
      </c>
      <c r="H3" s="5">
        <v>5.7870370370370378E-4</v>
      </c>
      <c r="I3" s="4" t="str">
        <f t="shared" si="2"/>
        <v>csütörtök</v>
      </c>
      <c r="L3">
        <v>2</v>
      </c>
      <c r="M3" s="1" t="s">
        <v>37</v>
      </c>
    </row>
    <row r="4" spans="1:13">
      <c r="A4" s="1" t="s">
        <v>2</v>
      </c>
      <c r="B4" s="1">
        <f>VLOOKUP(A4,KÓD!A:B,2,0)</f>
        <v>695</v>
      </c>
      <c r="C4" s="2">
        <v>42740</v>
      </c>
      <c r="D4" s="15">
        <f t="shared" si="0"/>
        <v>2017</v>
      </c>
      <c r="E4" s="15">
        <f t="shared" si="1"/>
        <v>1</v>
      </c>
      <c r="F4" s="6">
        <v>4731</v>
      </c>
      <c r="G4" s="6">
        <v>6952</v>
      </c>
      <c r="H4" s="5">
        <v>6.134259259259259E-4</v>
      </c>
      <c r="I4" s="4" t="str">
        <f t="shared" si="2"/>
        <v>csütörtök</v>
      </c>
      <c r="L4">
        <v>3</v>
      </c>
      <c r="M4" s="3" t="s">
        <v>38</v>
      </c>
    </row>
    <row r="5" spans="1:13">
      <c r="A5" s="1" t="s">
        <v>3</v>
      </c>
      <c r="B5" s="1">
        <f>VLOOKUP(A5,KÓD!A:B,2,0)</f>
        <v>669</v>
      </c>
      <c r="C5" s="2">
        <v>42740</v>
      </c>
      <c r="D5" s="15">
        <f t="shared" si="0"/>
        <v>2017</v>
      </c>
      <c r="E5" s="15">
        <f t="shared" si="1"/>
        <v>1</v>
      </c>
      <c r="F5" s="6">
        <v>4999</v>
      </c>
      <c r="G5" s="6">
        <v>7181</v>
      </c>
      <c r="H5" s="5">
        <v>5.0925925925925921E-4</v>
      </c>
      <c r="I5" s="4" t="str">
        <f t="shared" si="2"/>
        <v>csütörtök</v>
      </c>
      <c r="L5">
        <v>4</v>
      </c>
      <c r="M5" s="1" t="s">
        <v>39</v>
      </c>
    </row>
    <row r="6" spans="1:13">
      <c r="A6" s="1" t="s">
        <v>0</v>
      </c>
      <c r="B6" s="1">
        <f>VLOOKUP(A6,KÓD!A:B,2,0)</f>
        <v>254</v>
      </c>
      <c r="C6" s="2">
        <v>42741</v>
      </c>
      <c r="D6" s="15">
        <f t="shared" si="0"/>
        <v>2017</v>
      </c>
      <c r="E6" s="15">
        <f t="shared" si="1"/>
        <v>1</v>
      </c>
      <c r="F6" s="6">
        <v>3137</v>
      </c>
      <c r="G6" s="6">
        <v>8856</v>
      </c>
      <c r="H6" s="5">
        <v>5.7870370370370378E-4</v>
      </c>
      <c r="I6" s="4" t="str">
        <f t="shared" si="2"/>
        <v>péntek</v>
      </c>
      <c r="L6">
        <v>5</v>
      </c>
      <c r="M6" s="3" t="s">
        <v>40</v>
      </c>
    </row>
    <row r="7" spans="1:13">
      <c r="A7" s="1" t="s">
        <v>1</v>
      </c>
      <c r="B7" s="1">
        <f>VLOOKUP(A7,KÓD!A:B,2,0)</f>
        <v>887</v>
      </c>
      <c r="C7" s="2">
        <v>42741</v>
      </c>
      <c r="D7" s="15">
        <f t="shared" si="0"/>
        <v>2017</v>
      </c>
      <c r="E7" s="15">
        <f t="shared" si="1"/>
        <v>1</v>
      </c>
      <c r="F7" s="6">
        <v>4103</v>
      </c>
      <c r="G7" s="6">
        <v>9811</v>
      </c>
      <c r="H7" s="5">
        <v>5.0925925925925921E-4</v>
      </c>
      <c r="I7" s="4" t="str">
        <f t="shared" si="2"/>
        <v>péntek</v>
      </c>
      <c r="L7">
        <v>6</v>
      </c>
      <c r="M7" s="1" t="s">
        <v>41</v>
      </c>
    </row>
    <row r="8" spans="1:13">
      <c r="A8" s="1" t="s">
        <v>2</v>
      </c>
      <c r="B8" s="1">
        <f>VLOOKUP(A8,KÓD!A:B,2,0)</f>
        <v>695</v>
      </c>
      <c r="C8" s="2">
        <v>42741</v>
      </c>
      <c r="D8" s="15">
        <f t="shared" si="0"/>
        <v>2017</v>
      </c>
      <c r="E8" s="15">
        <f t="shared" si="1"/>
        <v>1</v>
      </c>
      <c r="F8" s="6">
        <v>3538</v>
      </c>
      <c r="G8" s="6">
        <v>9569</v>
      </c>
      <c r="H8" s="5">
        <v>5.2083333333333333E-4</v>
      </c>
      <c r="I8" s="4" t="str">
        <f t="shared" si="2"/>
        <v>péntek</v>
      </c>
      <c r="L8">
        <v>7</v>
      </c>
      <c r="M8" s="3" t="s">
        <v>42</v>
      </c>
    </row>
    <row r="9" spans="1:13">
      <c r="A9" s="1" t="s">
        <v>3</v>
      </c>
      <c r="B9" s="1">
        <f>VLOOKUP(A9,KÓD!A:B,2,0)</f>
        <v>669</v>
      </c>
      <c r="C9" s="2">
        <v>42741</v>
      </c>
      <c r="D9" s="15">
        <f t="shared" si="0"/>
        <v>2017</v>
      </c>
      <c r="E9" s="15">
        <f t="shared" si="1"/>
        <v>1</v>
      </c>
      <c r="F9" s="6">
        <v>2778</v>
      </c>
      <c r="G9" s="6">
        <v>8470</v>
      </c>
      <c r="H9" s="5">
        <v>6.134259259259259E-4</v>
      </c>
      <c r="I9" s="4" t="str">
        <f t="shared" si="2"/>
        <v>péntek</v>
      </c>
    </row>
    <row r="10" spans="1:13">
      <c r="A10" s="1" t="s">
        <v>0</v>
      </c>
      <c r="B10" s="1">
        <f>VLOOKUP(A10,KÓD!A:B,2,0)</f>
        <v>254</v>
      </c>
      <c r="C10" s="2">
        <v>42743</v>
      </c>
      <c r="D10" s="15">
        <f t="shared" si="0"/>
        <v>2017</v>
      </c>
      <c r="E10" s="15">
        <f t="shared" si="1"/>
        <v>1</v>
      </c>
      <c r="F10" s="6">
        <v>2978</v>
      </c>
      <c r="G10" s="6">
        <v>7426</v>
      </c>
      <c r="H10" s="5">
        <v>6.134259259259259E-4</v>
      </c>
      <c r="I10" s="4" t="str">
        <f t="shared" si="2"/>
        <v>vasárnap</v>
      </c>
    </row>
    <row r="11" spans="1:13">
      <c r="A11" s="1" t="s">
        <v>1</v>
      </c>
      <c r="B11" s="1">
        <f>VLOOKUP(A11,KÓD!A:B,2,0)</f>
        <v>887</v>
      </c>
      <c r="C11" s="2">
        <v>42743</v>
      </c>
      <c r="D11" s="15">
        <f t="shared" si="0"/>
        <v>2017</v>
      </c>
      <c r="E11" s="15">
        <f t="shared" si="1"/>
        <v>1</v>
      </c>
      <c r="F11" s="6">
        <v>4222</v>
      </c>
      <c r="G11" s="6">
        <v>8884</v>
      </c>
      <c r="H11" s="5">
        <v>5.2083333333333333E-4</v>
      </c>
      <c r="I11" s="4" t="str">
        <f t="shared" si="2"/>
        <v>vasárnap</v>
      </c>
    </row>
    <row r="12" spans="1:13">
      <c r="A12" s="1" t="s">
        <v>2</v>
      </c>
      <c r="B12" s="1">
        <f>VLOOKUP(A12,KÓD!A:B,2,0)</f>
        <v>695</v>
      </c>
      <c r="C12" s="2">
        <v>42743</v>
      </c>
      <c r="D12" s="15">
        <f t="shared" si="0"/>
        <v>2017</v>
      </c>
      <c r="E12" s="15">
        <f t="shared" si="1"/>
        <v>1</v>
      </c>
      <c r="F12" s="6">
        <v>3037</v>
      </c>
      <c r="G12" s="6">
        <v>9504</v>
      </c>
      <c r="H12" s="5">
        <v>5.7870370370370378E-4</v>
      </c>
      <c r="I12" s="4" t="str">
        <f t="shared" si="2"/>
        <v>vasárnap</v>
      </c>
    </row>
    <row r="13" spans="1:13">
      <c r="A13" s="1" t="s">
        <v>3</v>
      </c>
      <c r="B13" s="1">
        <f>VLOOKUP(A13,KÓD!A:B,2,0)</f>
        <v>669</v>
      </c>
      <c r="C13" s="2">
        <v>42743</v>
      </c>
      <c r="D13" s="15">
        <f t="shared" si="0"/>
        <v>2017</v>
      </c>
      <c r="E13" s="15">
        <f t="shared" si="1"/>
        <v>1</v>
      </c>
      <c r="F13" s="6">
        <v>4293</v>
      </c>
      <c r="G13" s="6">
        <v>6433</v>
      </c>
      <c r="H13" s="5">
        <v>6.7129629629629625E-4</v>
      </c>
      <c r="I13" s="4" t="str">
        <f t="shared" si="2"/>
        <v>vasárnap</v>
      </c>
    </row>
    <row r="14" spans="1:13">
      <c r="A14" s="1" t="s">
        <v>0</v>
      </c>
      <c r="B14" s="1">
        <f>VLOOKUP(A14,KÓD!A:B,2,0)</f>
        <v>254</v>
      </c>
      <c r="C14" s="2">
        <v>42744</v>
      </c>
      <c r="D14" s="15">
        <f t="shared" si="0"/>
        <v>2017</v>
      </c>
      <c r="E14" s="15">
        <f t="shared" si="1"/>
        <v>1</v>
      </c>
      <c r="F14" s="6">
        <v>2931</v>
      </c>
      <c r="G14" s="6">
        <v>8190</v>
      </c>
      <c r="H14" s="5">
        <v>5.2083333333333333E-4</v>
      </c>
      <c r="I14" s="4" t="str">
        <f t="shared" si="2"/>
        <v>hétfő</v>
      </c>
    </row>
    <row r="15" spans="1:13">
      <c r="A15" s="1" t="s">
        <v>1</v>
      </c>
      <c r="B15" s="1">
        <f>VLOOKUP(A15,KÓD!A:B,2,0)</f>
        <v>887</v>
      </c>
      <c r="C15" s="2">
        <v>42744</v>
      </c>
      <c r="D15" s="15">
        <f t="shared" si="0"/>
        <v>2017</v>
      </c>
      <c r="E15" s="15">
        <f t="shared" si="1"/>
        <v>1</v>
      </c>
      <c r="F15" s="6">
        <v>2913</v>
      </c>
      <c r="G15" s="6">
        <v>8151</v>
      </c>
      <c r="H15" s="5">
        <v>6.7129629629629625E-4</v>
      </c>
      <c r="I15" s="4" t="str">
        <f t="shared" si="2"/>
        <v>hétfő</v>
      </c>
    </row>
    <row r="16" spans="1:13">
      <c r="A16" s="1" t="s">
        <v>2</v>
      </c>
      <c r="B16" s="1">
        <f>VLOOKUP(A16,KÓD!A:B,2,0)</f>
        <v>695</v>
      </c>
      <c r="C16" s="2">
        <v>42744</v>
      </c>
      <c r="D16" s="15">
        <f t="shared" si="0"/>
        <v>2017</v>
      </c>
      <c r="E16" s="15">
        <f t="shared" si="1"/>
        <v>1</v>
      </c>
      <c r="F16" s="6">
        <v>3431</v>
      </c>
      <c r="G16" s="6">
        <v>8329</v>
      </c>
      <c r="H16" s="5">
        <v>6.018518518518519E-4</v>
      </c>
      <c r="I16" s="4" t="str">
        <f t="shared" si="2"/>
        <v>hétfő</v>
      </c>
    </row>
    <row r="17" spans="1:9">
      <c r="A17" s="1" t="s">
        <v>3</v>
      </c>
      <c r="B17" s="1">
        <f>VLOOKUP(A17,KÓD!A:B,2,0)</f>
        <v>669</v>
      </c>
      <c r="C17" s="2">
        <v>42744</v>
      </c>
      <c r="D17" s="15">
        <f t="shared" si="0"/>
        <v>2017</v>
      </c>
      <c r="E17" s="15">
        <f t="shared" si="1"/>
        <v>1</v>
      </c>
      <c r="F17" s="6">
        <v>2444</v>
      </c>
      <c r="G17" s="6">
        <v>8151</v>
      </c>
      <c r="H17" s="5">
        <v>5.7870370370370378E-4</v>
      </c>
      <c r="I17" s="4" t="str">
        <f t="shared" si="2"/>
        <v>hétfő</v>
      </c>
    </row>
    <row r="18" spans="1:9">
      <c r="A18" s="1" t="s">
        <v>0</v>
      </c>
      <c r="B18" s="1">
        <f>VLOOKUP(A18,KÓD!A:B,2,0)</f>
        <v>254</v>
      </c>
      <c r="C18" s="2">
        <v>42746</v>
      </c>
      <c r="D18" s="15">
        <f t="shared" si="0"/>
        <v>2017</v>
      </c>
      <c r="E18" s="15">
        <f t="shared" si="1"/>
        <v>1</v>
      </c>
      <c r="F18" s="6">
        <v>2252</v>
      </c>
      <c r="G18" s="6">
        <v>6957</v>
      </c>
      <c r="H18" s="5">
        <v>5.7870370370370378E-4</v>
      </c>
      <c r="I18" s="4" t="str">
        <f t="shared" si="2"/>
        <v>szerda</v>
      </c>
    </row>
    <row r="19" spans="1:9">
      <c r="A19" s="1" t="s">
        <v>1</v>
      </c>
      <c r="B19" s="1">
        <f>VLOOKUP(A19,KÓD!A:B,2,0)</f>
        <v>887</v>
      </c>
      <c r="C19" s="2">
        <v>42746</v>
      </c>
      <c r="D19" s="15">
        <f t="shared" si="0"/>
        <v>2017</v>
      </c>
      <c r="E19" s="15">
        <f t="shared" si="1"/>
        <v>1</v>
      </c>
      <c r="F19" s="6">
        <v>3506</v>
      </c>
      <c r="G19" s="6">
        <v>9573</v>
      </c>
      <c r="H19" s="5">
        <v>6.018518518518519E-4</v>
      </c>
      <c r="I19" s="4" t="str">
        <f t="shared" si="2"/>
        <v>szerda</v>
      </c>
    </row>
    <row r="20" spans="1:9">
      <c r="A20" s="1" t="s">
        <v>2</v>
      </c>
      <c r="B20" s="1">
        <f>VLOOKUP(A20,KÓD!A:B,2,0)</f>
        <v>695</v>
      </c>
      <c r="C20" s="2">
        <v>42746</v>
      </c>
      <c r="D20" s="15">
        <f t="shared" si="0"/>
        <v>2017</v>
      </c>
      <c r="E20" s="15">
        <f t="shared" si="1"/>
        <v>1</v>
      </c>
      <c r="F20" s="6">
        <v>4225</v>
      </c>
      <c r="G20" s="6">
        <v>7443</v>
      </c>
      <c r="H20" s="5">
        <v>5.7870370370370378E-4</v>
      </c>
      <c r="I20" s="4" t="str">
        <f t="shared" si="2"/>
        <v>szerda</v>
      </c>
    </row>
    <row r="21" spans="1:9">
      <c r="A21" s="1" t="s">
        <v>3</v>
      </c>
      <c r="B21" s="1">
        <f>VLOOKUP(A21,KÓD!A:B,2,0)</f>
        <v>669</v>
      </c>
      <c r="C21" s="2">
        <v>42746</v>
      </c>
      <c r="D21" s="15">
        <f t="shared" si="0"/>
        <v>2017</v>
      </c>
      <c r="E21" s="15">
        <f t="shared" si="1"/>
        <v>1</v>
      </c>
      <c r="F21" s="6">
        <v>2296</v>
      </c>
      <c r="G21" s="6">
        <v>7881</v>
      </c>
      <c r="H21" s="5">
        <v>5.7870370370370378E-4</v>
      </c>
      <c r="I21" s="4" t="str">
        <f t="shared" si="2"/>
        <v>szerda</v>
      </c>
    </row>
    <row r="22" spans="1:9">
      <c r="A22" s="1" t="s">
        <v>3</v>
      </c>
      <c r="B22" s="1">
        <f>VLOOKUP(A22,KÓD!A:B,2,0)</f>
        <v>669</v>
      </c>
      <c r="C22" s="2">
        <v>42746</v>
      </c>
      <c r="D22" s="15">
        <f t="shared" si="0"/>
        <v>2017</v>
      </c>
      <c r="E22" s="15">
        <f t="shared" si="1"/>
        <v>1</v>
      </c>
      <c r="F22" s="6">
        <v>2242</v>
      </c>
      <c r="G22" s="6">
        <v>6480</v>
      </c>
      <c r="H22" s="5">
        <v>6.3657407407407402E-4</v>
      </c>
      <c r="I22" s="4" t="str">
        <f t="shared" si="2"/>
        <v>szerda</v>
      </c>
    </row>
    <row r="23" spans="1:9">
      <c r="A23" s="1" t="s">
        <v>2</v>
      </c>
      <c r="B23" s="1">
        <f>VLOOKUP(A23,KÓD!A:B,2,0)</f>
        <v>695</v>
      </c>
      <c r="C23" s="2">
        <v>42747</v>
      </c>
      <c r="D23" s="15">
        <f t="shared" si="0"/>
        <v>2017</v>
      </c>
      <c r="E23" s="15">
        <f t="shared" si="1"/>
        <v>1</v>
      </c>
      <c r="F23" s="6">
        <v>2400</v>
      </c>
      <c r="G23" s="6">
        <v>8540</v>
      </c>
      <c r="H23" s="5">
        <v>6.018518518518519E-4</v>
      </c>
      <c r="I23" s="4" t="str">
        <f t="shared" si="2"/>
        <v>csütörtök</v>
      </c>
    </row>
    <row r="24" spans="1:9">
      <c r="A24" s="1" t="s">
        <v>2</v>
      </c>
      <c r="B24" s="1">
        <f>VLOOKUP(A24,KÓD!A:B,2,0)</f>
        <v>695</v>
      </c>
      <c r="C24" s="2">
        <v>42748</v>
      </c>
      <c r="D24" s="15">
        <f t="shared" si="0"/>
        <v>2017</v>
      </c>
      <c r="E24" s="15">
        <f t="shared" si="1"/>
        <v>1</v>
      </c>
      <c r="F24" s="6">
        <v>3996</v>
      </c>
      <c r="G24" s="6">
        <v>9327</v>
      </c>
      <c r="H24" s="5">
        <v>6.3657407407407402E-4</v>
      </c>
      <c r="I24" s="4" t="str">
        <f t="shared" si="2"/>
        <v>péntek</v>
      </c>
    </row>
    <row r="25" spans="1:9">
      <c r="A25" s="1" t="s">
        <v>2</v>
      </c>
      <c r="B25" s="1">
        <f>VLOOKUP(A25,KÓD!A:B,2,0)</f>
        <v>695</v>
      </c>
      <c r="C25" s="2">
        <v>42749</v>
      </c>
      <c r="D25" s="15">
        <f t="shared" si="0"/>
        <v>2017</v>
      </c>
      <c r="E25" s="15">
        <f t="shared" si="1"/>
        <v>1</v>
      </c>
      <c r="F25" s="6">
        <v>3001</v>
      </c>
      <c r="G25" s="6">
        <v>9519</v>
      </c>
      <c r="H25" s="5">
        <v>5.7870370370370378E-4</v>
      </c>
      <c r="I25" s="4" t="str">
        <f t="shared" si="2"/>
        <v>szombat</v>
      </c>
    </row>
    <row r="26" spans="1:9">
      <c r="A26" s="1" t="s">
        <v>2</v>
      </c>
      <c r="B26" s="1">
        <f>VLOOKUP(A26,KÓD!A:B,2,0)</f>
        <v>695</v>
      </c>
      <c r="C26" s="2">
        <v>42750</v>
      </c>
      <c r="D26" s="15">
        <f t="shared" si="0"/>
        <v>2017</v>
      </c>
      <c r="E26" s="15">
        <f t="shared" si="1"/>
        <v>1</v>
      </c>
      <c r="F26" s="6">
        <v>3365</v>
      </c>
      <c r="G26" s="6">
        <v>9311</v>
      </c>
      <c r="H26" s="5">
        <v>5.0925925925925921E-4</v>
      </c>
      <c r="I26" s="4" t="str">
        <f t="shared" si="2"/>
        <v>vasárnap</v>
      </c>
    </row>
    <row r="27" spans="1:9">
      <c r="A27" s="1" t="s">
        <v>0</v>
      </c>
      <c r="B27" s="1">
        <f>VLOOKUP(A27,KÓD!A:B,2,0)</f>
        <v>254</v>
      </c>
      <c r="C27" s="2">
        <v>42752</v>
      </c>
      <c r="D27" s="15">
        <f t="shared" si="0"/>
        <v>2017</v>
      </c>
      <c r="E27" s="15">
        <f t="shared" si="1"/>
        <v>1</v>
      </c>
      <c r="F27" s="6">
        <v>3090</v>
      </c>
      <c r="G27" s="6">
        <v>7421</v>
      </c>
      <c r="H27" s="5">
        <v>5.2083333333333333E-4</v>
      </c>
      <c r="I27" s="4" t="str">
        <f t="shared" si="2"/>
        <v>kedd</v>
      </c>
    </row>
    <row r="28" spans="1:9">
      <c r="A28" s="1" t="s">
        <v>0</v>
      </c>
      <c r="B28" s="1">
        <f>VLOOKUP(A28,KÓD!A:B,2,0)</f>
        <v>254</v>
      </c>
      <c r="C28" s="2">
        <v>42753</v>
      </c>
      <c r="D28" s="15">
        <f t="shared" si="0"/>
        <v>2017</v>
      </c>
      <c r="E28" s="15">
        <f t="shared" si="1"/>
        <v>1</v>
      </c>
      <c r="F28" s="6">
        <v>2635</v>
      </c>
      <c r="G28" s="6">
        <v>9184</v>
      </c>
      <c r="H28" s="5">
        <v>6.7129629629629625E-4</v>
      </c>
      <c r="I28" s="4" t="str">
        <f t="shared" si="2"/>
        <v>szerda</v>
      </c>
    </row>
    <row r="29" spans="1:9">
      <c r="A29" s="1" t="s">
        <v>1</v>
      </c>
      <c r="B29" s="1">
        <f>VLOOKUP(A29,KÓD!A:B,2,0)</f>
        <v>887</v>
      </c>
      <c r="C29" s="2">
        <v>42753</v>
      </c>
      <c r="D29" s="15">
        <f t="shared" si="0"/>
        <v>2017</v>
      </c>
      <c r="E29" s="15">
        <f t="shared" si="1"/>
        <v>1</v>
      </c>
      <c r="F29" s="6">
        <v>2181</v>
      </c>
      <c r="G29" s="6">
        <v>6792</v>
      </c>
      <c r="H29" s="5">
        <v>6.7129629629629625E-4</v>
      </c>
      <c r="I29" s="4" t="str">
        <f t="shared" si="2"/>
        <v>szerda</v>
      </c>
    </row>
    <row r="30" spans="1:9">
      <c r="A30" s="1" t="s">
        <v>0</v>
      </c>
      <c r="B30" s="1">
        <f>VLOOKUP(A30,KÓD!A:B,2,0)</f>
        <v>254</v>
      </c>
      <c r="C30" s="2">
        <v>42754</v>
      </c>
      <c r="D30" s="15">
        <f t="shared" si="0"/>
        <v>2017</v>
      </c>
      <c r="E30" s="15">
        <f t="shared" si="1"/>
        <v>1</v>
      </c>
      <c r="F30" s="6">
        <v>4616</v>
      </c>
      <c r="G30" s="6">
        <v>8297</v>
      </c>
      <c r="H30" s="5">
        <v>5.7870370370370378E-4</v>
      </c>
      <c r="I30" s="4" t="str">
        <f t="shared" si="2"/>
        <v>csütörtök</v>
      </c>
    </row>
    <row r="31" spans="1:9">
      <c r="A31" s="1" t="s">
        <v>0</v>
      </c>
      <c r="B31" s="1">
        <f>VLOOKUP(A31,KÓD!A:B,2,0)</f>
        <v>254</v>
      </c>
      <c r="C31" s="2">
        <v>42755</v>
      </c>
      <c r="D31" s="15">
        <f t="shared" si="0"/>
        <v>2017</v>
      </c>
      <c r="E31" s="15">
        <f t="shared" si="1"/>
        <v>1</v>
      </c>
      <c r="F31" s="6">
        <v>2154</v>
      </c>
      <c r="G31" s="6">
        <v>9568</v>
      </c>
      <c r="H31" s="5">
        <v>6.018518518518519E-4</v>
      </c>
      <c r="I31" s="4" t="str">
        <f t="shared" si="2"/>
        <v>péntek</v>
      </c>
    </row>
    <row r="32" spans="1:9">
      <c r="A32" s="1" t="s">
        <v>0</v>
      </c>
      <c r="B32" s="1">
        <f>VLOOKUP(A32,KÓD!A:B,2,0)</f>
        <v>254</v>
      </c>
      <c r="C32" s="2">
        <v>42756</v>
      </c>
      <c r="D32" s="15">
        <f t="shared" si="0"/>
        <v>2017</v>
      </c>
      <c r="E32" s="15">
        <f t="shared" si="1"/>
        <v>1</v>
      </c>
      <c r="F32" s="6">
        <v>4762</v>
      </c>
      <c r="G32" s="6">
        <v>8391</v>
      </c>
      <c r="H32" s="5">
        <v>6.3657407407407402E-4</v>
      </c>
      <c r="I32" s="4" t="str">
        <f t="shared" si="2"/>
        <v>szombat</v>
      </c>
    </row>
    <row r="33" spans="1:9">
      <c r="A33" s="1" t="s">
        <v>3</v>
      </c>
      <c r="B33" s="1">
        <f>VLOOKUP(A33,KÓD!A:B,2,0)</f>
        <v>669</v>
      </c>
      <c r="C33" s="2">
        <v>42770</v>
      </c>
      <c r="D33" s="15">
        <f t="shared" si="0"/>
        <v>2017</v>
      </c>
      <c r="E33" s="15">
        <f t="shared" si="1"/>
        <v>2</v>
      </c>
      <c r="F33" s="6">
        <v>4156</v>
      </c>
      <c r="G33" s="6">
        <v>9270</v>
      </c>
      <c r="H33" s="5">
        <v>6.7129629629629625E-4</v>
      </c>
      <c r="I33" s="4" t="str">
        <f t="shared" si="2"/>
        <v>szombat</v>
      </c>
    </row>
    <row r="34" spans="1:9">
      <c r="A34" s="1" t="s">
        <v>3</v>
      </c>
      <c r="B34" s="1">
        <f>VLOOKUP(A34,KÓD!A:B,2,0)</f>
        <v>669</v>
      </c>
      <c r="C34" s="2">
        <v>42771</v>
      </c>
      <c r="D34" s="15">
        <f t="shared" ref="D34:D65" si="3">YEAR(C34)</f>
        <v>2017</v>
      </c>
      <c r="E34" s="15">
        <f t="shared" ref="E34:E58" si="4">MONTH(C34)</f>
        <v>2</v>
      </c>
      <c r="F34" s="6">
        <v>3218</v>
      </c>
      <c r="G34" s="6">
        <v>9186</v>
      </c>
      <c r="H34" s="5">
        <v>5.7870370370370378E-4</v>
      </c>
      <c r="I34" s="4" t="str">
        <f t="shared" ref="I34:I58" si="5">VLOOKUP(WEEKDAY(C34,2),$L$2:$M$8,2,0)</f>
        <v>vasárnap</v>
      </c>
    </row>
    <row r="35" spans="1:9">
      <c r="A35" s="1" t="s">
        <v>3</v>
      </c>
      <c r="B35" s="1">
        <f>VLOOKUP(A35,KÓD!A:B,2,0)</f>
        <v>669</v>
      </c>
      <c r="C35" s="2">
        <v>42772</v>
      </c>
      <c r="D35" s="15">
        <f t="shared" si="3"/>
        <v>2017</v>
      </c>
      <c r="E35" s="15">
        <f t="shared" si="4"/>
        <v>2</v>
      </c>
      <c r="F35" s="6">
        <v>4313</v>
      </c>
      <c r="G35" s="6">
        <v>9446</v>
      </c>
      <c r="H35" s="5">
        <v>6.018518518518519E-4</v>
      </c>
      <c r="I35" s="4" t="str">
        <f t="shared" si="5"/>
        <v>hétfő</v>
      </c>
    </row>
    <row r="36" spans="1:9">
      <c r="A36" s="1" t="s">
        <v>0</v>
      </c>
      <c r="B36" s="1">
        <f>VLOOKUP(A36,KÓD!A:B,2,0)</f>
        <v>254</v>
      </c>
      <c r="C36" s="2">
        <v>42778</v>
      </c>
      <c r="D36" s="15">
        <f t="shared" si="3"/>
        <v>2017</v>
      </c>
      <c r="E36" s="15">
        <f t="shared" si="4"/>
        <v>2</v>
      </c>
      <c r="F36" s="6">
        <v>3845</v>
      </c>
      <c r="G36" s="6">
        <v>6270</v>
      </c>
      <c r="H36" s="5">
        <v>6.018518518518519E-4</v>
      </c>
      <c r="I36" s="4" t="str">
        <f t="shared" si="5"/>
        <v>vasárnap</v>
      </c>
    </row>
    <row r="37" spans="1:9">
      <c r="A37" s="1" t="s">
        <v>1</v>
      </c>
      <c r="B37" s="1">
        <f>VLOOKUP(A37,KÓD!A:B,2,0)</f>
        <v>887</v>
      </c>
      <c r="C37" s="2">
        <v>42778</v>
      </c>
      <c r="D37" s="15">
        <f t="shared" si="3"/>
        <v>2017</v>
      </c>
      <c r="E37" s="15">
        <f t="shared" si="4"/>
        <v>2</v>
      </c>
      <c r="F37" s="6">
        <v>3355</v>
      </c>
      <c r="G37" s="6">
        <v>6691</v>
      </c>
      <c r="H37" s="5">
        <v>6.3657407407407402E-4</v>
      </c>
      <c r="I37" s="4" t="str">
        <f t="shared" si="5"/>
        <v>vasárnap</v>
      </c>
    </row>
    <row r="38" spans="1:9">
      <c r="A38" s="1" t="s">
        <v>3</v>
      </c>
      <c r="B38" s="1">
        <f>VLOOKUP(A38,KÓD!A:B,2,0)</f>
        <v>669</v>
      </c>
      <c r="C38" s="2">
        <v>42778</v>
      </c>
      <c r="D38" s="15">
        <f t="shared" si="3"/>
        <v>2017</v>
      </c>
      <c r="E38" s="15">
        <f t="shared" si="4"/>
        <v>2</v>
      </c>
      <c r="F38" s="6">
        <v>3361</v>
      </c>
      <c r="G38" s="6">
        <v>9379</v>
      </c>
      <c r="H38" s="5">
        <v>6.3657407407407402E-4</v>
      </c>
      <c r="I38" s="4" t="str">
        <f t="shared" si="5"/>
        <v>vasárnap</v>
      </c>
    </row>
    <row r="39" spans="1:9">
      <c r="A39" s="1" t="s">
        <v>0</v>
      </c>
      <c r="B39" s="1">
        <f>VLOOKUP(A39,KÓD!A:B,2,0)</f>
        <v>254</v>
      </c>
      <c r="C39" s="2">
        <v>42779</v>
      </c>
      <c r="D39" s="15">
        <f t="shared" si="3"/>
        <v>2017</v>
      </c>
      <c r="E39" s="15">
        <f t="shared" si="4"/>
        <v>2</v>
      </c>
      <c r="F39" s="6">
        <v>3544</v>
      </c>
      <c r="G39" s="6">
        <v>7175</v>
      </c>
      <c r="H39" s="5">
        <v>6.3657407407407402E-4</v>
      </c>
      <c r="I39" s="4" t="str">
        <f t="shared" si="5"/>
        <v>hétfő</v>
      </c>
    </row>
    <row r="40" spans="1:9">
      <c r="A40" s="1" t="s">
        <v>1</v>
      </c>
      <c r="B40" s="1">
        <f>VLOOKUP(A40,KÓD!A:B,2,0)</f>
        <v>887</v>
      </c>
      <c r="C40" s="2">
        <v>42779</v>
      </c>
      <c r="D40" s="15">
        <f t="shared" si="3"/>
        <v>2017</v>
      </c>
      <c r="E40" s="15">
        <f t="shared" si="4"/>
        <v>2</v>
      </c>
      <c r="F40" s="6">
        <v>3118</v>
      </c>
      <c r="G40" s="6">
        <v>9348</v>
      </c>
      <c r="H40" s="5">
        <v>5.7870370370370378E-4</v>
      </c>
      <c r="I40" s="4" t="str">
        <f t="shared" si="5"/>
        <v>hétfő</v>
      </c>
    </row>
    <row r="41" spans="1:9">
      <c r="A41" s="1" t="s">
        <v>3</v>
      </c>
      <c r="B41" s="1">
        <f>VLOOKUP(A41,KÓD!A:B,2,0)</f>
        <v>669</v>
      </c>
      <c r="C41" s="2">
        <v>42779</v>
      </c>
      <c r="D41" s="15">
        <f t="shared" si="3"/>
        <v>2017</v>
      </c>
      <c r="E41" s="15">
        <f t="shared" si="4"/>
        <v>2</v>
      </c>
      <c r="F41" s="6">
        <v>3962</v>
      </c>
      <c r="G41" s="6">
        <v>8897</v>
      </c>
      <c r="H41" s="5">
        <v>5.7870370370370378E-4</v>
      </c>
      <c r="I41" s="4" t="str">
        <f t="shared" si="5"/>
        <v>hétfő</v>
      </c>
    </row>
    <row r="42" spans="1:9">
      <c r="A42" s="1" t="s">
        <v>0</v>
      </c>
      <c r="B42" s="1">
        <f>VLOOKUP(A42,KÓD!A:B,2,0)</f>
        <v>254</v>
      </c>
      <c r="C42" s="2">
        <v>42780</v>
      </c>
      <c r="D42" s="15">
        <f t="shared" si="3"/>
        <v>2017</v>
      </c>
      <c r="E42" s="15">
        <f t="shared" si="4"/>
        <v>2</v>
      </c>
      <c r="F42" s="6">
        <v>2303</v>
      </c>
      <c r="G42" s="6">
        <v>6047</v>
      </c>
      <c r="H42" s="5">
        <v>5.7870370370370378E-4</v>
      </c>
      <c r="I42" s="4" t="str">
        <f t="shared" si="5"/>
        <v>kedd</v>
      </c>
    </row>
    <row r="43" spans="1:9">
      <c r="A43" s="1" t="s">
        <v>1</v>
      </c>
      <c r="B43" s="1">
        <f>VLOOKUP(A43,KÓD!A:B,2,0)</f>
        <v>887</v>
      </c>
      <c r="C43" s="2">
        <v>42780</v>
      </c>
      <c r="D43" s="15">
        <f t="shared" si="3"/>
        <v>2017</v>
      </c>
      <c r="E43" s="15">
        <f t="shared" si="4"/>
        <v>2</v>
      </c>
      <c r="F43" s="6">
        <v>2984</v>
      </c>
      <c r="G43" s="6">
        <v>9216</v>
      </c>
      <c r="H43" s="5">
        <v>5.0925925925925921E-4</v>
      </c>
      <c r="I43" s="4" t="str">
        <f t="shared" si="5"/>
        <v>kedd</v>
      </c>
    </row>
    <row r="44" spans="1:9">
      <c r="A44" s="1" t="s">
        <v>3</v>
      </c>
      <c r="B44" s="1">
        <f>VLOOKUP(A44,KÓD!A:B,2,0)</f>
        <v>669</v>
      </c>
      <c r="C44" s="2">
        <v>42780</v>
      </c>
      <c r="D44" s="15">
        <f t="shared" si="3"/>
        <v>2017</v>
      </c>
      <c r="E44" s="15">
        <f t="shared" si="4"/>
        <v>2</v>
      </c>
      <c r="F44" s="6">
        <v>4634</v>
      </c>
      <c r="G44" s="6">
        <v>9552</v>
      </c>
      <c r="H44" s="5">
        <v>5.0925925925925921E-4</v>
      </c>
      <c r="I44" s="4" t="str">
        <f t="shared" si="5"/>
        <v>kedd</v>
      </c>
    </row>
    <row r="45" spans="1:9">
      <c r="A45" s="1" t="s">
        <v>0</v>
      </c>
      <c r="B45" s="1">
        <f>VLOOKUP(A45,KÓD!A:B,2,0)</f>
        <v>254</v>
      </c>
      <c r="C45" s="2">
        <v>42781</v>
      </c>
      <c r="D45" s="15">
        <f t="shared" si="3"/>
        <v>2017</v>
      </c>
      <c r="E45" s="15">
        <f t="shared" si="4"/>
        <v>2</v>
      </c>
      <c r="F45" s="6">
        <v>3151</v>
      </c>
      <c r="G45" s="6">
        <v>7006</v>
      </c>
      <c r="H45" s="5">
        <v>5.0925925925925921E-4</v>
      </c>
      <c r="I45" s="4" t="str">
        <f t="shared" si="5"/>
        <v>szerda</v>
      </c>
    </row>
    <row r="46" spans="1:9">
      <c r="A46" s="1" t="s">
        <v>1</v>
      </c>
      <c r="B46" s="1">
        <f>VLOOKUP(A46,KÓD!A:B,2,0)</f>
        <v>887</v>
      </c>
      <c r="C46" s="2">
        <v>42781</v>
      </c>
      <c r="D46" s="15">
        <f t="shared" si="3"/>
        <v>2017</v>
      </c>
      <c r="E46" s="15">
        <f t="shared" si="4"/>
        <v>2</v>
      </c>
      <c r="F46" s="6">
        <v>4904</v>
      </c>
      <c r="G46" s="6">
        <v>8952</v>
      </c>
      <c r="H46" s="5">
        <v>6.134259259259259E-4</v>
      </c>
      <c r="I46" s="4" t="str">
        <f t="shared" si="5"/>
        <v>szerda</v>
      </c>
    </row>
    <row r="47" spans="1:9">
      <c r="A47" s="1" t="s">
        <v>3</v>
      </c>
      <c r="B47" s="1">
        <f>VLOOKUP(A47,KÓD!A:B,2,0)</f>
        <v>669</v>
      </c>
      <c r="C47" s="2">
        <v>42781</v>
      </c>
      <c r="D47" s="15">
        <f t="shared" si="3"/>
        <v>2017</v>
      </c>
      <c r="E47" s="15">
        <f t="shared" si="4"/>
        <v>2</v>
      </c>
      <c r="F47" s="6">
        <v>3051</v>
      </c>
      <c r="G47" s="6">
        <v>7383</v>
      </c>
      <c r="H47" s="5">
        <v>6.134259259259259E-4</v>
      </c>
      <c r="I47" s="4" t="str">
        <f t="shared" si="5"/>
        <v>szerda</v>
      </c>
    </row>
    <row r="48" spans="1:9">
      <c r="A48" s="1" t="s">
        <v>0</v>
      </c>
      <c r="B48" s="1">
        <f>VLOOKUP(A48,KÓD!A:B,2,0)</f>
        <v>254</v>
      </c>
      <c r="C48" s="2">
        <v>42782</v>
      </c>
      <c r="D48" s="15">
        <f t="shared" si="3"/>
        <v>2017</v>
      </c>
      <c r="E48" s="15">
        <f t="shared" si="4"/>
        <v>2</v>
      </c>
      <c r="F48" s="6">
        <v>3443</v>
      </c>
      <c r="G48" s="6">
        <v>6839</v>
      </c>
      <c r="H48" s="5">
        <v>6.134259259259259E-4</v>
      </c>
      <c r="I48" s="4" t="str">
        <f t="shared" si="5"/>
        <v>csütörtök</v>
      </c>
    </row>
    <row r="49" spans="1:9">
      <c r="A49" s="1" t="s">
        <v>1</v>
      </c>
      <c r="B49" s="1">
        <f>VLOOKUP(A49,KÓD!A:B,2,0)</f>
        <v>887</v>
      </c>
      <c r="C49" s="2">
        <v>42782</v>
      </c>
      <c r="D49" s="15">
        <f t="shared" si="3"/>
        <v>2017</v>
      </c>
      <c r="E49" s="15">
        <f t="shared" si="4"/>
        <v>2</v>
      </c>
      <c r="F49" s="6">
        <v>4243</v>
      </c>
      <c r="G49" s="6">
        <v>6523</v>
      </c>
      <c r="H49" s="5">
        <v>5.2083333333333333E-4</v>
      </c>
      <c r="I49" s="4" t="str">
        <f t="shared" si="5"/>
        <v>csütörtök</v>
      </c>
    </row>
    <row r="50" spans="1:9">
      <c r="A50" s="1" t="s">
        <v>3</v>
      </c>
      <c r="B50" s="1">
        <f>VLOOKUP(A50,KÓD!A:B,2,0)</f>
        <v>669</v>
      </c>
      <c r="C50" s="2">
        <v>42782</v>
      </c>
      <c r="D50" s="15">
        <f t="shared" si="3"/>
        <v>2017</v>
      </c>
      <c r="E50" s="15">
        <f t="shared" si="4"/>
        <v>2</v>
      </c>
      <c r="F50" s="6">
        <v>2161</v>
      </c>
      <c r="G50" s="6">
        <v>9742</v>
      </c>
      <c r="H50" s="5">
        <v>5.2083333333333333E-4</v>
      </c>
      <c r="I50" s="4" t="str">
        <f t="shared" si="5"/>
        <v>csütörtök</v>
      </c>
    </row>
    <row r="51" spans="1:9">
      <c r="A51" s="1" t="s">
        <v>0</v>
      </c>
      <c r="B51" s="1">
        <f>VLOOKUP(A51,KÓD!A:B,2,0)</f>
        <v>254</v>
      </c>
      <c r="C51" s="2">
        <v>42801</v>
      </c>
      <c r="D51" s="15">
        <f t="shared" si="3"/>
        <v>2017</v>
      </c>
      <c r="E51" s="15">
        <f t="shared" si="4"/>
        <v>3</v>
      </c>
      <c r="F51" s="6">
        <v>2010</v>
      </c>
      <c r="G51" s="6">
        <v>6057</v>
      </c>
      <c r="H51" s="5">
        <v>5.0925925925925921E-4</v>
      </c>
      <c r="I51" s="4" t="str">
        <f t="shared" si="5"/>
        <v>kedd</v>
      </c>
    </row>
    <row r="52" spans="1:9">
      <c r="A52" s="1" t="s">
        <v>1</v>
      </c>
      <c r="B52" s="1">
        <f>VLOOKUP(A52,KÓD!A:B,2,0)</f>
        <v>887</v>
      </c>
      <c r="C52" s="2">
        <v>42801</v>
      </c>
      <c r="D52" s="15">
        <f t="shared" si="3"/>
        <v>2017</v>
      </c>
      <c r="E52" s="15">
        <f t="shared" si="4"/>
        <v>3</v>
      </c>
      <c r="F52" s="6">
        <v>4537</v>
      </c>
      <c r="G52" s="6">
        <v>9135</v>
      </c>
      <c r="H52" s="5">
        <v>6.134259259259259E-4</v>
      </c>
      <c r="I52" s="4" t="str">
        <f t="shared" si="5"/>
        <v>kedd</v>
      </c>
    </row>
    <row r="53" spans="1:9">
      <c r="A53" s="1" t="s">
        <v>2</v>
      </c>
      <c r="B53" s="1">
        <f>VLOOKUP(A53,KÓD!A:B,2,0)</f>
        <v>695</v>
      </c>
      <c r="C53" s="2">
        <v>42801</v>
      </c>
      <c r="D53" s="15">
        <f t="shared" si="3"/>
        <v>2017</v>
      </c>
      <c r="E53" s="15">
        <f t="shared" si="4"/>
        <v>3</v>
      </c>
      <c r="F53" s="6">
        <v>2141</v>
      </c>
      <c r="G53" s="6">
        <v>9226</v>
      </c>
      <c r="H53" s="5">
        <v>6.7129629629629625E-4</v>
      </c>
      <c r="I53" s="4" t="str">
        <f t="shared" si="5"/>
        <v>kedd</v>
      </c>
    </row>
    <row r="54" spans="1:9">
      <c r="A54" s="1" t="s">
        <v>3</v>
      </c>
      <c r="B54" s="1">
        <f>VLOOKUP(A54,KÓD!A:B,2,0)</f>
        <v>669</v>
      </c>
      <c r="C54" s="2">
        <v>42801</v>
      </c>
      <c r="D54" s="15">
        <f t="shared" si="3"/>
        <v>2017</v>
      </c>
      <c r="E54" s="15">
        <f t="shared" si="4"/>
        <v>3</v>
      </c>
      <c r="F54" s="6">
        <v>4814</v>
      </c>
      <c r="G54" s="6">
        <v>7860</v>
      </c>
      <c r="H54" s="5">
        <v>5.2083333333333333E-4</v>
      </c>
      <c r="I54" s="4" t="str">
        <f t="shared" si="5"/>
        <v>kedd</v>
      </c>
    </row>
    <row r="55" spans="1:9">
      <c r="A55" s="1" t="s">
        <v>0</v>
      </c>
      <c r="B55" s="1">
        <f>VLOOKUP(A55,KÓD!A:B,2,0)</f>
        <v>254</v>
      </c>
      <c r="C55" s="2">
        <v>42835</v>
      </c>
      <c r="D55" s="15">
        <f t="shared" si="3"/>
        <v>2017</v>
      </c>
      <c r="E55" s="15">
        <f t="shared" si="4"/>
        <v>4</v>
      </c>
      <c r="F55" s="6">
        <v>4044</v>
      </c>
      <c r="G55" s="6">
        <v>8768</v>
      </c>
      <c r="H55" s="5">
        <v>6.7129629629629625E-4</v>
      </c>
      <c r="I55" s="4" t="str">
        <f t="shared" si="5"/>
        <v>hétfő</v>
      </c>
    </row>
    <row r="56" spans="1:9">
      <c r="A56" s="1" t="s">
        <v>1</v>
      </c>
      <c r="B56" s="1">
        <f>VLOOKUP(A56,KÓD!A:B,2,0)</f>
        <v>887</v>
      </c>
      <c r="C56" s="2">
        <v>42835</v>
      </c>
      <c r="D56" s="15">
        <f t="shared" si="3"/>
        <v>2017</v>
      </c>
      <c r="E56" s="15">
        <f t="shared" si="4"/>
        <v>4</v>
      </c>
      <c r="F56" s="6">
        <v>2639</v>
      </c>
      <c r="G56" s="6">
        <v>6665</v>
      </c>
      <c r="H56" s="5">
        <v>5.7870370370370378E-4</v>
      </c>
      <c r="I56" s="4" t="str">
        <f t="shared" si="5"/>
        <v>hétfő</v>
      </c>
    </row>
    <row r="57" spans="1:9">
      <c r="A57" s="1" t="s">
        <v>3</v>
      </c>
      <c r="B57" s="1">
        <f>VLOOKUP(A57,KÓD!A:B,2,0)</f>
        <v>669</v>
      </c>
      <c r="C57" s="2">
        <v>42835</v>
      </c>
      <c r="D57" s="15">
        <f t="shared" si="3"/>
        <v>2017</v>
      </c>
      <c r="E57" s="15">
        <f t="shared" si="4"/>
        <v>4</v>
      </c>
      <c r="F57" s="6">
        <v>3963</v>
      </c>
      <c r="G57" s="6">
        <v>8202</v>
      </c>
      <c r="H57" s="5">
        <v>6.3657407407407402E-4</v>
      </c>
      <c r="I57" s="4" t="str">
        <f t="shared" si="5"/>
        <v>hétfő</v>
      </c>
    </row>
    <row r="58" spans="1:9">
      <c r="A58" s="1" t="s">
        <v>3</v>
      </c>
      <c r="B58" s="1">
        <f>VLOOKUP(A58,KÓD!A:B,2,0)</f>
        <v>669</v>
      </c>
      <c r="C58" s="2">
        <v>42835</v>
      </c>
      <c r="D58" s="15">
        <f t="shared" si="3"/>
        <v>2017</v>
      </c>
      <c r="E58" s="15">
        <f t="shared" si="4"/>
        <v>4</v>
      </c>
      <c r="F58" s="6">
        <v>3425</v>
      </c>
      <c r="G58" s="6">
        <v>8500</v>
      </c>
      <c r="H58" s="5">
        <v>6.018518518518519E-4</v>
      </c>
      <c r="I58" s="4" t="str">
        <f t="shared" si="5"/>
        <v>hétfő</v>
      </c>
    </row>
  </sheetData>
  <autoFilter ref="A1:I58">
    <sortState ref="A2:I58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B58"/>
  <sheetViews>
    <sheetView workbookViewId="0">
      <selection sqref="A1:B1"/>
    </sheetView>
  </sheetViews>
  <sheetFormatPr defaultRowHeight="15"/>
  <cols>
    <col min="1" max="1" width="11.7109375" style="1" customWidth="1"/>
    <col min="2" max="2" width="18.5703125" customWidth="1"/>
  </cols>
  <sheetData>
    <row r="1" spans="1:2">
      <c r="A1" s="1" t="s">
        <v>4</v>
      </c>
      <c r="B1" t="s">
        <v>7</v>
      </c>
    </row>
    <row r="2" spans="1:2">
      <c r="A2" s="1" t="s">
        <v>0</v>
      </c>
      <c r="B2">
        <v>254</v>
      </c>
    </row>
    <row r="3" spans="1:2">
      <c r="A3" s="1" t="s">
        <v>0</v>
      </c>
      <c r="B3">
        <v>254</v>
      </c>
    </row>
    <row r="4" spans="1:2">
      <c r="A4" s="1" t="s">
        <v>0</v>
      </c>
      <c r="B4">
        <v>254</v>
      </c>
    </row>
    <row r="5" spans="1:2">
      <c r="A5" s="1" t="s">
        <v>0</v>
      </c>
      <c r="B5">
        <v>254</v>
      </c>
    </row>
    <row r="6" spans="1:2">
      <c r="A6" s="1" t="s">
        <v>0</v>
      </c>
      <c r="B6">
        <v>254</v>
      </c>
    </row>
    <row r="7" spans="1:2">
      <c r="A7" s="1" t="s">
        <v>0</v>
      </c>
      <c r="B7">
        <v>254</v>
      </c>
    </row>
    <row r="8" spans="1:2">
      <c r="A8" s="1" t="s">
        <v>0</v>
      </c>
      <c r="B8">
        <v>254</v>
      </c>
    </row>
    <row r="9" spans="1:2">
      <c r="A9" s="1" t="s">
        <v>0</v>
      </c>
      <c r="B9">
        <v>254</v>
      </c>
    </row>
    <row r="10" spans="1:2">
      <c r="A10" s="1" t="s">
        <v>0</v>
      </c>
      <c r="B10">
        <v>254</v>
      </c>
    </row>
    <row r="11" spans="1:2">
      <c r="A11" s="1" t="s">
        <v>0</v>
      </c>
      <c r="B11">
        <v>254</v>
      </c>
    </row>
    <row r="12" spans="1:2">
      <c r="A12" s="1" t="s">
        <v>0</v>
      </c>
      <c r="B12">
        <v>254</v>
      </c>
    </row>
    <row r="13" spans="1:2">
      <c r="A13" s="1" t="s">
        <v>0</v>
      </c>
      <c r="B13">
        <v>254</v>
      </c>
    </row>
    <row r="14" spans="1:2">
      <c r="A14" s="1" t="s">
        <v>0</v>
      </c>
      <c r="B14">
        <v>254</v>
      </c>
    </row>
    <row r="15" spans="1:2">
      <c r="A15" s="1" t="s">
        <v>0</v>
      </c>
      <c r="B15">
        <v>254</v>
      </c>
    </row>
    <row r="16" spans="1:2">
      <c r="A16" s="1" t="s">
        <v>0</v>
      </c>
      <c r="B16">
        <v>254</v>
      </c>
    </row>
    <row r="17" spans="1:2">
      <c r="A17" s="1" t="s">
        <v>0</v>
      </c>
      <c r="B17">
        <v>254</v>
      </c>
    </row>
    <row r="18" spans="1:2">
      <c r="A18" s="1" t="s">
        <v>0</v>
      </c>
      <c r="B18">
        <v>254</v>
      </c>
    </row>
    <row r="19" spans="1:2">
      <c r="A19" s="1" t="s">
        <v>1</v>
      </c>
      <c r="B19">
        <v>887</v>
      </c>
    </row>
    <row r="20" spans="1:2">
      <c r="A20" s="1" t="s">
        <v>1</v>
      </c>
      <c r="B20">
        <v>887</v>
      </c>
    </row>
    <row r="21" spans="1:2">
      <c r="A21" s="1" t="s">
        <v>1</v>
      </c>
      <c r="B21">
        <v>887</v>
      </c>
    </row>
    <row r="22" spans="1:2">
      <c r="A22" s="1" t="s">
        <v>1</v>
      </c>
      <c r="B22">
        <v>887</v>
      </c>
    </row>
    <row r="23" spans="1:2">
      <c r="A23" s="1" t="s">
        <v>1</v>
      </c>
      <c r="B23">
        <v>887</v>
      </c>
    </row>
    <row r="24" spans="1:2">
      <c r="A24" s="1" t="s">
        <v>1</v>
      </c>
      <c r="B24">
        <v>887</v>
      </c>
    </row>
    <row r="25" spans="1:2">
      <c r="A25" s="1" t="s">
        <v>1</v>
      </c>
      <c r="B25">
        <v>887</v>
      </c>
    </row>
    <row r="26" spans="1:2">
      <c r="A26" s="1" t="s">
        <v>1</v>
      </c>
      <c r="B26">
        <v>887</v>
      </c>
    </row>
    <row r="27" spans="1:2">
      <c r="A27" s="1" t="s">
        <v>1</v>
      </c>
      <c r="B27">
        <v>887</v>
      </c>
    </row>
    <row r="28" spans="1:2">
      <c r="A28" s="1" t="s">
        <v>1</v>
      </c>
      <c r="B28">
        <v>887</v>
      </c>
    </row>
    <row r="29" spans="1:2">
      <c r="A29" s="1" t="s">
        <v>1</v>
      </c>
      <c r="B29">
        <v>887</v>
      </c>
    </row>
    <row r="30" spans="1:2">
      <c r="A30" s="1" t="s">
        <v>1</v>
      </c>
      <c r="B30">
        <v>887</v>
      </c>
    </row>
    <row r="31" spans="1:2">
      <c r="A31" s="1" t="s">
        <v>1</v>
      </c>
      <c r="B31">
        <v>887</v>
      </c>
    </row>
    <row r="32" spans="1:2">
      <c r="A32" s="1" t="s">
        <v>2</v>
      </c>
      <c r="B32">
        <v>695</v>
      </c>
    </row>
    <row r="33" spans="1:2">
      <c r="A33" s="1" t="s">
        <v>2</v>
      </c>
      <c r="B33">
        <v>695</v>
      </c>
    </row>
    <row r="34" spans="1:2">
      <c r="A34" s="1" t="s">
        <v>2</v>
      </c>
      <c r="B34">
        <v>695</v>
      </c>
    </row>
    <row r="35" spans="1:2">
      <c r="A35" s="1" t="s">
        <v>2</v>
      </c>
      <c r="B35">
        <v>695</v>
      </c>
    </row>
    <row r="36" spans="1:2">
      <c r="A36" s="1" t="s">
        <v>2</v>
      </c>
      <c r="B36">
        <v>695</v>
      </c>
    </row>
    <row r="37" spans="1:2">
      <c r="A37" s="1" t="s">
        <v>2</v>
      </c>
      <c r="B37">
        <v>695</v>
      </c>
    </row>
    <row r="38" spans="1:2">
      <c r="A38" s="1" t="s">
        <v>2</v>
      </c>
      <c r="B38">
        <v>695</v>
      </c>
    </row>
    <row r="39" spans="1:2">
      <c r="A39" s="1" t="s">
        <v>2</v>
      </c>
      <c r="B39">
        <v>695</v>
      </c>
    </row>
    <row r="40" spans="1:2">
      <c r="A40" s="1" t="s">
        <v>2</v>
      </c>
      <c r="B40">
        <v>695</v>
      </c>
    </row>
    <row r="41" spans="1:2">
      <c r="A41" s="1" t="s">
        <v>2</v>
      </c>
      <c r="B41">
        <v>695</v>
      </c>
    </row>
    <row r="42" spans="1:2">
      <c r="A42" s="1" t="s">
        <v>3</v>
      </c>
      <c r="B42">
        <v>669</v>
      </c>
    </row>
    <row r="43" spans="1:2">
      <c r="A43" s="1" t="s">
        <v>3</v>
      </c>
      <c r="B43">
        <v>669</v>
      </c>
    </row>
    <row r="44" spans="1:2">
      <c r="A44" s="1" t="s">
        <v>3</v>
      </c>
      <c r="B44">
        <v>669</v>
      </c>
    </row>
    <row r="45" spans="1:2">
      <c r="A45" s="1" t="s">
        <v>3</v>
      </c>
      <c r="B45">
        <v>669</v>
      </c>
    </row>
    <row r="46" spans="1:2">
      <c r="A46" s="1" t="s">
        <v>3</v>
      </c>
      <c r="B46">
        <v>669</v>
      </c>
    </row>
    <row r="47" spans="1:2">
      <c r="A47" s="1" t="s">
        <v>3</v>
      </c>
      <c r="B47">
        <v>669</v>
      </c>
    </row>
    <row r="48" spans="1:2">
      <c r="A48" s="1" t="s">
        <v>3</v>
      </c>
      <c r="B48">
        <v>669</v>
      </c>
    </row>
    <row r="49" spans="1:2">
      <c r="A49" s="1" t="s">
        <v>3</v>
      </c>
      <c r="B49">
        <v>669</v>
      </c>
    </row>
    <row r="50" spans="1:2">
      <c r="A50" s="1" t="s">
        <v>3</v>
      </c>
      <c r="B50">
        <v>669</v>
      </c>
    </row>
    <row r="51" spans="1:2">
      <c r="A51" s="1" t="s">
        <v>3</v>
      </c>
      <c r="B51">
        <v>669</v>
      </c>
    </row>
    <row r="52" spans="1:2">
      <c r="A52" s="1" t="s">
        <v>3</v>
      </c>
      <c r="B52">
        <v>669</v>
      </c>
    </row>
    <row r="53" spans="1:2">
      <c r="A53" s="1" t="s">
        <v>3</v>
      </c>
      <c r="B53">
        <v>669</v>
      </c>
    </row>
    <row r="54" spans="1:2">
      <c r="A54" s="1" t="s">
        <v>3</v>
      </c>
      <c r="B54">
        <v>669</v>
      </c>
    </row>
    <row r="55" spans="1:2">
      <c r="A55" s="1" t="s">
        <v>3</v>
      </c>
      <c r="B55">
        <v>669</v>
      </c>
    </row>
    <row r="56" spans="1:2">
      <c r="A56" s="1" t="s">
        <v>3</v>
      </c>
      <c r="B56">
        <v>669</v>
      </c>
    </row>
    <row r="57" spans="1:2">
      <c r="A57" s="1" t="s">
        <v>3</v>
      </c>
      <c r="B57">
        <v>669</v>
      </c>
    </row>
    <row r="58" spans="1:2">
      <c r="A58" s="1" t="s">
        <v>3</v>
      </c>
      <c r="B58">
        <v>669</v>
      </c>
    </row>
  </sheetData>
  <autoFilter ref="A1:B5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B2:D23"/>
  <sheetViews>
    <sheetView showGridLines="0" workbookViewId="0">
      <selection activeCell="F22" sqref="F22"/>
    </sheetView>
  </sheetViews>
  <sheetFormatPr defaultRowHeight="15"/>
  <cols>
    <col min="2" max="2" width="10.28515625" customWidth="1"/>
    <col min="3" max="3" width="9.85546875" bestFit="1" customWidth="1"/>
    <col min="4" max="4" width="21.7109375" bestFit="1" customWidth="1"/>
    <col min="5" max="5" width="18.85546875" bestFit="1" customWidth="1"/>
  </cols>
  <sheetData>
    <row r="2" spans="2:4">
      <c r="B2" s="13" t="s">
        <v>25</v>
      </c>
      <c r="C2" s="14">
        <v>2017</v>
      </c>
    </row>
    <row r="4" spans="2:4">
      <c r="B4" s="13" t="s">
        <v>4</v>
      </c>
      <c r="C4" s="13" t="s">
        <v>24</v>
      </c>
      <c r="D4" t="s">
        <v>26</v>
      </c>
    </row>
    <row r="5" spans="2:4">
      <c r="B5" t="s">
        <v>0</v>
      </c>
      <c r="C5">
        <v>1</v>
      </c>
      <c r="D5" s="16">
        <v>30771</v>
      </c>
    </row>
    <row r="6" spans="2:4">
      <c r="C6">
        <v>2</v>
      </c>
      <c r="D6" s="16">
        <v>16286</v>
      </c>
    </row>
    <row r="7" spans="2:4">
      <c r="C7">
        <v>3</v>
      </c>
      <c r="D7" s="16">
        <v>2010</v>
      </c>
    </row>
    <row r="8" spans="2:4">
      <c r="C8">
        <v>4</v>
      </c>
      <c r="D8" s="16">
        <v>4044</v>
      </c>
    </row>
    <row r="9" spans="2:4">
      <c r="B9" t="s">
        <v>27</v>
      </c>
      <c r="D9" s="16">
        <v>53111</v>
      </c>
    </row>
    <row r="10" spans="2:4">
      <c r="B10" t="s">
        <v>1</v>
      </c>
      <c r="C10">
        <v>1</v>
      </c>
      <c r="D10" s="16">
        <v>19308</v>
      </c>
    </row>
    <row r="11" spans="2:4">
      <c r="C11">
        <v>2</v>
      </c>
      <c r="D11" s="16">
        <v>18604</v>
      </c>
    </row>
    <row r="12" spans="2:4">
      <c r="C12">
        <v>3</v>
      </c>
      <c r="D12" s="16">
        <v>4537</v>
      </c>
    </row>
    <row r="13" spans="2:4">
      <c r="C13">
        <v>4</v>
      </c>
      <c r="D13" s="16">
        <v>2639</v>
      </c>
    </row>
    <row r="14" spans="2:4">
      <c r="B14" t="s">
        <v>28</v>
      </c>
      <c r="D14" s="16">
        <v>45088</v>
      </c>
    </row>
    <row r="15" spans="2:4">
      <c r="B15" t="s">
        <v>2</v>
      </c>
      <c r="C15">
        <v>1</v>
      </c>
      <c r="D15" s="16">
        <v>31724</v>
      </c>
    </row>
    <row r="16" spans="2:4">
      <c r="C16">
        <v>3</v>
      </c>
      <c r="D16" s="16">
        <v>2141</v>
      </c>
    </row>
    <row r="17" spans="2:4">
      <c r="B17" t="s">
        <v>29</v>
      </c>
      <c r="D17" s="16">
        <v>33865</v>
      </c>
    </row>
    <row r="18" spans="2:4">
      <c r="B18" t="s">
        <v>3</v>
      </c>
      <c r="C18">
        <v>1</v>
      </c>
      <c r="D18" s="16">
        <v>19052</v>
      </c>
    </row>
    <row r="19" spans="2:4">
      <c r="C19">
        <v>2</v>
      </c>
      <c r="D19" s="16">
        <v>28856</v>
      </c>
    </row>
    <row r="20" spans="2:4">
      <c r="C20">
        <v>3</v>
      </c>
      <c r="D20" s="16">
        <v>4814</v>
      </c>
    </row>
    <row r="21" spans="2:4">
      <c r="C21">
        <v>4</v>
      </c>
      <c r="D21" s="16">
        <v>7388</v>
      </c>
    </row>
    <row r="22" spans="2:4">
      <c r="B22" t="s">
        <v>30</v>
      </c>
      <c r="D22" s="16">
        <v>60110</v>
      </c>
    </row>
    <row r="23" spans="2:4">
      <c r="B23" t="s">
        <v>23</v>
      </c>
      <c r="D23" s="16">
        <v>192174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B2:F27"/>
  <sheetViews>
    <sheetView showGridLines="0" workbookViewId="0">
      <selection activeCell="F17" sqref="F17"/>
    </sheetView>
  </sheetViews>
  <sheetFormatPr defaultRowHeight="15"/>
  <cols>
    <col min="2" max="2" width="10.28515625" customWidth="1"/>
    <col min="3" max="3" width="21.7109375" customWidth="1"/>
    <col min="4" max="4" width="12.42578125" bestFit="1" customWidth="1"/>
    <col min="5" max="5" width="15" style="22" bestFit="1" customWidth="1"/>
    <col min="6" max="6" width="13.7109375" bestFit="1" customWidth="1"/>
  </cols>
  <sheetData>
    <row r="2" spans="2:6">
      <c r="B2" s="13" t="s">
        <v>34</v>
      </c>
      <c r="C2" t="s">
        <v>26</v>
      </c>
      <c r="E2" s="20"/>
      <c r="F2" s="6"/>
    </row>
    <row r="3" spans="2:6">
      <c r="B3" s="23" t="s">
        <v>3</v>
      </c>
      <c r="C3" s="24">
        <v>60110</v>
      </c>
      <c r="E3" s="21" t="s">
        <v>13</v>
      </c>
      <c r="F3" s="17"/>
    </row>
    <row r="4" spans="2:6">
      <c r="B4" s="14" t="s">
        <v>0</v>
      </c>
      <c r="C4" s="16">
        <v>53111</v>
      </c>
      <c r="F4" s="18" t="s">
        <v>3</v>
      </c>
    </row>
    <row r="5" spans="2:6">
      <c r="B5" s="14" t="s">
        <v>1</v>
      </c>
      <c r="C5" s="16">
        <v>45088</v>
      </c>
      <c r="F5" s="17"/>
    </row>
    <row r="6" spans="2:6">
      <c r="B6" s="14" t="s">
        <v>2</v>
      </c>
      <c r="C6" s="16">
        <v>33865</v>
      </c>
      <c r="E6" s="20"/>
      <c r="F6" s="17"/>
    </row>
    <row r="7" spans="2:6">
      <c r="B7" s="14" t="s">
        <v>23</v>
      </c>
      <c r="C7" s="19">
        <v>192174</v>
      </c>
    </row>
    <row r="11" spans="2:6">
      <c r="B11" s="13" t="s">
        <v>34</v>
      </c>
      <c r="C11" t="s">
        <v>32</v>
      </c>
    </row>
    <row r="12" spans="2:6">
      <c r="B12" s="23" t="s">
        <v>2</v>
      </c>
      <c r="C12" s="24">
        <v>87720</v>
      </c>
      <c r="E12" s="21" t="s">
        <v>14</v>
      </c>
    </row>
    <row r="13" spans="2:6">
      <c r="B13" s="14" t="s">
        <v>1</v>
      </c>
      <c r="C13" s="16">
        <v>107487</v>
      </c>
      <c r="F13" s="18" t="s">
        <v>2</v>
      </c>
    </row>
    <row r="14" spans="2:6">
      <c r="B14" s="14" t="s">
        <v>0</v>
      </c>
      <c r="C14" s="16">
        <v>129818</v>
      </c>
    </row>
    <row r="15" spans="2:6">
      <c r="B15" s="14" t="s">
        <v>3</v>
      </c>
      <c r="C15" s="16">
        <v>142013</v>
      </c>
    </row>
    <row r="16" spans="2:6">
      <c r="B16" s="14" t="s">
        <v>23</v>
      </c>
      <c r="C16" s="19">
        <v>467038</v>
      </c>
    </row>
    <row r="17" spans="2:6">
      <c r="B17" s="14"/>
      <c r="C17" s="19"/>
    </row>
    <row r="18" spans="2:6">
      <c r="B18" s="14"/>
      <c r="C18" s="19"/>
    </row>
    <row r="20" spans="2:6">
      <c r="B20" s="13" t="s">
        <v>25</v>
      </c>
      <c r="C20" s="14">
        <v>2017</v>
      </c>
    </row>
    <row r="22" spans="2:6">
      <c r="B22" s="13" t="s">
        <v>33</v>
      </c>
      <c r="C22" t="s">
        <v>26</v>
      </c>
      <c r="E22" s="21" t="s">
        <v>16</v>
      </c>
    </row>
    <row r="23" spans="2:6">
      <c r="B23" s="14">
        <v>1</v>
      </c>
      <c r="C23" s="16">
        <v>100855</v>
      </c>
      <c r="F23" s="18" t="s">
        <v>35</v>
      </c>
    </row>
    <row r="24" spans="2:6">
      <c r="B24" s="14">
        <v>2</v>
      </c>
      <c r="C24" s="16">
        <v>63746</v>
      </c>
    </row>
    <row r="25" spans="2:6">
      <c r="B25" s="14">
        <v>4</v>
      </c>
      <c r="C25" s="16">
        <v>14071</v>
      </c>
    </row>
    <row r="26" spans="2:6">
      <c r="B26" s="14">
        <v>3</v>
      </c>
      <c r="C26" s="16">
        <v>13502</v>
      </c>
    </row>
    <row r="27" spans="2:6">
      <c r="B27" s="14" t="s">
        <v>23</v>
      </c>
      <c r="C27" s="19">
        <v>192174</v>
      </c>
    </row>
  </sheetData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4"/>
  <sheetViews>
    <sheetView showGridLines="0" tabSelected="1" workbookViewId="0">
      <selection activeCell="B43" sqref="B43"/>
    </sheetView>
  </sheetViews>
  <sheetFormatPr defaultRowHeight="15"/>
  <cols>
    <col min="2" max="2" width="12.42578125" customWidth="1"/>
    <col min="3" max="3" width="21.7109375" customWidth="1"/>
    <col min="4" max="4" width="34.5703125" bestFit="1" customWidth="1"/>
  </cols>
  <sheetData>
    <row r="3" spans="2:3">
      <c r="B3" s="13" t="s">
        <v>31</v>
      </c>
      <c r="C3" t="s">
        <v>26</v>
      </c>
    </row>
    <row r="4" spans="2:3">
      <c r="B4" s="14" t="s">
        <v>3</v>
      </c>
      <c r="C4" s="16">
        <v>60110</v>
      </c>
    </row>
    <row r="5" spans="2:3">
      <c r="B5" s="14" t="s">
        <v>0</v>
      </c>
      <c r="C5" s="16">
        <v>53111</v>
      </c>
    </row>
    <row r="6" spans="2:3">
      <c r="B6" s="14" t="s">
        <v>1</v>
      </c>
      <c r="C6" s="16">
        <v>45088</v>
      </c>
    </row>
    <row r="7" spans="2:3">
      <c r="B7" s="14" t="s">
        <v>2</v>
      </c>
      <c r="C7" s="16">
        <v>33865</v>
      </c>
    </row>
    <row r="8" spans="2:3">
      <c r="B8" s="14" t="s">
        <v>23</v>
      </c>
      <c r="C8" s="19">
        <v>192174</v>
      </c>
    </row>
    <row r="18" spans="2:5">
      <c r="E18" t="s">
        <v>48</v>
      </c>
    </row>
    <row r="22" spans="2:5">
      <c r="B22" s="13" t="s">
        <v>31</v>
      </c>
      <c r="C22" t="s">
        <v>44</v>
      </c>
    </row>
    <row r="23" spans="2:5">
      <c r="B23" s="14" t="s">
        <v>0</v>
      </c>
      <c r="C23" s="19">
        <v>7636.3529411764703</v>
      </c>
    </row>
    <row r="24" spans="2:5">
      <c r="B24" s="25">
        <v>1</v>
      </c>
      <c r="C24" s="16">
        <v>8165.6</v>
      </c>
    </row>
    <row r="25" spans="2:5">
      <c r="B25" s="25">
        <v>2</v>
      </c>
      <c r="C25" s="16">
        <v>6667.4</v>
      </c>
    </row>
    <row r="26" spans="2:5">
      <c r="B26" s="25">
        <v>3</v>
      </c>
      <c r="C26" s="16">
        <v>6057</v>
      </c>
    </row>
    <row r="27" spans="2:5">
      <c r="B27" s="25">
        <v>4</v>
      </c>
      <c r="C27" s="16">
        <v>8768</v>
      </c>
    </row>
    <row r="28" spans="2:5">
      <c r="B28" s="14" t="s">
        <v>1</v>
      </c>
      <c r="C28" s="19">
        <v>8268.2307692307695</v>
      </c>
    </row>
    <row r="29" spans="2:5">
      <c r="B29" s="25">
        <v>1</v>
      </c>
      <c r="C29" s="16">
        <v>8492.8333333333339</v>
      </c>
    </row>
    <row r="30" spans="2:5">
      <c r="B30" s="25">
        <v>2</v>
      </c>
      <c r="C30" s="16">
        <v>8146</v>
      </c>
    </row>
    <row r="31" spans="2:5">
      <c r="B31" s="25">
        <v>3</v>
      </c>
      <c r="C31" s="16">
        <v>9135</v>
      </c>
    </row>
    <row r="32" spans="2:5">
      <c r="B32" s="25">
        <v>4</v>
      </c>
      <c r="C32" s="16">
        <v>6665</v>
      </c>
    </row>
    <row r="33" spans="2:6">
      <c r="B33" s="14" t="s">
        <v>2</v>
      </c>
      <c r="C33" s="19">
        <v>8772</v>
      </c>
    </row>
    <row r="34" spans="2:6">
      <c r="B34" s="25">
        <v>1</v>
      </c>
      <c r="C34" s="16">
        <v>8721.5555555555547</v>
      </c>
    </row>
    <row r="35" spans="2:6">
      <c r="B35" s="25">
        <v>3</v>
      </c>
      <c r="C35" s="16">
        <v>9226</v>
      </c>
    </row>
    <row r="36" spans="2:6">
      <c r="B36" s="14" t="s">
        <v>3</v>
      </c>
      <c r="C36" s="19">
        <v>8353.7058823529405</v>
      </c>
    </row>
    <row r="37" spans="2:6">
      <c r="B37" s="25">
        <v>1</v>
      </c>
      <c r="C37" s="16">
        <v>7432.666666666667</v>
      </c>
    </row>
    <row r="38" spans="2:6">
      <c r="B38" s="25">
        <v>2</v>
      </c>
      <c r="C38" s="16">
        <v>9106.875</v>
      </c>
    </row>
    <row r="39" spans="2:6">
      <c r="B39" s="25">
        <v>3</v>
      </c>
      <c r="C39" s="16">
        <v>7860</v>
      </c>
      <c r="F39" t="s">
        <v>47</v>
      </c>
    </row>
    <row r="40" spans="2:6">
      <c r="B40" s="25">
        <v>4</v>
      </c>
      <c r="C40" s="16">
        <v>8351</v>
      </c>
    </row>
    <row r="41" spans="2:6">
      <c r="B41" s="14" t="s">
        <v>23</v>
      </c>
      <c r="C41" s="19">
        <v>8193.6491228070172</v>
      </c>
    </row>
    <row r="48" spans="2:6">
      <c r="B48" s="13" t="s">
        <v>31</v>
      </c>
      <c r="C48" t="s">
        <v>32</v>
      </c>
    </row>
    <row r="49" spans="2:5">
      <c r="B49" s="14" t="s">
        <v>36</v>
      </c>
      <c r="C49" s="19">
        <v>99822</v>
      </c>
    </row>
    <row r="50" spans="2:5">
      <c r="B50" s="14" t="s">
        <v>38</v>
      </c>
      <c r="C50" s="19">
        <v>77651</v>
      </c>
    </row>
    <row r="51" spans="2:5">
      <c r="B51" s="14" t="s">
        <v>42</v>
      </c>
      <c r="C51" s="19">
        <v>73084</v>
      </c>
    </row>
    <row r="52" spans="2:5">
      <c r="B52" s="14" t="s">
        <v>39</v>
      </c>
      <c r="C52" s="19">
        <v>69186</v>
      </c>
    </row>
    <row r="53" spans="2:5">
      <c r="B53" s="14" t="s">
        <v>37</v>
      </c>
      <c r="C53" s="19">
        <v>64514</v>
      </c>
    </row>
    <row r="54" spans="2:5">
      <c r="B54" s="14" t="s">
        <v>40</v>
      </c>
      <c r="C54" s="19">
        <v>55601</v>
      </c>
    </row>
    <row r="55" spans="2:5">
      <c r="B55" s="14" t="s">
        <v>41</v>
      </c>
      <c r="C55" s="19">
        <v>27180</v>
      </c>
    </row>
    <row r="56" spans="2:5">
      <c r="B56" s="14" t="s">
        <v>23</v>
      </c>
      <c r="C56" s="19">
        <v>467038</v>
      </c>
    </row>
    <row r="63" spans="2:5">
      <c r="E63" t="s">
        <v>45</v>
      </c>
    </row>
    <row r="64" spans="2:5">
      <c r="E64" t="s">
        <v>46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FELADATOK</vt:lpstr>
      <vt:lpstr>ADATBÁZIS</vt:lpstr>
      <vt:lpstr>KÓD</vt:lpstr>
      <vt:lpstr>2. feladat</vt:lpstr>
      <vt:lpstr>3. feladat</vt:lpstr>
      <vt:lpstr>4. feladat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 Johanna</dc:creator>
  <cp:lastModifiedBy>admin</cp:lastModifiedBy>
  <dcterms:created xsi:type="dcterms:W3CDTF">2017-11-20T13:44:55Z</dcterms:created>
  <dcterms:modified xsi:type="dcterms:W3CDTF">2021-10-12T08:50:36Z</dcterms:modified>
</cp:coreProperties>
</file>