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90"/>
  <workbookPr/>
  <bookViews>
    <workbookView xWindow="0" yWindow="0" windowWidth="28800" windowHeight="12585"/>
  </bookViews>
  <sheets>
    <sheet name="CLAYR6_ENG BILL OF MATERIALS" sheetId="1" r:id="rId1"/>
  </sheets>
  <calcPr calcId="40001"/>
</workbook>
</file>

<file path=xl/sharedStrings.xml><?xml version="1.0" encoding="utf-8"?>
<sst xmlns="http://schemas.openxmlformats.org/spreadsheetml/2006/main" count="559" uniqueCount="331">
  <si>
    <t>RES SMD 1K Ohm 1% 1/16W 0402</t>
  </si>
  <si>
    <t>CAP CER 5.6PF 50V NP0 0402</t>
  </si>
  <si>
    <t>LED RGB Diffused 4SMD</t>
  </si>
  <si>
    <t>OSRAM Semiconductors</t>
  </si>
  <si>
    <t>2450AT18A100E</t>
  </si>
  <si>
    <t>FIXED IND 2.7NH 300MA 170 MOHM</t>
  </si>
  <si>
    <t>1,899</t>
  </si>
  <si>
    <t>71-CRCW0402-1.0K-E3</t>
  </si>
  <si>
    <t>Lite-On</t>
  </si>
  <si>
    <t>810-C1005X7R1H222K</t>
  </si>
  <si>
    <t>L-07C8N2JV6T</t>
  </si>
  <si>
    <t>.033uF</t>
  </si>
  <si>
    <t>41,569</t>
  </si>
  <si>
    <t>1.0pF</t>
  </si>
  <si>
    <t>2200pF</t>
  </si>
  <si>
    <t>7.68k</t>
  </si>
  <si>
    <t>LB QH9G-N100-35-1</t>
  </si>
  <si>
    <t>81-GRM1555C1H5R6CA1D</t>
  </si>
  <si>
    <t>6,113</t>
  </si>
  <si>
    <t>$0.089</t>
  </si>
  <si>
    <t>859-LTST-C19FD1WT</t>
  </si>
  <si>
    <t>Crystal 32.7680kHz 20ppm 12.5pF 90kOhm</t>
  </si>
  <si>
    <t>Crystal 26MHz 30ppm 18pf 40ohm</t>
  </si>
  <si>
    <t>$0.061</t>
  </si>
  <si>
    <t>22pF</t>
  </si>
  <si>
    <t>CAP CER 22PF 50V C0G 0402</t>
  </si>
  <si>
    <t>71-CRCW0402-220K-E3</t>
  </si>
  <si>
    <t>BK2125HM601-T</t>
  </si>
  <si>
    <t>$0.233</t>
  </si>
  <si>
    <t>CAP CER 0.033UF 50V X7R 0402</t>
  </si>
  <si>
    <t>3.0k</t>
  </si>
  <si>
    <t>$0.04</t>
  </si>
  <si>
    <t>23,192</t>
  </si>
  <si>
    <t>L_07C2N7SV6T</t>
  </si>
  <si>
    <t>7M-26.000MAAJ-T</t>
  </si>
  <si>
    <t>ON Semiconductor</t>
  </si>
  <si>
    <t>C1005C0G1H150J050BA</t>
  </si>
  <si>
    <t>B3U-1000P</t>
  </si>
  <si>
    <t>56,156</t>
  </si>
  <si>
    <t>TPS61201DRCT</t>
  </si>
  <si>
    <t>34,051</t>
  </si>
  <si>
    <t>C1005C0G1H010B050BA</t>
  </si>
  <si>
    <t>609-2450AT18A100E</t>
  </si>
  <si>
    <t>MPU9250</t>
  </si>
  <si>
    <t>810-C1005X7R1C104K</t>
  </si>
  <si>
    <t>963-BK2125HM601-T</t>
  </si>
  <si>
    <t>CRCW04021K00FKED</t>
  </si>
  <si>
    <t>CRCW040210K0FKED</t>
  </si>
  <si>
    <t>CRCW0402220KFKED</t>
  </si>
  <si>
    <t>$2.01</t>
  </si>
  <si>
    <t>Item Number</t>
  </si>
  <si>
    <t>1,413</t>
  </si>
  <si>
    <t>Crystal 16MHz 30ppm 18pF 40ohm</t>
  </si>
  <si>
    <t>LTST_C19FD1WT</t>
  </si>
  <si>
    <t>WiFi IC</t>
  </si>
  <si>
    <t>1\1</t>
  </si>
  <si>
    <t>RES SMD 7.68K OHM 1% 1/16W 0402</t>
  </si>
  <si>
    <t>dk</t>
  </si>
  <si>
    <t>1M</t>
  </si>
  <si>
    <t>CRCW040230R0FKED</t>
  </si>
  <si>
    <t>7B_16_000MAAJ_T</t>
  </si>
  <si>
    <t>571-6404562</t>
  </si>
  <si>
    <t>Quantity</t>
  </si>
  <si>
    <t>L_07C8N2JV6T</t>
  </si>
  <si>
    <t>$1.69</t>
  </si>
  <si>
    <t>$0.184</t>
  </si>
  <si>
    <t>CONN HEADER PH SIDE 2POS 2mm</t>
  </si>
  <si>
    <t>71-CRCW0402-100K-E3</t>
  </si>
  <si>
    <t>1.5pF</t>
  </si>
  <si>
    <t>Manufacturer</t>
  </si>
  <si>
    <t>$0.262</t>
  </si>
  <si>
    <t>CRCW04023K00FKED</t>
  </si>
  <si>
    <t>717-7B-16.000MAAJ-T</t>
  </si>
  <si>
    <t>3,342</t>
  </si>
  <si>
    <t>71-CRCW0402-30-E3</t>
  </si>
  <si>
    <t>$0.009</t>
  </si>
  <si>
    <t>71-CRCW0402-10K-E3</t>
  </si>
  <si>
    <t>IC RF Transciever 2.4GHz 20QFN</t>
  </si>
  <si>
    <t>78-SE20AFJ-M3/6A</t>
  </si>
  <si>
    <t>$0.171</t>
  </si>
  <si>
    <t>Vendor</t>
  </si>
  <si>
    <t/>
  </si>
  <si>
    <t>30</t>
  </si>
  <si>
    <t>PKMCS0909E4000_R1</t>
  </si>
  <si>
    <t>JST2_SIDE_TH</t>
  </si>
  <si>
    <t>$1.31</t>
  </si>
  <si>
    <t>CONN HEADER 10POS DUAL .05" SMD</t>
  </si>
  <si>
    <t>RES SMD 10k OHM 1% 1/16W 0402</t>
  </si>
  <si>
    <t>FTSH-105-01-F-DV</t>
  </si>
  <si>
    <t>S2B-PH-K-S(LF)(SN)</t>
  </si>
  <si>
    <t>CRCW04022M55FKED</t>
  </si>
  <si>
    <t>609-L-07C8N2JV6T</t>
  </si>
  <si>
    <t>GRM21BR71A106MA73L</t>
  </si>
  <si>
    <t>next level qty</t>
  </si>
  <si>
    <t>CONN HEADER VERT 2POS .100 TIN</t>
  </si>
  <si>
    <t>L-07C2N7SV6T</t>
  </si>
  <si>
    <t>MMBT3904LT1G</t>
  </si>
  <si>
    <t>Murata Electronics North America</t>
  </si>
  <si>
    <t>RES SMD 22k OHM 1% 1/16W 0402</t>
  </si>
  <si>
    <t>653-B3U-1000P</t>
  </si>
  <si>
    <t>PKMCS0909E4000-R1</t>
  </si>
  <si>
    <t>8MHz</t>
  </si>
  <si>
    <t>$1.21</t>
  </si>
  <si>
    <t>RES SMD 220k OHM 1% 1/16W 0402</t>
  </si>
  <si>
    <t>CAP CER 2200PF 50V X7R 0402</t>
  </si>
  <si>
    <t>IS31FL3236</t>
  </si>
  <si>
    <t>$0.257</t>
  </si>
  <si>
    <t>Price 1</t>
  </si>
  <si>
    <t>810-CGA2B2C0G1H4R7C</t>
  </si>
  <si>
    <t>ABS06-32.768KHZ-T</t>
  </si>
  <si>
    <t>1,572</t>
  </si>
  <si>
    <t>C1005X7R1H333K050BB</t>
  </si>
  <si>
    <t>C1005X5R0J105K050BB</t>
  </si>
  <si>
    <t>810-C1005C0G1H1R5B</t>
  </si>
  <si>
    <t>815-ABS06-32.768K-T</t>
  </si>
  <si>
    <t>FIXED IND 3.9NH 300MA 220 MOHM</t>
  </si>
  <si>
    <t>71-CRCW04022M55FKED</t>
  </si>
  <si>
    <t>NRF24L01P-T</t>
  </si>
  <si>
    <t>15pF</t>
  </si>
  <si>
    <t>ISSI</t>
  </si>
  <si>
    <t>OSC X0 8.000MHz CMOS SMD</t>
  </si>
  <si>
    <t>Abracon LLC</t>
  </si>
  <si>
    <t>963-BRL3225T2R2M</t>
  </si>
  <si>
    <t>8,490</t>
  </si>
  <si>
    <t>Nordic Semiconductor</t>
  </si>
  <si>
    <t>12k</t>
  </si>
  <si>
    <t>Winbond Electronics</t>
  </si>
  <si>
    <t>$0.013</t>
  </si>
  <si>
    <t>CUS-12TB</t>
  </si>
  <si>
    <t>IC REG BST 3.3V 1.2A SYNC 10SON</t>
  </si>
  <si>
    <t>7,686</t>
  </si>
  <si>
    <t>48,333</t>
  </si>
  <si>
    <t>CRCW0402100KFKED</t>
  </si>
  <si>
    <t>7,636</t>
  </si>
  <si>
    <t>$0.922</t>
  </si>
  <si>
    <t>160,146</t>
  </si>
  <si>
    <t>810-C1005C0G1H220J</t>
  </si>
  <si>
    <t>$0.02</t>
  </si>
  <si>
    <t>2.7nH</t>
  </si>
  <si>
    <t>841-MK64FN1M0VLL12</t>
  </si>
  <si>
    <t>Omron Electronics</t>
  </si>
  <si>
    <t>$10.91</t>
  </si>
  <si>
    <t>CRCW04021k00FKED</t>
  </si>
  <si>
    <t>C1005C0G1H1R5B050BA</t>
  </si>
  <si>
    <t>$0.015</t>
  </si>
  <si>
    <t>5.6pF</t>
  </si>
  <si>
    <t>71-CRCW0402-1.0M-E3</t>
  </si>
  <si>
    <t>100k</t>
  </si>
  <si>
    <t>977</t>
  </si>
  <si>
    <t>Stock</t>
  </si>
  <si>
    <t>54,486</t>
  </si>
  <si>
    <t>TRANS NPN 40V .2A SOT23</t>
  </si>
  <si>
    <t>200</t>
  </si>
  <si>
    <t>CAP CER 10UF 10V X7R 0805</t>
  </si>
  <si>
    <t>Switch, SPDT, 4V, 300mA</t>
  </si>
  <si>
    <t>C1005C0G1H220J050BA</t>
  </si>
  <si>
    <t>L-07C3N9SV6T</t>
  </si>
  <si>
    <t>3.9nH</t>
  </si>
  <si>
    <t>$1.03</t>
  </si>
  <si>
    <t>LED Blue Diffused 0402</t>
  </si>
  <si>
    <t>CAP CER 15PF 50V C0G 0402</t>
  </si>
  <si>
    <t>949-NRF24L01P-T</t>
  </si>
  <si>
    <t>SE20AFJ-M3/6A</t>
  </si>
  <si>
    <t>7B-16.000MAAJ-T</t>
  </si>
  <si>
    <t>$0.079</t>
  </si>
  <si>
    <t>2x5 SMT</t>
  </si>
  <si>
    <t>extended cost</t>
  </si>
  <si>
    <t>815-ASCO-8-EK-T3</t>
  </si>
  <si>
    <t>Johanson Technology Inc</t>
  </si>
  <si>
    <t>2.2uH</t>
  </si>
  <si>
    <t>863-MMBT3904LT1G</t>
  </si>
  <si>
    <t>Freescale</t>
  </si>
  <si>
    <t>Espressif</t>
  </si>
  <si>
    <t>16MHz</t>
  </si>
  <si>
    <t>45,260</t>
  </si>
  <si>
    <t>$0.585</t>
  </si>
  <si>
    <t>611,716</t>
  </si>
  <si>
    <t>400,600</t>
  </si>
  <si>
    <t>9DOF IMU</t>
  </si>
  <si>
    <t>ANTENNA CHIP 2.4GHz</t>
  </si>
  <si>
    <t>36,789</t>
  </si>
  <si>
    <t>Manufacturer Part Number</t>
  </si>
  <si>
    <t>LB_QH9G-N100-35-1</t>
  </si>
  <si>
    <t>$0.069</t>
  </si>
  <si>
    <t>$2.04</t>
  </si>
  <si>
    <t>CAP CER 0.1UF 16V X7R 0402</t>
  </si>
  <si>
    <t>27,448</t>
  </si>
  <si>
    <t>NRF24L01P</t>
  </si>
  <si>
    <t>609-L-07C2N7SV6T</t>
  </si>
  <si>
    <t>TDK Corporation</t>
  </si>
  <si>
    <t>10uF</t>
  </si>
  <si>
    <t>CGA2B2C0G1H4R7C050BA</t>
  </si>
  <si>
    <t>RES SMD 30 OHM 1% 1/16W 0402</t>
  </si>
  <si>
    <t>CRCW04027k68FKED</t>
  </si>
  <si>
    <t>boards/next qty</t>
  </si>
  <si>
    <t>3,392</t>
  </si>
  <si>
    <t>870-31FL3236-QFLS2TR</t>
  </si>
  <si>
    <t>boards/qty</t>
  </si>
  <si>
    <t>640456_2</t>
  </si>
  <si>
    <t>Vishay/Dale</t>
  </si>
  <si>
    <t>Copal Electronics Inc</t>
  </si>
  <si>
    <t>Min\Mult Order Qty</t>
  </si>
  <si>
    <t>302,949</t>
  </si>
  <si>
    <t>27,472</t>
  </si>
  <si>
    <t>FIXED IND 2.2UH 1.6A 78 MOHM SMD</t>
  </si>
  <si>
    <t>C1608X7S0J106M080AC</t>
  </si>
  <si>
    <t>33,902</t>
  </si>
  <si>
    <t>16,426</t>
  </si>
  <si>
    <t>RES SMD 200 OHM 1% 1/16W 0402</t>
  </si>
  <si>
    <t>TI</t>
  </si>
  <si>
    <t>81-PKMCS0909E4000-R1</t>
  </si>
  <si>
    <t>600 Ohm</t>
  </si>
  <si>
    <t>34.728kHz</t>
  </si>
  <si>
    <t>Cost</t>
  </si>
  <si>
    <t>$2.46</t>
  </si>
  <si>
    <t>L_07C3N9SV6T</t>
  </si>
  <si>
    <t>Samtec</t>
  </si>
  <si>
    <t>$0.083</t>
  </si>
  <si>
    <t>$0.992</t>
  </si>
  <si>
    <t>RES SMD 2.55M OHM 1% 1/16W 0402</t>
  </si>
  <si>
    <t>71-CRCW0402-200-E3</t>
  </si>
  <si>
    <t>810-C1005X5R0J105K</t>
  </si>
  <si>
    <t>next level cost</t>
  </si>
  <si>
    <t>52,290</t>
  </si>
  <si>
    <t>$0.024</t>
  </si>
  <si>
    <t>Price 2</t>
  </si>
  <si>
    <t>ASCO-8.000MHZ-EK-T3</t>
  </si>
  <si>
    <t>71-CRCW0402-7.68K-E3</t>
  </si>
  <si>
    <t>$2.70</t>
  </si>
  <si>
    <t>RES SMD 3K Ohm 1% 1/16W 0402</t>
  </si>
  <si>
    <t>Value</t>
  </si>
  <si>
    <t>$0.073</t>
  </si>
  <si>
    <t>MK64FN1M0VLL12</t>
  </si>
  <si>
    <t>640456-2</t>
  </si>
  <si>
    <t>SE20AFJ_M3_6A</t>
  </si>
  <si>
    <t>810-C1005C0G1H150J</t>
  </si>
  <si>
    <t>SWITCH TACTILE SPST-NO 0.05A 12V</t>
  </si>
  <si>
    <t>CAP CER 1UF 6.3V X5R 0402</t>
  </si>
  <si>
    <t>43,588</t>
  </si>
  <si>
    <t>FERRITE BEAD 600 OHM 0805</t>
  </si>
  <si>
    <t>$0.026</t>
  </si>
  <si>
    <t>609-L-07C3N9SV6T</t>
  </si>
  <si>
    <t>JST Sales America Inc.</t>
  </si>
  <si>
    <t>71-CRCW0402-12K-E3</t>
  </si>
  <si>
    <t>926-LM3658SD/NOPB</t>
  </si>
  <si>
    <t>26MHz</t>
  </si>
  <si>
    <t>8,913</t>
  </si>
  <si>
    <t>211,453</t>
  </si>
  <si>
    <t>8.2nH</t>
  </si>
  <si>
    <t>Vishay Semiconductor Diodes Division</t>
  </si>
  <si>
    <t>3904</t>
  </si>
  <si>
    <t>1,250,399</t>
  </si>
  <si>
    <t>4.7pF</t>
  </si>
  <si>
    <t>1,410</t>
  </si>
  <si>
    <t>alibaba, nia huang</t>
  </si>
  <si>
    <t>21,517</t>
  </si>
  <si>
    <t>RES SMD 1M OHM 1% 1/16W 0402</t>
  </si>
  <si>
    <t>W25Q80DVSNIG</t>
  </si>
  <si>
    <t>Description</t>
  </si>
  <si>
    <t>23,350</t>
  </si>
  <si>
    <t>810-C1608X7S0J106M</t>
  </si>
  <si>
    <t>Part Number</t>
  </si>
  <si>
    <t>1.0K</t>
  </si>
  <si>
    <t>IC FLASH 8MBIT 104MHZ 8SOIC</t>
  </si>
  <si>
    <t>81-GRM21BR71A106MA3L</t>
  </si>
  <si>
    <t>7M_26_000MAAJ_T</t>
  </si>
  <si>
    <t>ABS06_32_768KHZ_T</t>
  </si>
  <si>
    <t>BRL3225T2R2M</t>
  </si>
  <si>
    <t>C1005X7R1H222K050BA</t>
  </si>
  <si>
    <t>FIXED IND 8.2NH 250MA 400 MOHM</t>
  </si>
  <si>
    <t>.1uf</t>
  </si>
  <si>
    <t>Invensense</t>
  </si>
  <si>
    <t>RES SMD 100K OHM 1% 1/16W</t>
  </si>
  <si>
    <t>$1.19</t>
  </si>
  <si>
    <t>CAP CER 1PF 50V C0G 0402</t>
  </si>
  <si>
    <t>CRCW04021M00FKED</t>
  </si>
  <si>
    <t>CRCW040212K0FKED</t>
  </si>
  <si>
    <t>71-CRCW0402-22K-E3</t>
  </si>
  <si>
    <t>717-7M-26.000MAAJ-T</t>
  </si>
  <si>
    <t>next level ext</t>
  </si>
  <si>
    <t>Mouser Part Number</t>
  </si>
  <si>
    <t>Taiyo Yuden</t>
  </si>
  <si>
    <t>LB_QH9G_N100_35_1</t>
  </si>
  <si>
    <t>TE Connectivity</t>
  </si>
  <si>
    <t>CRCW0402200RFKED</t>
  </si>
  <si>
    <t>10k</t>
  </si>
  <si>
    <t>379,887</t>
  </si>
  <si>
    <t>LED Driver, 36 channel, 38mA/channel</t>
  </si>
  <si>
    <t>721</t>
  </si>
  <si>
    <t>CRCW040222K0FKED</t>
  </si>
  <si>
    <t>5,855</t>
  </si>
  <si>
    <t>720-LBVH9GN1P2351Z</t>
  </si>
  <si>
    <t>$0.008</t>
  </si>
  <si>
    <t>$0.276</t>
  </si>
  <si>
    <t>71-CRCW0402-3K-E3</t>
  </si>
  <si>
    <t>CAP CER 10UF 6.3V X7S 0603</t>
  </si>
  <si>
    <t>BUZZER PIEZO +/-12.5v 4KHz SMD</t>
  </si>
  <si>
    <t>ASCO_8_000MHZ_EK_T3</t>
  </si>
  <si>
    <t>DIODE GEN PURP 600V 2A DO221AC</t>
  </si>
  <si>
    <t>CAP CER 4.7PF 50V C0G 0402</t>
  </si>
  <si>
    <t>IS31FL3236-QFLS2-TR</t>
  </si>
  <si>
    <t>810-C1005X7R1H333K</t>
  </si>
  <si>
    <t>802</t>
  </si>
  <si>
    <t>$0.045</t>
  </si>
  <si>
    <t>53,787</t>
  </si>
  <si>
    <t>2.55M</t>
  </si>
  <si>
    <t>13,337</t>
  </si>
  <si>
    <t>CAP CER 1.5PF 50V C0G 0402</t>
  </si>
  <si>
    <t>810-C1005C0G1H010B</t>
  </si>
  <si>
    <t>TXC Corporation</t>
  </si>
  <si>
    <t>n/a</t>
  </si>
  <si>
    <t>C1005X7R1C104K050BC</t>
  </si>
  <si>
    <t>ESP8266EX</t>
  </si>
  <si>
    <t>31,166</t>
  </si>
  <si>
    <t>$0.99</t>
  </si>
  <si>
    <t>2500\2500</t>
  </si>
  <si>
    <t>595-TPS61201DRCT</t>
  </si>
  <si>
    <t>IC MCU KINETIS 1MB 100LQFP</t>
  </si>
  <si>
    <t>LM3658</t>
  </si>
  <si>
    <t>GRM1555C1H5R6CA01D</t>
  </si>
  <si>
    <t>$10.27</t>
  </si>
  <si>
    <t>220k</t>
  </si>
  <si>
    <t>LTST-C19FD1WT</t>
  </si>
  <si>
    <t>BK2125HM601_T</t>
  </si>
  <si>
    <t>$1.70</t>
  </si>
  <si>
    <t>1uF</t>
  </si>
  <si>
    <t>22k</t>
  </si>
  <si>
    <t>IC USB/AC LI-ION CHARGER 10WSON</t>
  </si>
  <si>
    <t>RES SMD 12k OHM 1% 1/16W 0402</t>
  </si>
  <si>
    <t>95,445</t>
  </si>
  <si>
    <t>LM3658SD/NOPB</t>
  </si>
</sst>
</file>

<file path=xl/styles.xml><?xml version="1.0" encoding="utf-8"?>
<styleSheet xmlns="http://schemas.openxmlformats.org/spreadsheetml/2006/main">
  <numFmts count="1">
    <numFmt numFmtId="164" formatCode="_(&quot;$&quot;* #,##0.00000_);_(&quot;$&quot;* \(#,##0.00000\);_(&quot;$&quot;* &quot;-&quot;??_);_(@_)"/>
  </numFmts>
  <fonts count="17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4" fontId="0" fillId="0" borderId="0" applyFont="0" applyFill="0" applyBorder="0" applyAlignment="0" applyProtection="0"/>
    <xf numFmtId="0" fontId="0" fillId="0" borderId="0"/>
  </cellStyleXfs>
  <cellXfs count="16">
    <xf numFmtId="0" fontId="0" fillId="0" borderId="0" xfId="0" applyAlignment="1"/>
    <xf numFmtId="164" fontId="0" fillId="0" borderId="0" xfId="1" applyNumberFormat="1"/>
    <xf numFmtId="164" fontId="0" fillId="0" borderId="0" xfId="1" applyNumberFormat="1" applyFont="1" applyAlignment="1"/>
    <xf numFmtId="1" fontId="0" fillId="0" borderId="0" xfId="2" applyNumberFormat="1" applyFont="1" applyFill="1"/>
    <xf numFmtId="49" fontId="0" fillId="0" borderId="0" xfId="2" applyNumberFormat="1" applyFill="1"/>
    <xf numFmtId="0" fontId="0" fillId="0" borderId="0" xfId="0" quotePrefix="1" applyAlignment="1"/>
    <xf numFmtId="44" fontId="0" fillId="0" borderId="0" xfId="1" applyFont="1" applyFill="1"/>
    <xf numFmtId="49" fontId="0" fillId="0" borderId="0" xfId="2" applyNumberFormat="1" applyFont="1" applyAlignment="1">
      <alignment wrapText="1"/>
    </xf>
    <xf numFmtId="49" fontId="0" fillId="0" borderId="0" xfId="2" applyNumberFormat="1" applyFont="1"/>
    <xf numFmtId="44" fontId="0" fillId="0" borderId="0" xfId="1" applyFont="1" applyAlignment="1"/>
    <xf numFmtId="164" fontId="0" fillId="0" borderId="0" xfId="1" applyNumberFormat="1" applyFont="1"/>
    <xf numFmtId="49" fontId="0" fillId="0" borderId="0" xfId="2" applyNumberFormat="1" applyFont="1" applyFill="1"/>
    <xf numFmtId="1" fontId="0" fillId="0" borderId="0" xfId="2" applyNumberFormat="1"/>
    <xf numFmtId="1" fontId="0" fillId="0" borderId="0" xfId="0" applyNumberFormat="1" applyAlignment="1"/>
    <xf numFmtId="164" fontId="0" fillId="0" borderId="0" xfId="1" applyNumberFormat="1" applyFont="1" applyFill="1"/>
    <xf numFmtId="49" fontId="0" fillId="0" borderId="0" xfId="2" applyNumberFormat="1"/>
  </cellXfs>
  <cellStyles count="3">
    <cellStyle name="Currency" xfId="1" builtinId="4"/>
    <cellStyle name="Normal" xfId="0" builtinId="0"/>
    <cellStyle name="Normal 2" xfId="2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53"/>
  <sheetViews>
    <sheetView tabSelected="1" workbookViewId="0">
      <selection activeCell="C1" sqref="A1:XFD1"/>
    </sheetView>
  </sheetViews>
  <sheetFormatPr defaultColWidth="9" defaultRowHeight="15"/>
  <cols>
    <col min="1" max="1" width="11.7421875" bestFit="1" customWidth="1"/>
    <col min="2" max="2" width="8" bestFit="1" customWidth="1"/>
    <col min="3" max="3" width="18.8984375" bestFit="1" customWidth="1"/>
    <col min="4" max="4" width="35.546875" bestFit="1" customWidth="1"/>
    <col min="5" max="5" width="22.36328125" bestFit="1" customWidth="1"/>
    <col min="6" max="6" width="31.48046875" bestFit="1" customWidth="1"/>
    <col min="7" max="7" width="22.9296875" bestFit="1" customWidth="1"/>
    <col min="8" max="8" width="9.68359375" style="2" bestFit="1" customWidth="1"/>
    <col min="9" max="9" width="15.6015625" bestFit="1" customWidth="1"/>
    <col min="10" max="10" width="8" bestFit="1" customWidth="1"/>
    <col min="11" max="11" width="13.51171875" style="9" bestFit="1" customWidth="1"/>
    <col min="12" max="12" width="13.6796875" style="2" bestFit="1" customWidth="1"/>
    <col min="13" max="13" width="11.765625" bestFit="1" customWidth="1"/>
    <col min="14" max="14" width="11.67578125" bestFit="1" customWidth="1"/>
    <col min="15" max="15" width="11.484375" bestFit="1" customWidth="1"/>
    <col min="16" max="16" width="13.83984375" bestFit="1" customWidth="1"/>
    <col min="17" max="17" width="8.6875" bestFit="1" customWidth="1"/>
    <col min="18" max="18" width="22.5390625" bestFit="1" customWidth="1"/>
    <col min="19" max="20" width="6.484375" bestFit="1" customWidth="1"/>
    <col min="21" max="21" width="8.97265625" bestFit="1" customWidth="1"/>
    <col min="23" max="23" width="17.23828125" bestFit="1" customWidth="1"/>
  </cols>
  <sheetData>
    <row>
      <c s="12" t="s">
        <v>50</v>
      </c>
      <c s="12" t="s">
        <v>62</v>
      </c>
      <c s="12" t="s">
        <v>230</v>
      </c>
      <c s="12" t="s">
        <v>258</v>
      </c>
      <c s="12" t="s">
        <v>261</v>
      </c>
      <c s="12" t="s">
        <v>69</v>
      </c>
      <c s="12" t="s">
        <v>181</v>
      </c>
      <c s="10" t="s">
        <v>213</v>
      </c>
      <c s="3" t="s">
        <v>80</v>
      </c>
      <c s="3" t="s">
        <v>62</v>
      </c>
      <c s="6" t="s">
        <v>166</v>
      </c>
      <c s="14" t="s">
        <v>222</v>
      </c>
      <c s="3" t="s">
        <v>93</v>
      </c>
      <c s="3" t="s">
        <v>279</v>
      </c>
      <c s="3" t="s">
        <v>197</v>
      </c>
      <c s="3" t="s">
        <v>194</v>
      </c>
      <c r="R1" s="5" t="s">
        <v>280</v>
      </c>
      <c s="5" t="s">
        <v>107</v>
      </c>
      <c s="5" t="s">
        <v>225</v>
      </c>
      <c s="5" t="s">
        <v>149</v>
      </c>
      <c r="W1" s="5" t="s">
        <v>201</v>
      </c>
    </row>
    <row>
      <c s="12">
        <v>1</v>
      </c>
      <c s="13">
        <v>2</v>
      </c>
      <c s="8" t="s">
        <v>4</v>
      </c>
      <c s="15" t="s">
        <v>179</v>
      </c>
      <c s="15" t="s">
        <v>4</v>
      </c>
      <c s="15" t="s">
        <v>168</v>
      </c>
      <c s="15" t="s">
        <v>4</v>
      </c>
      <c s="1">
        <v>0.795</v>
      </c>
      <c s="4" t="s">
        <v>57</v>
      </c>
      <c>
        <v>11</v>
      </c>
      <c s="9">
        <f t="shared" si="0" ref="K2:K53">J2*H2</f>
        <v>8.745000000000001</v>
      </c>
      <c s="2">
        <v>0.66</v>
      </c>
      <c>
        <v>25</v>
      </c>
      <c s="9">
        <f t="shared" si="1" ref="N2:N53">M2*L2</f>
        <v>16.5</v>
      </c>
      <c>
        <f t="shared" si="2" ref="O2:O53">J2/B2</f>
        <v>5.5</v>
      </c>
      <c>
        <f t="shared" si="3" ref="P2:P53">M2/B2</f>
        <v>12.5</v>
      </c>
      <c t="str">
        <f t="shared" si="4" ref="Q2:Q53">IF(N2&lt;K2,"buy more", "ok")</f>
        <v>ok</v>
      </c>
      <c s="5" t="s">
        <v>42</v>
      </c>
      <c s="5" t="s">
        <v>175</v>
      </c>
      <c s="5" t="s">
        <v>175</v>
      </c>
      <c s="5" t="s">
        <v>130</v>
      </c>
      <c r="W2" s="5" t="s">
        <v>55</v>
      </c>
    </row>
    <row>
      <c s="12">
        <v>2</v>
      </c>
      <c s="13">
        <v>4</v>
      </c>
      <c s="15" t="s">
        <v>325</v>
      </c>
      <c s="15" t="s">
        <v>237</v>
      </c>
      <c s="15" t="s">
        <v>112</v>
      </c>
      <c s="15" t="s">
        <v>189</v>
      </c>
      <c s="15" t="s">
        <v>112</v>
      </c>
      <c s="1">
        <v>0.0163</v>
      </c>
      <c t="s">
        <v>57</v>
      </c>
      <c>
        <v>100</v>
      </c>
      <c s="9">
        <f t="shared" si="0"/>
        <v>1.63</v>
      </c>
      <c s="2">
        <v>0.1336</v>
      </c>
      <c>
        <v>250</v>
      </c>
      <c s="9">
        <f t="shared" si="1"/>
        <v>33.4</v>
      </c>
      <c>
        <f t="shared" si="2"/>
        <v>25</v>
      </c>
      <c>
        <f t="shared" si="3"/>
        <v>62.5</v>
      </c>
      <c t="str">
        <f t="shared" si="4"/>
        <v>ok</v>
      </c>
      <c s="5" t="s">
        <v>221</v>
      </c>
      <c s="5" t="s">
        <v>127</v>
      </c>
      <c s="5" t="s">
        <v>127</v>
      </c>
      <c s="5" t="s">
        <v>135</v>
      </c>
      <c r="W3" s="5" t="s">
        <v>55</v>
      </c>
    </row>
    <row>
      <c s="12">
        <v>3</v>
      </c>
      <c s="13">
        <v>16</v>
      </c>
      <c s="15" t="s">
        <v>270</v>
      </c>
      <c s="15" t="s">
        <v>185</v>
      </c>
      <c s="15" t="s">
        <v>311</v>
      </c>
      <c s="15" t="s">
        <v>189</v>
      </c>
      <c s="15" t="s">
        <v>311</v>
      </c>
      <c s="1">
        <v>0.0121</v>
      </c>
      <c s="4" t="s">
        <v>57</v>
      </c>
      <c>
        <v>250</v>
      </c>
      <c s="9">
        <f t="shared" si="0"/>
        <v>3.025</v>
      </c>
      <c s="2">
        <v>0.00992</v>
      </c>
      <c>
        <v>250</v>
      </c>
      <c s="9">
        <f t="shared" si="1"/>
        <v>2.48</v>
      </c>
      <c>
        <f t="shared" si="2"/>
        <v>15.625</v>
      </c>
      <c>
        <f t="shared" si="3"/>
        <v>15.625</v>
      </c>
      <c t="str">
        <f t="shared" si="4"/>
        <v>buy more</v>
      </c>
      <c s="5" t="s">
        <v>44</v>
      </c>
      <c s="5" t="s">
        <v>75</v>
      </c>
      <c s="5" t="s">
        <v>75</v>
      </c>
      <c s="5" t="s">
        <v>176</v>
      </c>
      <c r="W4" s="5" t="s">
        <v>55</v>
      </c>
    </row>
    <row>
      <c s="12">
        <v>4</v>
      </c>
      <c s="13">
        <v>6</v>
      </c>
      <c s="15" t="s">
        <v>190</v>
      </c>
      <c s="8" t="s">
        <v>295</v>
      </c>
      <c s="15" t="s">
        <v>205</v>
      </c>
      <c s="15" t="s">
        <v>189</v>
      </c>
      <c s="15" t="s">
        <v>205</v>
      </c>
      <c s="1">
        <v>0.2438</v>
      </c>
      <c s="4" t="s">
        <v>57</v>
      </c>
      <c>
        <v>100</v>
      </c>
      <c s="9">
        <f t="shared" si="0"/>
        <v>24.38</v>
      </c>
      <c s="2">
        <v>0.20252</v>
      </c>
      <c>
        <v>250</v>
      </c>
      <c s="9">
        <f t="shared" si="1"/>
        <v>50.63</v>
      </c>
      <c>
        <f t="shared" si="2"/>
        <v>16.666666666666668</v>
      </c>
      <c>
        <f t="shared" si="3"/>
        <v>41.666666666666664</v>
      </c>
      <c t="str">
        <f t="shared" si="4"/>
        <v>ok</v>
      </c>
      <c s="5" t="s">
        <v>260</v>
      </c>
      <c s="5" t="s">
        <v>65</v>
      </c>
      <c s="5" t="s">
        <v>65</v>
      </c>
      <c s="5" t="s">
        <v>255</v>
      </c>
      <c r="W5" s="5" t="s">
        <v>55</v>
      </c>
    </row>
    <row>
      <c s="12">
        <v>5</v>
      </c>
      <c s="13">
        <v>1</v>
      </c>
      <c s="15" t="s">
        <v>68</v>
      </c>
      <c s="15" t="s">
        <v>307</v>
      </c>
      <c s="15" t="s">
        <v>143</v>
      </c>
      <c s="15" t="s">
        <v>189</v>
      </c>
      <c s="15" t="s">
        <v>143</v>
      </c>
      <c s="1">
        <v>0.0026</v>
      </c>
      <c s="4" t="s">
        <v>57</v>
      </c>
      <c>
        <v>11</v>
      </c>
      <c s="9">
        <f t="shared" si="0"/>
        <v>0.0286</v>
      </c>
      <c s="2">
        <v>0.0121</v>
      </c>
      <c>
        <v>100</v>
      </c>
      <c s="9">
        <f t="shared" si="1"/>
        <v>1.21</v>
      </c>
      <c>
        <f t="shared" si="2"/>
        <v>11</v>
      </c>
      <c>
        <f t="shared" si="3"/>
        <v>100</v>
      </c>
      <c t="str">
        <f t="shared" si="4"/>
        <v>ok</v>
      </c>
      <c s="5" t="s">
        <v>113</v>
      </c>
      <c s="5" t="s">
        <v>240</v>
      </c>
      <c s="5" t="s">
        <v>75</v>
      </c>
      <c s="5" t="s">
        <v>180</v>
      </c>
      <c r="W6" s="5" t="s">
        <v>55</v>
      </c>
    </row>
    <row>
      <c s="12">
        <v>6</v>
      </c>
      <c s="13">
        <v>1</v>
      </c>
      <c s="15" t="s">
        <v>13</v>
      </c>
      <c s="15" t="s">
        <v>274</v>
      </c>
      <c s="15" t="s">
        <v>41</v>
      </c>
      <c s="15" t="s">
        <v>189</v>
      </c>
      <c s="15" t="s">
        <v>41</v>
      </c>
      <c s="1">
        <v>0.026</v>
      </c>
      <c s="4" t="s">
        <v>57</v>
      </c>
      <c>
        <v>11</v>
      </c>
      <c s="9">
        <f t="shared" si="0"/>
        <v>0.286</v>
      </c>
      <c s="2">
        <v>0.0121</v>
      </c>
      <c>
        <v>100</v>
      </c>
      <c s="9">
        <f t="shared" si="1"/>
        <v>1.21</v>
      </c>
      <c>
        <f t="shared" si="2"/>
        <v>11</v>
      </c>
      <c>
        <f t="shared" si="3"/>
        <v>100</v>
      </c>
      <c t="str">
        <f t="shared" si="4"/>
        <v>ok</v>
      </c>
      <c s="5" t="s">
        <v>308</v>
      </c>
      <c s="5" t="s">
        <v>240</v>
      </c>
      <c s="5" t="s">
        <v>75</v>
      </c>
      <c s="5" t="s">
        <v>38</v>
      </c>
      <c r="W7" s="5" t="s">
        <v>55</v>
      </c>
    </row>
    <row>
      <c s="12">
        <v>7</v>
      </c>
      <c s="13">
        <v>1</v>
      </c>
      <c s="15" t="s">
        <v>14</v>
      </c>
      <c s="15" t="s">
        <v>104</v>
      </c>
      <c s="15" t="s">
        <v>268</v>
      </c>
      <c s="15" t="s">
        <v>189</v>
      </c>
      <c s="15" t="s">
        <v>268</v>
      </c>
      <c s="1">
        <v>0.024</v>
      </c>
      <c s="4" t="s">
        <v>57</v>
      </c>
      <c>
        <v>11</v>
      </c>
      <c s="9">
        <f t="shared" si="0"/>
        <v>0.264</v>
      </c>
      <c s="2">
        <v>0.011</v>
      </c>
      <c>
        <v>100</v>
      </c>
      <c s="9">
        <f t="shared" si="1"/>
        <v>1.0999999999999999</v>
      </c>
      <c>
        <f t="shared" si="2"/>
        <v>11</v>
      </c>
      <c>
        <f t="shared" si="3"/>
        <v>100</v>
      </c>
      <c t="str">
        <f t="shared" si="4"/>
        <v>ok</v>
      </c>
      <c s="5" t="s">
        <v>9</v>
      </c>
      <c s="5" t="s">
        <v>224</v>
      </c>
      <c s="5" t="s">
        <v>292</v>
      </c>
      <c s="5" t="s">
        <v>40</v>
      </c>
      <c r="W8" s="5" t="s">
        <v>55</v>
      </c>
    </row>
    <row>
      <c s="12">
        <v>8</v>
      </c>
      <c s="13">
        <v>1</v>
      </c>
      <c s="15" t="s">
        <v>252</v>
      </c>
      <c s="15" t="s">
        <v>299</v>
      </c>
      <c s="15" t="s">
        <v>191</v>
      </c>
      <c s="15" t="s">
        <v>189</v>
      </c>
      <c s="15" t="s">
        <v>191</v>
      </c>
      <c s="1">
        <v>0.06</v>
      </c>
      <c s="4" t="s">
        <v>57</v>
      </c>
      <c>
        <v>11</v>
      </c>
      <c s="9">
        <f t="shared" si="0"/>
        <v>0.65999999999999992</v>
      </c>
      <c s="2">
        <v>0.0275</v>
      </c>
      <c>
        <v>100</v>
      </c>
      <c s="9">
        <f t="shared" si="1"/>
        <v>2.75</v>
      </c>
      <c>
        <f t="shared" si="2"/>
        <v>11</v>
      </c>
      <c>
        <f t="shared" si="3"/>
        <v>100</v>
      </c>
      <c t="str">
        <f t="shared" si="4"/>
        <v>ok</v>
      </c>
      <c s="5" t="s">
        <v>108</v>
      </c>
      <c s="5" t="s">
        <v>23</v>
      </c>
      <c s="5" t="s">
        <v>137</v>
      </c>
      <c s="5" t="s">
        <v>207</v>
      </c>
      <c r="W9" s="5" t="s">
        <v>55</v>
      </c>
    </row>
    <row>
      <c s="12">
        <v>9</v>
      </c>
      <c s="13">
        <v>2</v>
      </c>
      <c s="15" t="s">
        <v>24</v>
      </c>
      <c s="15" t="s">
        <v>25</v>
      </c>
      <c s="15" t="s">
        <v>155</v>
      </c>
      <c s="15" t="s">
        <v>189</v>
      </c>
      <c s="15" t="s">
        <v>155</v>
      </c>
      <c s="1">
        <v>0.024</v>
      </c>
      <c s="4" t="s">
        <v>57</v>
      </c>
      <c>
        <v>22</v>
      </c>
      <c s="9">
        <f t="shared" si="0"/>
        <v>0.528</v>
      </c>
      <c s="2">
        <v>0.011</v>
      </c>
      <c>
        <v>100</v>
      </c>
      <c s="9">
        <f t="shared" si="1"/>
        <v>1.0999999999999999</v>
      </c>
      <c>
        <f t="shared" si="2"/>
        <v>11</v>
      </c>
      <c>
        <f t="shared" si="3"/>
        <v>50</v>
      </c>
      <c t="str">
        <f t="shared" si="4"/>
        <v>ok</v>
      </c>
      <c s="5" t="s">
        <v>136</v>
      </c>
      <c s="5" t="s">
        <v>224</v>
      </c>
      <c s="5" t="s">
        <v>292</v>
      </c>
      <c s="5" t="s">
        <v>304</v>
      </c>
      <c r="W10" s="5" t="s">
        <v>55</v>
      </c>
    </row>
    <row>
      <c s="12">
        <v>10</v>
      </c>
      <c s="13">
        <v>1</v>
      </c>
      <c s="15" t="s">
        <v>11</v>
      </c>
      <c s="15" t="s">
        <v>29</v>
      </c>
      <c s="15" t="s">
        <v>111</v>
      </c>
      <c s="15" t="s">
        <v>189</v>
      </c>
      <c s="15" t="s">
        <v>111</v>
      </c>
      <c s="1">
        <v>0.072</v>
      </c>
      <c s="4" t="s">
        <v>57</v>
      </c>
      <c>
        <v>11</v>
      </c>
      <c s="9">
        <f t="shared" si="0"/>
        <v>0.79199999999999993</v>
      </c>
      <c s="2">
        <v>0.033</v>
      </c>
      <c>
        <v>100</v>
      </c>
      <c s="9">
        <f t="shared" si="1"/>
        <v>3.3000000000000003</v>
      </c>
      <c>
        <f t="shared" si="2"/>
        <v>11</v>
      </c>
      <c>
        <f t="shared" si="3"/>
        <v>100</v>
      </c>
      <c t="str">
        <f t="shared" si="4"/>
        <v>ok</v>
      </c>
      <c s="5" t="s">
        <v>301</v>
      </c>
      <c s="5" t="s">
        <v>231</v>
      </c>
      <c s="5" t="s">
        <v>224</v>
      </c>
      <c s="5" t="s">
        <v>110</v>
      </c>
      <c r="W11" s="5" t="s">
        <v>55</v>
      </c>
    </row>
    <row>
      <c s="12">
        <v>11</v>
      </c>
      <c s="13">
        <v>3</v>
      </c>
      <c s="15" t="s">
        <v>190</v>
      </c>
      <c s="15" t="s">
        <v>153</v>
      </c>
      <c s="15" t="s">
        <v>92</v>
      </c>
      <c s="15" t="s">
        <v>97</v>
      </c>
      <c s="15" t="s">
        <v>92</v>
      </c>
      <c s="1">
        <v>0.092</v>
      </c>
      <c s="4" t="s">
        <v>57</v>
      </c>
      <c>
        <v>33</v>
      </c>
      <c s="9">
        <f t="shared" si="0"/>
        <v>3.036</v>
      </c>
      <c s="2">
        <v>0.077</v>
      </c>
      <c>
        <v>50</v>
      </c>
      <c s="9">
        <f t="shared" si="1"/>
        <v>3.85</v>
      </c>
      <c>
        <f t="shared" si="2"/>
        <v>11</v>
      </c>
      <c>
        <f t="shared" si="3"/>
        <v>16.666666666666668</v>
      </c>
      <c t="str">
        <f t="shared" si="4"/>
        <v>ok</v>
      </c>
      <c s="5" t="s">
        <v>264</v>
      </c>
      <c s="5" t="s">
        <v>164</v>
      </c>
      <c s="5" t="s">
        <v>164</v>
      </c>
      <c s="5" t="s">
        <v>81</v>
      </c>
      <c r="W12" s="5" t="s">
        <v>55</v>
      </c>
    </row>
    <row>
      <c s="12">
        <v>12</v>
      </c>
      <c s="13">
        <v>1</v>
      </c>
      <c s="15" t="s">
        <v>145</v>
      </c>
      <c s="15" t="s">
        <v>1</v>
      </c>
      <c s="15" t="s">
        <v>319</v>
      </c>
      <c s="15" t="s">
        <v>97</v>
      </c>
      <c s="15" t="s">
        <v>319</v>
      </c>
      <c s="1">
        <v>0.028</v>
      </c>
      <c s="4" t="s">
        <v>57</v>
      </c>
      <c>
        <v>11</v>
      </c>
      <c s="9">
        <f t="shared" si="0"/>
        <v>0.308</v>
      </c>
      <c s="2">
        <v>0.015</v>
      </c>
      <c>
        <v>50</v>
      </c>
      <c s="9">
        <f t="shared" si="1"/>
        <v>0.75</v>
      </c>
      <c>
        <f t="shared" si="2"/>
        <v>11</v>
      </c>
      <c>
        <f t="shared" si="3"/>
        <v>50</v>
      </c>
      <c t="str">
        <f t="shared" si="4"/>
        <v>ok</v>
      </c>
      <c s="5" t="s">
        <v>17</v>
      </c>
      <c s="5" t="s">
        <v>144</v>
      </c>
      <c s="5" t="s">
        <v>144</v>
      </c>
      <c s="5" t="s">
        <v>223</v>
      </c>
      <c r="W13" s="5" t="s">
        <v>55</v>
      </c>
    </row>
    <row>
      <c s="12">
        <v>13</v>
      </c>
      <c s="13">
        <v>2</v>
      </c>
      <c s="15" t="s">
        <v>118</v>
      </c>
      <c s="15" t="s">
        <v>160</v>
      </c>
      <c s="15" t="s">
        <v>36</v>
      </c>
      <c s="15" t="s">
        <v>189</v>
      </c>
      <c s="15" t="s">
        <v>36</v>
      </c>
      <c s="1">
        <v>0.024</v>
      </c>
      <c s="4" t="s">
        <v>57</v>
      </c>
      <c>
        <v>22</v>
      </c>
      <c s="9">
        <f t="shared" si="0"/>
        <v>0.528</v>
      </c>
      <c s="2">
        <v>0.011</v>
      </c>
      <c>
        <v>100</v>
      </c>
      <c s="9">
        <f t="shared" si="1"/>
        <v>1.0999999999999999</v>
      </c>
      <c>
        <f t="shared" si="2"/>
        <v>11</v>
      </c>
      <c>
        <f t="shared" si="3"/>
        <v>50</v>
      </c>
      <c t="str">
        <f t="shared" si="4"/>
        <v>ok</v>
      </c>
      <c s="5" t="s">
        <v>235</v>
      </c>
      <c s="5" t="s">
        <v>224</v>
      </c>
      <c s="5" t="s">
        <v>292</v>
      </c>
      <c s="5" t="s">
        <v>150</v>
      </c>
      <c r="W14" s="5" t="s">
        <v>55</v>
      </c>
    </row>
    <row>
      <c s="12">
        <v>14</v>
      </c>
      <c s="13">
        <v>1</v>
      </c>
      <c s="15" t="s">
        <v>162</v>
      </c>
      <c s="15" t="s">
        <v>298</v>
      </c>
      <c s="15" t="s">
        <v>234</v>
      </c>
      <c s="15" t="s">
        <v>249</v>
      </c>
      <c s="15" t="s">
        <v>162</v>
      </c>
      <c s="10">
        <v>0.31</v>
      </c>
      <c s="4" t="s">
        <v>57</v>
      </c>
      <c>
        <v>11</v>
      </c>
      <c s="9">
        <f t="shared" si="0"/>
        <v>3.41</v>
      </c>
      <c s="2">
        <v>0.2115</v>
      </c>
      <c>
        <v>100</v>
      </c>
      <c s="9">
        <f t="shared" si="1"/>
        <v>21.15</v>
      </c>
      <c>
        <f t="shared" si="2"/>
        <v>11</v>
      </c>
      <c>
        <f t="shared" si="3"/>
        <v>100</v>
      </c>
      <c t="str">
        <f t="shared" si="4"/>
        <v>ok</v>
      </c>
      <c s="5" t="s">
        <v>78</v>
      </c>
      <c s="5" t="s">
        <v>293</v>
      </c>
      <c s="5" t="s">
        <v>79</v>
      </c>
      <c s="5" t="s">
        <v>246</v>
      </c>
      <c r="W15" s="5" t="s">
        <v>55</v>
      </c>
    </row>
    <row>
      <c s="12">
        <v>15</v>
      </c>
      <c s="13">
        <v>4</v>
      </c>
      <c s="15" t="s">
        <v>282</v>
      </c>
      <c s="8" t="s">
        <v>159</v>
      </c>
      <c s="8" t="s">
        <v>16</v>
      </c>
      <c s="15" t="s">
        <v>3</v>
      </c>
      <c s="15" t="s">
        <v>182</v>
      </c>
      <c s="1">
        <v>0.262</v>
      </c>
      <c s="4" t="s">
        <v>57</v>
      </c>
      <c>
        <v>44</v>
      </c>
      <c s="9">
        <f t="shared" si="0"/>
        <v>11.528</v>
      </c>
      <c s="2">
        <v>0.2083</v>
      </c>
      <c>
        <v>100</v>
      </c>
      <c s="9">
        <f t="shared" si="1"/>
        <v>20.830000000000002</v>
      </c>
      <c>
        <f t="shared" si="2"/>
        <v>11</v>
      </c>
      <c>
        <f t="shared" si="3"/>
        <v>25</v>
      </c>
      <c t="str">
        <f t="shared" si="4"/>
        <v>ok</v>
      </c>
      <c s="5" t="s">
        <v>291</v>
      </c>
      <c s="5" t="s">
        <v>70</v>
      </c>
      <c s="5" t="s">
        <v>28</v>
      </c>
      <c s="5" t="s">
        <v>18</v>
      </c>
      <c r="W16" s="5" t="s">
        <v>55</v>
      </c>
    </row>
    <row>
      <c s="12">
        <v>16</v>
      </c>
      <c s="13">
        <v>12</v>
      </c>
      <c s="15" t="s">
        <v>53</v>
      </c>
      <c s="15" t="s">
        <v>2</v>
      </c>
      <c s="15" t="s">
        <v>322</v>
      </c>
      <c s="15" t="s">
        <v>8</v>
      </c>
      <c s="8" t="s">
        <v>322</v>
      </c>
      <c s="1">
        <v>0.02545</v>
      </c>
      <c s="4" t="s">
        <v>57</v>
      </c>
      <c>
        <v>100</v>
      </c>
      <c s="9">
        <f t="shared" si="0"/>
        <v>2.545</v>
      </c>
      <c s="2">
        <v>0.21816</v>
      </c>
      <c>
        <v>250</v>
      </c>
      <c s="9">
        <f t="shared" si="1"/>
        <v>54.54</v>
      </c>
      <c>
        <f t="shared" si="2"/>
        <v>8.3333333333333339</v>
      </c>
      <c>
        <f t="shared" si="3"/>
        <v>20.833333333333332</v>
      </c>
      <c t="str">
        <f t="shared" si="4"/>
        <v>ok</v>
      </c>
      <c s="5" t="s">
        <v>20</v>
      </c>
      <c s="5" t="s">
        <v>106</v>
      </c>
      <c s="5" t="s">
        <v>106</v>
      </c>
      <c s="5" t="s">
        <v>81</v>
      </c>
      <c r="W17" s="5" t="s">
        <v>55</v>
      </c>
    </row>
    <row>
      <c s="12">
        <v>17</v>
      </c>
      <c s="13">
        <v>1</v>
      </c>
      <c s="15" t="s">
        <v>233</v>
      </c>
      <c s="15" t="s">
        <v>94</v>
      </c>
      <c s="15" t="s">
        <v>198</v>
      </c>
      <c s="15" t="s">
        <v>283</v>
      </c>
      <c s="8" t="s">
        <v>233</v>
      </c>
      <c s="10">
        <v>0.083</v>
      </c>
      <c s="4" t="s">
        <v>57</v>
      </c>
      <c>
        <v>11</v>
      </c>
      <c s="9">
        <f t="shared" si="0"/>
        <v>0.913</v>
      </c>
      <c s="2">
        <v>0.069</v>
      </c>
      <c>
        <v>100</v>
      </c>
      <c s="9">
        <f t="shared" si="1"/>
        <v>6.9</v>
      </c>
      <c>
        <f t="shared" si="2"/>
        <v>11</v>
      </c>
      <c>
        <f t="shared" si="3"/>
        <v>100</v>
      </c>
      <c t="str">
        <f t="shared" si="4"/>
        <v>ok</v>
      </c>
      <c s="5" t="s">
        <v>61</v>
      </c>
      <c s="5" t="s">
        <v>217</v>
      </c>
      <c s="5" t="s">
        <v>183</v>
      </c>
      <c s="5" t="s">
        <v>329</v>
      </c>
      <c r="W18" s="5" t="s">
        <v>55</v>
      </c>
    </row>
    <row>
      <c s="12">
        <v>18</v>
      </c>
      <c s="13">
        <v>1</v>
      </c>
      <c s="15" t="s">
        <v>89</v>
      </c>
      <c s="15" t="s">
        <v>66</v>
      </c>
      <c s="15" t="s">
        <v>84</v>
      </c>
      <c s="15" t="s">
        <v>242</v>
      </c>
      <c s="15" t="s">
        <v>89</v>
      </c>
      <c s="1">
        <v>0.161</v>
      </c>
      <c s="4" t="s">
        <v>57</v>
      </c>
      <c>
        <v>11</v>
      </c>
      <c s="9">
        <f t="shared" si="0"/>
        <v>1.7710000000000001</v>
      </c>
      <c s="2">
        <v>0.1196</v>
      </c>
      <c>
        <v>25</v>
      </c>
      <c s="9">
        <f t="shared" si="1"/>
        <v>2.9899999999999998</v>
      </c>
      <c>
        <f t="shared" si="2"/>
        <v>11</v>
      </c>
      <c>
        <f t="shared" si="3"/>
        <v>25</v>
      </c>
      <c t="str">
        <f t="shared" si="4"/>
        <v>ok</v>
      </c>
    </row>
    <row>
      <c s="12">
        <v>20</v>
      </c>
      <c s="13">
        <v>1</v>
      </c>
      <c s="15" t="s">
        <v>165</v>
      </c>
      <c s="15" t="s">
        <v>86</v>
      </c>
      <c s="15" t="s">
        <v>88</v>
      </c>
      <c s="15" t="s">
        <v>216</v>
      </c>
      <c s="15" t="s">
        <v>88</v>
      </c>
      <c s="1">
        <v>1.31</v>
      </c>
      <c s="4" t="s">
        <v>57</v>
      </c>
      <c>
        <v>11</v>
      </c>
      <c s="9">
        <f t="shared" si="0"/>
        <v>14.41</v>
      </c>
      <c s="2">
        <v>1.092</v>
      </c>
      <c>
        <v>50</v>
      </c>
      <c s="9">
        <f t="shared" si="1"/>
        <v>54.6</v>
      </c>
      <c>
        <f t="shared" si="2"/>
        <v>11</v>
      </c>
      <c>
        <f t="shared" si="3"/>
        <v>50</v>
      </c>
      <c t="str">
        <f t="shared" si="4"/>
        <v>ok</v>
      </c>
    </row>
    <row>
      <c s="12">
        <v>21</v>
      </c>
      <c s="13">
        <v>1</v>
      </c>
      <c s="15" t="s">
        <v>157</v>
      </c>
      <c s="8" t="s">
        <v>115</v>
      </c>
      <c s="8" t="s">
        <v>215</v>
      </c>
      <c s="15" t="s">
        <v>168</v>
      </c>
      <c s="8" t="s">
        <v>156</v>
      </c>
      <c s="1">
        <v>0.05</v>
      </c>
      <c s="4" t="s">
        <v>57</v>
      </c>
      <c>
        <v>11</v>
      </c>
      <c s="9">
        <f t="shared" si="0"/>
        <v>0.55</v>
      </c>
      <c s="2">
        <v>0.0452</v>
      </c>
      <c>
        <v>25</v>
      </c>
      <c s="9">
        <f t="shared" si="1"/>
        <v>1.13</v>
      </c>
      <c>
        <f t="shared" si="2"/>
        <v>11</v>
      </c>
      <c>
        <f t="shared" si="3"/>
        <v>25</v>
      </c>
      <c t="str">
        <f t="shared" si="4"/>
        <v>ok</v>
      </c>
      <c s="5" t="s">
        <v>241</v>
      </c>
      <c s="5" t="s">
        <v>31</v>
      </c>
      <c s="5" t="s">
        <v>31</v>
      </c>
      <c s="5" t="s">
        <v>81</v>
      </c>
      <c r="W21" s="5" t="s">
        <v>55</v>
      </c>
    </row>
    <row>
      <c s="12">
        <v>22</v>
      </c>
      <c s="13">
        <v>1</v>
      </c>
      <c s="15" t="s">
        <v>248</v>
      </c>
      <c s="15" t="s">
        <v>269</v>
      </c>
      <c s="15" t="s">
        <v>63</v>
      </c>
      <c s="15" t="s">
        <v>168</v>
      </c>
      <c s="15" t="s">
        <v>10</v>
      </c>
      <c s="1">
        <v>0.05</v>
      </c>
      <c s="4" t="s">
        <v>57</v>
      </c>
      <c>
        <v>11</v>
      </c>
      <c s="9">
        <f t="shared" si="0"/>
        <v>0.55</v>
      </c>
      <c s="2">
        <v>0.0452</v>
      </c>
      <c>
        <v>25</v>
      </c>
      <c s="9">
        <f t="shared" si="1"/>
        <v>1.13</v>
      </c>
      <c>
        <f t="shared" si="2"/>
        <v>11</v>
      </c>
      <c>
        <f t="shared" si="3"/>
        <v>25</v>
      </c>
      <c t="str">
        <f t="shared" si="4"/>
        <v>ok</v>
      </c>
      <c s="5" t="s">
        <v>91</v>
      </c>
      <c s="5" t="s">
        <v>31</v>
      </c>
      <c s="5" t="s">
        <v>31</v>
      </c>
      <c s="5" t="s">
        <v>133</v>
      </c>
      <c r="W22" s="5" t="s">
        <v>55</v>
      </c>
    </row>
    <row>
      <c s="12">
        <v>23</v>
      </c>
      <c s="13">
        <v>1</v>
      </c>
      <c s="15" t="s">
        <v>138</v>
      </c>
      <c s="15" t="s">
        <v>5</v>
      </c>
      <c s="15" t="s">
        <v>33</v>
      </c>
      <c s="15" t="s">
        <v>168</v>
      </c>
      <c s="15" t="s">
        <v>95</v>
      </c>
      <c s="1">
        <v>0.05</v>
      </c>
      <c s="4" t="s">
        <v>57</v>
      </c>
      <c>
        <v>11</v>
      </c>
      <c s="9">
        <f t="shared" si="0"/>
        <v>0.55</v>
      </c>
      <c s="2">
        <v>0.0452</v>
      </c>
      <c>
        <v>25</v>
      </c>
      <c s="9">
        <f t="shared" si="1"/>
        <v>1.13</v>
      </c>
      <c>
        <f t="shared" si="2"/>
        <v>11</v>
      </c>
      <c>
        <f t="shared" si="3"/>
        <v>25</v>
      </c>
      <c t="str">
        <f t="shared" si="4"/>
        <v>ok</v>
      </c>
      <c s="5" t="s">
        <v>188</v>
      </c>
      <c s="5" t="s">
        <v>31</v>
      </c>
      <c s="5" t="s">
        <v>31</v>
      </c>
      <c s="5" t="s">
        <v>123</v>
      </c>
      <c r="W23" s="5" t="s">
        <v>55</v>
      </c>
    </row>
    <row>
      <c s="12">
        <v>24</v>
      </c>
      <c s="13">
        <v>1</v>
      </c>
      <c s="15" t="s">
        <v>211</v>
      </c>
      <c s="15" t="s">
        <v>239</v>
      </c>
      <c s="15" t="s">
        <v>323</v>
      </c>
      <c s="15" t="s">
        <v>281</v>
      </c>
      <c s="15" t="s">
        <v>27</v>
      </c>
      <c s="1"/>
      <c s="11" t="s">
        <v>310</v>
      </c>
      <c r="K24" s="9">
        <f t="shared" si="0"/>
        <v>0</v>
      </c>
      <c r="N24" s="9">
        <f t="shared" si="1"/>
        <v>0</v>
      </c>
      <c>
        <f t="shared" si="2"/>
        <v>0</v>
      </c>
      <c>
        <f t="shared" si="3"/>
        <v>0</v>
      </c>
      <c t="str">
        <f t="shared" si="4"/>
        <v>ok</v>
      </c>
      <c s="5" t="s">
        <v>45</v>
      </c>
      <c r="U24" s="5" t="s">
        <v>186</v>
      </c>
      <c r="W24" s="5" t="s">
        <v>55</v>
      </c>
    </row>
    <row>
      <c s="12">
        <v>25</v>
      </c>
      <c s="13">
        <v>1</v>
      </c>
      <c s="15" t="s">
        <v>169</v>
      </c>
      <c s="15" t="s">
        <v>204</v>
      </c>
      <c s="15" t="s">
        <v>267</v>
      </c>
      <c s="15" t="s">
        <v>281</v>
      </c>
      <c s="15" t="s">
        <v>267</v>
      </c>
      <c s="10">
        <v>0.245</v>
      </c>
      <c s="4" t="s">
        <v>57</v>
      </c>
      <c>
        <v>11</v>
      </c>
      <c s="9">
        <f t="shared" si="0"/>
        <v>2.695</v>
      </c>
      <c s="2">
        <v>0.2204</v>
      </c>
      <c>
        <v>25</v>
      </c>
      <c s="9">
        <f t="shared" si="1"/>
        <v>5.5100000000000007</v>
      </c>
      <c>
        <f t="shared" si="2"/>
        <v>11</v>
      </c>
      <c>
        <f t="shared" si="3"/>
        <v>25</v>
      </c>
      <c t="str">
        <f t="shared" si="4"/>
        <v>ok</v>
      </c>
      <c s="5" t="s">
        <v>122</v>
      </c>
      <c s="5" t="s">
        <v>65</v>
      </c>
      <c s="5" t="s">
        <v>65</v>
      </c>
      <c s="5" t="s">
        <v>259</v>
      </c>
      <c r="W25" s="5" t="s">
        <v>55</v>
      </c>
    </row>
    <row>
      <c s="12">
        <v>26</v>
      </c>
      <c s="13">
        <v>1</v>
      </c>
      <c s="15" t="s">
        <v>100</v>
      </c>
      <c s="15" t="s">
        <v>296</v>
      </c>
      <c s="15" t="s">
        <v>83</v>
      </c>
      <c s="15" t="s">
        <v>97</v>
      </c>
      <c s="15" t="s">
        <v>100</v>
      </c>
      <c s="1">
        <v>1.708</v>
      </c>
      <c s="4" t="s">
        <v>57</v>
      </c>
      <c>
        <v>11</v>
      </c>
      <c s="9">
        <f t="shared" si="0"/>
        <v>18.788</v>
      </c>
      <c s="2">
        <v>1.328</v>
      </c>
      <c>
        <v>25</v>
      </c>
      <c s="9">
        <f t="shared" si="1"/>
        <v>33.2</v>
      </c>
      <c>
        <f t="shared" si="2"/>
        <v>11</v>
      </c>
      <c>
        <f t="shared" si="3"/>
        <v>25</v>
      </c>
      <c t="str">
        <f t="shared" si="4"/>
        <v>ok</v>
      </c>
      <c s="5" t="s">
        <v>210</v>
      </c>
      <c s="5" t="s">
        <v>102</v>
      </c>
      <c s="5" t="s">
        <v>102</v>
      </c>
      <c s="5" t="s">
        <v>73</v>
      </c>
      <c r="W26" s="5" t="s">
        <v>55</v>
      </c>
    </row>
    <row>
      <c s="12">
        <v>27</v>
      </c>
      <c s="13">
        <v>1</v>
      </c>
      <c s="15" t="s">
        <v>250</v>
      </c>
      <c s="15" t="s">
        <v>151</v>
      </c>
      <c s="15" t="s">
        <v>96</v>
      </c>
      <c s="15" t="s">
        <v>35</v>
      </c>
      <c s="15" t="s">
        <v>96</v>
      </c>
      <c s="1">
        <v>0.31</v>
      </c>
      <c s="11" t="s">
        <v>254</v>
      </c>
      <c>
        <v>11</v>
      </c>
      <c s="9">
        <f t="shared" si="0"/>
        <v>3.41</v>
      </c>
      <c s="2">
        <v>0.29</v>
      </c>
      <c>
        <v>50</v>
      </c>
      <c s="9">
        <f t="shared" si="1"/>
        <v>14.499999999999998</v>
      </c>
      <c>
        <f t="shared" si="2"/>
        <v>11</v>
      </c>
      <c>
        <f t="shared" si="3"/>
        <v>50</v>
      </c>
      <c t="str">
        <f t="shared" si="4"/>
        <v>ok</v>
      </c>
      <c s="5" t="s">
        <v>170</v>
      </c>
      <c s="5" t="s">
        <v>19</v>
      </c>
      <c s="5" t="s">
        <v>19</v>
      </c>
      <c s="5" t="s">
        <v>247</v>
      </c>
      <c r="W27" s="5" t="s">
        <v>55</v>
      </c>
    </row>
    <row>
      <c s="12">
        <v>28</v>
      </c>
      <c s="13">
        <v>4</v>
      </c>
      <c s="15" t="s">
        <v>82</v>
      </c>
      <c s="15" t="s">
        <v>192</v>
      </c>
      <c s="15" t="s">
        <v>59</v>
      </c>
      <c s="15" t="s">
        <v>199</v>
      </c>
      <c s="15" t="s">
        <v>59</v>
      </c>
      <c s="1">
        <v>0.0444</v>
      </c>
      <c s="4" t="s">
        <v>57</v>
      </c>
      <c>
        <v>50</v>
      </c>
      <c s="9">
        <f t="shared" si="0"/>
        <v>2.22</v>
      </c>
      <c s="2">
        <v>0.0255</v>
      </c>
      <c>
        <v>200</v>
      </c>
      <c s="9">
        <f t="shared" si="1"/>
        <v>5.1</v>
      </c>
      <c>
        <f t="shared" si="2"/>
        <v>12.5</v>
      </c>
      <c>
        <f t="shared" si="3"/>
        <v>50</v>
      </c>
      <c t="str">
        <f t="shared" si="4"/>
        <v>ok</v>
      </c>
      <c s="5" t="s">
        <v>74</v>
      </c>
      <c s="5" t="s">
        <v>303</v>
      </c>
      <c s="5" t="s">
        <v>240</v>
      </c>
      <c s="5" t="s">
        <v>203</v>
      </c>
      <c r="W28" s="5" t="s">
        <v>55</v>
      </c>
    </row>
    <row>
      <c s="12">
        <v>29</v>
      </c>
      <c s="13">
        <v>11</v>
      </c>
      <c s="15" t="s">
        <v>285</v>
      </c>
      <c s="15" t="s">
        <v>87</v>
      </c>
      <c s="15" t="s">
        <v>47</v>
      </c>
      <c s="15" t="s">
        <v>199</v>
      </c>
      <c s="15" t="s">
        <v>47</v>
      </c>
      <c s="1">
        <v>0.0444</v>
      </c>
      <c s="4" t="s">
        <v>57</v>
      </c>
      <c>
        <v>130</v>
      </c>
      <c s="9">
        <f t="shared" si="0"/>
        <v>5.772</v>
      </c>
      <c s="2">
        <v>0.0255</v>
      </c>
      <c>
        <v>200</v>
      </c>
      <c s="9">
        <f t="shared" si="1"/>
        <v>5.1</v>
      </c>
      <c>
        <f t="shared" si="2"/>
        <v>11.818181818181818</v>
      </c>
      <c>
        <f t="shared" si="3"/>
        <v>18.181818181818183</v>
      </c>
      <c t="str">
        <f t="shared" si="4"/>
        <v>buy more</v>
      </c>
      <c s="5" t="s">
        <v>76</v>
      </c>
      <c s="5" t="s">
        <v>240</v>
      </c>
      <c s="5" t="s">
        <v>240</v>
      </c>
      <c s="5" t="s">
        <v>251</v>
      </c>
      <c r="W29" s="5" t="s">
        <v>55</v>
      </c>
    </row>
    <row>
      <c s="12">
        <v>30</v>
      </c>
      <c s="13">
        <v>1</v>
      </c>
      <c s="15" t="s">
        <v>30</v>
      </c>
      <c s="15" t="s">
        <v>229</v>
      </c>
      <c s="15" t="s">
        <v>71</v>
      </c>
      <c s="15" t="s">
        <v>199</v>
      </c>
      <c s="15" t="s">
        <v>71</v>
      </c>
      <c s="1">
        <v>0.083</v>
      </c>
      <c s="4" t="s">
        <v>57</v>
      </c>
      <c>
        <v>20</v>
      </c>
      <c s="9">
        <f t="shared" si="0"/>
        <v>1.6600000000000001</v>
      </c>
      <c s="2">
        <v>0.0444</v>
      </c>
      <c>
        <v>50</v>
      </c>
      <c s="9">
        <f t="shared" si="1"/>
        <v>2.22</v>
      </c>
      <c>
        <f t="shared" si="2"/>
        <v>20</v>
      </c>
      <c>
        <f t="shared" si="3"/>
        <v>50</v>
      </c>
      <c t="str">
        <f t="shared" si="4"/>
        <v>ok</v>
      </c>
      <c s="5" t="s">
        <v>294</v>
      </c>
      <c s="5" t="s">
        <v>303</v>
      </c>
      <c s="5" t="s">
        <v>303</v>
      </c>
      <c s="5" t="s">
        <v>238</v>
      </c>
      <c r="W30" s="5" t="s">
        <v>55</v>
      </c>
    </row>
    <row>
      <c s="12">
        <v>31</v>
      </c>
      <c s="13">
        <v>3</v>
      </c>
      <c s="15" t="s">
        <v>262</v>
      </c>
      <c s="15" t="s">
        <v>0</v>
      </c>
      <c s="15" t="s">
        <v>142</v>
      </c>
      <c s="15" t="s">
        <v>199</v>
      </c>
      <c s="15" t="s">
        <v>46</v>
      </c>
      <c s="1">
        <v>0.083</v>
      </c>
      <c s="4" t="s">
        <v>57</v>
      </c>
      <c>
        <v>40</v>
      </c>
      <c s="9">
        <f t="shared" si="0"/>
        <v>3.3200000000000003</v>
      </c>
      <c s="2">
        <v>0.0444</v>
      </c>
      <c>
        <v>50</v>
      </c>
      <c s="9">
        <f t="shared" si="1"/>
        <v>2.22</v>
      </c>
      <c>
        <f t="shared" si="2"/>
        <v>13.333333333333334</v>
      </c>
      <c>
        <f t="shared" si="3"/>
        <v>16.666666666666668</v>
      </c>
      <c t="str">
        <f t="shared" si="4"/>
        <v>buy more</v>
      </c>
      <c s="5" t="s">
        <v>7</v>
      </c>
      <c s="5" t="s">
        <v>303</v>
      </c>
      <c s="5" t="s">
        <v>303</v>
      </c>
      <c s="5" t="s">
        <v>202</v>
      </c>
      <c r="W31" s="5" t="s">
        <v>55</v>
      </c>
    </row>
    <row>
      <c s="12">
        <v>32</v>
      </c>
      <c s="13">
        <v>1</v>
      </c>
      <c s="15" t="s">
        <v>58</v>
      </c>
      <c s="15" t="s">
        <v>256</v>
      </c>
      <c s="15" t="s">
        <v>275</v>
      </c>
      <c s="15" t="s">
        <v>199</v>
      </c>
      <c s="15" t="s">
        <v>275</v>
      </c>
      <c s="1">
        <v>0.083</v>
      </c>
      <c s="4" t="s">
        <v>57</v>
      </c>
      <c>
        <v>20</v>
      </c>
      <c s="9">
        <f t="shared" si="0"/>
        <v>1.6600000000000001</v>
      </c>
      <c s="2">
        <v>0.0444</v>
      </c>
      <c>
        <v>50</v>
      </c>
      <c s="9">
        <f t="shared" si="1"/>
        <v>2.22</v>
      </c>
      <c>
        <f t="shared" si="2"/>
        <v>20</v>
      </c>
      <c>
        <f t="shared" si="3"/>
        <v>50</v>
      </c>
      <c t="str">
        <f t="shared" si="4"/>
        <v>ok</v>
      </c>
      <c s="5" t="s">
        <v>146</v>
      </c>
      <c s="5" t="s">
        <v>303</v>
      </c>
      <c s="5" t="s">
        <v>303</v>
      </c>
      <c s="5" t="s">
        <v>286</v>
      </c>
      <c r="W32" s="5" t="s">
        <v>55</v>
      </c>
    </row>
    <row>
      <c s="12">
        <v>33</v>
      </c>
      <c s="13">
        <v>1</v>
      </c>
      <c s="15" t="s">
        <v>326</v>
      </c>
      <c s="15" t="s">
        <v>98</v>
      </c>
      <c s="15" t="s">
        <v>289</v>
      </c>
      <c s="15" t="s">
        <v>199</v>
      </c>
      <c s="15" t="s">
        <v>289</v>
      </c>
      <c s="1">
        <v>0.083</v>
      </c>
      <c s="4" t="s">
        <v>57</v>
      </c>
      <c>
        <v>20</v>
      </c>
      <c s="9">
        <f t="shared" si="0"/>
        <v>1.6600000000000001</v>
      </c>
      <c s="2">
        <v>0.0444</v>
      </c>
      <c>
        <v>50</v>
      </c>
      <c s="9">
        <f t="shared" si="1"/>
        <v>2.22</v>
      </c>
      <c>
        <f t="shared" si="2"/>
        <v>20</v>
      </c>
      <c>
        <f t="shared" si="3"/>
        <v>50</v>
      </c>
      <c t="str">
        <f t="shared" si="4"/>
        <v>ok</v>
      </c>
      <c s="5" t="s">
        <v>277</v>
      </c>
      <c s="5" t="s">
        <v>303</v>
      </c>
      <c s="5" t="s">
        <v>303</v>
      </c>
      <c s="5" t="s">
        <v>12</v>
      </c>
      <c r="W33" s="5" t="s">
        <v>55</v>
      </c>
    </row>
    <row>
      <c s="12">
        <v>34</v>
      </c>
      <c s="13">
        <v>1</v>
      </c>
      <c s="15" t="s">
        <v>147</v>
      </c>
      <c s="15" t="s">
        <v>272</v>
      </c>
      <c s="15" t="s">
        <v>132</v>
      </c>
      <c s="15" t="s">
        <v>199</v>
      </c>
      <c s="15" t="s">
        <v>132</v>
      </c>
      <c s="1">
        <v>0.083</v>
      </c>
      <c s="4" t="s">
        <v>57</v>
      </c>
      <c>
        <v>20</v>
      </c>
      <c s="9">
        <f t="shared" si="0"/>
        <v>1.6600000000000001</v>
      </c>
      <c s="2">
        <v>0.0444</v>
      </c>
      <c>
        <v>50</v>
      </c>
      <c s="9">
        <f t="shared" si="1"/>
        <v>2.22</v>
      </c>
      <c>
        <f t="shared" si="2"/>
        <v>20</v>
      </c>
      <c>
        <f t="shared" si="3"/>
        <v>50</v>
      </c>
      <c t="str">
        <f t="shared" si="4"/>
        <v>ok</v>
      </c>
      <c s="5" t="s">
        <v>67</v>
      </c>
      <c s="5" t="s">
        <v>303</v>
      </c>
      <c s="5" t="s">
        <v>303</v>
      </c>
      <c s="5" t="s">
        <v>177</v>
      </c>
      <c r="W34" s="5" t="s">
        <v>55</v>
      </c>
    </row>
    <row>
      <c s="12">
        <v>35</v>
      </c>
      <c s="13">
        <v>1</v>
      </c>
      <c s="15" t="s">
        <v>15</v>
      </c>
      <c s="15" t="s">
        <v>56</v>
      </c>
      <c s="15" t="s">
        <v>193</v>
      </c>
      <c s="15" t="s">
        <v>199</v>
      </c>
      <c s="15" t="s">
        <v>193</v>
      </c>
      <c s="1">
        <v>0.083</v>
      </c>
      <c s="4" t="s">
        <v>57</v>
      </c>
      <c>
        <v>20</v>
      </c>
      <c s="9">
        <f t="shared" si="0"/>
        <v>1.6600000000000001</v>
      </c>
      <c s="2">
        <v>0.0444</v>
      </c>
      <c>
        <v>50</v>
      </c>
      <c s="9">
        <f t="shared" si="1"/>
        <v>2.22</v>
      </c>
      <c>
        <f t="shared" si="2"/>
        <v>20</v>
      </c>
      <c>
        <f t="shared" si="3"/>
        <v>50</v>
      </c>
      <c t="str">
        <f t="shared" si="4"/>
        <v>ok</v>
      </c>
      <c s="5" t="s">
        <v>227</v>
      </c>
      <c s="5" t="s">
        <v>303</v>
      </c>
      <c s="5" t="s">
        <v>303</v>
      </c>
      <c s="5" t="s">
        <v>313</v>
      </c>
      <c r="W35" s="5" t="s">
        <v>55</v>
      </c>
    </row>
    <row>
      <c s="12">
        <v>36</v>
      </c>
      <c s="13">
        <v>1</v>
      </c>
      <c s="15" t="s">
        <v>305</v>
      </c>
      <c s="15" t="s">
        <v>219</v>
      </c>
      <c s="15" t="s">
        <v>90</v>
      </c>
      <c s="15" t="s">
        <v>199</v>
      </c>
      <c s="15" t="s">
        <v>90</v>
      </c>
      <c s="1">
        <v>0.083</v>
      </c>
      <c s="4" t="s">
        <v>57</v>
      </c>
      <c>
        <v>20</v>
      </c>
      <c s="9">
        <f t="shared" si="0"/>
        <v>1.6600000000000001</v>
      </c>
      <c s="2">
        <v>0.0444</v>
      </c>
      <c>
        <v>50</v>
      </c>
      <c s="9">
        <f t="shared" si="1"/>
        <v>2.22</v>
      </c>
      <c>
        <f t="shared" si="2"/>
        <v>20</v>
      </c>
      <c>
        <f t="shared" si="3"/>
        <v>50</v>
      </c>
      <c t="str">
        <f t="shared" si="4"/>
        <v>ok</v>
      </c>
      <c s="5" t="s">
        <v>116</v>
      </c>
      <c s="5" t="s">
        <v>303</v>
      </c>
      <c s="5" t="s">
        <v>303</v>
      </c>
      <c s="5" t="s">
        <v>32</v>
      </c>
      <c r="W36" s="5" t="s">
        <v>55</v>
      </c>
    </row>
    <row>
      <c s="12">
        <v>37</v>
      </c>
      <c s="13">
        <v>1</v>
      </c>
      <c s="15" t="s">
        <v>321</v>
      </c>
      <c s="15" t="s">
        <v>103</v>
      </c>
      <c s="15" t="s">
        <v>48</v>
      </c>
      <c s="15" t="s">
        <v>199</v>
      </c>
      <c s="15" t="s">
        <v>48</v>
      </c>
      <c s="1">
        <v>0.083</v>
      </c>
      <c s="4" t="s">
        <v>57</v>
      </c>
      <c>
        <v>20</v>
      </c>
      <c s="9">
        <f t="shared" si="0"/>
        <v>1.6600000000000001</v>
      </c>
      <c s="2">
        <v>0.0444</v>
      </c>
      <c>
        <v>50</v>
      </c>
      <c s="9">
        <f t="shared" si="1"/>
        <v>2.22</v>
      </c>
      <c>
        <f t="shared" si="2"/>
        <v>20</v>
      </c>
      <c>
        <f t="shared" si="3"/>
        <v>50</v>
      </c>
      <c t="str">
        <f t="shared" si="4"/>
        <v>ok</v>
      </c>
      <c s="5" t="s">
        <v>26</v>
      </c>
      <c s="5" t="s">
        <v>303</v>
      </c>
      <c s="5" t="s">
        <v>303</v>
      </c>
      <c s="5" t="s">
        <v>306</v>
      </c>
      <c r="W37" s="5" t="s">
        <v>55</v>
      </c>
    </row>
    <row>
      <c s="12">
        <v>38</v>
      </c>
      <c s="13">
        <v>1</v>
      </c>
      <c s="15" t="s">
        <v>152</v>
      </c>
      <c s="15" t="s">
        <v>208</v>
      </c>
      <c s="15" t="s">
        <v>284</v>
      </c>
      <c s="15" t="s">
        <v>199</v>
      </c>
      <c s="15" t="s">
        <v>284</v>
      </c>
      <c s="1">
        <v>0.083</v>
      </c>
      <c s="4" t="s">
        <v>57</v>
      </c>
      <c>
        <v>20</v>
      </c>
      <c s="9">
        <f t="shared" si="0"/>
        <v>1.6600000000000001</v>
      </c>
      <c s="2">
        <v>0.0444</v>
      </c>
      <c>
        <v>50</v>
      </c>
      <c s="9">
        <f t="shared" si="1"/>
        <v>2.22</v>
      </c>
      <c>
        <f t="shared" si="2"/>
        <v>20</v>
      </c>
      <c>
        <f t="shared" si="3"/>
        <v>50</v>
      </c>
      <c t="str">
        <f t="shared" si="4"/>
        <v>ok</v>
      </c>
      <c s="5" t="s">
        <v>220</v>
      </c>
      <c s="5" t="s">
        <v>303</v>
      </c>
      <c s="5" t="s">
        <v>303</v>
      </c>
      <c s="5" t="s">
        <v>174</v>
      </c>
      <c r="W38" s="5" t="s">
        <v>55</v>
      </c>
    </row>
    <row>
      <c s="12">
        <v>39</v>
      </c>
      <c s="13">
        <v>1</v>
      </c>
      <c s="15" t="s">
        <v>125</v>
      </c>
      <c s="15" t="s">
        <v>328</v>
      </c>
      <c s="15" t="s">
        <v>276</v>
      </c>
      <c s="15" t="s">
        <v>199</v>
      </c>
      <c s="15" t="s">
        <v>276</v>
      </c>
      <c s="1">
        <v>0.083</v>
      </c>
      <c s="4" t="s">
        <v>57</v>
      </c>
      <c>
        <v>20</v>
      </c>
      <c s="9">
        <f t="shared" si="0"/>
        <v>1.6600000000000001</v>
      </c>
      <c s="2">
        <v>0.0444</v>
      </c>
      <c>
        <v>50</v>
      </c>
      <c s="9">
        <f t="shared" si="1"/>
        <v>2.22</v>
      </c>
      <c>
        <f t="shared" si="2"/>
        <v>20</v>
      </c>
      <c>
        <f t="shared" si="3"/>
        <v>50</v>
      </c>
      <c t="str">
        <f t="shared" si="4"/>
        <v>ok</v>
      </c>
      <c s="5" t="s">
        <v>243</v>
      </c>
      <c s="5" t="s">
        <v>303</v>
      </c>
      <c s="5" t="s">
        <v>303</v>
      </c>
      <c s="5" t="s">
        <v>131</v>
      </c>
      <c r="W39" s="5" t="s">
        <v>55</v>
      </c>
    </row>
    <row>
      <c s="12">
        <v>40</v>
      </c>
      <c s="13">
        <v>1</v>
      </c>
      <c s="15" t="s">
        <v>128</v>
      </c>
      <c s="15" t="s">
        <v>154</v>
      </c>
      <c s="15" t="s">
        <v>128</v>
      </c>
      <c s="15" t="s">
        <v>200</v>
      </c>
      <c s="15" t="s">
        <v>128</v>
      </c>
      <c s="10">
        <v>0.687</v>
      </c>
      <c s="4" t="s">
        <v>57</v>
      </c>
      <c>
        <v>11</v>
      </c>
      <c s="9">
        <f t="shared" si="0"/>
        <v>7.557</v>
      </c>
      <c s="2">
        <v>0.6724</v>
      </c>
      <c>
        <v>25</v>
      </c>
      <c s="9">
        <f t="shared" si="1"/>
        <v>16.81</v>
      </c>
      <c>
        <f t="shared" si="2"/>
        <v>11</v>
      </c>
      <c>
        <f t="shared" si="3"/>
        <v>25</v>
      </c>
      <c t="str">
        <f t="shared" si="4"/>
        <v>ok</v>
      </c>
    </row>
    <row>
      <c s="12">
        <v>41</v>
      </c>
      <c s="13">
        <v>1</v>
      </c>
      <c s="15" t="s">
        <v>37</v>
      </c>
      <c s="15" t="s">
        <v>236</v>
      </c>
      <c s="15" t="s">
        <v>37</v>
      </c>
      <c s="15" t="s">
        <v>140</v>
      </c>
      <c s="15" t="s">
        <v>37</v>
      </c>
      <c s="1">
        <v>1.201</v>
      </c>
      <c s="4" t="s">
        <v>57</v>
      </c>
      <c>
        <v>11</v>
      </c>
      <c s="9">
        <f t="shared" si="0"/>
        <v>13.211</v>
      </c>
      <c s="2">
        <v>1.1332</v>
      </c>
      <c>
        <v>25</v>
      </c>
      <c s="9">
        <f t="shared" si="1"/>
        <v>28.33</v>
      </c>
      <c>
        <f t="shared" si="2"/>
        <v>11</v>
      </c>
      <c>
        <f t="shared" si="3"/>
        <v>25</v>
      </c>
      <c t="str">
        <f t="shared" si="4"/>
        <v>ok</v>
      </c>
      <c s="5" t="s">
        <v>99</v>
      </c>
      <c s="5" t="s">
        <v>158</v>
      </c>
      <c s="5" t="s">
        <v>134</v>
      </c>
      <c s="5" t="s">
        <v>206</v>
      </c>
      <c r="W41" s="5" t="s">
        <v>55</v>
      </c>
    </row>
    <row>
      <c s="12">
        <v>43</v>
      </c>
      <c s="13">
        <v>1</v>
      </c>
      <c s="15" t="s">
        <v>318</v>
      </c>
      <c s="15" t="s">
        <v>327</v>
      </c>
      <c s="15" t="s">
        <v>318</v>
      </c>
      <c s="15" t="s">
        <v>209</v>
      </c>
      <c s="15" t="s">
        <v>330</v>
      </c>
      <c s="1">
        <v>1</v>
      </c>
      <c s="11" t="s">
        <v>254</v>
      </c>
      <c>
        <v>11</v>
      </c>
      <c s="9">
        <f t="shared" si="0"/>
        <v>11</v>
      </c>
      <c s="2">
        <v>0.9599</v>
      </c>
      <c>
        <v>50</v>
      </c>
      <c s="9">
        <f t="shared" si="1"/>
        <v>47.995</v>
      </c>
      <c>
        <f t="shared" si="2"/>
        <v>11</v>
      </c>
      <c>
        <f t="shared" si="3"/>
        <v>50</v>
      </c>
      <c t="str">
        <f t="shared" si="4"/>
        <v>ok</v>
      </c>
      <c s="5" t="s">
        <v>244</v>
      </c>
      <c s="5" t="s">
        <v>273</v>
      </c>
      <c s="5" t="s">
        <v>218</v>
      </c>
      <c s="5" t="s">
        <v>51</v>
      </c>
      <c r="W42" s="5" t="s">
        <v>55</v>
      </c>
    </row>
    <row>
      <c s="12">
        <v>44</v>
      </c>
      <c s="13">
        <v>1</v>
      </c>
      <c s="15" t="s">
        <v>43</v>
      </c>
      <c s="15" t="s">
        <v>178</v>
      </c>
      <c s="15" t="s">
        <v>43</v>
      </c>
      <c s="15" t="s">
        <v>271</v>
      </c>
      <c s="15" t="s">
        <v>43</v>
      </c>
      <c s="1">
        <v>2.8</v>
      </c>
      <c s="11" t="s">
        <v>254</v>
      </c>
      <c>
        <v>11</v>
      </c>
      <c s="9">
        <f t="shared" si="0"/>
        <v>30.799999999999997</v>
      </c>
      <c s="2">
        <v>2.66</v>
      </c>
      <c>
        <v>50</v>
      </c>
      <c s="9">
        <f t="shared" si="1"/>
        <v>133</v>
      </c>
      <c>
        <f t="shared" si="2"/>
        <v>11</v>
      </c>
      <c>
        <f t="shared" si="3"/>
        <v>50</v>
      </c>
      <c t="str">
        <f t="shared" si="4"/>
        <v>ok</v>
      </c>
    </row>
    <row>
      <c s="12">
        <v>45</v>
      </c>
      <c s="13">
        <v>1</v>
      </c>
      <c s="15" t="s">
        <v>187</v>
      </c>
      <c s="15" t="s">
        <v>77</v>
      </c>
      <c s="8" t="s">
        <v>187</v>
      </c>
      <c s="15" t="s">
        <v>124</v>
      </c>
      <c s="15" t="s">
        <v>117</v>
      </c>
      <c s="1">
        <v>1</v>
      </c>
      <c s="11" t="s">
        <v>254</v>
      </c>
      <c>
        <v>10</v>
      </c>
      <c s="9">
        <f t="shared" si="0"/>
        <v>10</v>
      </c>
      <c s="2">
        <v>1</v>
      </c>
      <c>
        <v>50</v>
      </c>
      <c s="9">
        <f t="shared" si="1"/>
        <v>50</v>
      </c>
      <c>
        <f t="shared" si="2"/>
        <v>10</v>
      </c>
      <c>
        <f t="shared" si="3"/>
        <v>50</v>
      </c>
      <c t="str">
        <f t="shared" si="4"/>
        <v>ok</v>
      </c>
      <c s="5" t="s">
        <v>161</v>
      </c>
      <c s="5" t="s">
        <v>228</v>
      </c>
      <c s="5" t="s">
        <v>228</v>
      </c>
      <c s="5" t="s">
        <v>290</v>
      </c>
      <c r="W44" s="5" t="s">
        <v>55</v>
      </c>
    </row>
    <row>
      <c s="12">
        <v>46</v>
      </c>
      <c s="13">
        <v>1</v>
      </c>
      <c s="15" t="s">
        <v>105</v>
      </c>
      <c s="15" t="s">
        <v>287</v>
      </c>
      <c s="7" t="s">
        <v>300</v>
      </c>
      <c s="15" t="s">
        <v>119</v>
      </c>
      <c s="15" t="s">
        <v>105</v>
      </c>
      <c s="10">
        <v>2.016</v>
      </c>
      <c s="4" t="s">
        <v>57</v>
      </c>
      <c>
        <v>11</v>
      </c>
      <c s="9">
        <f t="shared" si="0"/>
        <v>22.176000000000002</v>
      </c>
      <c s="2">
        <v>1.806</v>
      </c>
      <c>
        <v>25</v>
      </c>
      <c s="9">
        <f t="shared" si="1"/>
        <v>45.15</v>
      </c>
      <c>
        <f t="shared" si="2"/>
        <v>11</v>
      </c>
      <c>
        <f t="shared" si="3"/>
        <v>25</v>
      </c>
      <c t="str">
        <f t="shared" si="4"/>
        <v>ok</v>
      </c>
      <c s="5" t="s">
        <v>196</v>
      </c>
      <c s="5" t="s">
        <v>158</v>
      </c>
      <c s="5" t="s">
        <v>158</v>
      </c>
      <c s="5" t="s">
        <v>81</v>
      </c>
      <c r="W45" s="5" t="s">
        <v>315</v>
      </c>
    </row>
    <row>
      <c s="12">
        <v>47</v>
      </c>
      <c s="13">
        <v>1</v>
      </c>
      <c s="15" t="s">
        <v>232</v>
      </c>
      <c s="15" t="s">
        <v>317</v>
      </c>
      <c s="15" t="s">
        <v>232</v>
      </c>
      <c s="15" t="s">
        <v>171</v>
      </c>
      <c s="15" t="s">
        <v>232</v>
      </c>
      <c s="10">
        <v>8.5</v>
      </c>
      <c s="11" t="s">
        <v>254</v>
      </c>
      <c>
        <v>11</v>
      </c>
      <c s="9">
        <f t="shared" si="0"/>
        <v>93.5</v>
      </c>
      <c s="2">
        <v>7.8</v>
      </c>
      <c>
        <v>50</v>
      </c>
      <c s="9">
        <f t="shared" si="1"/>
        <v>390</v>
      </c>
      <c>
        <f t="shared" si="2"/>
        <v>11</v>
      </c>
      <c>
        <f t="shared" si="3"/>
        <v>50</v>
      </c>
      <c t="str">
        <f t="shared" si="4"/>
        <v>ok</v>
      </c>
      <c s="5" t="s">
        <v>139</v>
      </c>
      <c s="5" t="s">
        <v>141</v>
      </c>
      <c s="5" t="s">
        <v>320</v>
      </c>
      <c s="5" t="s">
        <v>288</v>
      </c>
      <c r="W46" s="5" t="s">
        <v>55</v>
      </c>
    </row>
    <row>
      <c s="12">
        <v>48</v>
      </c>
      <c s="13">
        <v>1</v>
      </c>
      <c s="15" t="s">
        <v>39</v>
      </c>
      <c s="15" t="s">
        <v>129</v>
      </c>
      <c s="15" t="s">
        <v>39</v>
      </c>
      <c s="15" t="s">
        <v>209</v>
      </c>
      <c s="15" t="s">
        <v>39</v>
      </c>
      <c s="1">
        <v>2.536</v>
      </c>
      <c s="4" t="s">
        <v>57</v>
      </c>
      <c>
        <v>11</v>
      </c>
      <c s="9">
        <f t="shared" si="0"/>
        <v>27.896</v>
      </c>
      <c s="2">
        <v>2.0804</v>
      </c>
      <c>
        <v>100</v>
      </c>
      <c s="9">
        <f t="shared" si="1"/>
        <v>208.04</v>
      </c>
      <c>
        <f t="shared" si="2"/>
        <v>11</v>
      </c>
      <c>
        <f t="shared" si="3"/>
        <v>100</v>
      </c>
      <c t="str">
        <f t="shared" si="4"/>
        <v>ok</v>
      </c>
      <c s="5" t="s">
        <v>316</v>
      </c>
      <c s="5" t="s">
        <v>214</v>
      </c>
      <c s="5" t="s">
        <v>49</v>
      </c>
      <c s="5" t="s">
        <v>302</v>
      </c>
      <c r="W47" s="5" t="s">
        <v>55</v>
      </c>
    </row>
    <row>
      <c s="12">
        <v>49</v>
      </c>
      <c s="13">
        <v>1</v>
      </c>
      <c s="15" t="s">
        <v>312</v>
      </c>
      <c s="15" t="s">
        <v>54</v>
      </c>
      <c s="15" t="s">
        <v>312</v>
      </c>
      <c s="15" t="s">
        <v>172</v>
      </c>
      <c s="15" t="s">
        <v>312</v>
      </c>
      <c s="1"/>
      <c s="11" t="s">
        <v>310</v>
      </c>
      <c r="K48" s="9">
        <f t="shared" si="0"/>
        <v>0</v>
      </c>
      <c r="N48" s="9">
        <f t="shared" si="1"/>
        <v>0</v>
      </c>
      <c>
        <f t="shared" si="2"/>
        <v>0</v>
      </c>
      <c>
        <f t="shared" si="3"/>
        <v>0</v>
      </c>
      <c t="str">
        <f t="shared" si="4"/>
        <v>ok</v>
      </c>
    </row>
    <row>
      <c s="12">
        <v>50</v>
      </c>
      <c s="13">
        <v>1</v>
      </c>
      <c s="15" t="s">
        <v>257</v>
      </c>
      <c s="15" t="s">
        <v>263</v>
      </c>
      <c s="15" t="s">
        <v>257</v>
      </c>
      <c s="15" t="s">
        <v>126</v>
      </c>
      <c s="15" t="s">
        <v>257</v>
      </c>
      <c s="1">
        <v>0.355</v>
      </c>
      <c s="4" t="s">
        <v>57</v>
      </c>
      <c>
        <v>11</v>
      </c>
      <c s="9">
        <f t="shared" si="0"/>
        <v>3.905</v>
      </c>
      <c s="2">
        <v>0.3292</v>
      </c>
      <c>
        <v>25</v>
      </c>
      <c s="9">
        <f t="shared" si="1"/>
        <v>8.23</v>
      </c>
      <c>
        <f t="shared" si="2"/>
        <v>11</v>
      </c>
      <c>
        <f t="shared" si="3"/>
        <v>25</v>
      </c>
      <c t="str">
        <f t="shared" si="4"/>
        <v>ok</v>
      </c>
    </row>
    <row>
      <c s="12">
        <v>52</v>
      </c>
      <c s="13">
        <v>1</v>
      </c>
      <c s="15" t="s">
        <v>173</v>
      </c>
      <c s="15" t="s">
        <v>52</v>
      </c>
      <c s="15" t="s">
        <v>60</v>
      </c>
      <c s="15" t="s">
        <v>309</v>
      </c>
      <c s="8" t="s">
        <v>163</v>
      </c>
      <c s="1"/>
      <c s="11" t="s">
        <v>310</v>
      </c>
      <c>
        <v>0</v>
      </c>
      <c s="9">
        <f t="shared" si="0"/>
        <v>0</v>
      </c>
      <c r="N50" s="9">
        <f t="shared" si="1"/>
        <v>0</v>
      </c>
      <c>
        <f t="shared" si="2"/>
        <v>0</v>
      </c>
      <c>
        <f t="shared" si="3"/>
        <v>0</v>
      </c>
      <c t="str">
        <f t="shared" si="4"/>
        <v>ok</v>
      </c>
      <c s="5" t="s">
        <v>72</v>
      </c>
      <c r="U50" s="5" t="s">
        <v>148</v>
      </c>
      <c r="W50" s="5" t="s">
        <v>55</v>
      </c>
    </row>
    <row>
      <c s="12">
        <v>53</v>
      </c>
      <c s="13">
        <v>1</v>
      </c>
      <c s="15" t="s">
        <v>101</v>
      </c>
      <c s="15" t="s">
        <v>120</v>
      </c>
      <c s="15" t="s">
        <v>297</v>
      </c>
      <c s="15" t="s">
        <v>121</v>
      </c>
      <c s="15" t="s">
        <v>226</v>
      </c>
      <c s="1">
        <v>1.77</v>
      </c>
      <c s="4" t="s">
        <v>57</v>
      </c>
      <c>
        <v>10</v>
      </c>
      <c s="9">
        <f t="shared" si="0"/>
        <v>17.7</v>
      </c>
      <c s="2">
        <v>1.6576</v>
      </c>
      <c>
        <v>50</v>
      </c>
      <c s="9">
        <f t="shared" si="1"/>
        <v>82.88</v>
      </c>
      <c>
        <f t="shared" si="2"/>
        <v>10</v>
      </c>
      <c>
        <f t="shared" si="3"/>
        <v>50</v>
      </c>
      <c t="str">
        <f t="shared" si="4"/>
        <v>ok</v>
      </c>
      <c s="5" t="s">
        <v>167</v>
      </c>
      <c s="5" t="s">
        <v>64</v>
      </c>
      <c s="5" t="s">
        <v>64</v>
      </c>
      <c s="5" t="s">
        <v>195</v>
      </c>
      <c r="W51" s="5" t="s">
        <v>55</v>
      </c>
    </row>
    <row>
      <c s="12">
        <v>54</v>
      </c>
      <c s="13">
        <v>1</v>
      </c>
      <c s="15" t="s">
        <v>212</v>
      </c>
      <c s="15" t="s">
        <v>21</v>
      </c>
      <c s="15" t="s">
        <v>266</v>
      </c>
      <c s="15" t="s">
        <v>121</v>
      </c>
      <c s="15" t="s">
        <v>109</v>
      </c>
      <c s="1">
        <v>0.678</v>
      </c>
      <c s="4" t="s">
        <v>57</v>
      </c>
      <c>
        <v>11</v>
      </c>
      <c s="9">
        <f t="shared" si="0"/>
        <v>7.458</v>
      </c>
      <c s="2">
        <v>0.5292</v>
      </c>
      <c>
        <v>50</v>
      </c>
      <c s="9">
        <f t="shared" si="1"/>
        <v>26.46</v>
      </c>
      <c>
        <f t="shared" si="2"/>
        <v>11</v>
      </c>
      <c>
        <f t="shared" si="3"/>
        <v>50</v>
      </c>
      <c t="str">
        <f t="shared" si="4"/>
        <v>ok</v>
      </c>
      <c s="5" t="s">
        <v>114</v>
      </c>
      <c s="5" t="s">
        <v>184</v>
      </c>
      <c s="5" t="s">
        <v>324</v>
      </c>
      <c s="5" t="s">
        <v>6</v>
      </c>
      <c r="W52" s="5" t="s">
        <v>55</v>
      </c>
    </row>
    <row>
      <c s="12">
        <v>55</v>
      </c>
      <c s="13">
        <v>1</v>
      </c>
      <c s="15" t="s">
        <v>245</v>
      </c>
      <c s="15" t="s">
        <v>22</v>
      </c>
      <c s="15" t="s">
        <v>265</v>
      </c>
      <c s="15" t="s">
        <v>309</v>
      </c>
      <c s="15" t="s">
        <v>34</v>
      </c>
      <c s="1">
        <v>0.847</v>
      </c>
      <c s="4" t="s">
        <v>57</v>
      </c>
      <c>
        <v>11</v>
      </c>
      <c s="9">
        <f t="shared" si="0"/>
        <v>9.317</v>
      </c>
      <c s="2">
        <v>0.791</v>
      </c>
      <c>
        <v>50</v>
      </c>
      <c s="9">
        <f t="shared" si="1"/>
        <v>39.550000000000004</v>
      </c>
      <c>
        <f t="shared" si="2"/>
        <v>11</v>
      </c>
      <c>
        <f t="shared" si="3"/>
        <v>50</v>
      </c>
      <c t="str">
        <f t="shared" si="4"/>
        <v>ok</v>
      </c>
      <c s="5" t="s">
        <v>278</v>
      </c>
      <c s="5" t="s">
        <v>85</v>
      </c>
      <c s="5" t="s">
        <v>314</v>
      </c>
      <c s="5" t="s">
        <v>253</v>
      </c>
      <c r="W53" s="5" t="s">
        <v>55</v>
      </c>
    </row>
  </sheetData>
  <pageMargins left="0.699305555555556" right="0.699305555555556" top="0.75" bottom="0.75" header="0.3" footer="0.3"/>
</worksheet>
</file>