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ianthjel\Dropbox\kurssit\Aalto\CS-C3240\"/>
    </mc:Choice>
  </mc:AlternateContent>
  <bookViews>
    <workbookView xWindow="4515" yWindow="465" windowWidth="28800" windowHeight="16125" tabRatio="993" activeTab="9"/>
  </bookViews>
  <sheets>
    <sheet name="Metadata" sheetId="1" r:id="rId1"/>
    <sheet name="Parameter data" sheetId="2" r:id="rId2"/>
    <sheet name="Observation data" sheetId="3" r:id="rId3"/>
    <sheet name="Hypospace" sheetId="4" r:id="rId4"/>
    <sheet name="ChoosingBestLinearHypothesis" sheetId="5" r:id="rId5"/>
    <sheet name="ChoosingBestLinearHypothesi (2" sheetId="6" r:id="rId6"/>
    <sheet name="Observation data 2018" sheetId="10" r:id="rId7"/>
    <sheet name="Observation data 2019" sheetId="11" r:id="rId8"/>
    <sheet name="Observation data 2020" sheetId="12" r:id="rId9"/>
    <sheet name="Bicycle" sheetId="9" r:id="rId10"/>
    <sheet name="Bicycle (dynamic)" sheetId="13" r:id="rId11"/>
    <sheet name="Predict" sheetId="14" r:id="rId12"/>
    <sheet name="BicycleP" sheetId="15" r:id="rId13"/>
  </sheets>
  <definedNames>
    <definedName name="_xlnm._FilterDatabase" localSheetId="9" hidden="1">Bicycle!$A$1:$M$153</definedName>
    <definedName name="_xlnm._FilterDatabase" localSheetId="10" hidden="1">'Bicycle (dynamic)'!$A$1:$I$1</definedName>
    <definedName name="_xlnm._FilterDatabase" localSheetId="12" hidden="1">BicycleP!$A$1:$M$153</definedName>
    <definedName name="_xlnm._FilterDatabase" localSheetId="6" hidden="1">'Observation data 2018'!$A$1:$G$1</definedName>
    <definedName name="solver_adj" localSheetId="9" hidden="1">Bicycle!$R$1:$R$2</definedName>
    <definedName name="solver_adj" localSheetId="10" hidden="1">'Bicycle (dynamic)'!$R$1:$R$2</definedName>
    <definedName name="solver_adj" localSheetId="12" hidden="1">BicycleP!$R$1:$R$2</definedName>
    <definedName name="solver_adj" localSheetId="5" hidden="1">'ChoosingBestLinearHypothesi (2'!$L$2:$L$3</definedName>
    <definedName name="solver_adj" localSheetId="4" hidden="1">ChoosingBestLinearHypothesis!$L$2:$L$3</definedName>
    <definedName name="solver_cvg" localSheetId="9" hidden="1">0.0001</definedName>
    <definedName name="solver_cvg" localSheetId="10" hidden="1">0.0001</definedName>
    <definedName name="solver_cvg" localSheetId="12" hidden="1">0.0001</definedName>
    <definedName name="solver_cvg" localSheetId="5" hidden="1">0.0001</definedName>
    <definedName name="solver_cvg" localSheetId="4" hidden="1">0.0001</definedName>
    <definedName name="solver_drv" localSheetId="9" hidden="1">1</definedName>
    <definedName name="solver_drv" localSheetId="10" hidden="1">1</definedName>
    <definedName name="solver_drv" localSheetId="12" hidden="1">1</definedName>
    <definedName name="solver_drv" localSheetId="5" hidden="1">1</definedName>
    <definedName name="solver_drv" localSheetId="4" hidden="1">1</definedName>
    <definedName name="solver_eng" localSheetId="9" hidden="1">1</definedName>
    <definedName name="solver_eng" localSheetId="10" hidden="1">1</definedName>
    <definedName name="solver_eng" localSheetId="12" hidden="1">1</definedName>
    <definedName name="solver_eng" localSheetId="5" hidden="1">1</definedName>
    <definedName name="solver_eng" localSheetId="4" hidden="1">1</definedName>
    <definedName name="solver_est" localSheetId="9" hidden="1">1</definedName>
    <definedName name="solver_est" localSheetId="10" hidden="1">1</definedName>
    <definedName name="solver_est" localSheetId="12" hidden="1">1</definedName>
    <definedName name="solver_est" localSheetId="5" hidden="1">1</definedName>
    <definedName name="solver_est" localSheetId="4" hidden="1">1</definedName>
    <definedName name="solver_itr" localSheetId="9" hidden="1">2147483647</definedName>
    <definedName name="solver_itr" localSheetId="10" hidden="1">2147483647</definedName>
    <definedName name="solver_itr" localSheetId="12" hidden="1">2147483647</definedName>
    <definedName name="solver_itr" localSheetId="5" hidden="1">2147483647</definedName>
    <definedName name="solver_itr" localSheetId="4" hidden="1">2147483647</definedName>
    <definedName name="solver_lin" localSheetId="5" hidden="1">2</definedName>
    <definedName name="solver_lin" localSheetId="4" hidden="1">2</definedName>
    <definedName name="solver_mip" localSheetId="9" hidden="1">2147483647</definedName>
    <definedName name="solver_mip" localSheetId="10" hidden="1">2147483647</definedName>
    <definedName name="solver_mip" localSheetId="12" hidden="1">2147483647</definedName>
    <definedName name="solver_mip" localSheetId="5" hidden="1">2147483647</definedName>
    <definedName name="solver_mip" localSheetId="4" hidden="1">2147483647</definedName>
    <definedName name="solver_mni" localSheetId="9" hidden="1">30</definedName>
    <definedName name="solver_mni" localSheetId="10" hidden="1">30</definedName>
    <definedName name="solver_mni" localSheetId="12" hidden="1">30</definedName>
    <definedName name="solver_mni" localSheetId="5" hidden="1">30</definedName>
    <definedName name="solver_mni" localSheetId="4" hidden="1">30</definedName>
    <definedName name="solver_mrt" localSheetId="9" hidden="1">0.075</definedName>
    <definedName name="solver_mrt" localSheetId="10" hidden="1">0.075</definedName>
    <definedName name="solver_mrt" localSheetId="12" hidden="1">0.075</definedName>
    <definedName name="solver_mrt" localSheetId="5" hidden="1">0.075</definedName>
    <definedName name="solver_mrt" localSheetId="4" hidden="1">0.075</definedName>
    <definedName name="solver_msl" localSheetId="9" hidden="1">2</definedName>
    <definedName name="solver_msl" localSheetId="10" hidden="1">2</definedName>
    <definedName name="solver_msl" localSheetId="12" hidden="1">2</definedName>
    <definedName name="solver_msl" localSheetId="5" hidden="1">2</definedName>
    <definedName name="solver_msl" localSheetId="4" hidden="1">2</definedName>
    <definedName name="solver_neg" localSheetId="9" hidden="1">1</definedName>
    <definedName name="solver_neg" localSheetId="10" hidden="1">1</definedName>
    <definedName name="solver_neg" localSheetId="12" hidden="1">1</definedName>
    <definedName name="solver_neg" localSheetId="5" hidden="1">1</definedName>
    <definedName name="solver_neg" localSheetId="4" hidden="1">1</definedName>
    <definedName name="solver_nod" localSheetId="9" hidden="1">2147483647</definedName>
    <definedName name="solver_nod" localSheetId="10" hidden="1">2147483647</definedName>
    <definedName name="solver_nod" localSheetId="12" hidden="1">2147483647</definedName>
    <definedName name="solver_nod" localSheetId="5" hidden="1">2147483647</definedName>
    <definedName name="solver_nod" localSheetId="4" hidden="1">2147483647</definedName>
    <definedName name="solver_num" localSheetId="9" hidden="1">0</definedName>
    <definedName name="solver_num" localSheetId="10" hidden="1">0</definedName>
    <definedName name="solver_num" localSheetId="12" hidden="1">0</definedName>
    <definedName name="solver_num" localSheetId="5" hidden="1">0</definedName>
    <definedName name="solver_num" localSheetId="4" hidden="1">0</definedName>
    <definedName name="solver_nwt" localSheetId="9" hidden="1">1</definedName>
    <definedName name="solver_nwt" localSheetId="10" hidden="1">1</definedName>
    <definedName name="solver_nwt" localSheetId="12" hidden="1">1</definedName>
    <definedName name="solver_nwt" localSheetId="5" hidden="1">1</definedName>
    <definedName name="solver_nwt" localSheetId="4" hidden="1">1</definedName>
    <definedName name="solver_opt" localSheetId="9" hidden="1">Bicycle!$P$151</definedName>
    <definedName name="solver_opt" localSheetId="10" hidden="1">'Bicycle (dynamic)'!$M$278</definedName>
    <definedName name="solver_opt" localSheetId="12" hidden="1">BicycleP!$O$152</definedName>
    <definedName name="solver_opt" localSheetId="5" hidden="1">'ChoosingBestLinearHypothesi (2'!$D$21</definedName>
    <definedName name="solver_opt" localSheetId="4" hidden="1">ChoosingBestLinearHypothesis!$D$21</definedName>
    <definedName name="solver_pre" localSheetId="9" hidden="1">0.000001</definedName>
    <definedName name="solver_pre" localSheetId="10" hidden="1">0.000001</definedName>
    <definedName name="solver_pre" localSheetId="12" hidden="1">0.000001</definedName>
    <definedName name="solver_pre" localSheetId="5" hidden="1">0.000001</definedName>
    <definedName name="solver_pre" localSheetId="4" hidden="1">0.000001</definedName>
    <definedName name="solver_rbv" localSheetId="9" hidden="1">1</definedName>
    <definedName name="solver_rbv" localSheetId="10" hidden="1">1</definedName>
    <definedName name="solver_rbv" localSheetId="12" hidden="1">1</definedName>
    <definedName name="solver_rbv" localSheetId="5" hidden="1">1</definedName>
    <definedName name="solver_rbv" localSheetId="4" hidden="1">1</definedName>
    <definedName name="solver_rlx" localSheetId="9" hidden="1">2</definedName>
    <definedName name="solver_rlx" localSheetId="10" hidden="1">2</definedName>
    <definedName name="solver_rlx" localSheetId="12" hidden="1">2</definedName>
    <definedName name="solver_rlx" localSheetId="5" hidden="1">2</definedName>
    <definedName name="solver_rlx" localSheetId="4" hidden="1">2</definedName>
    <definedName name="solver_rsd" localSheetId="9" hidden="1">0</definedName>
    <definedName name="solver_rsd" localSheetId="10" hidden="1">0</definedName>
    <definedName name="solver_rsd" localSheetId="12" hidden="1">0</definedName>
    <definedName name="solver_rsd" localSheetId="5" hidden="1">0</definedName>
    <definedName name="solver_rsd" localSheetId="4" hidden="1">0</definedName>
    <definedName name="solver_scl" localSheetId="9" hidden="1">1</definedName>
    <definedName name="solver_scl" localSheetId="10" hidden="1">1</definedName>
    <definedName name="solver_scl" localSheetId="12" hidden="1">1</definedName>
    <definedName name="solver_scl" localSheetId="5" hidden="1">1</definedName>
    <definedName name="solver_scl" localSheetId="4" hidden="1">1</definedName>
    <definedName name="solver_sho" localSheetId="9" hidden="1">2</definedName>
    <definedName name="solver_sho" localSheetId="10" hidden="1">2</definedName>
    <definedName name="solver_sho" localSheetId="12" hidden="1">2</definedName>
    <definedName name="solver_sho" localSheetId="5" hidden="1">2</definedName>
    <definedName name="solver_sho" localSheetId="4" hidden="1">2</definedName>
    <definedName name="solver_ssz" localSheetId="9" hidden="1">100</definedName>
    <definedName name="solver_ssz" localSheetId="10" hidden="1">100</definedName>
    <definedName name="solver_ssz" localSheetId="12" hidden="1">100</definedName>
    <definedName name="solver_ssz" localSheetId="5" hidden="1">100</definedName>
    <definedName name="solver_ssz" localSheetId="4" hidden="1">100</definedName>
    <definedName name="solver_tim" localSheetId="9" hidden="1">2147483647</definedName>
    <definedName name="solver_tim" localSheetId="10" hidden="1">2147483647</definedName>
    <definedName name="solver_tim" localSheetId="12" hidden="1">2147483647</definedName>
    <definedName name="solver_tim" localSheetId="5" hidden="1">2147483647</definedName>
    <definedName name="solver_tim" localSheetId="4" hidden="1">2147483647</definedName>
    <definedName name="solver_tol" localSheetId="9" hidden="1">0.01</definedName>
    <definedName name="solver_tol" localSheetId="10" hidden="1">0.01</definedName>
    <definedName name="solver_tol" localSheetId="12" hidden="1">0.01</definedName>
    <definedName name="solver_tol" localSheetId="5" hidden="1">0.01</definedName>
    <definedName name="solver_tol" localSheetId="4" hidden="1">0.01</definedName>
    <definedName name="solver_typ" localSheetId="9" hidden="1">2</definedName>
    <definedName name="solver_typ" localSheetId="10" hidden="1">2</definedName>
    <definedName name="solver_typ" localSheetId="12" hidden="1">2</definedName>
    <definedName name="solver_typ" localSheetId="5" hidden="1">2</definedName>
    <definedName name="solver_typ" localSheetId="4" hidden="1">2</definedName>
    <definedName name="solver_val" localSheetId="9" hidden="1">0</definedName>
    <definedName name="solver_val" localSheetId="10" hidden="1">0</definedName>
    <definedName name="solver_val" localSheetId="12" hidden="1">0</definedName>
    <definedName name="solver_val" localSheetId="5" hidden="1">0</definedName>
    <definedName name="solver_val" localSheetId="4" hidden="1">0</definedName>
    <definedName name="solver_ver" localSheetId="9" hidden="1">3</definedName>
    <definedName name="solver_ver" localSheetId="10" hidden="1">3</definedName>
    <definedName name="solver_ver" localSheetId="12" hidden="1">3</definedName>
    <definedName name="solver_ver" localSheetId="5" hidden="1">3</definedName>
    <definedName name="solver_ver" localSheetId="4" hidden="1">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5" i="15" l="1"/>
  <c r="K155" i="15" s="1"/>
  <c r="J156" i="15"/>
  <c r="K156" i="15" s="1"/>
  <c r="J157" i="15"/>
  <c r="K157" i="15" s="1"/>
  <c r="J158" i="15"/>
  <c r="K158" i="15" s="1"/>
  <c r="J159" i="15"/>
  <c r="K159" i="15" s="1"/>
  <c r="J160" i="15"/>
  <c r="K160" i="15" s="1"/>
  <c r="J161" i="15"/>
  <c r="K161" i="15" s="1"/>
  <c r="J162" i="15"/>
  <c r="K162" i="15" s="1"/>
  <c r="J163" i="15"/>
  <c r="K163" i="15" s="1"/>
  <c r="J164" i="15"/>
  <c r="K164" i="15" s="1"/>
  <c r="J165" i="15"/>
  <c r="K165" i="15" s="1"/>
  <c r="J166" i="15"/>
  <c r="K166" i="15" s="1"/>
  <c r="J167" i="15"/>
  <c r="K167" i="15" s="1"/>
  <c r="J168" i="15"/>
  <c r="K168" i="15" s="1"/>
  <c r="J169" i="15"/>
  <c r="K169" i="15" s="1"/>
  <c r="J170" i="15"/>
  <c r="K170" i="15" s="1"/>
  <c r="J171" i="15"/>
  <c r="K171" i="15" s="1"/>
  <c r="J172" i="15"/>
  <c r="K172" i="15" s="1"/>
  <c r="J173" i="15"/>
  <c r="K173" i="15" s="1"/>
  <c r="J174" i="15"/>
  <c r="K174" i="15" s="1"/>
  <c r="J175" i="15"/>
  <c r="K175" i="15" s="1"/>
  <c r="J176" i="15"/>
  <c r="K176" i="15" s="1"/>
  <c r="J177" i="15"/>
  <c r="K177" i="15" s="1"/>
  <c r="J178" i="15"/>
  <c r="K178" i="15" s="1"/>
  <c r="J179" i="15"/>
  <c r="K179" i="15" s="1"/>
  <c r="J180" i="15"/>
  <c r="K180" i="15" s="1"/>
  <c r="J181" i="15"/>
  <c r="K181" i="15" s="1"/>
  <c r="J182" i="15"/>
  <c r="K182" i="15" s="1"/>
  <c r="J183" i="15"/>
  <c r="K183" i="15" s="1"/>
  <c r="J184" i="15"/>
  <c r="K184" i="15" s="1"/>
  <c r="J185" i="15"/>
  <c r="K185" i="15" s="1"/>
  <c r="J186" i="15"/>
  <c r="K186" i="15" s="1"/>
  <c r="J187" i="15"/>
  <c r="K187" i="15" s="1"/>
  <c r="J188" i="15"/>
  <c r="K188" i="15" s="1"/>
  <c r="J189" i="15"/>
  <c r="K189" i="15" s="1"/>
  <c r="J190" i="15"/>
  <c r="K190" i="15" s="1"/>
  <c r="J191" i="15"/>
  <c r="K191" i="15" s="1"/>
  <c r="J192" i="15"/>
  <c r="K192" i="15" s="1"/>
  <c r="J193" i="15"/>
  <c r="K193" i="15" s="1"/>
  <c r="J194" i="15"/>
  <c r="K194" i="15" s="1"/>
  <c r="J195" i="15"/>
  <c r="K195" i="15" s="1"/>
  <c r="J196" i="15"/>
  <c r="K196" i="15" s="1"/>
  <c r="J197" i="15"/>
  <c r="K197" i="15" s="1"/>
  <c r="J198" i="15"/>
  <c r="K198" i="15" s="1"/>
  <c r="J199" i="15"/>
  <c r="K199" i="15" s="1"/>
  <c r="J200" i="15"/>
  <c r="K200" i="15" s="1"/>
  <c r="J201" i="15"/>
  <c r="K201" i="15" s="1"/>
  <c r="J202" i="15"/>
  <c r="K202" i="15" s="1"/>
  <c r="J203" i="15"/>
  <c r="K203" i="15" s="1"/>
  <c r="J204" i="15"/>
  <c r="K204" i="15" s="1"/>
  <c r="J205" i="15"/>
  <c r="K205" i="15" s="1"/>
  <c r="J206" i="15"/>
  <c r="K206" i="15" s="1"/>
  <c r="J207" i="15"/>
  <c r="K207" i="15" s="1"/>
  <c r="J208" i="15"/>
  <c r="K208" i="15" s="1"/>
  <c r="J209" i="15"/>
  <c r="K209" i="15" s="1"/>
  <c r="J210" i="15"/>
  <c r="K210" i="15" s="1"/>
  <c r="J211" i="15"/>
  <c r="K211" i="15" s="1"/>
  <c r="J212" i="15"/>
  <c r="K212" i="15" s="1"/>
  <c r="J213" i="15"/>
  <c r="K213" i="15" s="1"/>
  <c r="J214" i="15"/>
  <c r="K214" i="15" s="1"/>
  <c r="J215" i="15"/>
  <c r="K215" i="15" s="1"/>
  <c r="J216" i="15"/>
  <c r="K216" i="15" s="1"/>
  <c r="J217" i="15"/>
  <c r="K217" i="15" s="1"/>
  <c r="J218" i="15"/>
  <c r="K218" i="15" s="1"/>
  <c r="J219" i="15"/>
  <c r="K219" i="15" s="1"/>
  <c r="J220" i="15"/>
  <c r="K220" i="15" s="1"/>
  <c r="J221" i="15"/>
  <c r="K221" i="15" s="1"/>
  <c r="J222" i="15"/>
  <c r="K222" i="15" s="1"/>
  <c r="J223" i="15"/>
  <c r="K223" i="15" s="1"/>
  <c r="J224" i="15"/>
  <c r="K224" i="15" s="1"/>
  <c r="J225" i="15"/>
  <c r="K225" i="15" s="1"/>
  <c r="J226" i="15"/>
  <c r="K226" i="15" s="1"/>
  <c r="J227" i="15"/>
  <c r="K227" i="15" s="1"/>
  <c r="J228" i="15"/>
  <c r="K228" i="15" s="1"/>
  <c r="J229" i="15"/>
  <c r="K229" i="15" s="1"/>
  <c r="J230" i="15"/>
  <c r="K230" i="15" s="1"/>
  <c r="J231" i="15"/>
  <c r="K231" i="15" s="1"/>
  <c r="J232" i="15"/>
  <c r="K232" i="15" s="1"/>
  <c r="J233" i="15"/>
  <c r="K233" i="15" s="1"/>
  <c r="J234" i="15"/>
  <c r="K234" i="15" s="1"/>
  <c r="J235" i="15"/>
  <c r="K235" i="15" s="1"/>
  <c r="J236" i="15"/>
  <c r="K236" i="15" s="1"/>
  <c r="J237" i="15"/>
  <c r="K237" i="15" s="1"/>
  <c r="J238" i="15"/>
  <c r="K238" i="15" s="1"/>
  <c r="J239" i="15"/>
  <c r="K239" i="15" s="1"/>
  <c r="J240" i="15"/>
  <c r="K240" i="15" s="1"/>
  <c r="J241" i="15"/>
  <c r="K241" i="15" s="1"/>
  <c r="J242" i="15"/>
  <c r="K242" i="15" s="1"/>
  <c r="J243" i="15"/>
  <c r="K243" i="15" s="1"/>
  <c r="J244" i="15"/>
  <c r="K244" i="15" s="1"/>
  <c r="J245" i="15"/>
  <c r="K245" i="15" s="1"/>
  <c r="J246" i="15"/>
  <c r="K246" i="15" s="1"/>
  <c r="J247" i="15"/>
  <c r="K247" i="15" s="1"/>
  <c r="J248" i="15"/>
  <c r="K248" i="15" s="1"/>
  <c r="J249" i="15"/>
  <c r="K249" i="15" s="1"/>
  <c r="J250" i="15"/>
  <c r="K250" i="15" s="1"/>
  <c r="J251" i="15"/>
  <c r="K251" i="15" s="1"/>
  <c r="J252" i="15"/>
  <c r="K252" i="15" s="1"/>
  <c r="J253" i="15"/>
  <c r="K253" i="15" s="1"/>
  <c r="J254" i="15"/>
  <c r="K254" i="15" s="1"/>
  <c r="J255" i="15"/>
  <c r="K255" i="15" s="1"/>
  <c r="J256" i="15"/>
  <c r="K256" i="15" s="1"/>
  <c r="J257" i="15"/>
  <c r="K257" i="15" s="1"/>
  <c r="J258" i="15"/>
  <c r="K258" i="15" s="1"/>
  <c r="J259" i="15"/>
  <c r="K259" i="15" s="1"/>
  <c r="J260" i="15"/>
  <c r="K260" i="15" s="1"/>
  <c r="J261" i="15"/>
  <c r="K261" i="15" s="1"/>
  <c r="J262" i="15"/>
  <c r="K262" i="15" s="1"/>
  <c r="J263" i="15"/>
  <c r="K263" i="15" s="1"/>
  <c r="J264" i="15"/>
  <c r="K264" i="15" s="1"/>
  <c r="J265" i="15"/>
  <c r="K265" i="15" s="1"/>
  <c r="J266" i="15"/>
  <c r="K266" i="15" s="1"/>
  <c r="J267" i="15"/>
  <c r="K267" i="15" s="1"/>
  <c r="J268" i="15"/>
  <c r="K268" i="15" s="1"/>
  <c r="J269" i="15"/>
  <c r="K269" i="15" s="1"/>
  <c r="J270" i="15"/>
  <c r="K270" i="15" s="1"/>
  <c r="J271" i="15"/>
  <c r="K271" i="15" s="1"/>
  <c r="J272" i="15"/>
  <c r="K272" i="15" s="1"/>
  <c r="J273" i="15"/>
  <c r="K273" i="15" s="1"/>
  <c r="J274" i="15"/>
  <c r="K274" i="15" s="1"/>
  <c r="J275" i="15"/>
  <c r="K275" i="15" s="1"/>
  <c r="J276" i="15"/>
  <c r="K276" i="15" s="1"/>
  <c r="J277" i="15"/>
  <c r="K277" i="15" s="1"/>
  <c r="J278" i="15"/>
  <c r="K278" i="15" s="1"/>
  <c r="J279" i="15"/>
  <c r="K279" i="15" s="1"/>
  <c r="J280" i="15"/>
  <c r="K280" i="15" s="1"/>
  <c r="J281" i="15"/>
  <c r="K281" i="15" s="1"/>
  <c r="J282" i="15"/>
  <c r="K282" i="15" s="1"/>
  <c r="J283" i="15"/>
  <c r="K283" i="15" s="1"/>
  <c r="J284" i="15"/>
  <c r="K284" i="15" s="1"/>
  <c r="J285" i="15"/>
  <c r="K285" i="15" s="1"/>
  <c r="J286" i="15"/>
  <c r="K286" i="15" s="1"/>
  <c r="J287" i="15"/>
  <c r="K287" i="15" s="1"/>
  <c r="J288" i="15"/>
  <c r="K288" i="15" s="1"/>
  <c r="J289" i="15"/>
  <c r="K289" i="15" s="1"/>
  <c r="J290" i="15"/>
  <c r="K290" i="15" s="1"/>
  <c r="J291" i="15"/>
  <c r="K291" i="15" s="1"/>
  <c r="J292" i="15"/>
  <c r="K292" i="15" s="1"/>
  <c r="J293" i="15"/>
  <c r="K293" i="15" s="1"/>
  <c r="J294" i="15"/>
  <c r="K294" i="15" s="1"/>
  <c r="J295" i="15"/>
  <c r="K295" i="15" s="1"/>
  <c r="J296" i="15"/>
  <c r="K296" i="15" s="1"/>
  <c r="J297" i="15"/>
  <c r="K297" i="15" s="1"/>
  <c r="J298" i="15"/>
  <c r="K298" i="15" s="1"/>
  <c r="J299" i="15"/>
  <c r="K299" i="15" s="1"/>
  <c r="J300" i="15"/>
  <c r="K300" i="15" s="1"/>
  <c r="J301" i="15"/>
  <c r="K301" i="15" s="1"/>
  <c r="J302" i="15"/>
  <c r="K302" i="15" s="1"/>
  <c r="J303" i="15"/>
  <c r="K303" i="15" s="1"/>
  <c r="J304" i="15"/>
  <c r="K304" i="15" s="1"/>
  <c r="J305" i="15"/>
  <c r="K305" i="15" s="1"/>
  <c r="J306" i="15"/>
  <c r="K306" i="15" s="1"/>
  <c r="J307" i="15"/>
  <c r="K307" i="15" s="1"/>
  <c r="J308" i="15"/>
  <c r="K308" i="15" s="1"/>
  <c r="J309" i="15"/>
  <c r="K309" i="15" s="1"/>
  <c r="J310" i="15"/>
  <c r="K310" i="15" s="1"/>
  <c r="J311" i="15"/>
  <c r="K311" i="15" s="1"/>
  <c r="J312" i="15"/>
  <c r="K312" i="15" s="1"/>
  <c r="J313" i="15"/>
  <c r="K313" i="15" s="1"/>
  <c r="J314" i="15"/>
  <c r="K314" i="15" s="1"/>
  <c r="J315" i="15"/>
  <c r="K315" i="15" s="1"/>
  <c r="J316" i="15"/>
  <c r="K316" i="15" s="1"/>
  <c r="J317" i="15"/>
  <c r="K317" i="15" s="1"/>
  <c r="J318" i="15"/>
  <c r="K318" i="15" s="1"/>
  <c r="J319" i="15"/>
  <c r="K319" i="15" s="1"/>
  <c r="J320" i="15"/>
  <c r="K320" i="15" s="1"/>
  <c r="J321" i="15"/>
  <c r="K321" i="15" s="1"/>
  <c r="J322" i="15"/>
  <c r="K322" i="15" s="1"/>
  <c r="J323" i="15"/>
  <c r="K323" i="15" s="1"/>
  <c r="J324" i="15"/>
  <c r="K324" i="15" s="1"/>
  <c r="J325" i="15"/>
  <c r="K325" i="15" s="1"/>
  <c r="J326" i="15"/>
  <c r="K326" i="15" s="1"/>
  <c r="J327" i="15"/>
  <c r="K327" i="15" s="1"/>
  <c r="J328" i="15"/>
  <c r="K328" i="15" s="1"/>
  <c r="J329" i="15"/>
  <c r="K329" i="15" s="1"/>
  <c r="J330" i="15"/>
  <c r="K330" i="15" s="1"/>
  <c r="J331" i="15"/>
  <c r="K331" i="15" s="1"/>
  <c r="J332" i="15"/>
  <c r="K332" i="15" s="1"/>
  <c r="J333" i="15"/>
  <c r="K333" i="15" s="1"/>
  <c r="J334" i="15"/>
  <c r="K334" i="15" s="1"/>
  <c r="J335" i="15"/>
  <c r="K335" i="15" s="1"/>
  <c r="J336" i="15"/>
  <c r="K336" i="15" s="1"/>
  <c r="J337" i="15"/>
  <c r="K337" i="15" s="1"/>
  <c r="J338" i="15"/>
  <c r="K338" i="15" s="1"/>
  <c r="J339" i="15"/>
  <c r="K339" i="15" s="1"/>
  <c r="J340" i="15"/>
  <c r="K340" i="15" s="1"/>
  <c r="J341" i="15"/>
  <c r="K341" i="15" s="1"/>
  <c r="J342" i="15"/>
  <c r="K342" i="15" s="1"/>
  <c r="J343" i="15"/>
  <c r="K343" i="15" s="1"/>
  <c r="J344" i="15"/>
  <c r="K344" i="15" s="1"/>
  <c r="J345" i="15"/>
  <c r="K345" i="15" s="1"/>
  <c r="J346" i="15"/>
  <c r="K346" i="15" s="1"/>
  <c r="J347" i="15"/>
  <c r="K347" i="15" s="1"/>
  <c r="J348" i="15"/>
  <c r="K348" i="15" s="1"/>
  <c r="J349" i="15"/>
  <c r="K349" i="15" s="1"/>
  <c r="J350" i="15"/>
  <c r="K350" i="15" s="1"/>
  <c r="J351" i="15"/>
  <c r="K351" i="15" s="1"/>
  <c r="J352" i="15"/>
  <c r="K352" i="15" s="1"/>
  <c r="J353" i="15"/>
  <c r="K353" i="15" s="1"/>
  <c r="J354" i="15"/>
  <c r="K354" i="15" s="1"/>
  <c r="J355" i="15"/>
  <c r="K355" i="15" s="1"/>
  <c r="J356" i="15"/>
  <c r="K356" i="15" s="1"/>
  <c r="J357" i="15"/>
  <c r="K357" i="15" s="1"/>
  <c r="J358" i="15"/>
  <c r="K358" i="15" s="1"/>
  <c r="J359" i="15"/>
  <c r="K359" i="15" s="1"/>
  <c r="J360" i="15"/>
  <c r="K360" i="15" s="1"/>
  <c r="J361" i="15"/>
  <c r="K361" i="15" s="1"/>
  <c r="J362" i="15"/>
  <c r="K362" i="15" s="1"/>
  <c r="J363" i="15"/>
  <c r="K363" i="15" s="1"/>
  <c r="J364" i="15"/>
  <c r="K364" i="15" s="1"/>
  <c r="J365" i="15"/>
  <c r="K365" i="15" s="1"/>
  <c r="J366" i="15"/>
  <c r="K366" i="15" s="1"/>
  <c r="J367" i="15"/>
  <c r="K367" i="15" s="1"/>
  <c r="J368" i="15"/>
  <c r="K368" i="15" s="1"/>
  <c r="J369" i="15"/>
  <c r="K369" i="15" s="1"/>
  <c r="J370" i="15"/>
  <c r="K370" i="15" s="1"/>
  <c r="J371" i="15"/>
  <c r="K371" i="15" s="1"/>
  <c r="J372" i="15"/>
  <c r="K372" i="15" s="1"/>
  <c r="J373" i="15"/>
  <c r="K373" i="15" s="1"/>
  <c r="J374" i="15"/>
  <c r="K374" i="15" s="1"/>
  <c r="J375" i="15"/>
  <c r="K375" i="15" s="1"/>
  <c r="J376" i="15"/>
  <c r="K376" i="15" s="1"/>
  <c r="J377" i="15"/>
  <c r="K377" i="15" s="1"/>
  <c r="J378" i="15"/>
  <c r="K378" i="15" s="1"/>
  <c r="J379" i="15"/>
  <c r="K379" i="15" s="1"/>
  <c r="J380" i="15"/>
  <c r="K380" i="15" s="1"/>
  <c r="J381" i="15"/>
  <c r="K381" i="15" s="1"/>
  <c r="J382" i="15"/>
  <c r="K382" i="15" s="1"/>
  <c r="J383" i="15"/>
  <c r="K383" i="15" s="1"/>
  <c r="J384" i="15"/>
  <c r="K384" i="15" s="1"/>
  <c r="J385" i="15"/>
  <c r="K385" i="15" s="1"/>
  <c r="J386" i="15"/>
  <c r="K386" i="15" s="1"/>
  <c r="J387" i="15"/>
  <c r="K387" i="15" s="1"/>
  <c r="J388" i="15"/>
  <c r="K388" i="15" s="1"/>
  <c r="J389" i="15"/>
  <c r="K389" i="15" s="1"/>
  <c r="J390" i="15"/>
  <c r="K390" i="15" s="1"/>
  <c r="J391" i="15"/>
  <c r="K391" i="15" s="1"/>
  <c r="J392" i="15"/>
  <c r="K392" i="15" s="1"/>
  <c r="J393" i="15"/>
  <c r="K393" i="15" s="1"/>
  <c r="J394" i="15"/>
  <c r="K394" i="15" s="1"/>
  <c r="J395" i="15"/>
  <c r="K395" i="15" s="1"/>
  <c r="J396" i="15"/>
  <c r="K396" i="15" s="1"/>
  <c r="J397" i="15"/>
  <c r="K397" i="15" s="1"/>
  <c r="J398" i="15"/>
  <c r="K398" i="15" s="1"/>
  <c r="J399" i="15"/>
  <c r="K399" i="15" s="1"/>
  <c r="J400" i="15"/>
  <c r="K400" i="15" s="1"/>
  <c r="J401" i="15"/>
  <c r="K401" i="15" s="1"/>
  <c r="J402" i="15"/>
  <c r="K402" i="15" s="1"/>
  <c r="J403" i="15"/>
  <c r="K403" i="15" s="1"/>
  <c r="J404" i="15"/>
  <c r="K404" i="15" s="1"/>
  <c r="J405" i="15"/>
  <c r="K405" i="15" s="1"/>
  <c r="J406" i="15"/>
  <c r="K406" i="15" s="1"/>
  <c r="J407" i="15"/>
  <c r="K407" i="15" s="1"/>
  <c r="J408" i="15"/>
  <c r="K408" i="15" s="1"/>
  <c r="J409" i="15"/>
  <c r="K409" i="15" s="1"/>
  <c r="J410" i="15"/>
  <c r="K410" i="15" s="1"/>
  <c r="J411" i="15"/>
  <c r="K411" i="15" s="1"/>
  <c r="J412" i="15"/>
  <c r="K412" i="15" s="1"/>
  <c r="J413" i="15"/>
  <c r="K413" i="15" s="1"/>
  <c r="J414" i="15"/>
  <c r="K414" i="15" s="1"/>
  <c r="J415" i="15"/>
  <c r="K415" i="15" s="1"/>
  <c r="J416" i="15"/>
  <c r="K416" i="15" s="1"/>
  <c r="J417" i="15"/>
  <c r="K417" i="15" s="1"/>
  <c r="J418" i="15"/>
  <c r="K418" i="15" s="1"/>
  <c r="J419" i="15"/>
  <c r="K419" i="15" s="1"/>
  <c r="J420" i="15"/>
  <c r="K420" i="15" s="1"/>
  <c r="J421" i="15"/>
  <c r="K421" i="15" s="1"/>
  <c r="J422" i="15"/>
  <c r="K422" i="15" s="1"/>
  <c r="J423" i="15"/>
  <c r="K423" i="15" s="1"/>
  <c r="J424" i="15"/>
  <c r="K424" i="15" s="1"/>
  <c r="J425" i="15"/>
  <c r="K425" i="15" s="1"/>
  <c r="J426" i="15"/>
  <c r="K426" i="15" s="1"/>
  <c r="J427" i="15"/>
  <c r="K427" i="15" s="1"/>
  <c r="J428" i="15"/>
  <c r="K428" i="15" s="1"/>
  <c r="J429" i="15"/>
  <c r="K429" i="15" s="1"/>
  <c r="J430" i="15"/>
  <c r="K430" i="15" s="1"/>
  <c r="J431" i="15"/>
  <c r="K431" i="15" s="1"/>
  <c r="J432" i="15"/>
  <c r="K432" i="15" s="1"/>
  <c r="J433" i="15"/>
  <c r="K433" i="15" s="1"/>
  <c r="J434" i="15"/>
  <c r="K434" i="15" s="1"/>
  <c r="J435" i="15"/>
  <c r="K435" i="15" s="1"/>
  <c r="J436" i="15"/>
  <c r="K436" i="15" s="1"/>
  <c r="J437" i="15"/>
  <c r="K437" i="15" s="1"/>
  <c r="J438" i="15"/>
  <c r="K438" i="15" s="1"/>
  <c r="J439" i="15"/>
  <c r="K439" i="15" s="1"/>
  <c r="J440" i="15"/>
  <c r="K440" i="15" s="1"/>
  <c r="J441" i="15"/>
  <c r="K441" i="15" s="1"/>
  <c r="J442" i="15"/>
  <c r="K442" i="15" s="1"/>
  <c r="J443" i="15"/>
  <c r="K443" i="15" s="1"/>
  <c r="J444" i="15"/>
  <c r="K444" i="15" s="1"/>
  <c r="J445" i="15"/>
  <c r="K445" i="15" s="1"/>
  <c r="J446" i="15"/>
  <c r="K446" i="15" s="1"/>
  <c r="J447" i="15"/>
  <c r="K447" i="15" s="1"/>
  <c r="J448" i="15"/>
  <c r="K448" i="15" s="1"/>
  <c r="J449" i="15"/>
  <c r="K449" i="15" s="1"/>
  <c r="J450" i="15"/>
  <c r="K450" i="15" s="1"/>
  <c r="J451" i="15"/>
  <c r="K451" i="15" s="1"/>
  <c r="J452" i="15"/>
  <c r="K452" i="15" s="1"/>
  <c r="J453" i="15"/>
  <c r="K453" i="15" s="1"/>
  <c r="J454" i="15"/>
  <c r="K454" i="15" s="1"/>
  <c r="J455" i="15"/>
  <c r="K455" i="15" s="1"/>
  <c r="J456" i="15"/>
  <c r="K456" i="15" s="1"/>
  <c r="J457" i="15"/>
  <c r="K457" i="15" s="1"/>
  <c r="J458" i="15"/>
  <c r="K458" i="15" s="1"/>
  <c r="J459" i="15"/>
  <c r="K459" i="15" s="1"/>
  <c r="J460" i="15"/>
  <c r="K460" i="15" s="1"/>
  <c r="J461" i="15"/>
  <c r="K461" i="15" s="1"/>
  <c r="J462" i="15"/>
  <c r="K462" i="15" s="1"/>
  <c r="J463" i="15"/>
  <c r="K463" i="15" s="1"/>
  <c r="J464" i="15"/>
  <c r="K464" i="15" s="1"/>
  <c r="J465" i="15"/>
  <c r="K465" i="15" s="1"/>
  <c r="J466" i="15"/>
  <c r="K466" i="15" s="1"/>
  <c r="J467" i="15"/>
  <c r="K467" i="15" s="1"/>
  <c r="J468" i="15"/>
  <c r="K468" i="15" s="1"/>
  <c r="J469" i="15"/>
  <c r="K469" i="15" s="1"/>
  <c r="J470" i="15"/>
  <c r="K470" i="15" s="1"/>
  <c r="J471" i="15"/>
  <c r="K471" i="15" s="1"/>
  <c r="J472" i="15"/>
  <c r="K472" i="15" s="1"/>
  <c r="J473" i="15"/>
  <c r="K473" i="15" s="1"/>
  <c r="J474" i="15"/>
  <c r="K474" i="15" s="1"/>
  <c r="J475" i="15"/>
  <c r="K475" i="15" s="1"/>
  <c r="J476" i="15"/>
  <c r="K476" i="15" s="1"/>
  <c r="J477" i="15"/>
  <c r="K477" i="15" s="1"/>
  <c r="J478" i="15"/>
  <c r="K478" i="15" s="1"/>
  <c r="J479" i="15"/>
  <c r="K479" i="15" s="1"/>
  <c r="J480" i="15"/>
  <c r="K480" i="15" s="1"/>
  <c r="J481" i="15"/>
  <c r="K481" i="15" s="1"/>
  <c r="J482" i="15"/>
  <c r="K482" i="15" s="1"/>
  <c r="J483" i="15"/>
  <c r="K483" i="15" s="1"/>
  <c r="J484" i="15"/>
  <c r="K484" i="15" s="1"/>
  <c r="J485" i="15"/>
  <c r="K485" i="15" s="1"/>
  <c r="J486" i="15"/>
  <c r="K486" i="15" s="1"/>
  <c r="J487" i="15"/>
  <c r="K487" i="15" s="1"/>
  <c r="J488" i="15"/>
  <c r="K488" i="15" s="1"/>
  <c r="J489" i="15"/>
  <c r="K489" i="15" s="1"/>
  <c r="J490" i="15"/>
  <c r="K490" i="15" s="1"/>
  <c r="J491" i="15"/>
  <c r="K491" i="15" s="1"/>
  <c r="J492" i="15"/>
  <c r="K492" i="15" s="1"/>
  <c r="J493" i="15"/>
  <c r="K493" i="15" s="1"/>
  <c r="J494" i="15"/>
  <c r="K494" i="15" s="1"/>
  <c r="J495" i="15"/>
  <c r="K495" i="15" s="1"/>
  <c r="J496" i="15"/>
  <c r="K496" i="15" s="1"/>
  <c r="J497" i="15"/>
  <c r="K497" i="15" s="1"/>
  <c r="J498" i="15"/>
  <c r="K498" i="15" s="1"/>
  <c r="J499" i="15"/>
  <c r="K499" i="15" s="1"/>
  <c r="J500" i="15"/>
  <c r="K500" i="15" s="1"/>
  <c r="J501" i="15"/>
  <c r="K501" i="15" s="1"/>
  <c r="J502" i="15"/>
  <c r="K502" i="15" s="1"/>
  <c r="J503" i="15"/>
  <c r="K503" i="15" s="1"/>
  <c r="J504" i="15"/>
  <c r="K504" i="15" s="1"/>
  <c r="J505" i="15"/>
  <c r="K505" i="15" s="1"/>
  <c r="J506" i="15"/>
  <c r="K506" i="15" s="1"/>
  <c r="J507" i="15"/>
  <c r="K507" i="15" s="1"/>
  <c r="J508" i="15"/>
  <c r="K508" i="15" s="1"/>
  <c r="J509" i="15"/>
  <c r="K509" i="15" s="1"/>
  <c r="J510" i="15"/>
  <c r="K510" i="15" s="1"/>
  <c r="J511" i="15"/>
  <c r="K511" i="15" s="1"/>
  <c r="J512" i="15"/>
  <c r="K512" i="15" s="1"/>
  <c r="J513" i="15"/>
  <c r="K513" i="15" s="1"/>
  <c r="J514" i="15"/>
  <c r="K514" i="15" s="1"/>
  <c r="J515" i="15"/>
  <c r="K515" i="15" s="1"/>
  <c r="J516" i="15"/>
  <c r="K516" i="15" s="1"/>
  <c r="J517" i="15"/>
  <c r="K517" i="15" s="1"/>
  <c r="J518" i="15"/>
  <c r="K518" i="15" s="1"/>
  <c r="J519" i="15"/>
  <c r="K519" i="15" s="1"/>
  <c r="J520" i="15"/>
  <c r="K520" i="15" s="1"/>
  <c r="J521" i="15"/>
  <c r="K521" i="15" s="1"/>
  <c r="J522" i="15"/>
  <c r="K522" i="15" s="1"/>
  <c r="J523" i="15"/>
  <c r="K523" i="15" s="1"/>
  <c r="J524" i="15"/>
  <c r="K524" i="15" s="1"/>
  <c r="J525" i="15"/>
  <c r="K525" i="15" s="1"/>
  <c r="J526" i="15"/>
  <c r="K526" i="15" s="1"/>
  <c r="J527" i="15"/>
  <c r="K527" i="15" s="1"/>
  <c r="J528" i="15"/>
  <c r="K528" i="15" s="1"/>
  <c r="J529" i="15"/>
  <c r="K529" i="15" s="1"/>
  <c r="J530" i="15"/>
  <c r="K530" i="15" s="1"/>
  <c r="J531" i="15"/>
  <c r="K531" i="15" s="1"/>
  <c r="J532" i="15"/>
  <c r="K532" i="15" s="1"/>
  <c r="J533" i="15"/>
  <c r="K533" i="15" s="1"/>
  <c r="J534" i="15"/>
  <c r="K534" i="15" s="1"/>
  <c r="J535" i="15"/>
  <c r="K535" i="15" s="1"/>
  <c r="J536" i="15"/>
  <c r="K536" i="15" s="1"/>
  <c r="J537" i="15"/>
  <c r="K537" i="15" s="1"/>
  <c r="J538" i="15"/>
  <c r="K538" i="15" s="1"/>
  <c r="J539" i="15"/>
  <c r="K539" i="15" s="1"/>
  <c r="J540" i="15"/>
  <c r="K540" i="15" s="1"/>
  <c r="J541" i="15"/>
  <c r="K541" i="15" s="1"/>
  <c r="J542" i="15"/>
  <c r="K542" i="15" s="1"/>
  <c r="J543" i="15"/>
  <c r="K543" i="15" s="1"/>
  <c r="J544" i="15"/>
  <c r="K544" i="15" s="1"/>
  <c r="J545" i="15"/>
  <c r="K545" i="15" s="1"/>
  <c r="J546" i="15"/>
  <c r="K546" i="15" s="1"/>
  <c r="J547" i="15"/>
  <c r="K547" i="15" s="1"/>
  <c r="J548" i="15"/>
  <c r="K548" i="15" s="1"/>
  <c r="J549" i="15"/>
  <c r="K549" i="15" s="1"/>
  <c r="J550" i="15"/>
  <c r="K550" i="15" s="1"/>
  <c r="J551" i="15"/>
  <c r="K551" i="15" s="1"/>
  <c r="J552" i="15"/>
  <c r="K552" i="15" s="1"/>
  <c r="J553" i="15"/>
  <c r="K553" i="15" s="1"/>
  <c r="J554" i="15"/>
  <c r="K554" i="15" s="1"/>
  <c r="J555" i="15"/>
  <c r="K555" i="15" s="1"/>
  <c r="J556" i="15"/>
  <c r="K556" i="15" s="1"/>
  <c r="J557" i="15"/>
  <c r="K557" i="15" s="1"/>
  <c r="J558" i="15"/>
  <c r="K558" i="15" s="1"/>
  <c r="J559" i="15"/>
  <c r="K559" i="15" s="1"/>
  <c r="J560" i="15"/>
  <c r="K560" i="15" s="1"/>
  <c r="J561" i="15"/>
  <c r="K561" i="15" s="1"/>
  <c r="J562" i="15"/>
  <c r="K562" i="15" s="1"/>
  <c r="J563" i="15"/>
  <c r="K563" i="15" s="1"/>
  <c r="J564" i="15"/>
  <c r="K564" i="15" s="1"/>
  <c r="J565" i="15"/>
  <c r="K565" i="15" s="1"/>
  <c r="J566" i="15"/>
  <c r="K566" i="15" s="1"/>
  <c r="J567" i="15"/>
  <c r="K567" i="15" s="1"/>
  <c r="J568" i="15"/>
  <c r="K568" i="15" s="1"/>
  <c r="J569" i="15"/>
  <c r="K569" i="15" s="1"/>
  <c r="J570" i="15"/>
  <c r="K570" i="15" s="1"/>
  <c r="J571" i="15"/>
  <c r="K571" i="15" s="1"/>
  <c r="J572" i="15"/>
  <c r="K572" i="15" s="1"/>
  <c r="J573" i="15"/>
  <c r="K573" i="15" s="1"/>
  <c r="J574" i="15"/>
  <c r="K574" i="15" s="1"/>
  <c r="J575" i="15"/>
  <c r="K575" i="15" s="1"/>
  <c r="J576" i="15"/>
  <c r="K576" i="15" s="1"/>
  <c r="J577" i="15"/>
  <c r="K577" i="15" s="1"/>
  <c r="J578" i="15"/>
  <c r="K578" i="15" s="1"/>
  <c r="J579" i="15"/>
  <c r="K579" i="15" s="1"/>
  <c r="J580" i="15"/>
  <c r="K580" i="15" s="1"/>
  <c r="J581" i="15"/>
  <c r="K581" i="15" s="1"/>
  <c r="J582" i="15"/>
  <c r="K582" i="15" s="1"/>
  <c r="J583" i="15"/>
  <c r="K583" i="15" s="1"/>
  <c r="J584" i="15"/>
  <c r="K584" i="15" s="1"/>
  <c r="J585" i="15"/>
  <c r="K585" i="15" s="1"/>
  <c r="J586" i="15"/>
  <c r="K586" i="15" s="1"/>
  <c r="J587" i="15"/>
  <c r="K587" i="15" s="1"/>
  <c r="J588" i="15"/>
  <c r="K588" i="15" s="1"/>
  <c r="J589" i="15"/>
  <c r="K589" i="15" s="1"/>
  <c r="J590" i="15"/>
  <c r="K590" i="15" s="1"/>
  <c r="J591" i="15"/>
  <c r="K591" i="15" s="1"/>
  <c r="J592" i="15"/>
  <c r="K592" i="15" s="1"/>
  <c r="J593" i="15"/>
  <c r="K593" i="15" s="1"/>
  <c r="J594" i="15"/>
  <c r="K594" i="15" s="1"/>
  <c r="J595" i="15"/>
  <c r="K595" i="15" s="1"/>
  <c r="J596" i="15"/>
  <c r="K596" i="15" s="1"/>
  <c r="J597" i="15"/>
  <c r="K597" i="15" s="1"/>
  <c r="J598" i="15"/>
  <c r="K598" i="15" s="1"/>
  <c r="J599" i="15"/>
  <c r="K599" i="15" s="1"/>
  <c r="J600" i="15"/>
  <c r="K600" i="15" s="1"/>
  <c r="J601" i="15"/>
  <c r="K601" i="15" s="1"/>
  <c r="J602" i="15"/>
  <c r="K602" i="15" s="1"/>
  <c r="J603" i="15"/>
  <c r="K603" i="15" s="1"/>
  <c r="J604" i="15"/>
  <c r="K604" i="15" s="1"/>
  <c r="J605" i="15"/>
  <c r="K605" i="15" s="1"/>
  <c r="J606" i="15"/>
  <c r="K606" i="15" s="1"/>
  <c r="J607" i="15"/>
  <c r="K607" i="15" s="1"/>
  <c r="J608" i="15"/>
  <c r="K608" i="15" s="1"/>
  <c r="J609" i="15"/>
  <c r="K609" i="15" s="1"/>
  <c r="J610" i="15"/>
  <c r="K610" i="15" s="1"/>
  <c r="J611" i="15"/>
  <c r="K611" i="15" s="1"/>
  <c r="J612" i="15"/>
  <c r="K612" i="15" s="1"/>
  <c r="J613" i="15"/>
  <c r="K613" i="15" s="1"/>
  <c r="J614" i="15"/>
  <c r="K614" i="15" s="1"/>
  <c r="J615" i="15"/>
  <c r="K615" i="15" s="1"/>
  <c r="J616" i="15"/>
  <c r="K616" i="15" s="1"/>
  <c r="J617" i="15"/>
  <c r="K617" i="15" s="1"/>
  <c r="J618" i="15"/>
  <c r="K618" i="15" s="1"/>
  <c r="J619" i="15"/>
  <c r="K619" i="15" s="1"/>
  <c r="J620" i="15"/>
  <c r="K620" i="15" s="1"/>
  <c r="J621" i="15"/>
  <c r="K621" i="15" s="1"/>
  <c r="J622" i="15"/>
  <c r="K622" i="15" s="1"/>
  <c r="J623" i="15"/>
  <c r="K623" i="15" s="1"/>
  <c r="J624" i="15"/>
  <c r="K624" i="15" s="1"/>
  <c r="J625" i="15"/>
  <c r="K625" i="15" s="1"/>
  <c r="J626" i="15"/>
  <c r="K626" i="15" s="1"/>
  <c r="J627" i="15"/>
  <c r="K627" i="15" s="1"/>
  <c r="J628" i="15"/>
  <c r="K628" i="15" s="1"/>
  <c r="J629" i="15"/>
  <c r="K629" i="15" s="1"/>
  <c r="J630" i="15"/>
  <c r="K630" i="15" s="1"/>
  <c r="J631" i="15"/>
  <c r="K631" i="15" s="1"/>
  <c r="J632" i="15"/>
  <c r="K632" i="15" s="1"/>
  <c r="J633" i="15"/>
  <c r="K633" i="15" s="1"/>
  <c r="J634" i="15"/>
  <c r="K634" i="15" s="1"/>
  <c r="J635" i="15"/>
  <c r="K635" i="15" s="1"/>
  <c r="J636" i="15"/>
  <c r="K636" i="15" s="1"/>
  <c r="J637" i="15"/>
  <c r="K637" i="15" s="1"/>
  <c r="J638" i="15"/>
  <c r="K638" i="15" s="1"/>
  <c r="J639" i="15"/>
  <c r="K639" i="15" s="1"/>
  <c r="J640" i="15"/>
  <c r="K640" i="15" s="1"/>
  <c r="J641" i="15"/>
  <c r="K641" i="15" s="1"/>
  <c r="J642" i="15"/>
  <c r="K642" i="15" s="1"/>
  <c r="J643" i="15"/>
  <c r="K643" i="15" s="1"/>
  <c r="J644" i="15"/>
  <c r="K644" i="15" s="1"/>
  <c r="J645" i="15"/>
  <c r="K645" i="15" s="1"/>
  <c r="J646" i="15"/>
  <c r="K646" i="15" s="1"/>
  <c r="J647" i="15"/>
  <c r="K647" i="15" s="1"/>
  <c r="J648" i="15"/>
  <c r="K648" i="15" s="1"/>
  <c r="J649" i="15"/>
  <c r="K649" i="15" s="1"/>
  <c r="J650" i="15"/>
  <c r="K650" i="15" s="1"/>
  <c r="J651" i="15"/>
  <c r="K651" i="15" s="1"/>
  <c r="J652" i="15"/>
  <c r="K652" i="15" s="1"/>
  <c r="J653" i="15"/>
  <c r="K653" i="15" s="1"/>
  <c r="J654" i="15"/>
  <c r="K654" i="15" s="1"/>
  <c r="J655" i="15"/>
  <c r="K655" i="15" s="1"/>
  <c r="J656" i="15"/>
  <c r="K656" i="15" s="1"/>
  <c r="J657" i="15"/>
  <c r="K657" i="15" s="1"/>
  <c r="J658" i="15"/>
  <c r="K658" i="15" s="1"/>
  <c r="J659" i="15"/>
  <c r="K659" i="15" s="1"/>
  <c r="J660" i="15"/>
  <c r="K660" i="15" s="1"/>
  <c r="J661" i="15"/>
  <c r="K661" i="15" s="1"/>
  <c r="J662" i="15"/>
  <c r="K662" i="15" s="1"/>
  <c r="J663" i="15"/>
  <c r="K663" i="15" s="1"/>
  <c r="J664" i="15"/>
  <c r="K664" i="15" s="1"/>
  <c r="J665" i="15"/>
  <c r="K665" i="15" s="1"/>
  <c r="J666" i="15"/>
  <c r="K666" i="15" s="1"/>
  <c r="J667" i="15"/>
  <c r="K667" i="15" s="1"/>
  <c r="J668" i="15"/>
  <c r="K668" i="15" s="1"/>
  <c r="J669" i="15"/>
  <c r="K669" i="15" s="1"/>
  <c r="J670" i="15"/>
  <c r="K670" i="15" s="1"/>
  <c r="J671" i="15"/>
  <c r="K671" i="15" s="1"/>
  <c r="J672" i="15"/>
  <c r="K672" i="15" s="1"/>
  <c r="J673" i="15"/>
  <c r="K673" i="15" s="1"/>
  <c r="J674" i="15"/>
  <c r="K674" i="15" s="1"/>
  <c r="J675" i="15"/>
  <c r="K675" i="15" s="1"/>
  <c r="J676" i="15"/>
  <c r="K676" i="15" s="1"/>
  <c r="J677" i="15"/>
  <c r="K677" i="15" s="1"/>
  <c r="J678" i="15"/>
  <c r="K678" i="15" s="1"/>
  <c r="J679" i="15"/>
  <c r="K679" i="15" s="1"/>
  <c r="J680" i="15"/>
  <c r="K680" i="15" s="1"/>
  <c r="J681" i="15"/>
  <c r="K681" i="15" s="1"/>
  <c r="J682" i="15"/>
  <c r="K682" i="15" s="1"/>
  <c r="J683" i="15"/>
  <c r="K683" i="15" s="1"/>
  <c r="J684" i="15"/>
  <c r="K684" i="15" s="1"/>
  <c r="J685" i="15"/>
  <c r="K685" i="15" s="1"/>
  <c r="J686" i="15"/>
  <c r="K686" i="15" s="1"/>
  <c r="J687" i="15"/>
  <c r="K687" i="15" s="1"/>
  <c r="J688" i="15"/>
  <c r="K688" i="15" s="1"/>
  <c r="J689" i="15"/>
  <c r="K689" i="15" s="1"/>
  <c r="J690" i="15"/>
  <c r="K690" i="15" s="1"/>
  <c r="J691" i="15"/>
  <c r="K691" i="15" s="1"/>
  <c r="J692" i="15"/>
  <c r="K692" i="15" s="1"/>
  <c r="J693" i="15"/>
  <c r="K693" i="15" s="1"/>
  <c r="J694" i="15"/>
  <c r="K694" i="15" s="1"/>
  <c r="J695" i="15"/>
  <c r="K695" i="15" s="1"/>
  <c r="J696" i="15"/>
  <c r="K696" i="15" s="1"/>
  <c r="J697" i="15"/>
  <c r="K697" i="15" s="1"/>
  <c r="J698" i="15"/>
  <c r="K698" i="15" s="1"/>
  <c r="J699" i="15"/>
  <c r="K699" i="15" s="1"/>
  <c r="J700" i="15"/>
  <c r="K700" i="15" s="1"/>
  <c r="J701" i="15"/>
  <c r="K701" i="15" s="1"/>
  <c r="J702" i="15"/>
  <c r="K702" i="15" s="1"/>
  <c r="J703" i="15"/>
  <c r="K703" i="15" s="1"/>
  <c r="J704" i="15"/>
  <c r="K704" i="15" s="1"/>
  <c r="J705" i="15"/>
  <c r="K705" i="15" s="1"/>
  <c r="J706" i="15"/>
  <c r="K706" i="15" s="1"/>
  <c r="J707" i="15"/>
  <c r="K707" i="15" s="1"/>
  <c r="J708" i="15"/>
  <c r="K708" i="15" s="1"/>
  <c r="J709" i="15"/>
  <c r="K709" i="15" s="1"/>
  <c r="J710" i="15"/>
  <c r="K710" i="15" s="1"/>
  <c r="J711" i="15"/>
  <c r="K711" i="15" s="1"/>
  <c r="J712" i="15"/>
  <c r="K712" i="15" s="1"/>
  <c r="J713" i="15"/>
  <c r="K713" i="15" s="1"/>
  <c r="J714" i="15"/>
  <c r="K714" i="15" s="1"/>
  <c r="J715" i="15"/>
  <c r="K715" i="15" s="1"/>
  <c r="J716" i="15"/>
  <c r="K716" i="15" s="1"/>
  <c r="J717" i="15"/>
  <c r="K717" i="15" s="1"/>
  <c r="J718" i="15"/>
  <c r="K718" i="15" s="1"/>
  <c r="J719" i="15"/>
  <c r="K719" i="15" s="1"/>
  <c r="J720" i="15"/>
  <c r="K720" i="15" s="1"/>
  <c r="J721" i="15"/>
  <c r="K721" i="15" s="1"/>
  <c r="J722" i="15"/>
  <c r="K722" i="15" s="1"/>
  <c r="J723" i="15"/>
  <c r="K723" i="15" s="1"/>
  <c r="J724" i="15"/>
  <c r="K724" i="15" s="1"/>
  <c r="J725" i="15"/>
  <c r="K725" i="15" s="1"/>
  <c r="J726" i="15"/>
  <c r="K726" i="15" s="1"/>
  <c r="J727" i="15"/>
  <c r="K727" i="15" s="1"/>
  <c r="J728" i="15"/>
  <c r="K728" i="15" s="1"/>
  <c r="J729" i="15"/>
  <c r="K729" i="15" s="1"/>
  <c r="J730" i="15"/>
  <c r="K730" i="15" s="1"/>
  <c r="J731" i="15"/>
  <c r="K731" i="15" s="1"/>
  <c r="J732" i="15"/>
  <c r="K732" i="15" s="1"/>
  <c r="J733" i="15"/>
  <c r="K733" i="15" s="1"/>
  <c r="J734" i="15"/>
  <c r="K734" i="15" s="1"/>
  <c r="J735" i="15"/>
  <c r="K735" i="15" s="1"/>
  <c r="J736" i="15"/>
  <c r="K736" i="15" s="1"/>
  <c r="J737" i="15"/>
  <c r="K737" i="15" s="1"/>
  <c r="J738" i="15"/>
  <c r="K738" i="15" s="1"/>
  <c r="J739" i="15"/>
  <c r="K739" i="15" s="1"/>
  <c r="J740" i="15"/>
  <c r="K740" i="15" s="1"/>
  <c r="J741" i="15"/>
  <c r="K741" i="15" s="1"/>
  <c r="J742" i="15"/>
  <c r="K742" i="15" s="1"/>
  <c r="J743" i="15"/>
  <c r="K743" i="15" s="1"/>
  <c r="J744" i="15"/>
  <c r="K744" i="15" s="1"/>
  <c r="J745" i="15"/>
  <c r="K745" i="15" s="1"/>
  <c r="J746" i="15"/>
  <c r="K746" i="15" s="1"/>
  <c r="J747" i="15"/>
  <c r="K747" i="15" s="1"/>
  <c r="J748" i="15"/>
  <c r="K748" i="15" s="1"/>
  <c r="J749" i="15"/>
  <c r="K749" i="15" s="1"/>
  <c r="J750" i="15"/>
  <c r="K750" i="15" s="1"/>
  <c r="J751" i="15"/>
  <c r="K751" i="15" s="1"/>
  <c r="J752" i="15"/>
  <c r="K752" i="15" s="1"/>
  <c r="J753" i="15"/>
  <c r="K753" i="15" s="1"/>
  <c r="J754" i="15"/>
  <c r="K754" i="15" s="1"/>
  <c r="J755" i="15"/>
  <c r="K755" i="15" s="1"/>
  <c r="J756" i="15"/>
  <c r="K756" i="15" s="1"/>
  <c r="J757" i="15"/>
  <c r="K757" i="15" s="1"/>
  <c r="J758" i="15"/>
  <c r="K758" i="15" s="1"/>
  <c r="J759" i="15"/>
  <c r="K759" i="15" s="1"/>
  <c r="J760" i="15"/>
  <c r="K760" i="15" s="1"/>
  <c r="J761" i="15"/>
  <c r="K761" i="15" s="1"/>
  <c r="J762" i="15"/>
  <c r="K762" i="15" s="1"/>
  <c r="J763" i="15"/>
  <c r="K763" i="15" s="1"/>
  <c r="J764" i="15"/>
  <c r="K764" i="15" s="1"/>
  <c r="J765" i="15"/>
  <c r="K765" i="15" s="1"/>
  <c r="J766" i="15"/>
  <c r="K766" i="15" s="1"/>
  <c r="J767" i="15"/>
  <c r="K767" i="15" s="1"/>
  <c r="J768" i="15"/>
  <c r="K768" i="15" s="1"/>
  <c r="J769" i="15"/>
  <c r="K769" i="15" s="1"/>
  <c r="J770" i="15"/>
  <c r="K770" i="15" s="1"/>
  <c r="J771" i="15"/>
  <c r="K771" i="15" s="1"/>
  <c r="J772" i="15"/>
  <c r="K772" i="15" s="1"/>
  <c r="J773" i="15"/>
  <c r="K773" i="15" s="1"/>
  <c r="J774" i="15"/>
  <c r="K774" i="15" s="1"/>
  <c r="J775" i="15"/>
  <c r="K775" i="15" s="1"/>
  <c r="J776" i="15"/>
  <c r="K776" i="15" s="1"/>
  <c r="J777" i="15"/>
  <c r="K777" i="15" s="1"/>
  <c r="J778" i="15"/>
  <c r="K778" i="15" s="1"/>
  <c r="J779" i="15"/>
  <c r="K779" i="15" s="1"/>
  <c r="J780" i="15"/>
  <c r="K780" i="15" s="1"/>
  <c r="J781" i="15"/>
  <c r="K781" i="15" s="1"/>
  <c r="J782" i="15"/>
  <c r="K782" i="15" s="1"/>
  <c r="J783" i="15"/>
  <c r="K783" i="15" s="1"/>
  <c r="J784" i="15"/>
  <c r="K784" i="15" s="1"/>
  <c r="J785" i="15"/>
  <c r="K785" i="15" s="1"/>
  <c r="J786" i="15"/>
  <c r="K786" i="15" s="1"/>
  <c r="J787" i="15"/>
  <c r="K787" i="15" s="1"/>
  <c r="J788" i="15"/>
  <c r="K788" i="15" s="1"/>
  <c r="J789" i="15"/>
  <c r="K789" i="15" s="1"/>
  <c r="J790" i="15"/>
  <c r="K790" i="15" s="1"/>
  <c r="J791" i="15"/>
  <c r="K791" i="15" s="1"/>
  <c r="J792" i="15"/>
  <c r="K792" i="15" s="1"/>
  <c r="J793" i="15"/>
  <c r="K793" i="15" s="1"/>
  <c r="J794" i="15"/>
  <c r="K794" i="15" s="1"/>
  <c r="J795" i="15"/>
  <c r="K795" i="15" s="1"/>
  <c r="J796" i="15"/>
  <c r="K796" i="15" s="1"/>
  <c r="J797" i="15"/>
  <c r="K797" i="15" s="1"/>
  <c r="J798" i="15"/>
  <c r="K798" i="15" s="1"/>
  <c r="J799" i="15"/>
  <c r="K799" i="15" s="1"/>
  <c r="J800" i="15"/>
  <c r="K800" i="15" s="1"/>
  <c r="J801" i="15"/>
  <c r="K801" i="15" s="1"/>
  <c r="J802" i="15"/>
  <c r="K802" i="15" s="1"/>
  <c r="J803" i="15"/>
  <c r="K803" i="15" s="1"/>
  <c r="J804" i="15"/>
  <c r="K804" i="15" s="1"/>
  <c r="J805" i="15"/>
  <c r="K805" i="15" s="1"/>
  <c r="J806" i="15"/>
  <c r="K806" i="15" s="1"/>
  <c r="J807" i="15"/>
  <c r="K807" i="15" s="1"/>
  <c r="J808" i="15"/>
  <c r="K808" i="15" s="1"/>
  <c r="J809" i="15"/>
  <c r="K809" i="15" s="1"/>
  <c r="J810" i="15"/>
  <c r="K810" i="15" s="1"/>
  <c r="J811" i="15"/>
  <c r="K811" i="15" s="1"/>
  <c r="J812" i="15"/>
  <c r="K812" i="15" s="1"/>
  <c r="J813" i="15"/>
  <c r="K813" i="15" s="1"/>
  <c r="J814" i="15"/>
  <c r="K814" i="15" s="1"/>
  <c r="J815" i="15"/>
  <c r="K815" i="15" s="1"/>
  <c r="J816" i="15"/>
  <c r="K816" i="15" s="1"/>
  <c r="J817" i="15"/>
  <c r="K817" i="15" s="1"/>
  <c r="J818" i="15"/>
  <c r="K818" i="15" s="1"/>
  <c r="J819" i="15"/>
  <c r="K819" i="15" s="1"/>
  <c r="J820" i="15"/>
  <c r="K820" i="15" s="1"/>
  <c r="J821" i="15"/>
  <c r="K821" i="15" s="1"/>
  <c r="J822" i="15"/>
  <c r="K822" i="15" s="1"/>
  <c r="J823" i="15"/>
  <c r="K823" i="15" s="1"/>
  <c r="J824" i="15"/>
  <c r="K824" i="15" s="1"/>
  <c r="J825" i="15"/>
  <c r="K825" i="15" s="1"/>
  <c r="J826" i="15"/>
  <c r="K826" i="15" s="1"/>
  <c r="J827" i="15"/>
  <c r="K827" i="15" s="1"/>
  <c r="J828" i="15"/>
  <c r="K828" i="15" s="1"/>
  <c r="J829" i="15"/>
  <c r="K829" i="15" s="1"/>
  <c r="J830" i="15"/>
  <c r="K830" i="15" s="1"/>
  <c r="J831" i="15"/>
  <c r="K831" i="15" s="1"/>
  <c r="J832" i="15"/>
  <c r="K832" i="15" s="1"/>
  <c r="J833" i="15"/>
  <c r="K833" i="15" s="1"/>
  <c r="J834" i="15"/>
  <c r="K834" i="15" s="1"/>
  <c r="J835" i="15"/>
  <c r="K835" i="15" s="1"/>
  <c r="J836" i="15"/>
  <c r="K836" i="15" s="1"/>
  <c r="J837" i="15"/>
  <c r="K837" i="15" s="1"/>
  <c r="J838" i="15"/>
  <c r="K838" i="15" s="1"/>
  <c r="J839" i="15"/>
  <c r="K839" i="15" s="1"/>
  <c r="J840" i="15"/>
  <c r="K840" i="15" s="1"/>
  <c r="J841" i="15"/>
  <c r="K841" i="15" s="1"/>
  <c r="J842" i="15"/>
  <c r="K842" i="15" s="1"/>
  <c r="J843" i="15"/>
  <c r="K843" i="15" s="1"/>
  <c r="J844" i="15"/>
  <c r="K844" i="15" s="1"/>
  <c r="J845" i="15"/>
  <c r="K845" i="15" s="1"/>
  <c r="J846" i="15"/>
  <c r="K846" i="15" s="1"/>
  <c r="J847" i="15"/>
  <c r="K847" i="15" s="1"/>
  <c r="J848" i="15"/>
  <c r="K848" i="15" s="1"/>
  <c r="J849" i="15"/>
  <c r="K849" i="15" s="1"/>
  <c r="J850" i="15"/>
  <c r="K850" i="15" s="1"/>
  <c r="J851" i="15"/>
  <c r="K851" i="15" s="1"/>
  <c r="J852" i="15"/>
  <c r="K852" i="15" s="1"/>
  <c r="J853" i="15"/>
  <c r="K853" i="15" s="1"/>
  <c r="J854" i="15"/>
  <c r="K854" i="15" s="1"/>
  <c r="J855" i="15"/>
  <c r="K855" i="15" s="1"/>
  <c r="J856" i="15"/>
  <c r="K856" i="15" s="1"/>
  <c r="J857" i="15"/>
  <c r="K857" i="15" s="1"/>
  <c r="J858" i="15"/>
  <c r="K858" i="15" s="1"/>
  <c r="J859" i="15"/>
  <c r="K859" i="15" s="1"/>
  <c r="J860" i="15"/>
  <c r="K860" i="15" s="1"/>
  <c r="J861" i="15"/>
  <c r="K861" i="15" s="1"/>
  <c r="J862" i="15"/>
  <c r="K862" i="15" s="1"/>
  <c r="J863" i="15"/>
  <c r="K863" i="15" s="1"/>
  <c r="J864" i="15"/>
  <c r="K864" i="15" s="1"/>
  <c r="J865" i="15"/>
  <c r="K865" i="15" s="1"/>
  <c r="J866" i="15"/>
  <c r="K866" i="15" s="1"/>
  <c r="J867" i="15"/>
  <c r="K867" i="15" s="1"/>
  <c r="J868" i="15"/>
  <c r="K868" i="15" s="1"/>
  <c r="J869" i="15"/>
  <c r="K869" i="15" s="1"/>
  <c r="J870" i="15"/>
  <c r="K870" i="15" s="1"/>
  <c r="J871" i="15"/>
  <c r="K871" i="15" s="1"/>
  <c r="J872" i="15"/>
  <c r="K872" i="15" s="1"/>
  <c r="J873" i="15"/>
  <c r="K873" i="15" s="1"/>
  <c r="J874" i="15"/>
  <c r="K874" i="15" s="1"/>
  <c r="J875" i="15"/>
  <c r="K875" i="15" s="1"/>
  <c r="J876" i="15"/>
  <c r="K876" i="15" s="1"/>
  <c r="J154" i="15"/>
  <c r="K154" i="15" s="1"/>
  <c r="J153" i="15"/>
  <c r="K153" i="15" s="1"/>
  <c r="J279" i="13"/>
  <c r="J280" i="13"/>
  <c r="J281" i="13"/>
  <c r="J282" i="13"/>
  <c r="J283" i="13"/>
  <c r="J284" i="13"/>
  <c r="J285" i="13"/>
  <c r="J286" i="13"/>
  <c r="J287" i="13"/>
  <c r="J288" i="13"/>
  <c r="J289" i="13"/>
  <c r="J290" i="13"/>
  <c r="J291" i="13"/>
  <c r="J292" i="13"/>
  <c r="J293" i="13"/>
  <c r="J294" i="13"/>
  <c r="J295" i="13"/>
  <c r="J296" i="13"/>
  <c r="J297" i="13"/>
  <c r="J298" i="13"/>
  <c r="J299" i="13"/>
  <c r="J300" i="13"/>
  <c r="J301" i="13"/>
  <c r="J302" i="13"/>
  <c r="J303" i="13"/>
  <c r="J304" i="13"/>
  <c r="J305" i="13"/>
  <c r="J306" i="13"/>
  <c r="J307" i="13"/>
  <c r="J308" i="13"/>
  <c r="L308" i="13" s="1"/>
  <c r="J309" i="13"/>
  <c r="L309" i="13" s="1"/>
  <c r="J310" i="13"/>
  <c r="J311" i="13"/>
  <c r="J312" i="13"/>
  <c r="J313" i="13"/>
  <c r="J314" i="13"/>
  <c r="J315" i="13"/>
  <c r="J316" i="13"/>
  <c r="J317" i="13"/>
  <c r="J318" i="13"/>
  <c r="J319" i="13"/>
  <c r="J320" i="13"/>
  <c r="J321" i="13"/>
  <c r="J322" i="13"/>
  <c r="J323" i="13"/>
  <c r="J324" i="13"/>
  <c r="J325" i="13"/>
  <c r="J326" i="13"/>
  <c r="L326" i="13" s="1"/>
  <c r="J327" i="13"/>
  <c r="J328" i="13"/>
  <c r="J329" i="13"/>
  <c r="J330" i="13"/>
  <c r="J331" i="13"/>
  <c r="J332" i="13"/>
  <c r="L332" i="13" s="1"/>
  <c r="J333" i="13"/>
  <c r="J334" i="13"/>
  <c r="J335" i="13"/>
  <c r="J336" i="13"/>
  <c r="J337" i="13"/>
  <c r="J338" i="13"/>
  <c r="J339" i="13"/>
  <c r="J340" i="13"/>
  <c r="J341" i="13"/>
  <c r="L341" i="13" s="1"/>
  <c r="J342" i="13"/>
  <c r="J343" i="13"/>
  <c r="J344" i="13"/>
  <c r="J345" i="13"/>
  <c r="J346" i="13"/>
  <c r="J347" i="13"/>
  <c r="J348" i="13"/>
  <c r="J349" i="13"/>
  <c r="L349" i="13" s="1"/>
  <c r="J350" i="13"/>
  <c r="L350" i="13" s="1"/>
  <c r="J351" i="13"/>
  <c r="J352" i="13"/>
  <c r="J353" i="13"/>
  <c r="J354" i="13"/>
  <c r="J355" i="13"/>
  <c r="J356" i="13"/>
  <c r="J357" i="13"/>
  <c r="J358" i="13"/>
  <c r="J359" i="13"/>
  <c r="J360" i="13"/>
  <c r="J361" i="13"/>
  <c r="J362" i="13"/>
  <c r="J363" i="13"/>
  <c r="L363" i="13" s="1"/>
  <c r="J364" i="13"/>
  <c r="J365" i="13"/>
  <c r="J366" i="13"/>
  <c r="L366" i="13" s="1"/>
  <c r="J367" i="13"/>
  <c r="J368" i="13"/>
  <c r="J369" i="13"/>
  <c r="J370" i="13"/>
  <c r="J371" i="13"/>
  <c r="L371" i="13" s="1"/>
  <c r="J372" i="13"/>
  <c r="J373" i="13"/>
  <c r="J374" i="13"/>
  <c r="J375" i="13"/>
  <c r="J376" i="13"/>
  <c r="J377" i="13"/>
  <c r="J378" i="13"/>
  <c r="J379" i="13"/>
  <c r="L379" i="13" s="1"/>
  <c r="J380" i="13"/>
  <c r="J381" i="13"/>
  <c r="J382" i="13"/>
  <c r="L382" i="13" s="1"/>
  <c r="J383" i="13"/>
  <c r="J384" i="13"/>
  <c r="J385" i="13"/>
  <c r="J386" i="13"/>
  <c r="J387" i="13"/>
  <c r="L387" i="13" s="1"/>
  <c r="J388" i="13"/>
  <c r="J389" i="13"/>
  <c r="J390" i="13"/>
  <c r="J391" i="13"/>
  <c r="J392" i="13"/>
  <c r="J393" i="13"/>
  <c r="J394" i="13"/>
  <c r="J395" i="13"/>
  <c r="L395" i="13" s="1"/>
  <c r="J396" i="13"/>
  <c r="J397" i="13"/>
  <c r="J398" i="13"/>
  <c r="L398" i="13" s="1"/>
  <c r="J399" i="13"/>
  <c r="J400" i="13"/>
  <c r="J401" i="13"/>
  <c r="J402" i="13"/>
  <c r="J403" i="13"/>
  <c r="L403" i="13" s="1"/>
  <c r="J404" i="13"/>
  <c r="J405" i="13"/>
  <c r="J406" i="13"/>
  <c r="J407" i="13"/>
  <c r="J408" i="13"/>
  <c r="J409" i="13"/>
  <c r="J410" i="13"/>
  <c r="J411" i="13"/>
  <c r="L411" i="13" s="1"/>
  <c r="J412" i="13"/>
  <c r="J413" i="13"/>
  <c r="J414" i="13"/>
  <c r="L414" i="13" s="1"/>
  <c r="J415" i="13"/>
  <c r="J416" i="13"/>
  <c r="J417" i="13"/>
  <c r="J418" i="13"/>
  <c r="J419" i="13"/>
  <c r="L419" i="13" s="1"/>
  <c r="J420" i="13"/>
  <c r="J421" i="13"/>
  <c r="J422" i="13"/>
  <c r="J423" i="13"/>
  <c r="J424" i="13"/>
  <c r="J425" i="13"/>
  <c r="J426" i="13"/>
  <c r="J427" i="13"/>
  <c r="L427" i="13" s="1"/>
  <c r="J428" i="13"/>
  <c r="J429" i="13"/>
  <c r="J430" i="13"/>
  <c r="L430" i="13" s="1"/>
  <c r="J431" i="13"/>
  <c r="J432" i="13"/>
  <c r="J433" i="13"/>
  <c r="J434" i="13"/>
  <c r="J435" i="13"/>
  <c r="L435" i="13" s="1"/>
  <c r="J436" i="13"/>
  <c r="J437" i="13"/>
  <c r="J438" i="13"/>
  <c r="J439" i="13"/>
  <c r="J440" i="13"/>
  <c r="J441" i="13"/>
  <c r="J442" i="13"/>
  <c r="J443" i="13"/>
  <c r="L443" i="13" s="1"/>
  <c r="J444" i="13"/>
  <c r="J445" i="13"/>
  <c r="J446" i="13"/>
  <c r="L446" i="13" s="1"/>
  <c r="J447" i="13"/>
  <c r="J448" i="13"/>
  <c r="J449" i="13"/>
  <c r="J450" i="13"/>
  <c r="J451" i="13"/>
  <c r="L451" i="13" s="1"/>
  <c r="J452" i="13"/>
  <c r="J453" i="13"/>
  <c r="J454" i="13"/>
  <c r="J455" i="13"/>
  <c r="J456" i="13"/>
  <c r="J457" i="13"/>
  <c r="J458" i="13"/>
  <c r="J459" i="13"/>
  <c r="L459" i="13" s="1"/>
  <c r="J460" i="13"/>
  <c r="J461" i="13"/>
  <c r="J462" i="13"/>
  <c r="L462" i="13" s="1"/>
  <c r="J463" i="13"/>
  <c r="J464" i="13"/>
  <c r="J465" i="13"/>
  <c r="J466" i="13"/>
  <c r="J467" i="13"/>
  <c r="L467" i="13" s="1"/>
  <c r="J468" i="13"/>
  <c r="J469" i="13"/>
  <c r="J470" i="13"/>
  <c r="J471" i="13"/>
  <c r="J472" i="13"/>
  <c r="J473" i="13"/>
  <c r="J474" i="13"/>
  <c r="J475" i="13"/>
  <c r="L475" i="13" s="1"/>
  <c r="J476" i="13"/>
  <c r="J477" i="13"/>
  <c r="J478" i="13"/>
  <c r="L478" i="13" s="1"/>
  <c r="J479" i="13"/>
  <c r="J480" i="13"/>
  <c r="J481" i="13"/>
  <c r="J482" i="13"/>
  <c r="J483" i="13"/>
  <c r="L483" i="13" s="1"/>
  <c r="J484" i="13"/>
  <c r="J485" i="13"/>
  <c r="J486" i="13"/>
  <c r="J487" i="13"/>
  <c r="J488" i="13"/>
  <c r="J489" i="13"/>
  <c r="J490" i="13"/>
  <c r="J491" i="13"/>
  <c r="L491" i="13" s="1"/>
  <c r="J492" i="13"/>
  <c r="J493" i="13"/>
  <c r="J494" i="13"/>
  <c r="L494" i="13" s="1"/>
  <c r="J495" i="13"/>
  <c r="J496" i="13"/>
  <c r="J497" i="13"/>
  <c r="J498" i="13"/>
  <c r="J499" i="13"/>
  <c r="L499" i="13" s="1"/>
  <c r="J500" i="13"/>
  <c r="J501" i="13"/>
  <c r="J502" i="13"/>
  <c r="J503" i="13"/>
  <c r="J504" i="13"/>
  <c r="J505" i="13"/>
  <c r="J506" i="13"/>
  <c r="J507" i="13"/>
  <c r="L507" i="13" s="1"/>
  <c r="J508" i="13"/>
  <c r="J509" i="13"/>
  <c r="J510" i="13"/>
  <c r="L510" i="13" s="1"/>
  <c r="J511" i="13"/>
  <c r="J512" i="13"/>
  <c r="J513" i="13"/>
  <c r="J514" i="13"/>
  <c r="J515" i="13"/>
  <c r="L515" i="13" s="1"/>
  <c r="J516" i="13"/>
  <c r="J517" i="13"/>
  <c r="J518" i="13"/>
  <c r="J519" i="13"/>
  <c r="J520" i="13"/>
  <c r="J521" i="13"/>
  <c r="J522" i="13"/>
  <c r="J523" i="13"/>
  <c r="L523" i="13" s="1"/>
  <c r="J524" i="13"/>
  <c r="J525" i="13"/>
  <c r="J526" i="13"/>
  <c r="L526" i="13" s="1"/>
  <c r="J527" i="13"/>
  <c r="J528" i="13"/>
  <c r="J529" i="13"/>
  <c r="J530" i="13"/>
  <c r="J531" i="13"/>
  <c r="L531" i="13" s="1"/>
  <c r="J532" i="13"/>
  <c r="J533" i="13"/>
  <c r="J534" i="13"/>
  <c r="J535" i="13"/>
  <c r="J536" i="13"/>
  <c r="J537" i="13"/>
  <c r="J538" i="13"/>
  <c r="J539" i="13"/>
  <c r="L539" i="13" s="1"/>
  <c r="J540" i="13"/>
  <c r="J541" i="13"/>
  <c r="J542" i="13"/>
  <c r="L542" i="13" s="1"/>
  <c r="J543" i="13"/>
  <c r="L543" i="13" s="1"/>
  <c r="J544" i="13"/>
  <c r="J545" i="13"/>
  <c r="J546" i="13"/>
  <c r="J547" i="13"/>
  <c r="J548" i="13"/>
  <c r="J549" i="13"/>
  <c r="J550" i="13"/>
  <c r="L550" i="13" s="1"/>
  <c r="J551" i="13"/>
  <c r="J552" i="13"/>
  <c r="J553" i="13"/>
  <c r="J554" i="13"/>
  <c r="J555" i="13"/>
  <c r="J556" i="13"/>
  <c r="L556" i="13" s="1"/>
  <c r="J557" i="13"/>
  <c r="L557" i="13" s="1"/>
  <c r="J558" i="13"/>
  <c r="J559" i="13"/>
  <c r="J560" i="13"/>
  <c r="J561" i="13"/>
  <c r="J562" i="13"/>
  <c r="J563" i="13"/>
  <c r="J564" i="13"/>
  <c r="J565" i="13"/>
  <c r="J566" i="13"/>
  <c r="J567" i="13"/>
  <c r="J568" i="13"/>
  <c r="J569" i="13"/>
  <c r="J570" i="13"/>
  <c r="J571" i="13"/>
  <c r="L571" i="13" s="1"/>
  <c r="J572" i="13"/>
  <c r="J573" i="13"/>
  <c r="J574" i="13"/>
  <c r="J575" i="13"/>
  <c r="J576" i="13"/>
  <c r="J577" i="13"/>
  <c r="J578" i="13"/>
  <c r="J579" i="13"/>
  <c r="J580" i="13"/>
  <c r="J581" i="13"/>
  <c r="L581" i="13" s="1"/>
  <c r="J582" i="13"/>
  <c r="L582" i="13" s="1"/>
  <c r="J583" i="13"/>
  <c r="J584" i="13"/>
  <c r="J585" i="13"/>
  <c r="J586" i="13"/>
  <c r="J587" i="13"/>
  <c r="J588" i="13"/>
  <c r="J589" i="13"/>
  <c r="L589" i="13" s="1"/>
  <c r="J590" i="13"/>
  <c r="J591" i="13"/>
  <c r="J592" i="13"/>
  <c r="J593" i="13"/>
  <c r="J594" i="13"/>
  <c r="J595" i="13"/>
  <c r="L595" i="13" s="1"/>
  <c r="J596" i="13"/>
  <c r="L596" i="13" s="1"/>
  <c r="J597" i="13"/>
  <c r="J598" i="13"/>
  <c r="J599" i="13"/>
  <c r="J600" i="13"/>
  <c r="J601" i="13"/>
  <c r="J602" i="13"/>
  <c r="J603" i="13"/>
  <c r="L603" i="13" s="1"/>
  <c r="J604" i="13"/>
  <c r="J605" i="13"/>
  <c r="J606" i="13"/>
  <c r="L606" i="13" s="1"/>
  <c r="J607" i="13"/>
  <c r="L607" i="13" s="1"/>
  <c r="J608" i="13"/>
  <c r="J609" i="13"/>
  <c r="J610" i="13"/>
  <c r="J611" i="13"/>
  <c r="J612" i="13"/>
  <c r="J613" i="13"/>
  <c r="J614" i="13"/>
  <c r="L614" i="13" s="1"/>
  <c r="J615" i="13"/>
  <c r="J616" i="13"/>
  <c r="J617" i="13"/>
  <c r="J618" i="13"/>
  <c r="J619" i="13"/>
  <c r="J620" i="13"/>
  <c r="L620" i="13" s="1"/>
  <c r="J621" i="13"/>
  <c r="L621" i="13" s="1"/>
  <c r="J622" i="13"/>
  <c r="J623" i="13"/>
  <c r="J624" i="13"/>
  <c r="J625" i="13"/>
  <c r="K625" i="13" s="1"/>
  <c r="J626" i="13"/>
  <c r="J627" i="13"/>
  <c r="J628" i="13"/>
  <c r="J629" i="13"/>
  <c r="J630" i="13"/>
  <c r="J631" i="13"/>
  <c r="J632" i="13"/>
  <c r="K632" i="13" s="1"/>
  <c r="J633" i="13"/>
  <c r="J634" i="13"/>
  <c r="J635" i="13"/>
  <c r="L635" i="13" s="1"/>
  <c r="J636" i="13"/>
  <c r="J637" i="13"/>
  <c r="K637" i="13" s="1"/>
  <c r="J638" i="13"/>
  <c r="J639" i="13"/>
  <c r="J640" i="13"/>
  <c r="J641" i="13"/>
  <c r="J642" i="13"/>
  <c r="J643" i="13"/>
  <c r="J644" i="13"/>
  <c r="K644" i="13" s="1"/>
  <c r="J645" i="13"/>
  <c r="L645" i="13" s="1"/>
  <c r="J646" i="13"/>
  <c r="L646" i="13" s="1"/>
  <c r="J647" i="13"/>
  <c r="J648" i="13"/>
  <c r="J649" i="13"/>
  <c r="J650" i="13"/>
  <c r="J651" i="13"/>
  <c r="J652" i="13"/>
  <c r="J653" i="13"/>
  <c r="L653" i="13" s="1"/>
  <c r="J654" i="13"/>
  <c r="J655" i="13"/>
  <c r="J656" i="13"/>
  <c r="J657" i="13"/>
  <c r="K657" i="13" s="1"/>
  <c r="J658" i="13"/>
  <c r="J659" i="13"/>
  <c r="L659" i="13" s="1"/>
  <c r="J660" i="13"/>
  <c r="L660" i="13" s="1"/>
  <c r="J661" i="13"/>
  <c r="J662" i="13"/>
  <c r="J663" i="13"/>
  <c r="J664" i="13"/>
  <c r="K664" i="13" s="1"/>
  <c r="J665" i="13"/>
  <c r="J666" i="13"/>
  <c r="J667" i="13"/>
  <c r="L667" i="13" s="1"/>
  <c r="J668" i="13"/>
  <c r="J669" i="13"/>
  <c r="K669" i="13" s="1"/>
  <c r="J670" i="13"/>
  <c r="L670" i="13" s="1"/>
  <c r="J671" i="13"/>
  <c r="L671" i="13" s="1"/>
  <c r="J672" i="13"/>
  <c r="J673" i="13"/>
  <c r="J674" i="13"/>
  <c r="J675" i="13"/>
  <c r="J676" i="13"/>
  <c r="K676" i="13" s="1"/>
  <c r="J677" i="13"/>
  <c r="J678" i="13"/>
  <c r="L678" i="13" s="1"/>
  <c r="J679" i="13"/>
  <c r="J680" i="13"/>
  <c r="J681" i="13"/>
  <c r="J682" i="13"/>
  <c r="J683" i="13"/>
  <c r="J684" i="13"/>
  <c r="L684" i="13" s="1"/>
  <c r="J685" i="13"/>
  <c r="L685" i="13" s="1"/>
  <c r="J686" i="13"/>
  <c r="J687" i="13"/>
  <c r="J688" i="13"/>
  <c r="J689" i="13"/>
  <c r="K689" i="13" s="1"/>
  <c r="J690" i="13"/>
  <c r="J691" i="13"/>
  <c r="J692" i="13"/>
  <c r="J693" i="13"/>
  <c r="J694" i="13"/>
  <c r="J695" i="13"/>
  <c r="J696" i="13"/>
  <c r="K696" i="13" s="1"/>
  <c r="J697" i="13"/>
  <c r="J698" i="13"/>
  <c r="J699" i="13"/>
  <c r="L699" i="13" s="1"/>
  <c r="J700" i="13"/>
  <c r="J701" i="13"/>
  <c r="K701" i="13" s="1"/>
  <c r="J702" i="13"/>
  <c r="J703" i="13"/>
  <c r="J704" i="13"/>
  <c r="J705" i="13"/>
  <c r="J706" i="13"/>
  <c r="J707" i="13"/>
  <c r="J708" i="13"/>
  <c r="L708" i="13" s="1"/>
  <c r="J709" i="13"/>
  <c r="L709" i="13" s="1"/>
  <c r="J710" i="13"/>
  <c r="J711" i="13"/>
  <c r="J712" i="13"/>
  <c r="J713" i="13"/>
  <c r="J714" i="13"/>
  <c r="J715" i="13"/>
  <c r="L715" i="13" s="1"/>
  <c r="J716" i="13"/>
  <c r="J717" i="13"/>
  <c r="J718" i="13"/>
  <c r="L718" i="13" s="1"/>
  <c r="J719" i="13"/>
  <c r="L719" i="13" s="1"/>
  <c r="J720" i="13"/>
  <c r="J721" i="13"/>
  <c r="K721" i="13" s="1"/>
  <c r="J722" i="13"/>
  <c r="J723" i="13"/>
  <c r="J724" i="13"/>
  <c r="J725" i="13"/>
  <c r="L725" i="13" s="1"/>
  <c r="J726" i="13"/>
  <c r="J727" i="13"/>
  <c r="J728" i="13"/>
  <c r="K728" i="13" s="1"/>
  <c r="J729" i="13"/>
  <c r="J730" i="13"/>
  <c r="L730" i="13" s="1"/>
  <c r="J731" i="13"/>
  <c r="L731" i="13" s="1"/>
  <c r="J732" i="13"/>
  <c r="J733" i="13"/>
  <c r="K733" i="13" s="1"/>
  <c r="J734" i="13"/>
  <c r="J735" i="13"/>
  <c r="J736" i="13"/>
  <c r="J737" i="13"/>
  <c r="J738" i="13"/>
  <c r="J739" i="13"/>
  <c r="J740" i="13"/>
  <c r="L740" i="13" s="1"/>
  <c r="J741" i="13"/>
  <c r="L741" i="13" s="1"/>
  <c r="J742" i="13"/>
  <c r="J743" i="13"/>
  <c r="J744" i="13"/>
  <c r="J745" i="13"/>
  <c r="J746" i="13"/>
  <c r="J747" i="13"/>
  <c r="L747" i="13" s="1"/>
  <c r="J748" i="13"/>
  <c r="J749" i="13"/>
  <c r="J750" i="13"/>
  <c r="L750" i="13" s="1"/>
  <c r="J751" i="13"/>
  <c r="L751" i="13" s="1"/>
  <c r="J752" i="13"/>
  <c r="J753" i="13"/>
  <c r="K753" i="13" s="1"/>
  <c r="J754" i="13"/>
  <c r="J755" i="13"/>
  <c r="J756" i="13"/>
  <c r="J757" i="13"/>
  <c r="L757" i="13" s="1"/>
  <c r="J758" i="13"/>
  <c r="J759" i="13"/>
  <c r="J760" i="13"/>
  <c r="J761" i="13"/>
  <c r="L761" i="13" s="1"/>
  <c r="J762" i="13"/>
  <c r="L762" i="13" s="1"/>
  <c r="J763" i="13"/>
  <c r="J764" i="13"/>
  <c r="K764" i="13" s="1"/>
  <c r="J765" i="13"/>
  <c r="J766" i="13"/>
  <c r="L766" i="13" s="1"/>
  <c r="J767" i="13"/>
  <c r="J768" i="13"/>
  <c r="J769" i="13"/>
  <c r="K769" i="13" s="1"/>
  <c r="J770" i="13"/>
  <c r="L770" i="13" s="1"/>
  <c r="J771" i="13"/>
  <c r="L771" i="13" s="1"/>
  <c r="J772" i="13"/>
  <c r="J773" i="13"/>
  <c r="J774" i="13"/>
  <c r="J775" i="13"/>
  <c r="J776" i="13"/>
  <c r="J777" i="13"/>
  <c r="J778" i="13"/>
  <c r="J779" i="13"/>
  <c r="L779" i="13" s="1"/>
  <c r="J780" i="13"/>
  <c r="L780" i="13" s="1"/>
  <c r="J781" i="13"/>
  <c r="J782" i="13"/>
  <c r="J783" i="13"/>
  <c r="J784" i="13"/>
  <c r="J785" i="13"/>
  <c r="L785" i="13" s="1"/>
  <c r="J786" i="13"/>
  <c r="J787" i="13"/>
  <c r="J788" i="13"/>
  <c r="L788" i="13" s="1"/>
  <c r="J789" i="13"/>
  <c r="L789" i="13" s="1"/>
  <c r="J790" i="13"/>
  <c r="J791" i="13"/>
  <c r="J792" i="13"/>
  <c r="J793" i="13"/>
  <c r="J794" i="13"/>
  <c r="L794" i="13" s="1"/>
  <c r="J795" i="13"/>
  <c r="J796" i="13"/>
  <c r="K796" i="13" s="1"/>
  <c r="J797" i="13"/>
  <c r="L797" i="13" s="1"/>
  <c r="J798" i="13"/>
  <c r="L798" i="13" s="1"/>
  <c r="J799" i="13"/>
  <c r="J800" i="13"/>
  <c r="J801" i="13"/>
  <c r="K801" i="13" s="1"/>
  <c r="J802" i="13"/>
  <c r="J803" i="13"/>
  <c r="L803" i="13" s="1"/>
  <c r="J804" i="13"/>
  <c r="J805" i="13"/>
  <c r="J806" i="13"/>
  <c r="L806" i="13" s="1"/>
  <c r="J807" i="13"/>
  <c r="L807" i="13" s="1"/>
  <c r="J808" i="13"/>
  <c r="J809" i="13"/>
  <c r="J810" i="13"/>
  <c r="J811" i="13"/>
  <c r="J812" i="13"/>
  <c r="K812" i="13" s="1"/>
  <c r="J813" i="13"/>
  <c r="J814" i="13"/>
  <c r="J815" i="13"/>
  <c r="J816" i="13"/>
  <c r="J817" i="13"/>
  <c r="K817" i="13" s="1"/>
  <c r="J818" i="13"/>
  <c r="J819" i="13"/>
  <c r="J820" i="13"/>
  <c r="J821" i="13"/>
  <c r="L821" i="13" s="1"/>
  <c r="J822" i="13"/>
  <c r="J823" i="13"/>
  <c r="J824" i="13"/>
  <c r="J825" i="13"/>
  <c r="L825" i="13" s="1"/>
  <c r="J826" i="13"/>
  <c r="L826" i="13" s="1"/>
  <c r="J827" i="13"/>
  <c r="J828" i="13"/>
  <c r="K828" i="13" s="1"/>
  <c r="J829" i="13"/>
  <c r="J830" i="13"/>
  <c r="L830" i="13" s="1"/>
  <c r="J831" i="13"/>
  <c r="J832" i="13"/>
  <c r="J833" i="13"/>
  <c r="K833" i="13" s="1"/>
  <c r="J834" i="13"/>
  <c r="L834" i="13" s="1"/>
  <c r="J835" i="13"/>
  <c r="L835" i="13" s="1"/>
  <c r="J836" i="13"/>
  <c r="J837" i="13"/>
  <c r="J838" i="13"/>
  <c r="J839" i="13"/>
  <c r="J840" i="13"/>
  <c r="J841" i="13"/>
  <c r="J842" i="13"/>
  <c r="J843" i="13"/>
  <c r="L843" i="13" s="1"/>
  <c r="J844" i="13"/>
  <c r="L844" i="13" s="1"/>
  <c r="J845" i="13"/>
  <c r="J846" i="13"/>
  <c r="J847" i="13"/>
  <c r="J848" i="13"/>
  <c r="J849" i="13"/>
  <c r="L849" i="13" s="1"/>
  <c r="J850" i="13"/>
  <c r="J851" i="13"/>
  <c r="J852" i="13"/>
  <c r="L852" i="13" s="1"/>
  <c r="J853" i="13"/>
  <c r="L853" i="13" s="1"/>
  <c r="J854" i="13"/>
  <c r="K854" i="13" s="1"/>
  <c r="J855" i="13"/>
  <c r="J856" i="13"/>
  <c r="J857" i="13"/>
  <c r="J858" i="13"/>
  <c r="L858" i="13" s="1"/>
  <c r="J859" i="13"/>
  <c r="J860" i="13"/>
  <c r="J861" i="13"/>
  <c r="L861" i="13" s="1"/>
  <c r="J862" i="13"/>
  <c r="L862" i="13" s="1"/>
  <c r="J863" i="13"/>
  <c r="J864" i="13"/>
  <c r="J865" i="13"/>
  <c r="J866" i="13"/>
  <c r="K866" i="13" s="1"/>
  <c r="J867" i="13"/>
  <c r="L867" i="13" s="1"/>
  <c r="J868" i="13"/>
  <c r="J869" i="13"/>
  <c r="J870" i="13"/>
  <c r="K870" i="13" s="1"/>
  <c r="J871" i="13"/>
  <c r="L871" i="13" s="1"/>
  <c r="J872" i="13"/>
  <c r="J873" i="13"/>
  <c r="J874" i="13"/>
  <c r="K874" i="13" s="1"/>
  <c r="J875" i="13"/>
  <c r="J876" i="13"/>
  <c r="J877" i="13"/>
  <c r="J878" i="13"/>
  <c r="K878" i="13" s="1"/>
  <c r="J879" i="13"/>
  <c r="J880" i="13"/>
  <c r="J881" i="13"/>
  <c r="L881" i="13" s="1"/>
  <c r="J882" i="13"/>
  <c r="K882" i="13" s="1"/>
  <c r="J883" i="13"/>
  <c r="J884" i="13"/>
  <c r="J885" i="13"/>
  <c r="L885" i="13" s="1"/>
  <c r="J886" i="13"/>
  <c r="K886" i="13" s="1"/>
  <c r="J887" i="13"/>
  <c r="J888" i="13"/>
  <c r="J889" i="13"/>
  <c r="L889" i="13" s="1"/>
  <c r="J890" i="13"/>
  <c r="K890" i="13" s="1"/>
  <c r="J891" i="13"/>
  <c r="J892" i="13"/>
  <c r="J893" i="13"/>
  <c r="J894" i="13"/>
  <c r="L894" i="13" s="1"/>
  <c r="J895" i="13"/>
  <c r="J896" i="13"/>
  <c r="J897" i="13"/>
  <c r="J898" i="13"/>
  <c r="K898" i="13" s="1"/>
  <c r="J899" i="13"/>
  <c r="L899" i="13" s="1"/>
  <c r="J900" i="13"/>
  <c r="J901" i="13"/>
  <c r="J902" i="13"/>
  <c r="K902" i="13" s="1"/>
  <c r="J903" i="13"/>
  <c r="J904" i="13"/>
  <c r="J905" i="13"/>
  <c r="J906" i="13"/>
  <c r="K906" i="13" s="1"/>
  <c r="J907" i="13"/>
  <c r="L907" i="13" s="1"/>
  <c r="J908" i="13"/>
  <c r="L908" i="13" s="1"/>
  <c r="J909" i="13"/>
  <c r="J910" i="13"/>
  <c r="K910" i="13" s="1"/>
  <c r="J911" i="13"/>
  <c r="J912" i="13"/>
  <c r="J913" i="13"/>
  <c r="L913" i="13" s="1"/>
  <c r="J914" i="13"/>
  <c r="K914" i="13" s="1"/>
  <c r="J915" i="13"/>
  <c r="J916" i="13"/>
  <c r="L916" i="13" s="1"/>
  <c r="J917" i="13"/>
  <c r="L917" i="13" s="1"/>
  <c r="J918" i="13"/>
  <c r="K918" i="13" s="1"/>
  <c r="J919" i="13"/>
  <c r="J920" i="13"/>
  <c r="J921" i="13"/>
  <c r="J922" i="13"/>
  <c r="K922" i="13" s="1"/>
  <c r="J923" i="13"/>
  <c r="J924" i="13"/>
  <c r="J925" i="13"/>
  <c r="L925" i="13" s="1"/>
  <c r="J926" i="13"/>
  <c r="L926" i="13" s="1"/>
  <c r="J927" i="13"/>
  <c r="J928" i="13"/>
  <c r="J929" i="13"/>
  <c r="J930" i="13"/>
  <c r="K930" i="13" s="1"/>
  <c r="J931" i="13"/>
  <c r="L931" i="13" s="1"/>
  <c r="J932" i="13"/>
  <c r="J933" i="13"/>
  <c r="J934" i="13"/>
  <c r="K934" i="13" s="1"/>
  <c r="J935" i="13"/>
  <c r="L935" i="13" s="1"/>
  <c r="J936" i="13"/>
  <c r="J937" i="13"/>
  <c r="J938" i="13"/>
  <c r="K938" i="13" s="1"/>
  <c r="J939" i="13"/>
  <c r="J940" i="13"/>
  <c r="J941" i="13"/>
  <c r="J942" i="13"/>
  <c r="K942" i="13" s="1"/>
  <c r="J943" i="13"/>
  <c r="J944" i="13"/>
  <c r="J945" i="13"/>
  <c r="L945" i="13" s="1"/>
  <c r="J946" i="13"/>
  <c r="K946" i="13" s="1"/>
  <c r="J947" i="13"/>
  <c r="J948" i="13"/>
  <c r="J949" i="13"/>
  <c r="L949" i="13" s="1"/>
  <c r="J950" i="13"/>
  <c r="K950" i="13" s="1"/>
  <c r="J951" i="13"/>
  <c r="J952" i="13"/>
  <c r="J953" i="13"/>
  <c r="L953" i="13" s="1"/>
  <c r="J954" i="13"/>
  <c r="K954" i="13" s="1"/>
  <c r="J955" i="13"/>
  <c r="J956" i="13"/>
  <c r="J957" i="13"/>
  <c r="J958" i="13"/>
  <c r="K958" i="13" s="1"/>
  <c r="J959" i="13"/>
  <c r="J960" i="13"/>
  <c r="J961" i="13"/>
  <c r="J962" i="13"/>
  <c r="L962" i="13" s="1"/>
  <c r="J963" i="13"/>
  <c r="L963" i="13" s="1"/>
  <c r="J964" i="13"/>
  <c r="J965" i="13"/>
  <c r="J966" i="13"/>
  <c r="K966" i="13" s="1"/>
  <c r="J967" i="13"/>
  <c r="J968" i="13"/>
  <c r="J969" i="13"/>
  <c r="J970" i="13"/>
  <c r="K970" i="13" s="1"/>
  <c r="J971" i="13"/>
  <c r="L971" i="13" s="1"/>
  <c r="J972" i="13"/>
  <c r="J973" i="13"/>
  <c r="J974" i="13"/>
  <c r="K974" i="13" s="1"/>
  <c r="J975" i="13"/>
  <c r="J976" i="13"/>
  <c r="J977" i="13"/>
  <c r="J978" i="13"/>
  <c r="K978" i="13" s="1"/>
  <c r="J979" i="13"/>
  <c r="L979" i="13" s="1"/>
  <c r="J980" i="13"/>
  <c r="J981" i="13"/>
  <c r="J982" i="13"/>
  <c r="K982" i="13" s="1"/>
  <c r="J983" i="13"/>
  <c r="J984" i="13"/>
  <c r="J985" i="13"/>
  <c r="J986" i="13"/>
  <c r="K986" i="13" s="1"/>
  <c r="J987" i="13"/>
  <c r="L987" i="13" s="1"/>
  <c r="J988" i="13"/>
  <c r="K988" i="13" s="1"/>
  <c r="J989" i="13"/>
  <c r="K989" i="13" s="1"/>
  <c r="J990" i="13"/>
  <c r="K990" i="13" s="1"/>
  <c r="J991" i="13"/>
  <c r="J992" i="13"/>
  <c r="K992" i="13" s="1"/>
  <c r="J993" i="13"/>
  <c r="K993" i="13" s="1"/>
  <c r="J994" i="13"/>
  <c r="L994" i="13" s="1"/>
  <c r="J995" i="13"/>
  <c r="L995" i="13" s="1"/>
  <c r="J996" i="13"/>
  <c r="K996" i="13" s="1"/>
  <c r="J997" i="13"/>
  <c r="K997" i="13" s="1"/>
  <c r="J998" i="13"/>
  <c r="K998" i="13" s="1"/>
  <c r="J999" i="13"/>
  <c r="J1000" i="13"/>
  <c r="K1000" i="13" s="1"/>
  <c r="J1001" i="13"/>
  <c r="K1001" i="13" s="1"/>
  <c r="J278" i="13"/>
  <c r="K278" i="13" s="1"/>
  <c r="J277" i="13"/>
  <c r="L152" i="15"/>
  <c r="M152" i="15" s="1"/>
  <c r="F152" i="15"/>
  <c r="B152" i="15"/>
  <c r="G152" i="15" s="1"/>
  <c r="H152" i="15" s="1"/>
  <c r="L151" i="15"/>
  <c r="M151" i="15" s="1"/>
  <c r="F151" i="15"/>
  <c r="B151" i="15"/>
  <c r="G151" i="15" s="1"/>
  <c r="H151" i="15" s="1"/>
  <c r="L150" i="15"/>
  <c r="M150" i="15" s="1"/>
  <c r="F150" i="15"/>
  <c r="B150" i="15"/>
  <c r="G150" i="15" s="1"/>
  <c r="H150" i="15" s="1"/>
  <c r="L149" i="15"/>
  <c r="M149" i="15" s="1"/>
  <c r="F149" i="15"/>
  <c r="B149" i="15"/>
  <c r="G149" i="15" s="1"/>
  <c r="H149" i="15" s="1"/>
  <c r="M148" i="15"/>
  <c r="L148" i="15"/>
  <c r="F148" i="15"/>
  <c r="B148" i="15"/>
  <c r="G148" i="15" s="1"/>
  <c r="H148" i="15" s="1"/>
  <c r="L147" i="15"/>
  <c r="M147" i="15" s="1"/>
  <c r="F147" i="15"/>
  <c r="B147" i="15"/>
  <c r="G147" i="15" s="1"/>
  <c r="H147" i="15" s="1"/>
  <c r="M146" i="15"/>
  <c r="L146" i="15"/>
  <c r="F146" i="15"/>
  <c r="B146" i="15"/>
  <c r="G146" i="15" s="1"/>
  <c r="H146" i="15" s="1"/>
  <c r="L145" i="15"/>
  <c r="M145" i="15" s="1"/>
  <c r="F145" i="15"/>
  <c r="B145" i="15"/>
  <c r="G145" i="15" s="1"/>
  <c r="H145" i="15" s="1"/>
  <c r="M144" i="15"/>
  <c r="L144" i="15"/>
  <c r="F144" i="15"/>
  <c r="B144" i="15"/>
  <c r="G144" i="15" s="1"/>
  <c r="H144" i="15" s="1"/>
  <c r="L143" i="15"/>
  <c r="M143" i="15" s="1"/>
  <c r="F143" i="15"/>
  <c r="B143" i="15"/>
  <c r="G143" i="15" s="1"/>
  <c r="H143" i="15" s="1"/>
  <c r="M142" i="15"/>
  <c r="L142" i="15"/>
  <c r="F142" i="15"/>
  <c r="B142" i="15"/>
  <c r="G142" i="15" s="1"/>
  <c r="H142" i="15" s="1"/>
  <c r="L141" i="15"/>
  <c r="M141" i="15" s="1"/>
  <c r="F141" i="15"/>
  <c r="B141" i="15"/>
  <c r="G141" i="15" s="1"/>
  <c r="H141" i="15" s="1"/>
  <c r="M140" i="15"/>
  <c r="L140" i="15"/>
  <c r="F140" i="15"/>
  <c r="B140" i="15"/>
  <c r="G140" i="15" s="1"/>
  <c r="H140" i="15" s="1"/>
  <c r="L139" i="15"/>
  <c r="M139" i="15" s="1"/>
  <c r="F139" i="15"/>
  <c r="B139" i="15"/>
  <c r="G139" i="15" s="1"/>
  <c r="H139" i="15" s="1"/>
  <c r="M138" i="15"/>
  <c r="L138" i="15"/>
  <c r="F138" i="15"/>
  <c r="B138" i="15"/>
  <c r="G138" i="15" s="1"/>
  <c r="H138" i="15" s="1"/>
  <c r="L137" i="15"/>
  <c r="M137" i="15" s="1"/>
  <c r="F137" i="15"/>
  <c r="B137" i="15"/>
  <c r="G137" i="15" s="1"/>
  <c r="H137" i="15" s="1"/>
  <c r="M136" i="15"/>
  <c r="L136" i="15"/>
  <c r="F136" i="15"/>
  <c r="B136" i="15"/>
  <c r="G136" i="15" s="1"/>
  <c r="H136" i="15" s="1"/>
  <c r="L135" i="15"/>
  <c r="M135" i="15" s="1"/>
  <c r="F135" i="15"/>
  <c r="B135" i="15"/>
  <c r="G135" i="15" s="1"/>
  <c r="H135" i="15" s="1"/>
  <c r="M134" i="15"/>
  <c r="L134" i="15"/>
  <c r="F134" i="15"/>
  <c r="B134" i="15"/>
  <c r="G134" i="15" s="1"/>
  <c r="H134" i="15" s="1"/>
  <c r="L133" i="15"/>
  <c r="M133" i="15" s="1"/>
  <c r="F133" i="15"/>
  <c r="B133" i="15"/>
  <c r="G133" i="15" s="1"/>
  <c r="H133" i="15" s="1"/>
  <c r="M132" i="15"/>
  <c r="L132" i="15"/>
  <c r="F132" i="15"/>
  <c r="B132" i="15"/>
  <c r="G132" i="15" s="1"/>
  <c r="H132" i="15" s="1"/>
  <c r="L131" i="15"/>
  <c r="M131" i="15" s="1"/>
  <c r="F131" i="15"/>
  <c r="B131" i="15"/>
  <c r="G131" i="15" s="1"/>
  <c r="H131" i="15" s="1"/>
  <c r="M130" i="15"/>
  <c r="L130" i="15"/>
  <c r="F130" i="15"/>
  <c r="B130" i="15"/>
  <c r="G130" i="15" s="1"/>
  <c r="H130" i="15" s="1"/>
  <c r="L129" i="15"/>
  <c r="M129" i="15" s="1"/>
  <c r="F129" i="15"/>
  <c r="B129" i="15"/>
  <c r="G129" i="15" s="1"/>
  <c r="H129" i="15" s="1"/>
  <c r="M128" i="15"/>
  <c r="L128" i="15"/>
  <c r="F128" i="15"/>
  <c r="B128" i="15"/>
  <c r="G128" i="15" s="1"/>
  <c r="H128" i="15" s="1"/>
  <c r="L127" i="15"/>
  <c r="M127" i="15" s="1"/>
  <c r="F127" i="15"/>
  <c r="B127" i="15"/>
  <c r="G127" i="15" s="1"/>
  <c r="H127" i="15" s="1"/>
  <c r="M126" i="15"/>
  <c r="L126" i="15"/>
  <c r="F126" i="15"/>
  <c r="B126" i="15"/>
  <c r="G126" i="15" s="1"/>
  <c r="H126" i="15" s="1"/>
  <c r="L125" i="15"/>
  <c r="M125" i="15" s="1"/>
  <c r="F125" i="15"/>
  <c r="B125" i="15"/>
  <c r="G125" i="15" s="1"/>
  <c r="H125" i="15" s="1"/>
  <c r="M124" i="15"/>
  <c r="L124" i="15"/>
  <c r="F124" i="15"/>
  <c r="B124" i="15"/>
  <c r="G124" i="15" s="1"/>
  <c r="H124" i="15" s="1"/>
  <c r="L123" i="15"/>
  <c r="M123" i="15" s="1"/>
  <c r="F123" i="15"/>
  <c r="B123" i="15"/>
  <c r="G123" i="15" s="1"/>
  <c r="H123" i="15" s="1"/>
  <c r="M122" i="15"/>
  <c r="L122" i="15"/>
  <c r="F122" i="15"/>
  <c r="B122" i="15"/>
  <c r="G122" i="15" s="1"/>
  <c r="H122" i="15" s="1"/>
  <c r="L121" i="15"/>
  <c r="M121" i="15" s="1"/>
  <c r="F121" i="15"/>
  <c r="B121" i="15"/>
  <c r="G121" i="15" s="1"/>
  <c r="H121" i="15" s="1"/>
  <c r="M120" i="15"/>
  <c r="L120" i="15"/>
  <c r="F120" i="15"/>
  <c r="B120" i="15"/>
  <c r="G120" i="15" s="1"/>
  <c r="H120" i="15" s="1"/>
  <c r="L119" i="15"/>
  <c r="M119" i="15" s="1"/>
  <c r="F119" i="15"/>
  <c r="B119" i="15"/>
  <c r="G119" i="15" s="1"/>
  <c r="H119" i="15" s="1"/>
  <c r="M118" i="15"/>
  <c r="L118" i="15"/>
  <c r="F118" i="15"/>
  <c r="B118" i="15"/>
  <c r="G118" i="15" s="1"/>
  <c r="H118" i="15" s="1"/>
  <c r="L117" i="15"/>
  <c r="M117" i="15" s="1"/>
  <c r="F117" i="15"/>
  <c r="B117" i="15"/>
  <c r="G117" i="15" s="1"/>
  <c r="H117" i="15" s="1"/>
  <c r="M116" i="15"/>
  <c r="L116" i="15"/>
  <c r="F116" i="15"/>
  <c r="B116" i="15"/>
  <c r="G116" i="15" s="1"/>
  <c r="H116" i="15" s="1"/>
  <c r="L115" i="15"/>
  <c r="M115" i="15" s="1"/>
  <c r="F115" i="15"/>
  <c r="B115" i="15"/>
  <c r="G115" i="15" s="1"/>
  <c r="H115" i="15" s="1"/>
  <c r="M114" i="15"/>
  <c r="L114" i="15"/>
  <c r="F114" i="15"/>
  <c r="B114" i="15"/>
  <c r="G114" i="15" s="1"/>
  <c r="H114" i="15" s="1"/>
  <c r="L113" i="15"/>
  <c r="M113" i="15" s="1"/>
  <c r="F113" i="15"/>
  <c r="B113" i="15"/>
  <c r="G113" i="15" s="1"/>
  <c r="H113" i="15" s="1"/>
  <c r="M112" i="15"/>
  <c r="L112" i="15"/>
  <c r="F112" i="15"/>
  <c r="B112" i="15"/>
  <c r="G112" i="15" s="1"/>
  <c r="H112" i="15" s="1"/>
  <c r="L111" i="15"/>
  <c r="M111" i="15" s="1"/>
  <c r="F111" i="15"/>
  <c r="B111" i="15"/>
  <c r="G111" i="15" s="1"/>
  <c r="H111" i="15" s="1"/>
  <c r="M110" i="15"/>
  <c r="L110" i="15"/>
  <c r="F110" i="15"/>
  <c r="B110" i="15"/>
  <c r="G110" i="15" s="1"/>
  <c r="H110" i="15" s="1"/>
  <c r="L109" i="15"/>
  <c r="M109" i="15" s="1"/>
  <c r="F109" i="15"/>
  <c r="B109" i="15"/>
  <c r="G109" i="15" s="1"/>
  <c r="H109" i="15" s="1"/>
  <c r="M108" i="15"/>
  <c r="L108" i="15"/>
  <c r="F108" i="15"/>
  <c r="B108" i="15"/>
  <c r="G108" i="15" s="1"/>
  <c r="H108" i="15" s="1"/>
  <c r="L107" i="15"/>
  <c r="M107" i="15" s="1"/>
  <c r="F107" i="15"/>
  <c r="B107" i="15"/>
  <c r="G107" i="15" s="1"/>
  <c r="H107" i="15" s="1"/>
  <c r="M106" i="15"/>
  <c r="L106" i="15"/>
  <c r="F106" i="15"/>
  <c r="B106" i="15"/>
  <c r="G106" i="15" s="1"/>
  <c r="H106" i="15" s="1"/>
  <c r="L105" i="15"/>
  <c r="M105" i="15" s="1"/>
  <c r="F105" i="15"/>
  <c r="B105" i="15"/>
  <c r="G105" i="15" s="1"/>
  <c r="H105" i="15" s="1"/>
  <c r="M104" i="15"/>
  <c r="L104" i="15"/>
  <c r="F104" i="15"/>
  <c r="B104" i="15"/>
  <c r="G104" i="15" s="1"/>
  <c r="H104" i="15" s="1"/>
  <c r="L103" i="15"/>
  <c r="M103" i="15" s="1"/>
  <c r="F103" i="15"/>
  <c r="B103" i="15"/>
  <c r="G103" i="15" s="1"/>
  <c r="H103" i="15" s="1"/>
  <c r="M102" i="15"/>
  <c r="L102" i="15"/>
  <c r="F102" i="15"/>
  <c r="B102" i="15"/>
  <c r="G102" i="15" s="1"/>
  <c r="H102" i="15" s="1"/>
  <c r="L101" i="15"/>
  <c r="M101" i="15" s="1"/>
  <c r="F101" i="15"/>
  <c r="B101" i="15"/>
  <c r="G101" i="15" s="1"/>
  <c r="H101" i="15" s="1"/>
  <c r="M100" i="15"/>
  <c r="L100" i="15"/>
  <c r="F100" i="15"/>
  <c r="B100" i="15"/>
  <c r="G100" i="15" s="1"/>
  <c r="H100" i="15" s="1"/>
  <c r="L99" i="15"/>
  <c r="M99" i="15" s="1"/>
  <c r="F99" i="15"/>
  <c r="B99" i="15"/>
  <c r="G99" i="15" s="1"/>
  <c r="H99" i="15" s="1"/>
  <c r="M98" i="15"/>
  <c r="L98" i="15"/>
  <c r="F98" i="15"/>
  <c r="B98" i="15"/>
  <c r="G98" i="15" s="1"/>
  <c r="H98" i="15" s="1"/>
  <c r="L97" i="15"/>
  <c r="M97" i="15" s="1"/>
  <c r="F97" i="15"/>
  <c r="B97" i="15"/>
  <c r="G97" i="15" s="1"/>
  <c r="H97" i="15" s="1"/>
  <c r="M96" i="15"/>
  <c r="L96" i="15"/>
  <c r="F96" i="15"/>
  <c r="B96" i="15"/>
  <c r="G96" i="15" s="1"/>
  <c r="H96" i="15" s="1"/>
  <c r="L95" i="15"/>
  <c r="M95" i="15" s="1"/>
  <c r="F95" i="15"/>
  <c r="B95" i="15"/>
  <c r="G95" i="15" s="1"/>
  <c r="H95" i="15" s="1"/>
  <c r="M94" i="15"/>
  <c r="L94" i="15"/>
  <c r="F94" i="15"/>
  <c r="B94" i="15"/>
  <c r="G94" i="15" s="1"/>
  <c r="H94" i="15" s="1"/>
  <c r="L93" i="15"/>
  <c r="M93" i="15" s="1"/>
  <c r="F93" i="15"/>
  <c r="B93" i="15"/>
  <c r="G93" i="15" s="1"/>
  <c r="H93" i="15" s="1"/>
  <c r="M92" i="15"/>
  <c r="L92" i="15"/>
  <c r="F92" i="15"/>
  <c r="B92" i="15"/>
  <c r="G92" i="15" s="1"/>
  <c r="H92" i="15" s="1"/>
  <c r="L91" i="15"/>
  <c r="M91" i="15" s="1"/>
  <c r="F91" i="15"/>
  <c r="B91" i="15"/>
  <c r="G91" i="15" s="1"/>
  <c r="H91" i="15" s="1"/>
  <c r="M90" i="15"/>
  <c r="L90" i="15"/>
  <c r="F90" i="15"/>
  <c r="B90" i="15"/>
  <c r="G90" i="15" s="1"/>
  <c r="H90" i="15" s="1"/>
  <c r="L89" i="15"/>
  <c r="M89" i="15" s="1"/>
  <c r="F89" i="15"/>
  <c r="B89" i="15"/>
  <c r="G89" i="15" s="1"/>
  <c r="H89" i="15" s="1"/>
  <c r="M88" i="15"/>
  <c r="L88" i="15"/>
  <c r="F88" i="15"/>
  <c r="B88" i="15"/>
  <c r="G88" i="15" s="1"/>
  <c r="H88" i="15" s="1"/>
  <c r="L87" i="15"/>
  <c r="M87" i="15" s="1"/>
  <c r="F87" i="15"/>
  <c r="B87" i="15"/>
  <c r="G87" i="15" s="1"/>
  <c r="H87" i="15" s="1"/>
  <c r="M86" i="15"/>
  <c r="L86" i="15"/>
  <c r="F86" i="15"/>
  <c r="B86" i="15"/>
  <c r="G86" i="15" s="1"/>
  <c r="H86" i="15" s="1"/>
  <c r="L85" i="15"/>
  <c r="M85" i="15" s="1"/>
  <c r="F85" i="15"/>
  <c r="B85" i="15"/>
  <c r="G85" i="15" s="1"/>
  <c r="H85" i="15" s="1"/>
  <c r="M84" i="15"/>
  <c r="L84" i="15"/>
  <c r="F84" i="15"/>
  <c r="B84" i="15"/>
  <c r="G84" i="15" s="1"/>
  <c r="H84" i="15" s="1"/>
  <c r="L83" i="15"/>
  <c r="M83" i="15" s="1"/>
  <c r="F83" i="15"/>
  <c r="B83" i="15"/>
  <c r="G83" i="15" s="1"/>
  <c r="H83" i="15" s="1"/>
  <c r="M82" i="15"/>
  <c r="L82" i="15"/>
  <c r="F82" i="15"/>
  <c r="B82" i="15"/>
  <c r="G82" i="15" s="1"/>
  <c r="H82" i="15" s="1"/>
  <c r="L81" i="15"/>
  <c r="M81" i="15" s="1"/>
  <c r="F81" i="15"/>
  <c r="B81" i="15"/>
  <c r="G81" i="15" s="1"/>
  <c r="H81" i="15" s="1"/>
  <c r="M80" i="15"/>
  <c r="L80" i="15"/>
  <c r="F80" i="15"/>
  <c r="B80" i="15"/>
  <c r="G80" i="15" s="1"/>
  <c r="H80" i="15" s="1"/>
  <c r="L79" i="15"/>
  <c r="M79" i="15" s="1"/>
  <c r="F79" i="15"/>
  <c r="B79" i="15"/>
  <c r="G79" i="15" s="1"/>
  <c r="H79" i="15" s="1"/>
  <c r="M78" i="15"/>
  <c r="L78" i="15"/>
  <c r="F78" i="15"/>
  <c r="B78" i="15"/>
  <c r="G78" i="15" s="1"/>
  <c r="H78" i="15" s="1"/>
  <c r="L77" i="15"/>
  <c r="M77" i="15" s="1"/>
  <c r="F77" i="15"/>
  <c r="B77" i="15"/>
  <c r="G77" i="15" s="1"/>
  <c r="H77" i="15" s="1"/>
  <c r="M76" i="15"/>
  <c r="L76" i="15"/>
  <c r="F76" i="15"/>
  <c r="B76" i="15"/>
  <c r="G76" i="15" s="1"/>
  <c r="H76" i="15" s="1"/>
  <c r="L75" i="15"/>
  <c r="M75" i="15" s="1"/>
  <c r="F75" i="15"/>
  <c r="B75" i="15"/>
  <c r="G75" i="15" s="1"/>
  <c r="H75" i="15" s="1"/>
  <c r="M74" i="15"/>
  <c r="L74" i="15"/>
  <c r="F74" i="15"/>
  <c r="B74" i="15"/>
  <c r="G74" i="15" s="1"/>
  <c r="H74" i="15" s="1"/>
  <c r="L73" i="15"/>
  <c r="M73" i="15" s="1"/>
  <c r="F73" i="15"/>
  <c r="B73" i="15"/>
  <c r="G73" i="15" s="1"/>
  <c r="H73" i="15" s="1"/>
  <c r="M72" i="15"/>
  <c r="L72" i="15"/>
  <c r="F72" i="15"/>
  <c r="B72" i="15"/>
  <c r="G72" i="15" s="1"/>
  <c r="H72" i="15" s="1"/>
  <c r="L71" i="15"/>
  <c r="M71" i="15" s="1"/>
  <c r="F71" i="15"/>
  <c r="B71" i="15"/>
  <c r="G71" i="15" s="1"/>
  <c r="H71" i="15" s="1"/>
  <c r="M70" i="15"/>
  <c r="L70" i="15"/>
  <c r="F70" i="15"/>
  <c r="B70" i="15"/>
  <c r="G70" i="15" s="1"/>
  <c r="H70" i="15" s="1"/>
  <c r="L69" i="15"/>
  <c r="M69" i="15" s="1"/>
  <c r="F69" i="15"/>
  <c r="B69" i="15"/>
  <c r="G69" i="15" s="1"/>
  <c r="H69" i="15" s="1"/>
  <c r="M68" i="15"/>
  <c r="L68" i="15"/>
  <c r="F68" i="15"/>
  <c r="B68" i="15"/>
  <c r="G68" i="15" s="1"/>
  <c r="H68" i="15" s="1"/>
  <c r="L67" i="15"/>
  <c r="M67" i="15" s="1"/>
  <c r="F67" i="15"/>
  <c r="B67" i="15"/>
  <c r="G67" i="15" s="1"/>
  <c r="H67" i="15" s="1"/>
  <c r="M66" i="15"/>
  <c r="L66" i="15"/>
  <c r="F66" i="15"/>
  <c r="B66" i="15"/>
  <c r="G66" i="15" s="1"/>
  <c r="H66" i="15" s="1"/>
  <c r="L65" i="15"/>
  <c r="M65" i="15" s="1"/>
  <c r="F65" i="15"/>
  <c r="B65" i="15"/>
  <c r="G65" i="15" s="1"/>
  <c r="H65" i="15" s="1"/>
  <c r="M64" i="15"/>
  <c r="L64" i="15"/>
  <c r="F64" i="15"/>
  <c r="B64" i="15"/>
  <c r="G64" i="15" s="1"/>
  <c r="H64" i="15" s="1"/>
  <c r="L63" i="15"/>
  <c r="M63" i="15" s="1"/>
  <c r="F63" i="15"/>
  <c r="B63" i="15"/>
  <c r="G63" i="15" s="1"/>
  <c r="H63" i="15" s="1"/>
  <c r="M62" i="15"/>
  <c r="L62" i="15"/>
  <c r="F62" i="15"/>
  <c r="B62" i="15"/>
  <c r="G62" i="15" s="1"/>
  <c r="H62" i="15" s="1"/>
  <c r="L61" i="15"/>
  <c r="M61" i="15" s="1"/>
  <c r="F61" i="15"/>
  <c r="B61" i="15"/>
  <c r="G61" i="15" s="1"/>
  <c r="H61" i="15" s="1"/>
  <c r="M60" i="15"/>
  <c r="L60" i="15"/>
  <c r="F60" i="15"/>
  <c r="B60" i="15"/>
  <c r="G60" i="15" s="1"/>
  <c r="H60" i="15" s="1"/>
  <c r="L59" i="15"/>
  <c r="M59" i="15" s="1"/>
  <c r="F59" i="15"/>
  <c r="B59" i="15"/>
  <c r="G59" i="15" s="1"/>
  <c r="H59" i="15" s="1"/>
  <c r="M58" i="15"/>
  <c r="L58" i="15"/>
  <c r="F58" i="15"/>
  <c r="B58" i="15"/>
  <c r="G58" i="15" s="1"/>
  <c r="H58" i="15" s="1"/>
  <c r="L57" i="15"/>
  <c r="M57" i="15" s="1"/>
  <c r="F57" i="15"/>
  <c r="B57" i="15"/>
  <c r="G57" i="15" s="1"/>
  <c r="H57" i="15" s="1"/>
  <c r="M56" i="15"/>
  <c r="L56" i="15"/>
  <c r="F56" i="15"/>
  <c r="B56" i="15"/>
  <c r="G56" i="15" s="1"/>
  <c r="H56" i="15" s="1"/>
  <c r="L55" i="15"/>
  <c r="M55" i="15" s="1"/>
  <c r="F55" i="15"/>
  <c r="B55" i="15"/>
  <c r="G55" i="15" s="1"/>
  <c r="H55" i="15" s="1"/>
  <c r="M54" i="15"/>
  <c r="L54" i="15"/>
  <c r="F54" i="15"/>
  <c r="B54" i="15"/>
  <c r="G54" i="15" s="1"/>
  <c r="H54" i="15" s="1"/>
  <c r="L53" i="15"/>
  <c r="M53" i="15" s="1"/>
  <c r="F53" i="15"/>
  <c r="B53" i="15"/>
  <c r="G53" i="15" s="1"/>
  <c r="H53" i="15" s="1"/>
  <c r="M52" i="15"/>
  <c r="L52" i="15"/>
  <c r="F52" i="15"/>
  <c r="B52" i="15"/>
  <c r="G52" i="15" s="1"/>
  <c r="H52" i="15" s="1"/>
  <c r="M51" i="15"/>
  <c r="L51" i="15"/>
  <c r="F51" i="15"/>
  <c r="B51" i="15"/>
  <c r="G51" i="15" s="1"/>
  <c r="H51" i="15" s="1"/>
  <c r="M50" i="15"/>
  <c r="L50" i="15"/>
  <c r="F50" i="15"/>
  <c r="B50" i="15"/>
  <c r="G50" i="15" s="1"/>
  <c r="H50" i="15" s="1"/>
  <c r="L49" i="15"/>
  <c r="M49" i="15" s="1"/>
  <c r="F49" i="15"/>
  <c r="B49" i="15"/>
  <c r="G49" i="15" s="1"/>
  <c r="H49" i="15" s="1"/>
  <c r="M48" i="15"/>
  <c r="L48" i="15"/>
  <c r="F48" i="15"/>
  <c r="B48" i="15"/>
  <c r="G48" i="15" s="1"/>
  <c r="H48" i="15" s="1"/>
  <c r="M47" i="15"/>
  <c r="L47" i="15"/>
  <c r="F47" i="15"/>
  <c r="B47" i="15"/>
  <c r="G47" i="15" s="1"/>
  <c r="H47" i="15" s="1"/>
  <c r="M46" i="15"/>
  <c r="L46" i="15"/>
  <c r="F46" i="15"/>
  <c r="B46" i="15"/>
  <c r="G46" i="15" s="1"/>
  <c r="H46" i="15" s="1"/>
  <c r="L45" i="15"/>
  <c r="M45" i="15" s="1"/>
  <c r="F45" i="15"/>
  <c r="B45" i="15"/>
  <c r="G45" i="15" s="1"/>
  <c r="H45" i="15" s="1"/>
  <c r="M44" i="15"/>
  <c r="L44" i="15"/>
  <c r="F44" i="15"/>
  <c r="B44" i="15"/>
  <c r="G44" i="15" s="1"/>
  <c r="H44" i="15" s="1"/>
  <c r="M43" i="15"/>
  <c r="L43" i="15"/>
  <c r="F43" i="15"/>
  <c r="B43" i="15"/>
  <c r="G43" i="15" s="1"/>
  <c r="H43" i="15" s="1"/>
  <c r="M42" i="15"/>
  <c r="L42" i="15"/>
  <c r="F42" i="15"/>
  <c r="B42" i="15"/>
  <c r="G42" i="15" s="1"/>
  <c r="H42" i="15" s="1"/>
  <c r="L41" i="15"/>
  <c r="M41" i="15" s="1"/>
  <c r="F41" i="15"/>
  <c r="B41" i="15"/>
  <c r="G41" i="15" s="1"/>
  <c r="H41" i="15" s="1"/>
  <c r="M40" i="15"/>
  <c r="L40" i="15"/>
  <c r="F40" i="15"/>
  <c r="B40" i="15"/>
  <c r="G40" i="15" s="1"/>
  <c r="H40" i="15" s="1"/>
  <c r="M39" i="15"/>
  <c r="L39" i="15"/>
  <c r="F39" i="15"/>
  <c r="B39" i="15"/>
  <c r="G39" i="15" s="1"/>
  <c r="H39" i="15" s="1"/>
  <c r="M38" i="15"/>
  <c r="L38" i="15"/>
  <c r="F38" i="15"/>
  <c r="B38" i="15"/>
  <c r="G38" i="15" s="1"/>
  <c r="H38" i="15" s="1"/>
  <c r="L37" i="15"/>
  <c r="M37" i="15" s="1"/>
  <c r="F37" i="15"/>
  <c r="B37" i="15"/>
  <c r="G37" i="15" s="1"/>
  <c r="H37" i="15" s="1"/>
  <c r="M36" i="15"/>
  <c r="L36" i="15"/>
  <c r="F36" i="15"/>
  <c r="B36" i="15"/>
  <c r="G36" i="15" s="1"/>
  <c r="H36" i="15" s="1"/>
  <c r="M35" i="15"/>
  <c r="L35" i="15"/>
  <c r="F35" i="15"/>
  <c r="B35" i="15"/>
  <c r="G35" i="15" s="1"/>
  <c r="H35" i="15" s="1"/>
  <c r="M34" i="15"/>
  <c r="L34" i="15"/>
  <c r="F34" i="15"/>
  <c r="B34" i="15"/>
  <c r="G34" i="15" s="1"/>
  <c r="H34" i="15" s="1"/>
  <c r="L33" i="15"/>
  <c r="M33" i="15" s="1"/>
  <c r="F33" i="15"/>
  <c r="B33" i="15"/>
  <c r="G33" i="15" s="1"/>
  <c r="H33" i="15" s="1"/>
  <c r="M32" i="15"/>
  <c r="L32" i="15"/>
  <c r="F32" i="15"/>
  <c r="B32" i="15"/>
  <c r="G32" i="15" s="1"/>
  <c r="H32" i="15" s="1"/>
  <c r="M31" i="15"/>
  <c r="L31" i="15"/>
  <c r="F31" i="15"/>
  <c r="B31" i="15"/>
  <c r="G31" i="15" s="1"/>
  <c r="H31" i="15" s="1"/>
  <c r="M30" i="15"/>
  <c r="L30" i="15"/>
  <c r="F30" i="15"/>
  <c r="B30" i="15"/>
  <c r="G30" i="15" s="1"/>
  <c r="H30" i="15" s="1"/>
  <c r="L29" i="15"/>
  <c r="M29" i="15" s="1"/>
  <c r="F29" i="15"/>
  <c r="B29" i="15"/>
  <c r="G29" i="15" s="1"/>
  <c r="H29" i="15" s="1"/>
  <c r="M28" i="15"/>
  <c r="L28" i="15"/>
  <c r="F28" i="15"/>
  <c r="B28" i="15"/>
  <c r="G28" i="15" s="1"/>
  <c r="H28" i="15" s="1"/>
  <c r="M27" i="15"/>
  <c r="L27" i="15"/>
  <c r="F27" i="15"/>
  <c r="B27" i="15"/>
  <c r="G27" i="15" s="1"/>
  <c r="H27" i="15" s="1"/>
  <c r="M26" i="15"/>
  <c r="L26" i="15"/>
  <c r="F26" i="15"/>
  <c r="B26" i="15"/>
  <c r="G26" i="15" s="1"/>
  <c r="H26" i="15" s="1"/>
  <c r="L25" i="15"/>
  <c r="M25" i="15" s="1"/>
  <c r="F25" i="15"/>
  <c r="B25" i="15"/>
  <c r="G25" i="15" s="1"/>
  <c r="H25" i="15" s="1"/>
  <c r="M24" i="15"/>
  <c r="L24" i="15"/>
  <c r="F24" i="15"/>
  <c r="B24" i="15"/>
  <c r="G24" i="15" s="1"/>
  <c r="H24" i="15" s="1"/>
  <c r="L23" i="15"/>
  <c r="M23" i="15" s="1"/>
  <c r="F23" i="15"/>
  <c r="B23" i="15"/>
  <c r="G23" i="15" s="1"/>
  <c r="H23" i="15" s="1"/>
  <c r="M22" i="15"/>
  <c r="L22" i="15"/>
  <c r="F22" i="15"/>
  <c r="B22" i="15"/>
  <c r="G22" i="15" s="1"/>
  <c r="H22" i="15" s="1"/>
  <c r="L21" i="15"/>
  <c r="M21" i="15" s="1"/>
  <c r="F21" i="15"/>
  <c r="B21" i="15"/>
  <c r="G21" i="15" s="1"/>
  <c r="H21" i="15" s="1"/>
  <c r="M20" i="15"/>
  <c r="L20" i="15"/>
  <c r="F20" i="15"/>
  <c r="B20" i="15"/>
  <c r="G20" i="15" s="1"/>
  <c r="H20" i="15" s="1"/>
  <c r="M19" i="15"/>
  <c r="L19" i="15"/>
  <c r="F19" i="15"/>
  <c r="B19" i="15"/>
  <c r="G19" i="15" s="1"/>
  <c r="H19" i="15" s="1"/>
  <c r="M18" i="15"/>
  <c r="L18" i="15"/>
  <c r="F18" i="15"/>
  <c r="B18" i="15"/>
  <c r="G18" i="15" s="1"/>
  <c r="H18" i="15" s="1"/>
  <c r="L17" i="15"/>
  <c r="M17" i="15" s="1"/>
  <c r="F17" i="15"/>
  <c r="B17" i="15"/>
  <c r="G17" i="15" s="1"/>
  <c r="H17" i="15" s="1"/>
  <c r="M16" i="15"/>
  <c r="L16" i="15"/>
  <c r="F16" i="15"/>
  <c r="B16" i="15"/>
  <c r="G16" i="15" s="1"/>
  <c r="H16" i="15" s="1"/>
  <c r="M15" i="15"/>
  <c r="L15" i="15"/>
  <c r="F15" i="15"/>
  <c r="B15" i="15"/>
  <c r="G15" i="15" s="1"/>
  <c r="H15" i="15" s="1"/>
  <c r="M14" i="15"/>
  <c r="L14" i="15"/>
  <c r="F14" i="15"/>
  <c r="B14" i="15"/>
  <c r="G14" i="15" s="1"/>
  <c r="H14" i="15" s="1"/>
  <c r="L13" i="15"/>
  <c r="M13" i="15" s="1"/>
  <c r="F13" i="15"/>
  <c r="B13" i="15"/>
  <c r="G13" i="15" s="1"/>
  <c r="H13" i="15" s="1"/>
  <c r="M12" i="15"/>
  <c r="L12" i="15"/>
  <c r="F12" i="15"/>
  <c r="B12" i="15"/>
  <c r="G12" i="15" s="1"/>
  <c r="H12" i="15" s="1"/>
  <c r="M11" i="15"/>
  <c r="L11" i="15"/>
  <c r="F11" i="15"/>
  <c r="B11" i="15"/>
  <c r="G11" i="15" s="1"/>
  <c r="H11" i="15" s="1"/>
  <c r="M10" i="15"/>
  <c r="L10" i="15"/>
  <c r="F10" i="15"/>
  <c r="B10" i="15"/>
  <c r="G10" i="15" s="1"/>
  <c r="H10" i="15" s="1"/>
  <c r="L9" i="15"/>
  <c r="M9" i="15" s="1"/>
  <c r="F9" i="15"/>
  <c r="B9" i="15"/>
  <c r="G9" i="15" s="1"/>
  <c r="H9" i="15" s="1"/>
  <c r="M8" i="15"/>
  <c r="L8" i="15"/>
  <c r="F8" i="15"/>
  <c r="B8" i="15"/>
  <c r="G8" i="15" s="1"/>
  <c r="H8" i="15" s="1"/>
  <c r="L7" i="15"/>
  <c r="M7" i="15" s="1"/>
  <c r="F7" i="15"/>
  <c r="B7" i="15"/>
  <c r="G7" i="15" s="1"/>
  <c r="H7" i="15" s="1"/>
  <c r="M6" i="15"/>
  <c r="L6" i="15"/>
  <c r="G6" i="15"/>
  <c r="H6" i="15" s="1"/>
  <c r="M5" i="15"/>
  <c r="L5" i="15"/>
  <c r="G5" i="15"/>
  <c r="H5" i="15" s="1"/>
  <c r="M4" i="15"/>
  <c r="L4" i="15"/>
  <c r="G4" i="15"/>
  <c r="H4" i="15" s="1"/>
  <c r="M3" i="15"/>
  <c r="L3" i="15"/>
  <c r="G3" i="15"/>
  <c r="H3" i="15" s="1"/>
  <c r="M2" i="15"/>
  <c r="L2" i="15"/>
  <c r="G2" i="15"/>
  <c r="H2" i="15" s="1"/>
  <c r="K403" i="13" l="1"/>
  <c r="L278" i="13"/>
  <c r="K395" i="13"/>
  <c r="K771" i="13"/>
  <c r="K589" i="13"/>
  <c r="K881" i="13"/>
  <c r="L993" i="13"/>
  <c r="L988" i="13"/>
  <c r="K747" i="13"/>
  <c r="L906" i="13"/>
  <c r="L890" i="13"/>
  <c r="K581" i="13"/>
  <c r="K889" i="13"/>
  <c r="K363" i="13"/>
  <c r="K995" i="13"/>
  <c r="K858" i="13"/>
  <c r="K740" i="13"/>
  <c r="K542" i="13"/>
  <c r="K379" i="13"/>
  <c r="L986" i="13"/>
  <c r="L874" i="13"/>
  <c r="K971" i="13"/>
  <c r="K852" i="13"/>
  <c r="K715" i="13"/>
  <c r="K531" i="13"/>
  <c r="K371" i="13"/>
  <c r="L978" i="13"/>
  <c r="K963" i="13"/>
  <c r="K830" i="13"/>
  <c r="K708" i="13"/>
  <c r="K499" i="13"/>
  <c r="L970" i="13"/>
  <c r="L753" i="13"/>
  <c r="K945" i="13"/>
  <c r="K825" i="13"/>
  <c r="K670" i="13"/>
  <c r="K491" i="13"/>
  <c r="K349" i="13"/>
  <c r="L946" i="13"/>
  <c r="L721" i="13"/>
  <c r="K916" i="13"/>
  <c r="K798" i="13"/>
  <c r="K660" i="13"/>
  <c r="K459" i="13"/>
  <c r="K309" i="13"/>
  <c r="L938" i="13"/>
  <c r="L625" i="13"/>
  <c r="K908" i="13"/>
  <c r="K794" i="13"/>
  <c r="K621" i="13"/>
  <c r="K414" i="13"/>
  <c r="L997" i="13"/>
  <c r="L922" i="13"/>
  <c r="K936" i="13"/>
  <c r="L936" i="13"/>
  <c r="K888" i="13"/>
  <c r="L888" i="13"/>
  <c r="K840" i="13"/>
  <c r="L840" i="13"/>
  <c r="K800" i="13"/>
  <c r="L800" i="13"/>
  <c r="K760" i="13"/>
  <c r="L760" i="13"/>
  <c r="K736" i="13"/>
  <c r="L736" i="13"/>
  <c r="K672" i="13"/>
  <c r="L672" i="13"/>
  <c r="K656" i="13"/>
  <c r="L656" i="13"/>
  <c r="K640" i="13"/>
  <c r="L640" i="13"/>
  <c r="K624" i="13"/>
  <c r="L624" i="13"/>
  <c r="K616" i="13"/>
  <c r="L616" i="13"/>
  <c r="K608" i="13"/>
  <c r="L608" i="13"/>
  <c r="K600" i="13"/>
  <c r="L600" i="13"/>
  <c r="K592" i="13"/>
  <c r="L592" i="13"/>
  <c r="K584" i="13"/>
  <c r="L584" i="13"/>
  <c r="K576" i="13"/>
  <c r="L576" i="13"/>
  <c r="K568" i="13"/>
  <c r="L568" i="13"/>
  <c r="K560" i="13"/>
  <c r="L560" i="13"/>
  <c r="K552" i="13"/>
  <c r="L552" i="13"/>
  <c r="K544" i="13"/>
  <c r="L544" i="13"/>
  <c r="K536" i="13"/>
  <c r="L536" i="13"/>
  <c r="K528" i="13"/>
  <c r="L528" i="13"/>
  <c r="K520" i="13"/>
  <c r="L520" i="13"/>
  <c r="K512" i="13"/>
  <c r="L512" i="13"/>
  <c r="K480" i="13"/>
  <c r="L480" i="13"/>
  <c r="K456" i="13"/>
  <c r="L456" i="13"/>
  <c r="K448" i="13"/>
  <c r="L448" i="13"/>
  <c r="K440" i="13"/>
  <c r="L440" i="13"/>
  <c r="K432" i="13"/>
  <c r="L432" i="13"/>
  <c r="K424" i="13"/>
  <c r="L424" i="13"/>
  <c r="K416" i="13"/>
  <c r="L416" i="13"/>
  <c r="K408" i="13"/>
  <c r="L408" i="13"/>
  <c r="K400" i="13"/>
  <c r="L400" i="13"/>
  <c r="K392" i="13"/>
  <c r="L392" i="13"/>
  <c r="K384" i="13"/>
  <c r="L384" i="13"/>
  <c r="K376" i="13"/>
  <c r="L376" i="13"/>
  <c r="K368" i="13"/>
  <c r="L368" i="13"/>
  <c r="K360" i="13"/>
  <c r="L360" i="13"/>
  <c r="K352" i="13"/>
  <c r="L352" i="13"/>
  <c r="K344" i="13"/>
  <c r="L344" i="13"/>
  <c r="K336" i="13"/>
  <c r="L336" i="13"/>
  <c r="K328" i="13"/>
  <c r="L328" i="13"/>
  <c r="K320" i="13"/>
  <c r="L320" i="13"/>
  <c r="K312" i="13"/>
  <c r="L312" i="13"/>
  <c r="K304" i="13"/>
  <c r="L304" i="13"/>
  <c r="K296" i="13"/>
  <c r="L296" i="13"/>
  <c r="K288" i="13"/>
  <c r="L288" i="13"/>
  <c r="K280" i="13"/>
  <c r="L280" i="13"/>
  <c r="L998" i="13"/>
  <c r="L728" i="13"/>
  <c r="K999" i="13"/>
  <c r="L999" i="13"/>
  <c r="K991" i="13"/>
  <c r="L991" i="13"/>
  <c r="K983" i="13"/>
  <c r="L983" i="13"/>
  <c r="K975" i="13"/>
  <c r="L975" i="13"/>
  <c r="K967" i="13"/>
  <c r="L967" i="13"/>
  <c r="K959" i="13"/>
  <c r="L959" i="13"/>
  <c r="K951" i="13"/>
  <c r="L951" i="13"/>
  <c r="K943" i="13"/>
  <c r="L943" i="13"/>
  <c r="K927" i="13"/>
  <c r="L927" i="13"/>
  <c r="K919" i="13"/>
  <c r="L919" i="13"/>
  <c r="K911" i="13"/>
  <c r="L911" i="13"/>
  <c r="K903" i="13"/>
  <c r="L903" i="13"/>
  <c r="K895" i="13"/>
  <c r="L895" i="13"/>
  <c r="K887" i="13"/>
  <c r="L887" i="13"/>
  <c r="K879" i="13"/>
  <c r="L879" i="13"/>
  <c r="K863" i="13"/>
  <c r="L863" i="13"/>
  <c r="K855" i="13"/>
  <c r="L855" i="13"/>
  <c r="K847" i="13"/>
  <c r="L847" i="13"/>
  <c r="K839" i="13"/>
  <c r="L839" i="13"/>
  <c r="K831" i="13"/>
  <c r="L831" i="13"/>
  <c r="K823" i="13"/>
  <c r="L823" i="13"/>
  <c r="K815" i="13"/>
  <c r="L815" i="13"/>
  <c r="K799" i="13"/>
  <c r="L799" i="13"/>
  <c r="K791" i="13"/>
  <c r="L791" i="13"/>
  <c r="K783" i="13"/>
  <c r="L783" i="13"/>
  <c r="K775" i="13"/>
  <c r="L775" i="13"/>
  <c r="K767" i="13"/>
  <c r="L767" i="13"/>
  <c r="K759" i="13"/>
  <c r="L759" i="13"/>
  <c r="K743" i="13"/>
  <c r="L743" i="13"/>
  <c r="K735" i="13"/>
  <c r="L735" i="13"/>
  <c r="K727" i="13"/>
  <c r="L727" i="13"/>
  <c r="K711" i="13"/>
  <c r="L711" i="13"/>
  <c r="K703" i="13"/>
  <c r="L703" i="13"/>
  <c r="K695" i="13"/>
  <c r="L695" i="13"/>
  <c r="K687" i="13"/>
  <c r="L687" i="13"/>
  <c r="K679" i="13"/>
  <c r="L679" i="13"/>
  <c r="K663" i="13"/>
  <c r="L663" i="13"/>
  <c r="K655" i="13"/>
  <c r="L655" i="13"/>
  <c r="K647" i="13"/>
  <c r="L647" i="13"/>
  <c r="K639" i="13"/>
  <c r="L639" i="13"/>
  <c r="K631" i="13"/>
  <c r="L631" i="13"/>
  <c r="K623" i="13"/>
  <c r="L623" i="13"/>
  <c r="K615" i="13"/>
  <c r="L615" i="13"/>
  <c r="K599" i="13"/>
  <c r="L599" i="13"/>
  <c r="K591" i="13"/>
  <c r="L591" i="13"/>
  <c r="K583" i="13"/>
  <c r="L583" i="13"/>
  <c r="K575" i="13"/>
  <c r="L575" i="13"/>
  <c r="K567" i="13"/>
  <c r="L567" i="13"/>
  <c r="K559" i="13"/>
  <c r="L559" i="13"/>
  <c r="K551" i="13"/>
  <c r="L551" i="13"/>
  <c r="K535" i="13"/>
  <c r="L535" i="13"/>
  <c r="K527" i="13"/>
  <c r="L527" i="13"/>
  <c r="K519" i="13"/>
  <c r="L519" i="13"/>
  <c r="K511" i="13"/>
  <c r="L511" i="13"/>
  <c r="K503" i="13"/>
  <c r="L503" i="13"/>
  <c r="K495" i="13"/>
  <c r="L495" i="13"/>
  <c r="K487" i="13"/>
  <c r="L487" i="13"/>
  <c r="K479" i="13"/>
  <c r="L479" i="13"/>
  <c r="K471" i="13"/>
  <c r="L471" i="13"/>
  <c r="K463" i="13"/>
  <c r="L463" i="13"/>
  <c r="K455" i="13"/>
  <c r="L455" i="13"/>
  <c r="K447" i="13"/>
  <c r="L447" i="13"/>
  <c r="K439" i="13"/>
  <c r="L439" i="13"/>
  <c r="K431" i="13"/>
  <c r="L431" i="13"/>
  <c r="K423" i="13"/>
  <c r="L423" i="13"/>
  <c r="K415" i="13"/>
  <c r="L415" i="13"/>
  <c r="K407" i="13"/>
  <c r="L407" i="13"/>
  <c r="K399" i="13"/>
  <c r="L399" i="13"/>
  <c r="K391" i="13"/>
  <c r="L391" i="13"/>
  <c r="K383" i="13"/>
  <c r="L383" i="13"/>
  <c r="K375" i="13"/>
  <c r="L375" i="13"/>
  <c r="K367" i="13"/>
  <c r="L367" i="13"/>
  <c r="K359" i="13"/>
  <c r="L359" i="13"/>
  <c r="K351" i="13"/>
  <c r="L351" i="13"/>
  <c r="K343" i="13"/>
  <c r="L343" i="13"/>
  <c r="K335" i="13"/>
  <c r="L335" i="13"/>
  <c r="K327" i="13"/>
  <c r="L327" i="13"/>
  <c r="K319" i="13"/>
  <c r="L319" i="13"/>
  <c r="K311" i="13"/>
  <c r="L311" i="13"/>
  <c r="K303" i="13"/>
  <c r="L303" i="13"/>
  <c r="K295" i="13"/>
  <c r="L295" i="13"/>
  <c r="K287" i="13"/>
  <c r="L287" i="13"/>
  <c r="K279" i="13"/>
  <c r="L279" i="13"/>
  <c r="K935" i="13"/>
  <c r="K913" i="13"/>
  <c r="K885" i="13"/>
  <c r="K853" i="13"/>
  <c r="K826" i="13"/>
  <c r="K797" i="13"/>
  <c r="K770" i="13"/>
  <c r="K741" i="13"/>
  <c r="K709" i="13"/>
  <c r="K667" i="13"/>
  <c r="K620" i="13"/>
  <c r="K582" i="13"/>
  <c r="K539" i="13"/>
  <c r="K494" i="13"/>
  <c r="K451" i="13"/>
  <c r="K411" i="13"/>
  <c r="K366" i="13"/>
  <c r="K308" i="13"/>
  <c r="L958" i="13"/>
  <c r="L817" i="13"/>
  <c r="L796" i="13"/>
  <c r="L701" i="13"/>
  <c r="L676" i="13"/>
  <c r="K944" i="13"/>
  <c r="L944" i="13"/>
  <c r="K896" i="13"/>
  <c r="L896" i="13"/>
  <c r="K848" i="13"/>
  <c r="L848" i="13"/>
  <c r="K816" i="13"/>
  <c r="L816" i="13"/>
  <c r="K768" i="13"/>
  <c r="L768" i="13"/>
  <c r="K704" i="13"/>
  <c r="L704" i="13"/>
  <c r="K472" i="13"/>
  <c r="L472" i="13"/>
  <c r="K710" i="13"/>
  <c r="L710" i="13"/>
  <c r="K686" i="13"/>
  <c r="L686" i="13"/>
  <c r="K654" i="13"/>
  <c r="L654" i="13"/>
  <c r="K518" i="13"/>
  <c r="L518" i="13"/>
  <c r="K454" i="13"/>
  <c r="L454" i="13"/>
  <c r="K422" i="13"/>
  <c r="L422" i="13"/>
  <c r="K302" i="13"/>
  <c r="L302" i="13"/>
  <c r="K614" i="13"/>
  <c r="K446" i="13"/>
  <c r="L992" i="13"/>
  <c r="L934" i="13"/>
  <c r="L918" i="13"/>
  <c r="L902" i="13"/>
  <c r="L886" i="13"/>
  <c r="L870" i="13"/>
  <c r="L854" i="13"/>
  <c r="K981" i="13"/>
  <c r="L981" i="13"/>
  <c r="K973" i="13"/>
  <c r="L973" i="13"/>
  <c r="K965" i="13"/>
  <c r="L965" i="13"/>
  <c r="K957" i="13"/>
  <c r="L957" i="13"/>
  <c r="K941" i="13"/>
  <c r="L941" i="13"/>
  <c r="K933" i="13"/>
  <c r="L933" i="13"/>
  <c r="K909" i="13"/>
  <c r="L909" i="13"/>
  <c r="K901" i="13"/>
  <c r="L901" i="13"/>
  <c r="K893" i="13"/>
  <c r="L893" i="13"/>
  <c r="K877" i="13"/>
  <c r="L877" i="13"/>
  <c r="K869" i="13"/>
  <c r="L869" i="13"/>
  <c r="K845" i="13"/>
  <c r="L845" i="13"/>
  <c r="K837" i="13"/>
  <c r="L837" i="13"/>
  <c r="K829" i="13"/>
  <c r="L829" i="13"/>
  <c r="K813" i="13"/>
  <c r="L813" i="13"/>
  <c r="K805" i="13"/>
  <c r="L805" i="13"/>
  <c r="K781" i="13"/>
  <c r="L781" i="13"/>
  <c r="K773" i="13"/>
  <c r="L773" i="13"/>
  <c r="K765" i="13"/>
  <c r="L765" i="13"/>
  <c r="K749" i="13"/>
  <c r="L749" i="13"/>
  <c r="K717" i="13"/>
  <c r="L717" i="13"/>
  <c r="K693" i="13"/>
  <c r="L693" i="13"/>
  <c r="K677" i="13"/>
  <c r="L677" i="13"/>
  <c r="K661" i="13"/>
  <c r="L661" i="13"/>
  <c r="K629" i="13"/>
  <c r="L629" i="13"/>
  <c r="K613" i="13"/>
  <c r="L613" i="13"/>
  <c r="K605" i="13"/>
  <c r="L605" i="13"/>
  <c r="K597" i="13"/>
  <c r="L597" i="13"/>
  <c r="K573" i="13"/>
  <c r="L573" i="13"/>
  <c r="K565" i="13"/>
  <c r="L565" i="13"/>
  <c r="K549" i="13"/>
  <c r="L549" i="13"/>
  <c r="K541" i="13"/>
  <c r="L541" i="13"/>
  <c r="K533" i="13"/>
  <c r="L533" i="13"/>
  <c r="K525" i="13"/>
  <c r="L525" i="13"/>
  <c r="K517" i="13"/>
  <c r="L517" i="13"/>
  <c r="K509" i="13"/>
  <c r="L509" i="13"/>
  <c r="K501" i="13"/>
  <c r="L501" i="13"/>
  <c r="K493" i="13"/>
  <c r="L493" i="13"/>
  <c r="K485" i="13"/>
  <c r="L485" i="13"/>
  <c r="K477" i="13"/>
  <c r="L477" i="13"/>
  <c r="K469" i="13"/>
  <c r="L469" i="13"/>
  <c r="K461" i="13"/>
  <c r="L461" i="13"/>
  <c r="K453" i="13"/>
  <c r="L453" i="13"/>
  <c r="K445" i="13"/>
  <c r="L445" i="13"/>
  <c r="K437" i="13"/>
  <c r="L437" i="13"/>
  <c r="K429" i="13"/>
  <c r="L429" i="13"/>
  <c r="K421" i="13"/>
  <c r="L421" i="13"/>
  <c r="K413" i="13"/>
  <c r="L413" i="13"/>
  <c r="K405" i="13"/>
  <c r="L405" i="13"/>
  <c r="K397" i="13"/>
  <c r="L397" i="13"/>
  <c r="K389" i="13"/>
  <c r="L389" i="13"/>
  <c r="K381" i="13"/>
  <c r="L381" i="13"/>
  <c r="K373" i="13"/>
  <c r="L373" i="13"/>
  <c r="K365" i="13"/>
  <c r="L365" i="13"/>
  <c r="K357" i="13"/>
  <c r="L357" i="13"/>
  <c r="K333" i="13"/>
  <c r="L333" i="13"/>
  <c r="K325" i="13"/>
  <c r="L325" i="13"/>
  <c r="K317" i="13"/>
  <c r="L317" i="13"/>
  <c r="K301" i="13"/>
  <c r="L301" i="13"/>
  <c r="K293" i="13"/>
  <c r="L293" i="13"/>
  <c r="K285" i="13"/>
  <c r="L285" i="13"/>
  <c r="K994" i="13"/>
  <c r="K962" i="13"/>
  <c r="K931" i="13"/>
  <c r="K907" i="13"/>
  <c r="K871" i="13"/>
  <c r="K849" i="13"/>
  <c r="K821" i="13"/>
  <c r="K789" i="13"/>
  <c r="K762" i="13"/>
  <c r="K731" i="13"/>
  <c r="K699" i="13"/>
  <c r="K659" i="13"/>
  <c r="K607" i="13"/>
  <c r="K571" i="13"/>
  <c r="K526" i="13"/>
  <c r="K483" i="13"/>
  <c r="K443" i="13"/>
  <c r="K398" i="13"/>
  <c r="K350" i="13"/>
  <c r="L1001" i="13"/>
  <c r="L966" i="13"/>
  <c r="L833" i="13"/>
  <c r="L812" i="13"/>
  <c r="L769" i="13"/>
  <c r="L669" i="13"/>
  <c r="L644" i="13"/>
  <c r="K976" i="13"/>
  <c r="L976" i="13"/>
  <c r="K928" i="13"/>
  <c r="L928" i="13"/>
  <c r="K880" i="13"/>
  <c r="L880" i="13"/>
  <c r="K832" i="13"/>
  <c r="L832" i="13"/>
  <c r="K776" i="13"/>
  <c r="L776" i="13"/>
  <c r="K464" i="13"/>
  <c r="L464" i="13"/>
  <c r="K846" i="13"/>
  <c r="L846" i="13"/>
  <c r="K814" i="13"/>
  <c r="L814" i="13"/>
  <c r="K782" i="13"/>
  <c r="L782" i="13"/>
  <c r="K742" i="13"/>
  <c r="L742" i="13"/>
  <c r="K702" i="13"/>
  <c r="L702" i="13"/>
  <c r="K662" i="13"/>
  <c r="L662" i="13"/>
  <c r="K574" i="13"/>
  <c r="L574" i="13"/>
  <c r="K534" i="13"/>
  <c r="L534" i="13"/>
  <c r="K470" i="13"/>
  <c r="L470" i="13"/>
  <c r="K438" i="13"/>
  <c r="L438" i="13"/>
  <c r="K406" i="13"/>
  <c r="L406" i="13"/>
  <c r="K334" i="13"/>
  <c r="L334" i="13"/>
  <c r="K294" i="13"/>
  <c r="L294" i="13"/>
  <c r="K980" i="13"/>
  <c r="L980" i="13"/>
  <c r="K972" i="13"/>
  <c r="L972" i="13"/>
  <c r="K964" i="13"/>
  <c r="L964" i="13"/>
  <c r="K956" i="13"/>
  <c r="L956" i="13"/>
  <c r="K948" i="13"/>
  <c r="L948" i="13"/>
  <c r="K940" i="13"/>
  <c r="L940" i="13"/>
  <c r="K932" i="13"/>
  <c r="L932" i="13"/>
  <c r="K924" i="13"/>
  <c r="L924" i="13"/>
  <c r="K900" i="13"/>
  <c r="L900" i="13"/>
  <c r="K892" i="13"/>
  <c r="L892" i="13"/>
  <c r="K884" i="13"/>
  <c r="L884" i="13"/>
  <c r="K876" i="13"/>
  <c r="L876" i="13"/>
  <c r="K868" i="13"/>
  <c r="L868" i="13"/>
  <c r="K860" i="13"/>
  <c r="L860" i="13"/>
  <c r="K836" i="13"/>
  <c r="L836" i="13"/>
  <c r="K820" i="13"/>
  <c r="L820" i="13"/>
  <c r="K804" i="13"/>
  <c r="L804" i="13"/>
  <c r="K772" i="13"/>
  <c r="L772" i="13"/>
  <c r="K756" i="13"/>
  <c r="L756" i="13"/>
  <c r="K748" i="13"/>
  <c r="L748" i="13"/>
  <c r="K732" i="13"/>
  <c r="L732" i="13"/>
  <c r="K724" i="13"/>
  <c r="L724" i="13"/>
  <c r="K716" i="13"/>
  <c r="L716" i="13"/>
  <c r="K700" i="13"/>
  <c r="L700" i="13"/>
  <c r="K692" i="13"/>
  <c r="L692" i="13"/>
  <c r="K668" i="13"/>
  <c r="L668" i="13"/>
  <c r="K652" i="13"/>
  <c r="L652" i="13"/>
  <c r="K636" i="13"/>
  <c r="L636" i="13"/>
  <c r="K628" i="13"/>
  <c r="L628" i="13"/>
  <c r="K612" i="13"/>
  <c r="L612" i="13"/>
  <c r="K604" i="13"/>
  <c r="L604" i="13"/>
  <c r="K588" i="13"/>
  <c r="L588" i="13"/>
  <c r="K580" i="13"/>
  <c r="L580" i="13"/>
  <c r="K572" i="13"/>
  <c r="L572" i="13"/>
  <c r="K564" i="13"/>
  <c r="L564" i="13"/>
  <c r="K548" i="13"/>
  <c r="L548" i="13"/>
  <c r="K540" i="13"/>
  <c r="L540" i="13"/>
  <c r="K532" i="13"/>
  <c r="L532" i="13"/>
  <c r="K524" i="13"/>
  <c r="L524" i="13"/>
  <c r="K516" i="13"/>
  <c r="L516" i="13"/>
  <c r="K508" i="13"/>
  <c r="L508" i="13"/>
  <c r="K500" i="13"/>
  <c r="L500" i="13"/>
  <c r="K492" i="13"/>
  <c r="L492" i="13"/>
  <c r="K484" i="13"/>
  <c r="L484" i="13"/>
  <c r="K476" i="13"/>
  <c r="L476" i="13"/>
  <c r="K468" i="13"/>
  <c r="L468" i="13"/>
  <c r="K460" i="13"/>
  <c r="L460" i="13"/>
  <c r="K452" i="13"/>
  <c r="L452" i="13"/>
  <c r="K444" i="13"/>
  <c r="L444" i="13"/>
  <c r="K436" i="13"/>
  <c r="L436" i="13"/>
  <c r="K428" i="13"/>
  <c r="L428" i="13"/>
  <c r="K420" i="13"/>
  <c r="L420" i="13"/>
  <c r="K412" i="13"/>
  <c r="L412" i="13"/>
  <c r="K404" i="13"/>
  <c r="L404" i="13"/>
  <c r="K396" i="13"/>
  <c r="L396" i="13"/>
  <c r="K388" i="13"/>
  <c r="L388" i="13"/>
  <c r="K380" i="13"/>
  <c r="L380" i="13"/>
  <c r="K372" i="13"/>
  <c r="L372" i="13"/>
  <c r="K364" i="13"/>
  <c r="L364" i="13"/>
  <c r="K356" i="13"/>
  <c r="L356" i="13"/>
  <c r="K348" i="13"/>
  <c r="L348" i="13"/>
  <c r="K340" i="13"/>
  <c r="L340" i="13"/>
  <c r="K324" i="13"/>
  <c r="L324" i="13"/>
  <c r="K316" i="13"/>
  <c r="L316" i="13"/>
  <c r="K300" i="13"/>
  <c r="L300" i="13"/>
  <c r="K292" i="13"/>
  <c r="L292" i="13"/>
  <c r="K284" i="13"/>
  <c r="L284" i="13"/>
  <c r="K987" i="13"/>
  <c r="K926" i="13"/>
  <c r="K899" i="13"/>
  <c r="K844" i="13"/>
  <c r="K788" i="13"/>
  <c r="K761" i="13"/>
  <c r="K730" i="13"/>
  <c r="K685" i="13"/>
  <c r="K653" i="13"/>
  <c r="K606" i="13"/>
  <c r="K557" i="13"/>
  <c r="K523" i="13"/>
  <c r="K478" i="13"/>
  <c r="K435" i="13"/>
  <c r="L996" i="13"/>
  <c r="L990" i="13"/>
  <c r="L954" i="13"/>
  <c r="L930" i="13"/>
  <c r="L914" i="13"/>
  <c r="L898" i="13"/>
  <c r="L882" i="13"/>
  <c r="L866" i="13"/>
  <c r="L689" i="13"/>
  <c r="L664" i="13"/>
  <c r="K968" i="13"/>
  <c r="L968" i="13"/>
  <c r="K920" i="13"/>
  <c r="L920" i="13"/>
  <c r="K856" i="13"/>
  <c r="L856" i="13"/>
  <c r="K792" i="13"/>
  <c r="L792" i="13"/>
  <c r="K720" i="13"/>
  <c r="L720" i="13"/>
  <c r="K496" i="13"/>
  <c r="L496" i="13"/>
  <c r="K774" i="13"/>
  <c r="L774" i="13"/>
  <c r="K734" i="13"/>
  <c r="L734" i="13"/>
  <c r="K638" i="13"/>
  <c r="L638" i="13"/>
  <c r="K486" i="13"/>
  <c r="L486" i="13"/>
  <c r="L696" i="13"/>
  <c r="K955" i="13"/>
  <c r="L955" i="13"/>
  <c r="K947" i="13"/>
  <c r="L947" i="13"/>
  <c r="K939" i="13"/>
  <c r="L939" i="13"/>
  <c r="K923" i="13"/>
  <c r="L923" i="13"/>
  <c r="K915" i="13"/>
  <c r="L915" i="13"/>
  <c r="K891" i="13"/>
  <c r="L891" i="13"/>
  <c r="K883" i="13"/>
  <c r="L883" i="13"/>
  <c r="K875" i="13"/>
  <c r="L875" i="13"/>
  <c r="K859" i="13"/>
  <c r="L859" i="13"/>
  <c r="K851" i="13"/>
  <c r="L851" i="13"/>
  <c r="K827" i="13"/>
  <c r="L827" i="13"/>
  <c r="K819" i="13"/>
  <c r="L819" i="13"/>
  <c r="K811" i="13"/>
  <c r="L811" i="13"/>
  <c r="K795" i="13"/>
  <c r="L795" i="13"/>
  <c r="K787" i="13"/>
  <c r="L787" i="13"/>
  <c r="K763" i="13"/>
  <c r="L763" i="13"/>
  <c r="K755" i="13"/>
  <c r="L755" i="13"/>
  <c r="K739" i="13"/>
  <c r="L739" i="13"/>
  <c r="K723" i="13"/>
  <c r="L723" i="13"/>
  <c r="K707" i="13"/>
  <c r="L707" i="13"/>
  <c r="K691" i="13"/>
  <c r="L691" i="13"/>
  <c r="K683" i="13"/>
  <c r="L683" i="13"/>
  <c r="K675" i="13"/>
  <c r="L675" i="13"/>
  <c r="K651" i="13"/>
  <c r="L651" i="13"/>
  <c r="K643" i="13"/>
  <c r="L643" i="13"/>
  <c r="K627" i="13"/>
  <c r="L627" i="13"/>
  <c r="K619" i="13"/>
  <c r="L619" i="13"/>
  <c r="K611" i="13"/>
  <c r="L611" i="13"/>
  <c r="K587" i="13"/>
  <c r="L587" i="13"/>
  <c r="K579" i="13"/>
  <c r="L579" i="13"/>
  <c r="K563" i="13"/>
  <c r="L563" i="13"/>
  <c r="K555" i="13"/>
  <c r="L555" i="13"/>
  <c r="K547" i="13"/>
  <c r="L547" i="13"/>
  <c r="K355" i="13"/>
  <c r="L355" i="13"/>
  <c r="K347" i="13"/>
  <c r="L347" i="13"/>
  <c r="K339" i="13"/>
  <c r="L339" i="13"/>
  <c r="K331" i="13"/>
  <c r="L331" i="13"/>
  <c r="K323" i="13"/>
  <c r="L323" i="13"/>
  <c r="K315" i="13"/>
  <c r="L315" i="13"/>
  <c r="K307" i="13"/>
  <c r="L307" i="13"/>
  <c r="K299" i="13"/>
  <c r="L299" i="13"/>
  <c r="K291" i="13"/>
  <c r="L291" i="13"/>
  <c r="K283" i="13"/>
  <c r="L283" i="13"/>
  <c r="K925" i="13"/>
  <c r="K867" i="13"/>
  <c r="K843" i="13"/>
  <c r="K807" i="13"/>
  <c r="K785" i="13"/>
  <c r="K757" i="13"/>
  <c r="K725" i="13"/>
  <c r="K684" i="13"/>
  <c r="K646" i="13"/>
  <c r="K603" i="13"/>
  <c r="K556" i="13"/>
  <c r="K515" i="13"/>
  <c r="K475" i="13"/>
  <c r="K430" i="13"/>
  <c r="K387" i="13"/>
  <c r="K341" i="13"/>
  <c r="L1000" i="13"/>
  <c r="L974" i="13"/>
  <c r="L942" i="13"/>
  <c r="L828" i="13"/>
  <c r="L764" i="13"/>
  <c r="L637" i="13"/>
  <c r="K984" i="13"/>
  <c r="L984" i="13"/>
  <c r="K952" i="13"/>
  <c r="L952" i="13"/>
  <c r="K904" i="13"/>
  <c r="L904" i="13"/>
  <c r="K872" i="13"/>
  <c r="L872" i="13"/>
  <c r="K824" i="13"/>
  <c r="L824" i="13"/>
  <c r="K784" i="13"/>
  <c r="L784" i="13"/>
  <c r="K744" i="13"/>
  <c r="L744" i="13"/>
  <c r="K680" i="13"/>
  <c r="L680" i="13"/>
  <c r="K504" i="13"/>
  <c r="L504" i="13"/>
  <c r="K790" i="13"/>
  <c r="L790" i="13"/>
  <c r="K758" i="13"/>
  <c r="L758" i="13"/>
  <c r="K726" i="13"/>
  <c r="L726" i="13"/>
  <c r="K694" i="13"/>
  <c r="L694" i="13"/>
  <c r="K622" i="13"/>
  <c r="L622" i="13"/>
  <c r="K590" i="13"/>
  <c r="L590" i="13"/>
  <c r="K566" i="13"/>
  <c r="L566" i="13"/>
  <c r="K502" i="13"/>
  <c r="L502" i="13"/>
  <c r="K374" i="13"/>
  <c r="L374" i="13"/>
  <c r="K342" i="13"/>
  <c r="L342" i="13"/>
  <c r="K310" i="13"/>
  <c r="L310" i="13"/>
  <c r="K766" i="13"/>
  <c r="K850" i="13"/>
  <c r="L850" i="13"/>
  <c r="K842" i="13"/>
  <c r="L842" i="13"/>
  <c r="K818" i="13"/>
  <c r="L818" i="13"/>
  <c r="K810" i="13"/>
  <c r="L810" i="13"/>
  <c r="K802" i="13"/>
  <c r="L802" i="13"/>
  <c r="K786" i="13"/>
  <c r="L786" i="13"/>
  <c r="K778" i="13"/>
  <c r="L778" i="13"/>
  <c r="K754" i="13"/>
  <c r="L754" i="13"/>
  <c r="K746" i="13"/>
  <c r="L746" i="13"/>
  <c r="K738" i="13"/>
  <c r="L738" i="13"/>
  <c r="K722" i="13"/>
  <c r="L722" i="13"/>
  <c r="K714" i="13"/>
  <c r="L714" i="13"/>
  <c r="K706" i="13"/>
  <c r="L706" i="13"/>
  <c r="K698" i="13"/>
  <c r="L698" i="13"/>
  <c r="K690" i="13"/>
  <c r="L690" i="13"/>
  <c r="K682" i="13"/>
  <c r="L682" i="13"/>
  <c r="K674" i="13"/>
  <c r="L674" i="13"/>
  <c r="K666" i="13"/>
  <c r="L666" i="13"/>
  <c r="K658" i="13"/>
  <c r="L658" i="13"/>
  <c r="K650" i="13"/>
  <c r="L650" i="13"/>
  <c r="K642" i="13"/>
  <c r="L642" i="13"/>
  <c r="K634" i="13"/>
  <c r="L634" i="13"/>
  <c r="K626" i="13"/>
  <c r="L626" i="13"/>
  <c r="K618" i="13"/>
  <c r="L618" i="13"/>
  <c r="K610" i="13"/>
  <c r="L610" i="13"/>
  <c r="K602" i="13"/>
  <c r="L602" i="13"/>
  <c r="K594" i="13"/>
  <c r="L594" i="13"/>
  <c r="K586" i="13"/>
  <c r="L586" i="13"/>
  <c r="K578" i="13"/>
  <c r="L578" i="13"/>
  <c r="K570" i="13"/>
  <c r="L570" i="13"/>
  <c r="K562" i="13"/>
  <c r="L562" i="13"/>
  <c r="K554" i="13"/>
  <c r="L554" i="13"/>
  <c r="K546" i="13"/>
  <c r="L546" i="13"/>
  <c r="K538" i="13"/>
  <c r="L538" i="13"/>
  <c r="K530" i="13"/>
  <c r="L530" i="13"/>
  <c r="K522" i="13"/>
  <c r="L522" i="13"/>
  <c r="K514" i="13"/>
  <c r="L514" i="13"/>
  <c r="K506" i="13"/>
  <c r="L506" i="13"/>
  <c r="K498" i="13"/>
  <c r="L498" i="13"/>
  <c r="K490" i="13"/>
  <c r="L490" i="13"/>
  <c r="K482" i="13"/>
  <c r="L482" i="13"/>
  <c r="K474" i="13"/>
  <c r="L474" i="13"/>
  <c r="K466" i="13"/>
  <c r="L466" i="13"/>
  <c r="K458" i="13"/>
  <c r="L458" i="13"/>
  <c r="K450" i="13"/>
  <c r="L450" i="13"/>
  <c r="K442" i="13"/>
  <c r="L442" i="13"/>
  <c r="K434" i="13"/>
  <c r="L434" i="13"/>
  <c r="K426" i="13"/>
  <c r="L426" i="13"/>
  <c r="K418" i="13"/>
  <c r="L418" i="13"/>
  <c r="K410" i="13"/>
  <c r="L410" i="13"/>
  <c r="K402" i="13"/>
  <c r="L402" i="13"/>
  <c r="K394" i="13"/>
  <c r="L394" i="13"/>
  <c r="K386" i="13"/>
  <c r="L386" i="13"/>
  <c r="K378" i="13"/>
  <c r="L378" i="13"/>
  <c r="K370" i="13"/>
  <c r="L370" i="13"/>
  <c r="K362" i="13"/>
  <c r="L362" i="13"/>
  <c r="K354" i="13"/>
  <c r="L354" i="13"/>
  <c r="K346" i="13"/>
  <c r="L346" i="13"/>
  <c r="K338" i="13"/>
  <c r="L338" i="13"/>
  <c r="K330" i="13"/>
  <c r="L330" i="13"/>
  <c r="K322" i="13"/>
  <c r="L322" i="13"/>
  <c r="K314" i="13"/>
  <c r="L314" i="13"/>
  <c r="K306" i="13"/>
  <c r="L306" i="13"/>
  <c r="K298" i="13"/>
  <c r="L298" i="13"/>
  <c r="K290" i="13"/>
  <c r="L290" i="13"/>
  <c r="K282" i="13"/>
  <c r="L282" i="13"/>
  <c r="K979" i="13"/>
  <c r="K953" i="13"/>
  <c r="K894" i="13"/>
  <c r="K862" i="13"/>
  <c r="K835" i="13"/>
  <c r="K806" i="13"/>
  <c r="K780" i="13"/>
  <c r="K751" i="13"/>
  <c r="K719" i="13"/>
  <c r="K678" i="13"/>
  <c r="K645" i="13"/>
  <c r="K596" i="13"/>
  <c r="K550" i="13"/>
  <c r="K510" i="13"/>
  <c r="K467" i="13"/>
  <c r="K427" i="13"/>
  <c r="K382" i="13"/>
  <c r="K332" i="13"/>
  <c r="L989" i="13"/>
  <c r="L982" i="13"/>
  <c r="L910" i="13"/>
  <c r="L878" i="13"/>
  <c r="L657" i="13"/>
  <c r="L632" i="13"/>
  <c r="K960" i="13"/>
  <c r="L960" i="13"/>
  <c r="K912" i="13"/>
  <c r="L912" i="13"/>
  <c r="K864" i="13"/>
  <c r="L864" i="13"/>
  <c r="K808" i="13"/>
  <c r="L808" i="13"/>
  <c r="K752" i="13"/>
  <c r="L752" i="13"/>
  <c r="K712" i="13"/>
  <c r="L712" i="13"/>
  <c r="K688" i="13"/>
  <c r="L688" i="13"/>
  <c r="K648" i="13"/>
  <c r="L648" i="13"/>
  <c r="K488" i="13"/>
  <c r="L488" i="13"/>
  <c r="K838" i="13"/>
  <c r="L838" i="13"/>
  <c r="K822" i="13"/>
  <c r="L822" i="13"/>
  <c r="K630" i="13"/>
  <c r="L630" i="13"/>
  <c r="K598" i="13"/>
  <c r="L598" i="13"/>
  <c r="K558" i="13"/>
  <c r="L558" i="13"/>
  <c r="K390" i="13"/>
  <c r="L390" i="13"/>
  <c r="K358" i="13"/>
  <c r="L358" i="13"/>
  <c r="L318" i="13"/>
  <c r="K318" i="13"/>
  <c r="K286" i="13"/>
  <c r="L286" i="13"/>
  <c r="K985" i="13"/>
  <c r="L985" i="13"/>
  <c r="K977" i="13"/>
  <c r="L977" i="13"/>
  <c r="K969" i="13"/>
  <c r="L969" i="13"/>
  <c r="K961" i="13"/>
  <c r="L961" i="13"/>
  <c r="K937" i="13"/>
  <c r="L937" i="13"/>
  <c r="K929" i="13"/>
  <c r="L929" i="13"/>
  <c r="K921" i="13"/>
  <c r="L921" i="13"/>
  <c r="K905" i="13"/>
  <c r="L905" i="13"/>
  <c r="K897" i="13"/>
  <c r="L897" i="13"/>
  <c r="K873" i="13"/>
  <c r="L873" i="13"/>
  <c r="K865" i="13"/>
  <c r="L865" i="13"/>
  <c r="K857" i="13"/>
  <c r="L857" i="13"/>
  <c r="K841" i="13"/>
  <c r="L841" i="13"/>
  <c r="K809" i="13"/>
  <c r="L809" i="13"/>
  <c r="K793" i="13"/>
  <c r="L793" i="13"/>
  <c r="K777" i="13"/>
  <c r="L777" i="13"/>
  <c r="K745" i="13"/>
  <c r="L745" i="13"/>
  <c r="K737" i="13"/>
  <c r="L737" i="13"/>
  <c r="K729" i="13"/>
  <c r="L729" i="13"/>
  <c r="K713" i="13"/>
  <c r="L713" i="13"/>
  <c r="K705" i="13"/>
  <c r="L705" i="13"/>
  <c r="K697" i="13"/>
  <c r="L697" i="13"/>
  <c r="K681" i="13"/>
  <c r="L681" i="13"/>
  <c r="K673" i="13"/>
  <c r="L673" i="13"/>
  <c r="K665" i="13"/>
  <c r="L665" i="13"/>
  <c r="K649" i="13"/>
  <c r="L649" i="13"/>
  <c r="K641" i="13"/>
  <c r="L641" i="13"/>
  <c r="K633" i="13"/>
  <c r="L633" i="13"/>
  <c r="K617" i="13"/>
  <c r="L617" i="13"/>
  <c r="K609" i="13"/>
  <c r="L609" i="13"/>
  <c r="K601" i="13"/>
  <c r="L601" i="13"/>
  <c r="K593" i="13"/>
  <c r="L593" i="13"/>
  <c r="K585" i="13"/>
  <c r="L585" i="13"/>
  <c r="K577" i="13"/>
  <c r="L577" i="13"/>
  <c r="K569" i="13"/>
  <c r="L569" i="13"/>
  <c r="K561" i="13"/>
  <c r="L561" i="13"/>
  <c r="K553" i="13"/>
  <c r="L553" i="13"/>
  <c r="K545" i="13"/>
  <c r="L545" i="13"/>
  <c r="K537" i="13"/>
  <c r="L537" i="13"/>
  <c r="K529" i="13"/>
  <c r="L529" i="13"/>
  <c r="K521" i="13"/>
  <c r="L521" i="13"/>
  <c r="K513" i="13"/>
  <c r="L513" i="13"/>
  <c r="K505" i="13"/>
  <c r="L505" i="13"/>
  <c r="K497" i="13"/>
  <c r="L497" i="13"/>
  <c r="K489" i="13"/>
  <c r="L489" i="13"/>
  <c r="K481" i="13"/>
  <c r="L481" i="13"/>
  <c r="K473" i="13"/>
  <c r="L473" i="13"/>
  <c r="K465" i="13"/>
  <c r="L465" i="13"/>
  <c r="K457" i="13"/>
  <c r="L457" i="13"/>
  <c r="K449" i="13"/>
  <c r="L449" i="13"/>
  <c r="K441" i="13"/>
  <c r="L441" i="13"/>
  <c r="K433" i="13"/>
  <c r="L433" i="13"/>
  <c r="K425" i="13"/>
  <c r="L425" i="13"/>
  <c r="K417" i="13"/>
  <c r="L417" i="13"/>
  <c r="K409" i="13"/>
  <c r="L409" i="13"/>
  <c r="K401" i="13"/>
  <c r="L401" i="13"/>
  <c r="K393" i="13"/>
  <c r="L393" i="13"/>
  <c r="K385" i="13"/>
  <c r="L385" i="13"/>
  <c r="K377" i="13"/>
  <c r="L377" i="13"/>
  <c r="K369" i="13"/>
  <c r="L369" i="13"/>
  <c r="K361" i="13"/>
  <c r="L361" i="13"/>
  <c r="K353" i="13"/>
  <c r="L353" i="13"/>
  <c r="K345" i="13"/>
  <c r="L345" i="13"/>
  <c r="K337" i="13"/>
  <c r="L337" i="13"/>
  <c r="K329" i="13"/>
  <c r="L329" i="13"/>
  <c r="K321" i="13"/>
  <c r="L321" i="13"/>
  <c r="K313" i="13"/>
  <c r="L313" i="13"/>
  <c r="K305" i="13"/>
  <c r="L305" i="13"/>
  <c r="K297" i="13"/>
  <c r="L297" i="13"/>
  <c r="K289" i="13"/>
  <c r="L289" i="13"/>
  <c r="K281" i="13"/>
  <c r="L281" i="13"/>
  <c r="K949" i="13"/>
  <c r="K917" i="13"/>
  <c r="K861" i="13"/>
  <c r="K834" i="13"/>
  <c r="K803" i="13"/>
  <c r="K779" i="13"/>
  <c r="K750" i="13"/>
  <c r="K718" i="13"/>
  <c r="K671" i="13"/>
  <c r="K635" i="13"/>
  <c r="K595" i="13"/>
  <c r="K543" i="13"/>
  <c r="K507" i="13"/>
  <c r="K462" i="13"/>
  <c r="K419" i="13"/>
  <c r="K326" i="13"/>
  <c r="L950" i="13"/>
  <c r="L801" i="13"/>
  <c r="L733" i="13"/>
  <c r="L3" i="13" l="1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L106" i="13"/>
  <c r="L107" i="13"/>
  <c r="L108" i="13"/>
  <c r="L109" i="13"/>
  <c r="L110" i="13"/>
  <c r="L111" i="13"/>
  <c r="L112" i="13"/>
  <c r="L113" i="13"/>
  <c r="L114" i="13"/>
  <c r="L115" i="13"/>
  <c r="L116" i="13"/>
  <c r="L117" i="13"/>
  <c r="L118" i="13"/>
  <c r="L119" i="13"/>
  <c r="L120" i="13"/>
  <c r="L121" i="13"/>
  <c r="L122" i="13"/>
  <c r="L123" i="13"/>
  <c r="L124" i="13"/>
  <c r="L125" i="13"/>
  <c r="L126" i="13"/>
  <c r="L127" i="13"/>
  <c r="L128" i="13"/>
  <c r="L129" i="13"/>
  <c r="L130" i="13"/>
  <c r="L131" i="13"/>
  <c r="L132" i="13"/>
  <c r="L133" i="13"/>
  <c r="L134" i="13"/>
  <c r="L135" i="13"/>
  <c r="L136" i="13"/>
  <c r="L137" i="13"/>
  <c r="L138" i="13"/>
  <c r="L139" i="13"/>
  <c r="L140" i="13"/>
  <c r="L141" i="13"/>
  <c r="L142" i="13"/>
  <c r="L143" i="13"/>
  <c r="L144" i="13"/>
  <c r="L145" i="13"/>
  <c r="L146" i="13"/>
  <c r="L147" i="13"/>
  <c r="L148" i="13"/>
  <c r="L149" i="13"/>
  <c r="L150" i="13"/>
  <c r="L151" i="13"/>
  <c r="L152" i="13"/>
  <c r="L153" i="13"/>
  <c r="L154" i="13"/>
  <c r="L155" i="13"/>
  <c r="L156" i="13"/>
  <c r="L157" i="13"/>
  <c r="L158" i="13"/>
  <c r="L159" i="13"/>
  <c r="L160" i="13"/>
  <c r="L161" i="13"/>
  <c r="L162" i="13"/>
  <c r="L163" i="13"/>
  <c r="L164" i="13"/>
  <c r="L165" i="13"/>
  <c r="L166" i="13"/>
  <c r="L167" i="13"/>
  <c r="L168" i="13"/>
  <c r="L169" i="13"/>
  <c r="L170" i="13"/>
  <c r="L171" i="13"/>
  <c r="L172" i="13"/>
  <c r="L173" i="13"/>
  <c r="L174" i="13"/>
  <c r="L175" i="13"/>
  <c r="L176" i="13"/>
  <c r="L177" i="13"/>
  <c r="L178" i="13"/>
  <c r="L179" i="13"/>
  <c r="L180" i="13"/>
  <c r="L181" i="13"/>
  <c r="L182" i="13"/>
  <c r="L183" i="13"/>
  <c r="L184" i="13"/>
  <c r="L185" i="13"/>
  <c r="L186" i="13"/>
  <c r="L187" i="13"/>
  <c r="L188" i="13"/>
  <c r="L189" i="13"/>
  <c r="L190" i="13"/>
  <c r="L191" i="13"/>
  <c r="L192" i="13"/>
  <c r="L193" i="13"/>
  <c r="L194" i="13"/>
  <c r="L195" i="13"/>
  <c r="L196" i="13"/>
  <c r="L197" i="13"/>
  <c r="L198" i="13"/>
  <c r="L199" i="13"/>
  <c r="L200" i="13"/>
  <c r="L201" i="13"/>
  <c r="L202" i="13"/>
  <c r="L203" i="13"/>
  <c r="L204" i="13"/>
  <c r="L205" i="13"/>
  <c r="L206" i="13"/>
  <c r="L207" i="13"/>
  <c r="L208" i="13"/>
  <c r="L209" i="13"/>
  <c r="L210" i="13"/>
  <c r="L211" i="13"/>
  <c r="L212" i="13"/>
  <c r="L213" i="13"/>
  <c r="L214" i="13"/>
  <c r="L215" i="13"/>
  <c r="L216" i="13"/>
  <c r="L217" i="13"/>
  <c r="L218" i="13"/>
  <c r="L219" i="13"/>
  <c r="L220" i="13"/>
  <c r="L221" i="13"/>
  <c r="L222" i="13"/>
  <c r="L223" i="13"/>
  <c r="L224" i="13"/>
  <c r="L225" i="13"/>
  <c r="L226" i="13"/>
  <c r="L227" i="13"/>
  <c r="L228" i="13"/>
  <c r="L229" i="13"/>
  <c r="L230" i="13"/>
  <c r="L231" i="13"/>
  <c r="L232" i="13"/>
  <c r="L233" i="13"/>
  <c r="L234" i="13"/>
  <c r="L235" i="13"/>
  <c r="L236" i="13"/>
  <c r="L237" i="13"/>
  <c r="L238" i="13"/>
  <c r="L239" i="13"/>
  <c r="L240" i="13"/>
  <c r="L241" i="13"/>
  <c r="L242" i="13"/>
  <c r="L243" i="13"/>
  <c r="L244" i="13"/>
  <c r="L245" i="13"/>
  <c r="L246" i="13"/>
  <c r="L247" i="13"/>
  <c r="L248" i="13"/>
  <c r="L249" i="13"/>
  <c r="L250" i="13"/>
  <c r="L251" i="13"/>
  <c r="L252" i="13"/>
  <c r="L253" i="13"/>
  <c r="L254" i="13"/>
  <c r="L255" i="13"/>
  <c r="L256" i="13"/>
  <c r="L257" i="13"/>
  <c r="L258" i="13"/>
  <c r="L259" i="13"/>
  <c r="L260" i="13"/>
  <c r="L261" i="13"/>
  <c r="L262" i="13"/>
  <c r="L263" i="13"/>
  <c r="L264" i="13"/>
  <c r="L265" i="13"/>
  <c r="L266" i="13"/>
  <c r="L267" i="13"/>
  <c r="L268" i="13"/>
  <c r="L269" i="13"/>
  <c r="L270" i="13"/>
  <c r="L271" i="13"/>
  <c r="L272" i="13"/>
  <c r="L273" i="13"/>
  <c r="L274" i="13"/>
  <c r="L275" i="13"/>
  <c r="L276" i="13"/>
  <c r="L277" i="13"/>
  <c r="L2" i="13"/>
  <c r="L3" i="9"/>
  <c r="M3" i="9" s="1"/>
  <c r="L90" i="9"/>
  <c r="M90" i="9" s="1"/>
  <c r="L30" i="9"/>
  <c r="M30" i="9" s="1"/>
  <c r="L18" i="9"/>
  <c r="M18" i="9" s="1"/>
  <c r="L37" i="9"/>
  <c r="L13" i="9"/>
  <c r="L91" i="9"/>
  <c r="L31" i="9"/>
  <c r="L19" i="9"/>
  <c r="L38" i="9"/>
  <c r="M38" i="9" s="1"/>
  <c r="L67" i="9"/>
  <c r="L86" i="9"/>
  <c r="L71" i="9"/>
  <c r="M71" i="9" s="1"/>
  <c r="L78" i="9"/>
  <c r="L108" i="9"/>
  <c r="L4" i="9"/>
  <c r="L5" i="9"/>
  <c r="M5" i="9" s="1"/>
  <c r="L22" i="9"/>
  <c r="M22" i="9" s="1"/>
  <c r="L20" i="9"/>
  <c r="M20" i="9" s="1"/>
  <c r="L48" i="9"/>
  <c r="L56" i="9"/>
  <c r="L117" i="9"/>
  <c r="L136" i="9"/>
  <c r="M136" i="9" s="1"/>
  <c r="L148" i="9"/>
  <c r="M148" i="9" s="1"/>
  <c r="L139" i="9"/>
  <c r="L146" i="9"/>
  <c r="L147" i="9"/>
  <c r="M147" i="9" s="1"/>
  <c r="L144" i="9"/>
  <c r="L143" i="9"/>
  <c r="L140" i="9"/>
  <c r="L145" i="9"/>
  <c r="M145" i="9" s="1"/>
  <c r="L151" i="9"/>
  <c r="M151" i="9" s="1"/>
  <c r="L152" i="9"/>
  <c r="L125" i="9"/>
  <c r="L101" i="9"/>
  <c r="M101" i="9" s="1"/>
  <c r="L76" i="9"/>
  <c r="L95" i="9"/>
  <c r="L102" i="9"/>
  <c r="L141" i="9"/>
  <c r="M141" i="9" s="1"/>
  <c r="L137" i="9"/>
  <c r="M137" i="9" s="1"/>
  <c r="L109" i="9"/>
  <c r="L27" i="9"/>
  <c r="L28" i="9"/>
  <c r="M28" i="9" s="1"/>
  <c r="L43" i="9"/>
  <c r="L68" i="9"/>
  <c r="L65" i="9"/>
  <c r="L111" i="9"/>
  <c r="M111" i="9" s="1"/>
  <c r="L112" i="9"/>
  <c r="M112" i="9" s="1"/>
  <c r="L79" i="9"/>
  <c r="L7" i="9"/>
  <c r="M7" i="9" s="1"/>
  <c r="L10" i="9"/>
  <c r="L72" i="9"/>
  <c r="L41" i="9"/>
  <c r="M41" i="9" s="1"/>
  <c r="L24" i="9"/>
  <c r="L33" i="9"/>
  <c r="M33" i="9" s="1"/>
  <c r="L57" i="9"/>
  <c r="L103" i="9"/>
  <c r="L129" i="9"/>
  <c r="M129" i="9" s="1"/>
  <c r="L130" i="9"/>
  <c r="L134" i="9"/>
  <c r="L34" i="9"/>
  <c r="M34" i="9" s="1"/>
  <c r="L61" i="9"/>
  <c r="M61" i="9" s="1"/>
  <c r="L6" i="9"/>
  <c r="L8" i="9"/>
  <c r="M8" i="9" s="1"/>
  <c r="L54" i="9"/>
  <c r="L84" i="9"/>
  <c r="L105" i="9"/>
  <c r="L87" i="9"/>
  <c r="M87" i="9" s="1"/>
  <c r="L88" i="9"/>
  <c r="M88" i="9" s="1"/>
  <c r="L73" i="9"/>
  <c r="L85" i="9"/>
  <c r="L42" i="9"/>
  <c r="L35" i="9"/>
  <c r="L66" i="9"/>
  <c r="L99" i="9"/>
  <c r="L106" i="9"/>
  <c r="L107" i="9"/>
  <c r="M107" i="9" s="1"/>
  <c r="L120" i="9"/>
  <c r="M120" i="9" s="1"/>
  <c r="L113" i="9"/>
  <c r="L123" i="9"/>
  <c r="M123" i="9" s="1"/>
  <c r="L135" i="9"/>
  <c r="L121" i="9"/>
  <c r="L131" i="9"/>
  <c r="L150" i="9"/>
  <c r="L149" i="9"/>
  <c r="M149" i="9" s="1"/>
  <c r="L69" i="9"/>
  <c r="M69" i="9" s="1"/>
  <c r="L15" i="9"/>
  <c r="L39" i="9"/>
  <c r="M39" i="9" s="1"/>
  <c r="L49" i="9"/>
  <c r="L58" i="9"/>
  <c r="M58" i="9" s="1"/>
  <c r="L51" i="9"/>
  <c r="L77" i="9"/>
  <c r="L62" i="9"/>
  <c r="L50" i="9"/>
  <c r="M50" i="9" s="1"/>
  <c r="L44" i="9"/>
  <c r="M44" i="9" s="1"/>
  <c r="L32" i="9"/>
  <c r="L92" i="9"/>
  <c r="L75" i="9"/>
  <c r="L96" i="9"/>
  <c r="L110" i="9"/>
  <c r="M110" i="9" s="1"/>
  <c r="L83" i="9"/>
  <c r="M83" i="9" s="1"/>
  <c r="L63" i="9"/>
  <c r="L14" i="9"/>
  <c r="L12" i="9"/>
  <c r="M12" i="9" s="1"/>
  <c r="L82" i="9"/>
  <c r="L55" i="9"/>
  <c r="L80" i="9"/>
  <c r="L74" i="9"/>
  <c r="L81" i="9"/>
  <c r="M81" i="9" s="1"/>
  <c r="L104" i="9"/>
  <c r="M104" i="9" s="1"/>
  <c r="L122" i="9"/>
  <c r="L128" i="9"/>
  <c r="L132" i="9"/>
  <c r="L142" i="9"/>
  <c r="M142" i="9" s="1"/>
  <c r="L133" i="9"/>
  <c r="L138" i="9"/>
  <c r="L124" i="9"/>
  <c r="L29" i="9"/>
  <c r="M29" i="9" s="1"/>
  <c r="L23" i="9"/>
  <c r="M23" i="9" s="1"/>
  <c r="L45" i="9"/>
  <c r="M45" i="9" s="1"/>
  <c r="L25" i="9"/>
  <c r="L16" i="9"/>
  <c r="L64" i="9"/>
  <c r="L97" i="9"/>
  <c r="M97" i="9" s="1"/>
  <c r="L118" i="9"/>
  <c r="M118" i="9" s="1"/>
  <c r="L115" i="9"/>
  <c r="M115" i="9" s="1"/>
  <c r="L116" i="9"/>
  <c r="M116" i="9" s="1"/>
  <c r="L59" i="9"/>
  <c r="L21" i="9"/>
  <c r="L70" i="9"/>
  <c r="L40" i="9"/>
  <c r="M40" i="9" s="1"/>
  <c r="L36" i="9"/>
  <c r="M36" i="9" s="1"/>
  <c r="L26" i="9"/>
  <c r="M26" i="9" s="1"/>
  <c r="L46" i="9"/>
  <c r="L52" i="9"/>
  <c r="L93" i="9"/>
  <c r="L126" i="9"/>
  <c r="L127" i="9"/>
  <c r="M127" i="9" s="1"/>
  <c r="L89" i="9"/>
  <c r="M89" i="9" s="1"/>
  <c r="L17" i="9"/>
  <c r="M17" i="9" s="1"/>
  <c r="L9" i="9"/>
  <c r="L47" i="9"/>
  <c r="L98" i="9"/>
  <c r="L119" i="9"/>
  <c r="L53" i="9"/>
  <c r="M53" i="9" s="1"/>
  <c r="L60" i="9"/>
  <c r="M60" i="9" s="1"/>
  <c r="L94" i="9"/>
  <c r="M94" i="9" s="1"/>
  <c r="L100" i="9"/>
  <c r="M100" i="9" s="1"/>
  <c r="L114" i="9"/>
  <c r="L11" i="9"/>
  <c r="M11" i="9" s="1"/>
  <c r="L2" i="9"/>
  <c r="M2" i="9" s="1"/>
  <c r="K277" i="13"/>
  <c r="F277" i="13"/>
  <c r="B277" i="13"/>
  <c r="G277" i="13" s="1"/>
  <c r="H277" i="13" s="1"/>
  <c r="K276" i="13"/>
  <c r="F276" i="13"/>
  <c r="B276" i="13"/>
  <c r="G276" i="13" s="1"/>
  <c r="H276" i="13" s="1"/>
  <c r="K275" i="13"/>
  <c r="F275" i="13"/>
  <c r="B275" i="13"/>
  <c r="G275" i="13" s="1"/>
  <c r="H275" i="13" s="1"/>
  <c r="K274" i="13"/>
  <c r="F274" i="13"/>
  <c r="B274" i="13"/>
  <c r="G274" i="13" s="1"/>
  <c r="H274" i="13" s="1"/>
  <c r="K273" i="13"/>
  <c r="F273" i="13"/>
  <c r="B273" i="13"/>
  <c r="G273" i="13" s="1"/>
  <c r="H273" i="13" s="1"/>
  <c r="K272" i="13"/>
  <c r="F272" i="13"/>
  <c r="B272" i="13"/>
  <c r="G272" i="13" s="1"/>
  <c r="H272" i="13" s="1"/>
  <c r="K271" i="13"/>
  <c r="F271" i="13"/>
  <c r="B271" i="13"/>
  <c r="G271" i="13" s="1"/>
  <c r="H271" i="13" s="1"/>
  <c r="K270" i="13"/>
  <c r="F270" i="13"/>
  <c r="B270" i="13"/>
  <c r="G270" i="13" s="1"/>
  <c r="H270" i="13" s="1"/>
  <c r="K269" i="13"/>
  <c r="M269" i="13" s="1"/>
  <c r="F269" i="13"/>
  <c r="B269" i="13"/>
  <c r="G269" i="13" s="1"/>
  <c r="H269" i="13" s="1"/>
  <c r="K268" i="13"/>
  <c r="F268" i="13"/>
  <c r="B268" i="13"/>
  <c r="G268" i="13" s="1"/>
  <c r="H268" i="13" s="1"/>
  <c r="K267" i="13"/>
  <c r="F267" i="13"/>
  <c r="B267" i="13"/>
  <c r="G267" i="13" s="1"/>
  <c r="H267" i="13" s="1"/>
  <c r="K266" i="13"/>
  <c r="F266" i="13"/>
  <c r="B266" i="13"/>
  <c r="G266" i="13" s="1"/>
  <c r="H266" i="13" s="1"/>
  <c r="K265" i="13"/>
  <c r="F265" i="13"/>
  <c r="B265" i="13"/>
  <c r="G265" i="13" s="1"/>
  <c r="H265" i="13" s="1"/>
  <c r="K264" i="13"/>
  <c r="F264" i="13"/>
  <c r="B264" i="13"/>
  <c r="G264" i="13" s="1"/>
  <c r="H264" i="13" s="1"/>
  <c r="K263" i="13"/>
  <c r="F263" i="13"/>
  <c r="B263" i="13"/>
  <c r="G263" i="13" s="1"/>
  <c r="H263" i="13" s="1"/>
  <c r="K262" i="13"/>
  <c r="F262" i="13"/>
  <c r="B262" i="13"/>
  <c r="G262" i="13" s="1"/>
  <c r="H262" i="13" s="1"/>
  <c r="K261" i="13"/>
  <c r="M261" i="13" s="1"/>
  <c r="F261" i="13"/>
  <c r="B261" i="13"/>
  <c r="G261" i="13" s="1"/>
  <c r="H261" i="13" s="1"/>
  <c r="K260" i="13"/>
  <c r="F260" i="13"/>
  <c r="B260" i="13"/>
  <c r="G260" i="13" s="1"/>
  <c r="H260" i="13" s="1"/>
  <c r="K259" i="13"/>
  <c r="F259" i="13"/>
  <c r="B259" i="13"/>
  <c r="G259" i="13" s="1"/>
  <c r="H259" i="13" s="1"/>
  <c r="K258" i="13"/>
  <c r="F258" i="13"/>
  <c r="B258" i="13"/>
  <c r="G258" i="13" s="1"/>
  <c r="H258" i="13" s="1"/>
  <c r="K257" i="13"/>
  <c r="F257" i="13"/>
  <c r="B257" i="13"/>
  <c r="G257" i="13" s="1"/>
  <c r="H257" i="13" s="1"/>
  <c r="K256" i="13"/>
  <c r="F256" i="13"/>
  <c r="B256" i="13"/>
  <c r="G256" i="13" s="1"/>
  <c r="H256" i="13" s="1"/>
  <c r="K255" i="13"/>
  <c r="F255" i="13"/>
  <c r="B255" i="13"/>
  <c r="G255" i="13" s="1"/>
  <c r="H255" i="13" s="1"/>
  <c r="K254" i="13"/>
  <c r="F254" i="13"/>
  <c r="B254" i="13"/>
  <c r="G254" i="13" s="1"/>
  <c r="H254" i="13" s="1"/>
  <c r="K253" i="13"/>
  <c r="M253" i="13" s="1"/>
  <c r="F253" i="13"/>
  <c r="B253" i="13"/>
  <c r="G253" i="13" s="1"/>
  <c r="H253" i="13" s="1"/>
  <c r="K252" i="13"/>
  <c r="F252" i="13"/>
  <c r="B252" i="13"/>
  <c r="G252" i="13" s="1"/>
  <c r="H252" i="13" s="1"/>
  <c r="K251" i="13"/>
  <c r="F251" i="13"/>
  <c r="B251" i="13"/>
  <c r="G251" i="13" s="1"/>
  <c r="H251" i="13" s="1"/>
  <c r="K250" i="13"/>
  <c r="F250" i="13"/>
  <c r="B250" i="13"/>
  <c r="G250" i="13" s="1"/>
  <c r="H250" i="13" s="1"/>
  <c r="K249" i="13"/>
  <c r="F249" i="13"/>
  <c r="B249" i="13"/>
  <c r="G249" i="13" s="1"/>
  <c r="H249" i="13" s="1"/>
  <c r="K248" i="13"/>
  <c r="F248" i="13"/>
  <c r="B248" i="13"/>
  <c r="G248" i="13" s="1"/>
  <c r="H248" i="13" s="1"/>
  <c r="K247" i="13"/>
  <c r="F247" i="13"/>
  <c r="B247" i="13"/>
  <c r="G247" i="13" s="1"/>
  <c r="H247" i="13" s="1"/>
  <c r="K246" i="13"/>
  <c r="F246" i="13"/>
  <c r="B246" i="13"/>
  <c r="G246" i="13" s="1"/>
  <c r="H246" i="13" s="1"/>
  <c r="K245" i="13"/>
  <c r="M245" i="13" s="1"/>
  <c r="F245" i="13"/>
  <c r="B245" i="13"/>
  <c r="G245" i="13" s="1"/>
  <c r="H245" i="13" s="1"/>
  <c r="K244" i="13"/>
  <c r="F244" i="13"/>
  <c r="B244" i="13"/>
  <c r="G244" i="13" s="1"/>
  <c r="H244" i="13" s="1"/>
  <c r="K243" i="13"/>
  <c r="F243" i="13"/>
  <c r="B243" i="13"/>
  <c r="G243" i="13" s="1"/>
  <c r="H243" i="13" s="1"/>
  <c r="K242" i="13"/>
  <c r="F242" i="13"/>
  <c r="B242" i="13"/>
  <c r="G242" i="13" s="1"/>
  <c r="H242" i="13" s="1"/>
  <c r="K241" i="13"/>
  <c r="F241" i="13"/>
  <c r="B241" i="13"/>
  <c r="G241" i="13" s="1"/>
  <c r="H241" i="13" s="1"/>
  <c r="K240" i="13"/>
  <c r="F240" i="13"/>
  <c r="B240" i="13"/>
  <c r="G240" i="13" s="1"/>
  <c r="H240" i="13" s="1"/>
  <c r="K239" i="13"/>
  <c r="F239" i="13"/>
  <c r="B239" i="13"/>
  <c r="G239" i="13" s="1"/>
  <c r="H239" i="13" s="1"/>
  <c r="K238" i="13"/>
  <c r="F238" i="13"/>
  <c r="B238" i="13"/>
  <c r="G238" i="13" s="1"/>
  <c r="H238" i="13" s="1"/>
  <c r="K237" i="13"/>
  <c r="M237" i="13" s="1"/>
  <c r="F237" i="13"/>
  <c r="B237" i="13"/>
  <c r="G237" i="13" s="1"/>
  <c r="H237" i="13" s="1"/>
  <c r="K236" i="13"/>
  <c r="F236" i="13"/>
  <c r="B236" i="13"/>
  <c r="G236" i="13" s="1"/>
  <c r="H236" i="13" s="1"/>
  <c r="K235" i="13"/>
  <c r="M235" i="13" s="1"/>
  <c r="F235" i="13"/>
  <c r="B235" i="13"/>
  <c r="G235" i="13" s="1"/>
  <c r="H235" i="13" s="1"/>
  <c r="K234" i="13"/>
  <c r="F234" i="13"/>
  <c r="B234" i="13"/>
  <c r="G234" i="13" s="1"/>
  <c r="H234" i="13" s="1"/>
  <c r="K233" i="13"/>
  <c r="F233" i="13"/>
  <c r="B233" i="13"/>
  <c r="G233" i="13" s="1"/>
  <c r="H233" i="13" s="1"/>
  <c r="K232" i="13"/>
  <c r="F232" i="13"/>
  <c r="B232" i="13"/>
  <c r="G232" i="13" s="1"/>
  <c r="H232" i="13" s="1"/>
  <c r="K231" i="13"/>
  <c r="F231" i="13"/>
  <c r="B231" i="13"/>
  <c r="G231" i="13" s="1"/>
  <c r="H231" i="13" s="1"/>
  <c r="K230" i="13"/>
  <c r="F230" i="13"/>
  <c r="B230" i="13"/>
  <c r="G230" i="13" s="1"/>
  <c r="H230" i="13" s="1"/>
  <c r="K229" i="13"/>
  <c r="F229" i="13"/>
  <c r="B229" i="13"/>
  <c r="G229" i="13" s="1"/>
  <c r="H229" i="13" s="1"/>
  <c r="K228" i="13"/>
  <c r="F228" i="13"/>
  <c r="B228" i="13"/>
  <c r="G228" i="13" s="1"/>
  <c r="H228" i="13" s="1"/>
  <c r="K227" i="13"/>
  <c r="M227" i="13" s="1"/>
  <c r="F227" i="13"/>
  <c r="B227" i="13"/>
  <c r="G227" i="13" s="1"/>
  <c r="H227" i="13" s="1"/>
  <c r="K226" i="13"/>
  <c r="F226" i="13"/>
  <c r="B226" i="13"/>
  <c r="G226" i="13" s="1"/>
  <c r="H226" i="13" s="1"/>
  <c r="K225" i="13"/>
  <c r="F225" i="13"/>
  <c r="B225" i="13"/>
  <c r="G225" i="13" s="1"/>
  <c r="H225" i="13" s="1"/>
  <c r="K224" i="13"/>
  <c r="F224" i="13"/>
  <c r="B224" i="13"/>
  <c r="G224" i="13" s="1"/>
  <c r="H224" i="13" s="1"/>
  <c r="K223" i="13"/>
  <c r="F223" i="13"/>
  <c r="B223" i="13"/>
  <c r="G223" i="13" s="1"/>
  <c r="H223" i="13" s="1"/>
  <c r="K222" i="13"/>
  <c r="F222" i="13"/>
  <c r="B222" i="13"/>
  <c r="G222" i="13" s="1"/>
  <c r="H222" i="13" s="1"/>
  <c r="K221" i="13"/>
  <c r="F221" i="13"/>
  <c r="B221" i="13"/>
  <c r="G221" i="13" s="1"/>
  <c r="H221" i="13" s="1"/>
  <c r="K220" i="13"/>
  <c r="F220" i="13"/>
  <c r="B220" i="13"/>
  <c r="G220" i="13" s="1"/>
  <c r="H220" i="13" s="1"/>
  <c r="K219" i="13"/>
  <c r="M219" i="13" s="1"/>
  <c r="F219" i="13"/>
  <c r="B219" i="13"/>
  <c r="G219" i="13" s="1"/>
  <c r="H219" i="13" s="1"/>
  <c r="K218" i="13"/>
  <c r="F218" i="13"/>
  <c r="B218" i="13"/>
  <c r="G218" i="13" s="1"/>
  <c r="H218" i="13" s="1"/>
  <c r="K217" i="13"/>
  <c r="F217" i="13"/>
  <c r="B217" i="13"/>
  <c r="G217" i="13" s="1"/>
  <c r="H217" i="13" s="1"/>
  <c r="K216" i="13"/>
  <c r="F216" i="13"/>
  <c r="B216" i="13"/>
  <c r="G216" i="13" s="1"/>
  <c r="H216" i="13" s="1"/>
  <c r="K215" i="13"/>
  <c r="F215" i="13"/>
  <c r="B215" i="13"/>
  <c r="G215" i="13" s="1"/>
  <c r="H215" i="13" s="1"/>
  <c r="K214" i="13"/>
  <c r="F214" i="13"/>
  <c r="B214" i="13"/>
  <c r="G214" i="13" s="1"/>
  <c r="H214" i="13" s="1"/>
  <c r="K213" i="13"/>
  <c r="F213" i="13"/>
  <c r="B213" i="13"/>
  <c r="G213" i="13" s="1"/>
  <c r="H213" i="13" s="1"/>
  <c r="K212" i="13"/>
  <c r="F212" i="13"/>
  <c r="B212" i="13"/>
  <c r="G212" i="13" s="1"/>
  <c r="H212" i="13" s="1"/>
  <c r="K211" i="13"/>
  <c r="F211" i="13"/>
  <c r="B211" i="13"/>
  <c r="G211" i="13" s="1"/>
  <c r="H211" i="13" s="1"/>
  <c r="K210" i="13"/>
  <c r="F210" i="13"/>
  <c r="B210" i="13"/>
  <c r="G210" i="13" s="1"/>
  <c r="H210" i="13" s="1"/>
  <c r="K209" i="13"/>
  <c r="F209" i="13"/>
  <c r="B209" i="13"/>
  <c r="G209" i="13" s="1"/>
  <c r="H209" i="13" s="1"/>
  <c r="K208" i="13"/>
  <c r="F208" i="13"/>
  <c r="B208" i="13"/>
  <c r="G208" i="13" s="1"/>
  <c r="H208" i="13" s="1"/>
  <c r="K207" i="13"/>
  <c r="F207" i="13"/>
  <c r="B207" i="13"/>
  <c r="G207" i="13" s="1"/>
  <c r="H207" i="13" s="1"/>
  <c r="K206" i="13"/>
  <c r="F206" i="13"/>
  <c r="B206" i="13"/>
  <c r="G206" i="13" s="1"/>
  <c r="H206" i="13" s="1"/>
  <c r="K205" i="13"/>
  <c r="F205" i="13"/>
  <c r="B205" i="13"/>
  <c r="G205" i="13" s="1"/>
  <c r="H205" i="13" s="1"/>
  <c r="K204" i="13"/>
  <c r="F204" i="13"/>
  <c r="B204" i="13"/>
  <c r="G204" i="13" s="1"/>
  <c r="H204" i="13" s="1"/>
  <c r="K203" i="13"/>
  <c r="M203" i="13" s="1"/>
  <c r="F203" i="13"/>
  <c r="B203" i="13"/>
  <c r="G203" i="13" s="1"/>
  <c r="H203" i="13" s="1"/>
  <c r="K202" i="13"/>
  <c r="F202" i="13"/>
  <c r="B202" i="13"/>
  <c r="G202" i="13" s="1"/>
  <c r="H202" i="13" s="1"/>
  <c r="K201" i="13"/>
  <c r="F201" i="13"/>
  <c r="B201" i="13"/>
  <c r="G201" i="13" s="1"/>
  <c r="H201" i="13" s="1"/>
  <c r="K200" i="13"/>
  <c r="F200" i="13"/>
  <c r="B200" i="13"/>
  <c r="G200" i="13" s="1"/>
  <c r="H200" i="13" s="1"/>
  <c r="K199" i="13"/>
  <c r="F199" i="13"/>
  <c r="B199" i="13"/>
  <c r="G199" i="13" s="1"/>
  <c r="H199" i="13" s="1"/>
  <c r="K198" i="13"/>
  <c r="F198" i="13"/>
  <c r="B198" i="13"/>
  <c r="G198" i="13" s="1"/>
  <c r="H198" i="13" s="1"/>
  <c r="K197" i="13"/>
  <c r="M197" i="13" s="1"/>
  <c r="F197" i="13"/>
  <c r="B197" i="13"/>
  <c r="G197" i="13" s="1"/>
  <c r="H197" i="13" s="1"/>
  <c r="K196" i="13"/>
  <c r="F196" i="13"/>
  <c r="B196" i="13"/>
  <c r="G196" i="13" s="1"/>
  <c r="H196" i="13" s="1"/>
  <c r="K195" i="13"/>
  <c r="M195" i="13" s="1"/>
  <c r="F195" i="13"/>
  <c r="B195" i="13"/>
  <c r="G195" i="13" s="1"/>
  <c r="H195" i="13" s="1"/>
  <c r="K194" i="13"/>
  <c r="F194" i="13"/>
  <c r="B194" i="13"/>
  <c r="G194" i="13" s="1"/>
  <c r="H194" i="13" s="1"/>
  <c r="K193" i="13"/>
  <c r="F193" i="13"/>
  <c r="B193" i="13"/>
  <c r="G193" i="13" s="1"/>
  <c r="H193" i="13" s="1"/>
  <c r="K192" i="13"/>
  <c r="F192" i="13"/>
  <c r="B192" i="13"/>
  <c r="G192" i="13" s="1"/>
  <c r="H192" i="13" s="1"/>
  <c r="K191" i="13"/>
  <c r="F191" i="13"/>
  <c r="B191" i="13"/>
  <c r="G191" i="13" s="1"/>
  <c r="H191" i="13" s="1"/>
  <c r="K190" i="13"/>
  <c r="F190" i="13"/>
  <c r="B190" i="13"/>
  <c r="G190" i="13" s="1"/>
  <c r="H190" i="13" s="1"/>
  <c r="K189" i="13"/>
  <c r="M189" i="13" s="1"/>
  <c r="F189" i="13"/>
  <c r="B189" i="13"/>
  <c r="G189" i="13" s="1"/>
  <c r="H189" i="13" s="1"/>
  <c r="K188" i="13"/>
  <c r="F188" i="13"/>
  <c r="B188" i="13"/>
  <c r="G188" i="13" s="1"/>
  <c r="H188" i="13" s="1"/>
  <c r="K187" i="13"/>
  <c r="M187" i="13" s="1"/>
  <c r="F187" i="13"/>
  <c r="B187" i="13"/>
  <c r="G187" i="13" s="1"/>
  <c r="H187" i="13" s="1"/>
  <c r="K186" i="13"/>
  <c r="F186" i="13"/>
  <c r="B186" i="13"/>
  <c r="G186" i="13" s="1"/>
  <c r="H186" i="13" s="1"/>
  <c r="K185" i="13"/>
  <c r="F185" i="13"/>
  <c r="B185" i="13"/>
  <c r="G185" i="13" s="1"/>
  <c r="H185" i="13" s="1"/>
  <c r="K184" i="13"/>
  <c r="F184" i="13"/>
  <c r="B184" i="13"/>
  <c r="G184" i="13" s="1"/>
  <c r="H184" i="13" s="1"/>
  <c r="K183" i="13"/>
  <c r="F183" i="13"/>
  <c r="B183" i="13"/>
  <c r="G183" i="13" s="1"/>
  <c r="H183" i="13" s="1"/>
  <c r="K182" i="13"/>
  <c r="F182" i="13"/>
  <c r="B182" i="13"/>
  <c r="G182" i="13" s="1"/>
  <c r="H182" i="13" s="1"/>
  <c r="K181" i="13"/>
  <c r="M181" i="13" s="1"/>
  <c r="F181" i="13"/>
  <c r="B181" i="13"/>
  <c r="G181" i="13" s="1"/>
  <c r="H181" i="13" s="1"/>
  <c r="K180" i="13"/>
  <c r="F180" i="13"/>
  <c r="B180" i="13"/>
  <c r="G180" i="13" s="1"/>
  <c r="H180" i="13" s="1"/>
  <c r="K179" i="13"/>
  <c r="M179" i="13" s="1"/>
  <c r="F179" i="13"/>
  <c r="B179" i="13"/>
  <c r="G179" i="13" s="1"/>
  <c r="H179" i="13" s="1"/>
  <c r="K178" i="13"/>
  <c r="F178" i="13"/>
  <c r="B178" i="13"/>
  <c r="G178" i="13" s="1"/>
  <c r="H178" i="13" s="1"/>
  <c r="K177" i="13"/>
  <c r="F177" i="13"/>
  <c r="B177" i="13"/>
  <c r="G177" i="13" s="1"/>
  <c r="H177" i="13" s="1"/>
  <c r="K176" i="13"/>
  <c r="F176" i="13"/>
  <c r="B176" i="13"/>
  <c r="G176" i="13" s="1"/>
  <c r="H176" i="13" s="1"/>
  <c r="K175" i="13"/>
  <c r="F175" i="13"/>
  <c r="B175" i="13"/>
  <c r="G175" i="13" s="1"/>
  <c r="H175" i="13" s="1"/>
  <c r="K174" i="13"/>
  <c r="F174" i="13"/>
  <c r="B174" i="13"/>
  <c r="G174" i="13" s="1"/>
  <c r="H174" i="13" s="1"/>
  <c r="K173" i="13"/>
  <c r="F173" i="13"/>
  <c r="B173" i="13"/>
  <c r="G173" i="13" s="1"/>
  <c r="H173" i="13" s="1"/>
  <c r="K172" i="13"/>
  <c r="F172" i="13"/>
  <c r="B172" i="13"/>
  <c r="G172" i="13" s="1"/>
  <c r="H172" i="13" s="1"/>
  <c r="K171" i="13"/>
  <c r="F171" i="13"/>
  <c r="B171" i="13"/>
  <c r="G171" i="13" s="1"/>
  <c r="H171" i="13" s="1"/>
  <c r="K170" i="13"/>
  <c r="F170" i="13"/>
  <c r="B170" i="13"/>
  <c r="G170" i="13" s="1"/>
  <c r="H170" i="13" s="1"/>
  <c r="K169" i="13"/>
  <c r="F169" i="13"/>
  <c r="B169" i="13"/>
  <c r="G169" i="13" s="1"/>
  <c r="H169" i="13" s="1"/>
  <c r="K168" i="13"/>
  <c r="F168" i="13"/>
  <c r="B168" i="13"/>
  <c r="G168" i="13" s="1"/>
  <c r="H168" i="13" s="1"/>
  <c r="K167" i="13"/>
  <c r="F167" i="13"/>
  <c r="B167" i="13"/>
  <c r="G167" i="13" s="1"/>
  <c r="H167" i="13" s="1"/>
  <c r="K166" i="13"/>
  <c r="F166" i="13"/>
  <c r="B166" i="13"/>
  <c r="G166" i="13" s="1"/>
  <c r="H166" i="13" s="1"/>
  <c r="K165" i="13"/>
  <c r="F165" i="13"/>
  <c r="B165" i="13"/>
  <c r="G165" i="13" s="1"/>
  <c r="H165" i="13" s="1"/>
  <c r="K164" i="13"/>
  <c r="F164" i="13"/>
  <c r="B164" i="13"/>
  <c r="G164" i="13" s="1"/>
  <c r="H164" i="13" s="1"/>
  <c r="K163" i="13"/>
  <c r="F163" i="13"/>
  <c r="B163" i="13"/>
  <c r="G163" i="13" s="1"/>
  <c r="H163" i="13" s="1"/>
  <c r="K162" i="13"/>
  <c r="F162" i="13"/>
  <c r="B162" i="13"/>
  <c r="G162" i="13" s="1"/>
  <c r="H162" i="13" s="1"/>
  <c r="K161" i="13"/>
  <c r="F161" i="13"/>
  <c r="B161" i="13"/>
  <c r="G161" i="13" s="1"/>
  <c r="H161" i="13" s="1"/>
  <c r="K160" i="13"/>
  <c r="F160" i="13"/>
  <c r="B160" i="13"/>
  <c r="G160" i="13" s="1"/>
  <c r="H160" i="13" s="1"/>
  <c r="K159" i="13"/>
  <c r="F159" i="13"/>
  <c r="B159" i="13"/>
  <c r="G159" i="13" s="1"/>
  <c r="H159" i="13" s="1"/>
  <c r="K158" i="13"/>
  <c r="F158" i="13"/>
  <c r="B158" i="13"/>
  <c r="G158" i="13" s="1"/>
  <c r="H158" i="13" s="1"/>
  <c r="K157" i="13"/>
  <c r="F157" i="13"/>
  <c r="B157" i="13"/>
  <c r="G157" i="13" s="1"/>
  <c r="H157" i="13" s="1"/>
  <c r="K156" i="13"/>
  <c r="F156" i="13"/>
  <c r="B156" i="13"/>
  <c r="G156" i="13" s="1"/>
  <c r="H156" i="13" s="1"/>
  <c r="K155" i="13"/>
  <c r="F155" i="13"/>
  <c r="B155" i="13"/>
  <c r="G155" i="13" s="1"/>
  <c r="H155" i="13" s="1"/>
  <c r="K154" i="13"/>
  <c r="F154" i="13"/>
  <c r="B154" i="13"/>
  <c r="G154" i="13" s="1"/>
  <c r="H154" i="13" s="1"/>
  <c r="K153" i="13"/>
  <c r="F153" i="13"/>
  <c r="B153" i="13"/>
  <c r="G153" i="13" s="1"/>
  <c r="H153" i="13" s="1"/>
  <c r="K152" i="13"/>
  <c r="F152" i="13"/>
  <c r="B152" i="13"/>
  <c r="G152" i="13" s="1"/>
  <c r="H152" i="13" s="1"/>
  <c r="K151" i="13"/>
  <c r="F151" i="13"/>
  <c r="B151" i="13"/>
  <c r="G151" i="13" s="1"/>
  <c r="H151" i="13" s="1"/>
  <c r="K150" i="13"/>
  <c r="F150" i="13"/>
  <c r="B150" i="13"/>
  <c r="G150" i="13" s="1"/>
  <c r="H150" i="13" s="1"/>
  <c r="K149" i="13"/>
  <c r="M149" i="13" s="1"/>
  <c r="F149" i="13"/>
  <c r="B149" i="13"/>
  <c r="G149" i="13" s="1"/>
  <c r="H149" i="13" s="1"/>
  <c r="K148" i="13"/>
  <c r="F148" i="13"/>
  <c r="B148" i="13"/>
  <c r="G148" i="13" s="1"/>
  <c r="H148" i="13" s="1"/>
  <c r="K147" i="13"/>
  <c r="F147" i="13"/>
  <c r="B147" i="13"/>
  <c r="G147" i="13" s="1"/>
  <c r="H147" i="13" s="1"/>
  <c r="K146" i="13"/>
  <c r="F146" i="13"/>
  <c r="B146" i="13"/>
  <c r="G146" i="13" s="1"/>
  <c r="H146" i="13" s="1"/>
  <c r="K145" i="13"/>
  <c r="F145" i="13"/>
  <c r="B145" i="13"/>
  <c r="G145" i="13" s="1"/>
  <c r="H145" i="13" s="1"/>
  <c r="K144" i="13"/>
  <c r="F144" i="13"/>
  <c r="B144" i="13"/>
  <c r="G144" i="13" s="1"/>
  <c r="H144" i="13" s="1"/>
  <c r="K143" i="13"/>
  <c r="F143" i="13"/>
  <c r="B143" i="13"/>
  <c r="G143" i="13" s="1"/>
  <c r="H143" i="13" s="1"/>
  <c r="K142" i="13"/>
  <c r="F142" i="13"/>
  <c r="B142" i="13"/>
  <c r="G142" i="13" s="1"/>
  <c r="H142" i="13" s="1"/>
  <c r="K141" i="13"/>
  <c r="F141" i="13"/>
  <c r="B141" i="13"/>
  <c r="G141" i="13" s="1"/>
  <c r="H141" i="13" s="1"/>
  <c r="K140" i="13"/>
  <c r="F140" i="13"/>
  <c r="B140" i="13"/>
  <c r="G140" i="13" s="1"/>
  <c r="H140" i="13" s="1"/>
  <c r="K139" i="13"/>
  <c r="F139" i="13"/>
  <c r="B139" i="13"/>
  <c r="G139" i="13" s="1"/>
  <c r="H139" i="13" s="1"/>
  <c r="K138" i="13"/>
  <c r="F138" i="13"/>
  <c r="B138" i="13"/>
  <c r="G138" i="13" s="1"/>
  <c r="H138" i="13" s="1"/>
  <c r="K137" i="13"/>
  <c r="F137" i="13"/>
  <c r="B137" i="13"/>
  <c r="G137" i="13" s="1"/>
  <c r="H137" i="13" s="1"/>
  <c r="K136" i="13"/>
  <c r="F136" i="13"/>
  <c r="B136" i="13"/>
  <c r="G136" i="13" s="1"/>
  <c r="H136" i="13" s="1"/>
  <c r="K135" i="13"/>
  <c r="F135" i="13"/>
  <c r="B135" i="13"/>
  <c r="G135" i="13" s="1"/>
  <c r="H135" i="13" s="1"/>
  <c r="K134" i="13"/>
  <c r="M134" i="13" s="1"/>
  <c r="F134" i="13"/>
  <c r="B134" i="13"/>
  <c r="G134" i="13" s="1"/>
  <c r="H134" i="13" s="1"/>
  <c r="K133" i="13"/>
  <c r="F133" i="13"/>
  <c r="B133" i="13"/>
  <c r="G133" i="13" s="1"/>
  <c r="H133" i="13" s="1"/>
  <c r="K132" i="13"/>
  <c r="F132" i="13"/>
  <c r="B132" i="13"/>
  <c r="G132" i="13" s="1"/>
  <c r="H132" i="13" s="1"/>
  <c r="K131" i="13"/>
  <c r="F131" i="13"/>
  <c r="B131" i="13"/>
  <c r="G131" i="13" s="1"/>
  <c r="H131" i="13" s="1"/>
  <c r="K130" i="13"/>
  <c r="F130" i="13"/>
  <c r="B130" i="13"/>
  <c r="G130" i="13" s="1"/>
  <c r="H130" i="13" s="1"/>
  <c r="K129" i="13"/>
  <c r="F129" i="13"/>
  <c r="B129" i="13"/>
  <c r="G129" i="13" s="1"/>
  <c r="H129" i="13" s="1"/>
  <c r="K128" i="13"/>
  <c r="F128" i="13"/>
  <c r="B128" i="13"/>
  <c r="G128" i="13" s="1"/>
  <c r="H128" i="13" s="1"/>
  <c r="K127" i="13"/>
  <c r="F127" i="13"/>
  <c r="B127" i="13"/>
  <c r="G127" i="13" s="1"/>
  <c r="H127" i="13" s="1"/>
  <c r="K126" i="13"/>
  <c r="F126" i="13"/>
  <c r="B126" i="13"/>
  <c r="G126" i="13" s="1"/>
  <c r="H126" i="13" s="1"/>
  <c r="K125" i="13"/>
  <c r="F125" i="13"/>
  <c r="B125" i="13"/>
  <c r="G125" i="13" s="1"/>
  <c r="H125" i="13" s="1"/>
  <c r="K124" i="13"/>
  <c r="F124" i="13"/>
  <c r="B124" i="13"/>
  <c r="G124" i="13" s="1"/>
  <c r="H124" i="13" s="1"/>
  <c r="K123" i="13"/>
  <c r="F123" i="13"/>
  <c r="B123" i="13"/>
  <c r="G123" i="13" s="1"/>
  <c r="H123" i="13" s="1"/>
  <c r="K122" i="13"/>
  <c r="F122" i="13"/>
  <c r="B122" i="13"/>
  <c r="G122" i="13" s="1"/>
  <c r="H122" i="13" s="1"/>
  <c r="K121" i="13"/>
  <c r="F121" i="13"/>
  <c r="B121" i="13"/>
  <c r="G121" i="13" s="1"/>
  <c r="H121" i="13" s="1"/>
  <c r="K120" i="13"/>
  <c r="F120" i="13"/>
  <c r="B120" i="13"/>
  <c r="G120" i="13" s="1"/>
  <c r="H120" i="13" s="1"/>
  <c r="K119" i="13"/>
  <c r="F119" i="13"/>
  <c r="B119" i="13"/>
  <c r="G119" i="13" s="1"/>
  <c r="H119" i="13" s="1"/>
  <c r="K118" i="13"/>
  <c r="M118" i="13" s="1"/>
  <c r="F118" i="13"/>
  <c r="B118" i="13"/>
  <c r="G118" i="13" s="1"/>
  <c r="H118" i="13" s="1"/>
  <c r="K117" i="13"/>
  <c r="F117" i="13"/>
  <c r="B117" i="13"/>
  <c r="G117" i="13" s="1"/>
  <c r="H117" i="13" s="1"/>
  <c r="K116" i="13"/>
  <c r="F116" i="13"/>
  <c r="B116" i="13"/>
  <c r="G116" i="13" s="1"/>
  <c r="H116" i="13" s="1"/>
  <c r="K115" i="13"/>
  <c r="F115" i="13"/>
  <c r="B115" i="13"/>
  <c r="G115" i="13" s="1"/>
  <c r="H115" i="13" s="1"/>
  <c r="K114" i="13"/>
  <c r="F114" i="13"/>
  <c r="B114" i="13"/>
  <c r="G114" i="13" s="1"/>
  <c r="H114" i="13" s="1"/>
  <c r="K113" i="13"/>
  <c r="F113" i="13"/>
  <c r="B113" i="13"/>
  <c r="G113" i="13" s="1"/>
  <c r="H113" i="13" s="1"/>
  <c r="K112" i="13"/>
  <c r="F112" i="13"/>
  <c r="B112" i="13"/>
  <c r="G112" i="13" s="1"/>
  <c r="H112" i="13" s="1"/>
  <c r="K111" i="13"/>
  <c r="M111" i="13" s="1"/>
  <c r="F111" i="13"/>
  <c r="B111" i="13"/>
  <c r="G111" i="13" s="1"/>
  <c r="H111" i="13" s="1"/>
  <c r="K110" i="13"/>
  <c r="M110" i="13" s="1"/>
  <c r="F110" i="13"/>
  <c r="B110" i="13"/>
  <c r="G110" i="13" s="1"/>
  <c r="H110" i="13" s="1"/>
  <c r="K109" i="13"/>
  <c r="F109" i="13"/>
  <c r="B109" i="13"/>
  <c r="G109" i="13" s="1"/>
  <c r="H109" i="13" s="1"/>
  <c r="K108" i="13"/>
  <c r="F108" i="13"/>
  <c r="B108" i="13"/>
  <c r="G108" i="13" s="1"/>
  <c r="H108" i="13" s="1"/>
  <c r="K107" i="13"/>
  <c r="M107" i="13" s="1"/>
  <c r="F107" i="13"/>
  <c r="B107" i="13"/>
  <c r="G107" i="13" s="1"/>
  <c r="H107" i="13" s="1"/>
  <c r="K106" i="13"/>
  <c r="F106" i="13"/>
  <c r="B106" i="13"/>
  <c r="G106" i="13" s="1"/>
  <c r="H106" i="13" s="1"/>
  <c r="K105" i="13"/>
  <c r="F105" i="13"/>
  <c r="B105" i="13"/>
  <c r="G105" i="13" s="1"/>
  <c r="H105" i="13" s="1"/>
  <c r="K104" i="13"/>
  <c r="F104" i="13"/>
  <c r="B104" i="13"/>
  <c r="G104" i="13" s="1"/>
  <c r="H104" i="13" s="1"/>
  <c r="K103" i="13"/>
  <c r="M103" i="13" s="1"/>
  <c r="F103" i="13"/>
  <c r="B103" i="13"/>
  <c r="G103" i="13" s="1"/>
  <c r="H103" i="13" s="1"/>
  <c r="K102" i="13"/>
  <c r="F102" i="13"/>
  <c r="B102" i="13"/>
  <c r="G102" i="13" s="1"/>
  <c r="H102" i="13" s="1"/>
  <c r="K101" i="13"/>
  <c r="F101" i="13"/>
  <c r="B101" i="13"/>
  <c r="G101" i="13" s="1"/>
  <c r="H101" i="13" s="1"/>
  <c r="K100" i="13"/>
  <c r="F100" i="13"/>
  <c r="B100" i="13"/>
  <c r="G100" i="13" s="1"/>
  <c r="H100" i="13" s="1"/>
  <c r="K99" i="13"/>
  <c r="M99" i="13" s="1"/>
  <c r="F99" i="13"/>
  <c r="B99" i="13"/>
  <c r="G99" i="13" s="1"/>
  <c r="H99" i="13" s="1"/>
  <c r="K98" i="13"/>
  <c r="F98" i="13"/>
  <c r="B98" i="13"/>
  <c r="G98" i="13" s="1"/>
  <c r="H98" i="13" s="1"/>
  <c r="K97" i="13"/>
  <c r="F97" i="13"/>
  <c r="B97" i="13"/>
  <c r="G97" i="13" s="1"/>
  <c r="H97" i="13" s="1"/>
  <c r="K96" i="13"/>
  <c r="F96" i="13"/>
  <c r="B96" i="13"/>
  <c r="G96" i="13" s="1"/>
  <c r="H96" i="13" s="1"/>
  <c r="K95" i="13"/>
  <c r="F95" i="13"/>
  <c r="B95" i="13"/>
  <c r="G95" i="13" s="1"/>
  <c r="H95" i="13" s="1"/>
  <c r="K94" i="13"/>
  <c r="M94" i="13" s="1"/>
  <c r="F94" i="13"/>
  <c r="B94" i="13"/>
  <c r="G94" i="13" s="1"/>
  <c r="H94" i="13" s="1"/>
  <c r="K93" i="13"/>
  <c r="F93" i="13"/>
  <c r="B93" i="13"/>
  <c r="G93" i="13" s="1"/>
  <c r="H93" i="13" s="1"/>
  <c r="K92" i="13"/>
  <c r="F92" i="13"/>
  <c r="B92" i="13"/>
  <c r="G92" i="13" s="1"/>
  <c r="H92" i="13" s="1"/>
  <c r="K91" i="13"/>
  <c r="M91" i="13" s="1"/>
  <c r="F91" i="13"/>
  <c r="B91" i="13"/>
  <c r="G91" i="13" s="1"/>
  <c r="H91" i="13" s="1"/>
  <c r="K90" i="13"/>
  <c r="F90" i="13"/>
  <c r="B90" i="13"/>
  <c r="G90" i="13" s="1"/>
  <c r="H90" i="13" s="1"/>
  <c r="K89" i="13"/>
  <c r="F89" i="13"/>
  <c r="B89" i="13"/>
  <c r="G89" i="13" s="1"/>
  <c r="H89" i="13" s="1"/>
  <c r="K88" i="13"/>
  <c r="F88" i="13"/>
  <c r="B88" i="13"/>
  <c r="G88" i="13" s="1"/>
  <c r="H88" i="13" s="1"/>
  <c r="K87" i="13"/>
  <c r="M87" i="13" s="1"/>
  <c r="F87" i="13"/>
  <c r="B87" i="13"/>
  <c r="G87" i="13" s="1"/>
  <c r="H87" i="13" s="1"/>
  <c r="K86" i="13"/>
  <c r="M86" i="13" s="1"/>
  <c r="F86" i="13"/>
  <c r="B86" i="13"/>
  <c r="G86" i="13" s="1"/>
  <c r="H86" i="13" s="1"/>
  <c r="K85" i="13"/>
  <c r="F85" i="13"/>
  <c r="B85" i="13"/>
  <c r="G85" i="13" s="1"/>
  <c r="H85" i="13" s="1"/>
  <c r="K84" i="13"/>
  <c r="F84" i="13"/>
  <c r="B84" i="13"/>
  <c r="G84" i="13" s="1"/>
  <c r="H84" i="13" s="1"/>
  <c r="K83" i="13"/>
  <c r="F83" i="13"/>
  <c r="B83" i="13"/>
  <c r="G83" i="13" s="1"/>
  <c r="H83" i="13" s="1"/>
  <c r="K82" i="13"/>
  <c r="F82" i="13"/>
  <c r="B82" i="13"/>
  <c r="G82" i="13" s="1"/>
  <c r="H82" i="13" s="1"/>
  <c r="K81" i="13"/>
  <c r="F81" i="13"/>
  <c r="B81" i="13"/>
  <c r="G81" i="13" s="1"/>
  <c r="H81" i="13" s="1"/>
  <c r="K80" i="13"/>
  <c r="F80" i="13"/>
  <c r="B80" i="13"/>
  <c r="G80" i="13" s="1"/>
  <c r="H80" i="13" s="1"/>
  <c r="K79" i="13"/>
  <c r="M79" i="13" s="1"/>
  <c r="F79" i="13"/>
  <c r="B79" i="13"/>
  <c r="G79" i="13" s="1"/>
  <c r="H79" i="13" s="1"/>
  <c r="K78" i="13"/>
  <c r="M78" i="13" s="1"/>
  <c r="F78" i="13"/>
  <c r="B78" i="13"/>
  <c r="G78" i="13" s="1"/>
  <c r="H78" i="13" s="1"/>
  <c r="K77" i="13"/>
  <c r="F77" i="13"/>
  <c r="B77" i="13"/>
  <c r="G77" i="13" s="1"/>
  <c r="H77" i="13" s="1"/>
  <c r="K76" i="13"/>
  <c r="F76" i="13"/>
  <c r="B76" i="13"/>
  <c r="G76" i="13" s="1"/>
  <c r="H76" i="13" s="1"/>
  <c r="K75" i="13"/>
  <c r="M75" i="13" s="1"/>
  <c r="F75" i="13"/>
  <c r="B75" i="13"/>
  <c r="G75" i="13" s="1"/>
  <c r="H75" i="13" s="1"/>
  <c r="K74" i="13"/>
  <c r="F74" i="13"/>
  <c r="B74" i="13"/>
  <c r="G74" i="13" s="1"/>
  <c r="H74" i="13" s="1"/>
  <c r="K73" i="13"/>
  <c r="F73" i="13"/>
  <c r="B73" i="13"/>
  <c r="G73" i="13" s="1"/>
  <c r="H73" i="13" s="1"/>
  <c r="K72" i="13"/>
  <c r="F72" i="13"/>
  <c r="B72" i="13"/>
  <c r="G72" i="13" s="1"/>
  <c r="H72" i="13" s="1"/>
  <c r="K71" i="13"/>
  <c r="M71" i="13" s="1"/>
  <c r="F71" i="13"/>
  <c r="B71" i="13"/>
  <c r="G71" i="13" s="1"/>
  <c r="H71" i="13" s="1"/>
  <c r="K70" i="13"/>
  <c r="M70" i="13" s="1"/>
  <c r="F70" i="13"/>
  <c r="B70" i="13"/>
  <c r="G70" i="13" s="1"/>
  <c r="H70" i="13" s="1"/>
  <c r="K69" i="13"/>
  <c r="F69" i="13"/>
  <c r="B69" i="13"/>
  <c r="G69" i="13" s="1"/>
  <c r="H69" i="13" s="1"/>
  <c r="K68" i="13"/>
  <c r="F68" i="13"/>
  <c r="B68" i="13"/>
  <c r="G68" i="13" s="1"/>
  <c r="H68" i="13" s="1"/>
  <c r="K67" i="13"/>
  <c r="M67" i="13" s="1"/>
  <c r="F67" i="13"/>
  <c r="B67" i="13"/>
  <c r="G67" i="13" s="1"/>
  <c r="H67" i="13" s="1"/>
  <c r="K66" i="13"/>
  <c r="F66" i="13"/>
  <c r="B66" i="13"/>
  <c r="G66" i="13" s="1"/>
  <c r="H66" i="13" s="1"/>
  <c r="K65" i="13"/>
  <c r="F65" i="13"/>
  <c r="B65" i="13"/>
  <c r="G65" i="13" s="1"/>
  <c r="H65" i="13" s="1"/>
  <c r="K64" i="13"/>
  <c r="F64" i="13"/>
  <c r="B64" i="13"/>
  <c r="G64" i="13" s="1"/>
  <c r="H64" i="13" s="1"/>
  <c r="K63" i="13"/>
  <c r="F63" i="13"/>
  <c r="B63" i="13"/>
  <c r="G63" i="13" s="1"/>
  <c r="H63" i="13" s="1"/>
  <c r="K62" i="13"/>
  <c r="M62" i="13" s="1"/>
  <c r="F62" i="13"/>
  <c r="B62" i="13"/>
  <c r="G62" i="13" s="1"/>
  <c r="H62" i="13" s="1"/>
  <c r="K61" i="13"/>
  <c r="F61" i="13"/>
  <c r="B61" i="13"/>
  <c r="G61" i="13" s="1"/>
  <c r="H61" i="13" s="1"/>
  <c r="K60" i="13"/>
  <c r="F60" i="13"/>
  <c r="B60" i="13"/>
  <c r="G60" i="13" s="1"/>
  <c r="H60" i="13" s="1"/>
  <c r="K59" i="13"/>
  <c r="M59" i="13" s="1"/>
  <c r="F59" i="13"/>
  <c r="B59" i="13"/>
  <c r="G59" i="13" s="1"/>
  <c r="H59" i="13" s="1"/>
  <c r="K58" i="13"/>
  <c r="F58" i="13"/>
  <c r="B58" i="13"/>
  <c r="G58" i="13" s="1"/>
  <c r="H58" i="13" s="1"/>
  <c r="K57" i="13"/>
  <c r="F57" i="13"/>
  <c r="B57" i="13"/>
  <c r="G57" i="13" s="1"/>
  <c r="H57" i="13" s="1"/>
  <c r="K56" i="13"/>
  <c r="F56" i="13"/>
  <c r="B56" i="13"/>
  <c r="G56" i="13" s="1"/>
  <c r="H56" i="13" s="1"/>
  <c r="K55" i="13"/>
  <c r="M55" i="13" s="1"/>
  <c r="F55" i="13"/>
  <c r="B55" i="13"/>
  <c r="G55" i="13" s="1"/>
  <c r="H55" i="13" s="1"/>
  <c r="K54" i="13"/>
  <c r="M54" i="13" s="1"/>
  <c r="F54" i="13"/>
  <c r="B54" i="13"/>
  <c r="G54" i="13" s="1"/>
  <c r="H54" i="13" s="1"/>
  <c r="K53" i="13"/>
  <c r="F53" i="13"/>
  <c r="B53" i="13"/>
  <c r="G53" i="13" s="1"/>
  <c r="H53" i="13" s="1"/>
  <c r="K52" i="13"/>
  <c r="F52" i="13"/>
  <c r="B52" i="13"/>
  <c r="G52" i="13" s="1"/>
  <c r="H52" i="13" s="1"/>
  <c r="K51" i="13"/>
  <c r="F51" i="13"/>
  <c r="B51" i="13"/>
  <c r="G51" i="13" s="1"/>
  <c r="H51" i="13" s="1"/>
  <c r="K50" i="13"/>
  <c r="F50" i="13"/>
  <c r="B50" i="13"/>
  <c r="G50" i="13" s="1"/>
  <c r="H50" i="13" s="1"/>
  <c r="K49" i="13"/>
  <c r="F49" i="13"/>
  <c r="B49" i="13"/>
  <c r="G49" i="13" s="1"/>
  <c r="H49" i="13" s="1"/>
  <c r="K48" i="13"/>
  <c r="F48" i="13"/>
  <c r="B48" i="13"/>
  <c r="G48" i="13" s="1"/>
  <c r="H48" i="13" s="1"/>
  <c r="K47" i="13"/>
  <c r="M47" i="13" s="1"/>
  <c r="F47" i="13"/>
  <c r="B47" i="13"/>
  <c r="G47" i="13" s="1"/>
  <c r="H47" i="13" s="1"/>
  <c r="K46" i="13"/>
  <c r="M46" i="13" s="1"/>
  <c r="F46" i="13"/>
  <c r="B46" i="13"/>
  <c r="G46" i="13" s="1"/>
  <c r="H46" i="13" s="1"/>
  <c r="K45" i="13"/>
  <c r="F45" i="13"/>
  <c r="B45" i="13"/>
  <c r="G45" i="13" s="1"/>
  <c r="H45" i="13" s="1"/>
  <c r="K44" i="13"/>
  <c r="F44" i="13"/>
  <c r="B44" i="13"/>
  <c r="G44" i="13" s="1"/>
  <c r="H44" i="13" s="1"/>
  <c r="K43" i="13"/>
  <c r="M43" i="13" s="1"/>
  <c r="F43" i="13"/>
  <c r="B43" i="13"/>
  <c r="G43" i="13" s="1"/>
  <c r="H43" i="13" s="1"/>
  <c r="K42" i="13"/>
  <c r="F42" i="13"/>
  <c r="B42" i="13"/>
  <c r="G42" i="13" s="1"/>
  <c r="H42" i="13" s="1"/>
  <c r="K41" i="13"/>
  <c r="F41" i="13"/>
  <c r="B41" i="13"/>
  <c r="G41" i="13" s="1"/>
  <c r="H41" i="13" s="1"/>
  <c r="K40" i="13"/>
  <c r="F40" i="13"/>
  <c r="B40" i="13"/>
  <c r="G40" i="13" s="1"/>
  <c r="H40" i="13" s="1"/>
  <c r="K39" i="13"/>
  <c r="M39" i="13" s="1"/>
  <c r="F39" i="13"/>
  <c r="B39" i="13"/>
  <c r="G39" i="13" s="1"/>
  <c r="H39" i="13" s="1"/>
  <c r="K38" i="13"/>
  <c r="F38" i="13"/>
  <c r="B38" i="13"/>
  <c r="G38" i="13" s="1"/>
  <c r="H38" i="13" s="1"/>
  <c r="K37" i="13"/>
  <c r="F37" i="13"/>
  <c r="B37" i="13"/>
  <c r="G37" i="13" s="1"/>
  <c r="H37" i="13" s="1"/>
  <c r="K36" i="13"/>
  <c r="F36" i="13"/>
  <c r="B36" i="13"/>
  <c r="G36" i="13" s="1"/>
  <c r="H36" i="13" s="1"/>
  <c r="K35" i="13"/>
  <c r="M35" i="13" s="1"/>
  <c r="F35" i="13"/>
  <c r="B35" i="13"/>
  <c r="G35" i="13" s="1"/>
  <c r="H35" i="13" s="1"/>
  <c r="K34" i="13"/>
  <c r="F34" i="13"/>
  <c r="B34" i="13"/>
  <c r="G34" i="13" s="1"/>
  <c r="H34" i="13" s="1"/>
  <c r="K33" i="13"/>
  <c r="F33" i="13"/>
  <c r="B33" i="13"/>
  <c r="G33" i="13" s="1"/>
  <c r="H33" i="13" s="1"/>
  <c r="K32" i="13"/>
  <c r="F32" i="13"/>
  <c r="B32" i="13"/>
  <c r="G32" i="13" s="1"/>
  <c r="H32" i="13" s="1"/>
  <c r="K31" i="13"/>
  <c r="F31" i="13"/>
  <c r="B31" i="13"/>
  <c r="G31" i="13" s="1"/>
  <c r="H31" i="13" s="1"/>
  <c r="K30" i="13"/>
  <c r="M30" i="13" s="1"/>
  <c r="F30" i="13"/>
  <c r="B30" i="13"/>
  <c r="G30" i="13" s="1"/>
  <c r="H30" i="13" s="1"/>
  <c r="K29" i="13"/>
  <c r="F29" i="13"/>
  <c r="B29" i="13"/>
  <c r="G29" i="13" s="1"/>
  <c r="H29" i="13" s="1"/>
  <c r="K28" i="13"/>
  <c r="F28" i="13"/>
  <c r="B28" i="13"/>
  <c r="G28" i="13" s="1"/>
  <c r="H28" i="13" s="1"/>
  <c r="K27" i="13"/>
  <c r="M27" i="13" s="1"/>
  <c r="F27" i="13"/>
  <c r="B27" i="13"/>
  <c r="G27" i="13" s="1"/>
  <c r="H27" i="13" s="1"/>
  <c r="K26" i="13"/>
  <c r="F26" i="13"/>
  <c r="B26" i="13"/>
  <c r="G26" i="13" s="1"/>
  <c r="H26" i="13" s="1"/>
  <c r="K25" i="13"/>
  <c r="F25" i="13"/>
  <c r="B25" i="13"/>
  <c r="G25" i="13" s="1"/>
  <c r="H25" i="13" s="1"/>
  <c r="K24" i="13"/>
  <c r="F24" i="13"/>
  <c r="B24" i="13"/>
  <c r="G24" i="13" s="1"/>
  <c r="H24" i="13" s="1"/>
  <c r="K23" i="13"/>
  <c r="M23" i="13" s="1"/>
  <c r="F23" i="13"/>
  <c r="B23" i="13"/>
  <c r="G23" i="13" s="1"/>
  <c r="H23" i="13" s="1"/>
  <c r="K22" i="13"/>
  <c r="M22" i="13" s="1"/>
  <c r="F22" i="13"/>
  <c r="B22" i="13"/>
  <c r="G22" i="13" s="1"/>
  <c r="H22" i="13" s="1"/>
  <c r="K21" i="13"/>
  <c r="F21" i="13"/>
  <c r="B21" i="13"/>
  <c r="G21" i="13" s="1"/>
  <c r="H21" i="13" s="1"/>
  <c r="K20" i="13"/>
  <c r="F20" i="13"/>
  <c r="B20" i="13"/>
  <c r="G20" i="13" s="1"/>
  <c r="H20" i="13" s="1"/>
  <c r="K19" i="13"/>
  <c r="M19" i="13" s="1"/>
  <c r="F19" i="13"/>
  <c r="B19" i="13"/>
  <c r="G19" i="13" s="1"/>
  <c r="H19" i="13" s="1"/>
  <c r="K18" i="13"/>
  <c r="F18" i="13"/>
  <c r="B18" i="13"/>
  <c r="G18" i="13" s="1"/>
  <c r="H18" i="13" s="1"/>
  <c r="K17" i="13"/>
  <c r="F17" i="13"/>
  <c r="B17" i="13"/>
  <c r="G17" i="13" s="1"/>
  <c r="H17" i="13" s="1"/>
  <c r="K16" i="13"/>
  <c r="F16" i="13"/>
  <c r="B16" i="13"/>
  <c r="G16" i="13" s="1"/>
  <c r="H16" i="13" s="1"/>
  <c r="K15" i="13"/>
  <c r="M15" i="13" s="1"/>
  <c r="F15" i="13"/>
  <c r="B15" i="13"/>
  <c r="G15" i="13" s="1"/>
  <c r="H15" i="13" s="1"/>
  <c r="K14" i="13"/>
  <c r="M14" i="13" s="1"/>
  <c r="F14" i="13"/>
  <c r="B14" i="13"/>
  <c r="G14" i="13" s="1"/>
  <c r="H14" i="13" s="1"/>
  <c r="K13" i="13"/>
  <c r="F13" i="13"/>
  <c r="B13" i="13"/>
  <c r="G13" i="13" s="1"/>
  <c r="H13" i="13" s="1"/>
  <c r="K12" i="13"/>
  <c r="F12" i="13"/>
  <c r="B12" i="13"/>
  <c r="G12" i="13" s="1"/>
  <c r="H12" i="13" s="1"/>
  <c r="K11" i="13"/>
  <c r="M11" i="13" s="1"/>
  <c r="F11" i="13"/>
  <c r="B11" i="13"/>
  <c r="G11" i="13" s="1"/>
  <c r="H11" i="13" s="1"/>
  <c r="K10" i="13"/>
  <c r="F10" i="13"/>
  <c r="B10" i="13"/>
  <c r="G10" i="13" s="1"/>
  <c r="H10" i="13" s="1"/>
  <c r="K9" i="13"/>
  <c r="F9" i="13"/>
  <c r="B9" i="13"/>
  <c r="G9" i="13" s="1"/>
  <c r="H9" i="13" s="1"/>
  <c r="K8" i="13"/>
  <c r="F8" i="13"/>
  <c r="B8" i="13"/>
  <c r="G8" i="13" s="1"/>
  <c r="H8" i="13" s="1"/>
  <c r="M7" i="13"/>
  <c r="G7" i="13"/>
  <c r="H7" i="13" s="1"/>
  <c r="M6" i="13"/>
  <c r="H6" i="13"/>
  <c r="G6" i="13"/>
  <c r="M5" i="13"/>
  <c r="G5" i="13"/>
  <c r="H5" i="13" s="1"/>
  <c r="M4" i="13"/>
  <c r="G4" i="13"/>
  <c r="H4" i="13" s="1"/>
  <c r="M3" i="13"/>
  <c r="G3" i="13"/>
  <c r="H3" i="13" s="1"/>
  <c r="M2" i="13"/>
  <c r="H2" i="13"/>
  <c r="G2" i="13"/>
  <c r="F13" i="9"/>
  <c r="F91" i="9"/>
  <c r="F31" i="9"/>
  <c r="F19" i="9"/>
  <c r="F38" i="9"/>
  <c r="F67" i="9"/>
  <c r="F86" i="9"/>
  <c r="F71" i="9"/>
  <c r="F78" i="9"/>
  <c r="F108" i="9"/>
  <c r="F4" i="9"/>
  <c r="F5" i="9"/>
  <c r="F22" i="9"/>
  <c r="F20" i="9"/>
  <c r="F48" i="9"/>
  <c r="F56" i="9"/>
  <c r="F117" i="9"/>
  <c r="F136" i="9"/>
  <c r="F148" i="9"/>
  <c r="F139" i="9"/>
  <c r="F146" i="9"/>
  <c r="F147" i="9"/>
  <c r="F144" i="9"/>
  <c r="F143" i="9"/>
  <c r="F140" i="9"/>
  <c r="F145" i="9"/>
  <c r="F151" i="9"/>
  <c r="F152" i="9"/>
  <c r="F125" i="9"/>
  <c r="F101" i="9"/>
  <c r="F76" i="9"/>
  <c r="F95" i="9"/>
  <c r="F102" i="9"/>
  <c r="F141" i="9"/>
  <c r="F137" i="9"/>
  <c r="F109" i="9"/>
  <c r="F27" i="9"/>
  <c r="F28" i="9"/>
  <c r="F43" i="9"/>
  <c r="F68" i="9"/>
  <c r="F65" i="9"/>
  <c r="F111" i="9"/>
  <c r="F112" i="9"/>
  <c r="F79" i="9"/>
  <c r="F7" i="9"/>
  <c r="F10" i="9"/>
  <c r="F72" i="9"/>
  <c r="F41" i="9"/>
  <c r="F24" i="9"/>
  <c r="F33" i="9"/>
  <c r="F57" i="9"/>
  <c r="F103" i="9"/>
  <c r="F129" i="9"/>
  <c r="F130" i="9"/>
  <c r="F134" i="9"/>
  <c r="F34" i="9"/>
  <c r="F61" i="9"/>
  <c r="F6" i="9"/>
  <c r="F8" i="9"/>
  <c r="F54" i="9"/>
  <c r="F84" i="9"/>
  <c r="F105" i="9"/>
  <c r="F87" i="9"/>
  <c r="F88" i="9"/>
  <c r="F73" i="9"/>
  <c r="F85" i="9"/>
  <c r="F42" i="9"/>
  <c r="F35" i="9"/>
  <c r="F66" i="9"/>
  <c r="F99" i="9"/>
  <c r="F106" i="9"/>
  <c r="F107" i="9"/>
  <c r="F120" i="9"/>
  <c r="F113" i="9"/>
  <c r="F123" i="9"/>
  <c r="F135" i="9"/>
  <c r="F121" i="9"/>
  <c r="F131" i="9"/>
  <c r="F150" i="9"/>
  <c r="F149" i="9"/>
  <c r="F69" i="9"/>
  <c r="F15" i="9"/>
  <c r="F39" i="9"/>
  <c r="F49" i="9"/>
  <c r="F58" i="9"/>
  <c r="F51" i="9"/>
  <c r="F77" i="9"/>
  <c r="F62" i="9"/>
  <c r="F50" i="9"/>
  <c r="F44" i="9"/>
  <c r="F32" i="9"/>
  <c r="F92" i="9"/>
  <c r="F75" i="9"/>
  <c r="F96" i="9"/>
  <c r="F110" i="9"/>
  <c r="F83" i="9"/>
  <c r="F63" i="9"/>
  <c r="F14" i="9"/>
  <c r="F12" i="9"/>
  <c r="F82" i="9"/>
  <c r="F55" i="9"/>
  <c r="F80" i="9"/>
  <c r="F74" i="9"/>
  <c r="F81" i="9"/>
  <c r="F104" i="9"/>
  <c r="F122" i="9"/>
  <c r="F128" i="9"/>
  <c r="F132" i="9"/>
  <c r="F142" i="9"/>
  <c r="F133" i="9"/>
  <c r="F138" i="9"/>
  <c r="F124" i="9"/>
  <c r="F29" i="9"/>
  <c r="F23" i="9"/>
  <c r="F45" i="9"/>
  <c r="F25" i="9"/>
  <c r="F16" i="9"/>
  <c r="F64" i="9"/>
  <c r="F97" i="9"/>
  <c r="F118" i="9"/>
  <c r="F115" i="9"/>
  <c r="F116" i="9"/>
  <c r="F59" i="9"/>
  <c r="F21" i="9"/>
  <c r="F70" i="9"/>
  <c r="F40" i="9"/>
  <c r="F36" i="9"/>
  <c r="F26" i="9"/>
  <c r="F46" i="9"/>
  <c r="F52" i="9"/>
  <c r="F93" i="9"/>
  <c r="F126" i="9"/>
  <c r="F127" i="9"/>
  <c r="F89" i="9"/>
  <c r="F17" i="9"/>
  <c r="F9" i="9"/>
  <c r="F47" i="9"/>
  <c r="F98" i="9"/>
  <c r="F119" i="9"/>
  <c r="F53" i="9"/>
  <c r="F60" i="9"/>
  <c r="F94" i="9"/>
  <c r="F100" i="9"/>
  <c r="F114" i="9"/>
  <c r="F11" i="9"/>
  <c r="F37" i="9"/>
  <c r="B13" i="9"/>
  <c r="G13" i="9" s="1"/>
  <c r="H13" i="9" s="1"/>
  <c r="B91" i="9"/>
  <c r="G91" i="9" s="1"/>
  <c r="H91" i="9" s="1"/>
  <c r="B31" i="9"/>
  <c r="G31" i="9" s="1"/>
  <c r="H31" i="9" s="1"/>
  <c r="B19" i="9"/>
  <c r="G19" i="9" s="1"/>
  <c r="H19" i="9" s="1"/>
  <c r="B38" i="9"/>
  <c r="G38" i="9" s="1"/>
  <c r="H38" i="9" s="1"/>
  <c r="B67" i="9"/>
  <c r="G67" i="9" s="1"/>
  <c r="H67" i="9" s="1"/>
  <c r="B86" i="9"/>
  <c r="G86" i="9" s="1"/>
  <c r="H86" i="9" s="1"/>
  <c r="B71" i="9"/>
  <c r="G71" i="9" s="1"/>
  <c r="H71" i="9" s="1"/>
  <c r="B78" i="9"/>
  <c r="G78" i="9" s="1"/>
  <c r="H78" i="9" s="1"/>
  <c r="B108" i="9"/>
  <c r="G108" i="9" s="1"/>
  <c r="H108" i="9" s="1"/>
  <c r="B4" i="9"/>
  <c r="G4" i="9" s="1"/>
  <c r="H4" i="9" s="1"/>
  <c r="B5" i="9"/>
  <c r="G5" i="9" s="1"/>
  <c r="H5" i="9" s="1"/>
  <c r="B22" i="9"/>
  <c r="G22" i="9" s="1"/>
  <c r="H22" i="9" s="1"/>
  <c r="B20" i="9"/>
  <c r="G20" i="9" s="1"/>
  <c r="H20" i="9" s="1"/>
  <c r="B48" i="9"/>
  <c r="G48" i="9" s="1"/>
  <c r="H48" i="9" s="1"/>
  <c r="B56" i="9"/>
  <c r="G56" i="9" s="1"/>
  <c r="H56" i="9" s="1"/>
  <c r="B117" i="9"/>
  <c r="G117" i="9" s="1"/>
  <c r="H117" i="9" s="1"/>
  <c r="B136" i="9"/>
  <c r="G136" i="9" s="1"/>
  <c r="H136" i="9" s="1"/>
  <c r="B148" i="9"/>
  <c r="G148" i="9" s="1"/>
  <c r="H148" i="9" s="1"/>
  <c r="B139" i="9"/>
  <c r="G139" i="9" s="1"/>
  <c r="H139" i="9" s="1"/>
  <c r="B146" i="9"/>
  <c r="G146" i="9" s="1"/>
  <c r="H146" i="9" s="1"/>
  <c r="B147" i="9"/>
  <c r="G147" i="9" s="1"/>
  <c r="H147" i="9" s="1"/>
  <c r="B144" i="9"/>
  <c r="G144" i="9" s="1"/>
  <c r="H144" i="9" s="1"/>
  <c r="B143" i="9"/>
  <c r="G143" i="9" s="1"/>
  <c r="H143" i="9" s="1"/>
  <c r="B140" i="9"/>
  <c r="G140" i="9" s="1"/>
  <c r="H140" i="9" s="1"/>
  <c r="B145" i="9"/>
  <c r="G145" i="9" s="1"/>
  <c r="H145" i="9" s="1"/>
  <c r="B151" i="9"/>
  <c r="G151" i="9" s="1"/>
  <c r="H151" i="9" s="1"/>
  <c r="B152" i="9"/>
  <c r="G152" i="9" s="1"/>
  <c r="H152" i="9" s="1"/>
  <c r="B125" i="9"/>
  <c r="G125" i="9" s="1"/>
  <c r="H125" i="9" s="1"/>
  <c r="B101" i="9"/>
  <c r="G101" i="9" s="1"/>
  <c r="H101" i="9" s="1"/>
  <c r="B76" i="9"/>
  <c r="G76" i="9" s="1"/>
  <c r="H76" i="9" s="1"/>
  <c r="B95" i="9"/>
  <c r="G95" i="9" s="1"/>
  <c r="H95" i="9" s="1"/>
  <c r="B102" i="9"/>
  <c r="G102" i="9" s="1"/>
  <c r="H102" i="9" s="1"/>
  <c r="B141" i="9"/>
  <c r="G141" i="9" s="1"/>
  <c r="H141" i="9" s="1"/>
  <c r="B137" i="9"/>
  <c r="G137" i="9" s="1"/>
  <c r="H137" i="9" s="1"/>
  <c r="B109" i="9"/>
  <c r="G109" i="9" s="1"/>
  <c r="H109" i="9" s="1"/>
  <c r="B27" i="9"/>
  <c r="G27" i="9" s="1"/>
  <c r="H27" i="9" s="1"/>
  <c r="B28" i="9"/>
  <c r="G28" i="9" s="1"/>
  <c r="H28" i="9" s="1"/>
  <c r="B43" i="9"/>
  <c r="G43" i="9" s="1"/>
  <c r="H43" i="9" s="1"/>
  <c r="B68" i="9"/>
  <c r="G68" i="9" s="1"/>
  <c r="H68" i="9" s="1"/>
  <c r="B65" i="9"/>
  <c r="G65" i="9" s="1"/>
  <c r="H65" i="9" s="1"/>
  <c r="B111" i="9"/>
  <c r="G111" i="9" s="1"/>
  <c r="H111" i="9" s="1"/>
  <c r="B112" i="9"/>
  <c r="G112" i="9" s="1"/>
  <c r="H112" i="9" s="1"/>
  <c r="B79" i="9"/>
  <c r="G79" i="9" s="1"/>
  <c r="H79" i="9" s="1"/>
  <c r="B7" i="9"/>
  <c r="G7" i="9" s="1"/>
  <c r="H7" i="9" s="1"/>
  <c r="B10" i="9"/>
  <c r="G10" i="9" s="1"/>
  <c r="H10" i="9" s="1"/>
  <c r="B72" i="9"/>
  <c r="G72" i="9" s="1"/>
  <c r="H72" i="9" s="1"/>
  <c r="B41" i="9"/>
  <c r="G41" i="9" s="1"/>
  <c r="H41" i="9" s="1"/>
  <c r="B24" i="9"/>
  <c r="G24" i="9" s="1"/>
  <c r="H24" i="9" s="1"/>
  <c r="B33" i="9"/>
  <c r="G33" i="9" s="1"/>
  <c r="H33" i="9" s="1"/>
  <c r="B57" i="9"/>
  <c r="G57" i="9" s="1"/>
  <c r="H57" i="9" s="1"/>
  <c r="B103" i="9"/>
  <c r="G103" i="9" s="1"/>
  <c r="H103" i="9" s="1"/>
  <c r="B129" i="9"/>
  <c r="G129" i="9" s="1"/>
  <c r="H129" i="9" s="1"/>
  <c r="B130" i="9"/>
  <c r="G130" i="9" s="1"/>
  <c r="H130" i="9" s="1"/>
  <c r="B134" i="9"/>
  <c r="G134" i="9" s="1"/>
  <c r="H134" i="9" s="1"/>
  <c r="B34" i="9"/>
  <c r="G34" i="9" s="1"/>
  <c r="H34" i="9" s="1"/>
  <c r="B61" i="9"/>
  <c r="G61" i="9" s="1"/>
  <c r="H61" i="9" s="1"/>
  <c r="B6" i="9"/>
  <c r="G6" i="9" s="1"/>
  <c r="H6" i="9" s="1"/>
  <c r="B8" i="9"/>
  <c r="G8" i="9" s="1"/>
  <c r="H8" i="9" s="1"/>
  <c r="B54" i="9"/>
  <c r="G54" i="9" s="1"/>
  <c r="H54" i="9" s="1"/>
  <c r="B84" i="9"/>
  <c r="G84" i="9" s="1"/>
  <c r="H84" i="9" s="1"/>
  <c r="B105" i="9"/>
  <c r="G105" i="9" s="1"/>
  <c r="H105" i="9" s="1"/>
  <c r="B87" i="9"/>
  <c r="G87" i="9" s="1"/>
  <c r="H87" i="9" s="1"/>
  <c r="B88" i="9"/>
  <c r="G88" i="9" s="1"/>
  <c r="H88" i="9" s="1"/>
  <c r="B73" i="9"/>
  <c r="G73" i="9" s="1"/>
  <c r="H73" i="9" s="1"/>
  <c r="B85" i="9"/>
  <c r="G85" i="9" s="1"/>
  <c r="H85" i="9" s="1"/>
  <c r="B42" i="9"/>
  <c r="G42" i="9" s="1"/>
  <c r="H42" i="9" s="1"/>
  <c r="B35" i="9"/>
  <c r="G35" i="9" s="1"/>
  <c r="H35" i="9" s="1"/>
  <c r="B66" i="9"/>
  <c r="G66" i="9" s="1"/>
  <c r="H66" i="9" s="1"/>
  <c r="B99" i="9"/>
  <c r="G99" i="9" s="1"/>
  <c r="H99" i="9" s="1"/>
  <c r="B106" i="9"/>
  <c r="G106" i="9" s="1"/>
  <c r="H106" i="9" s="1"/>
  <c r="B107" i="9"/>
  <c r="G107" i="9" s="1"/>
  <c r="H107" i="9" s="1"/>
  <c r="B120" i="9"/>
  <c r="G120" i="9" s="1"/>
  <c r="H120" i="9" s="1"/>
  <c r="B113" i="9"/>
  <c r="G113" i="9" s="1"/>
  <c r="H113" i="9" s="1"/>
  <c r="B123" i="9"/>
  <c r="G123" i="9" s="1"/>
  <c r="H123" i="9" s="1"/>
  <c r="B135" i="9"/>
  <c r="G135" i="9" s="1"/>
  <c r="H135" i="9" s="1"/>
  <c r="B121" i="9"/>
  <c r="G121" i="9" s="1"/>
  <c r="H121" i="9" s="1"/>
  <c r="B131" i="9"/>
  <c r="G131" i="9" s="1"/>
  <c r="H131" i="9" s="1"/>
  <c r="B150" i="9"/>
  <c r="G150" i="9" s="1"/>
  <c r="H150" i="9" s="1"/>
  <c r="B149" i="9"/>
  <c r="G149" i="9" s="1"/>
  <c r="H149" i="9" s="1"/>
  <c r="B69" i="9"/>
  <c r="G69" i="9" s="1"/>
  <c r="H69" i="9" s="1"/>
  <c r="B15" i="9"/>
  <c r="G15" i="9" s="1"/>
  <c r="H15" i="9" s="1"/>
  <c r="B39" i="9"/>
  <c r="G39" i="9" s="1"/>
  <c r="H39" i="9" s="1"/>
  <c r="B49" i="9"/>
  <c r="G49" i="9" s="1"/>
  <c r="H49" i="9" s="1"/>
  <c r="B58" i="9"/>
  <c r="G58" i="9" s="1"/>
  <c r="H58" i="9" s="1"/>
  <c r="B51" i="9"/>
  <c r="G51" i="9" s="1"/>
  <c r="H51" i="9" s="1"/>
  <c r="B77" i="9"/>
  <c r="G77" i="9" s="1"/>
  <c r="H77" i="9" s="1"/>
  <c r="B62" i="9"/>
  <c r="G62" i="9" s="1"/>
  <c r="H62" i="9" s="1"/>
  <c r="B50" i="9"/>
  <c r="G50" i="9" s="1"/>
  <c r="H50" i="9" s="1"/>
  <c r="B44" i="9"/>
  <c r="G44" i="9" s="1"/>
  <c r="H44" i="9" s="1"/>
  <c r="B32" i="9"/>
  <c r="G32" i="9" s="1"/>
  <c r="H32" i="9" s="1"/>
  <c r="B92" i="9"/>
  <c r="G92" i="9" s="1"/>
  <c r="H92" i="9" s="1"/>
  <c r="B75" i="9"/>
  <c r="G75" i="9" s="1"/>
  <c r="H75" i="9" s="1"/>
  <c r="B96" i="9"/>
  <c r="G96" i="9" s="1"/>
  <c r="H96" i="9" s="1"/>
  <c r="B110" i="9"/>
  <c r="G110" i="9" s="1"/>
  <c r="H110" i="9" s="1"/>
  <c r="B83" i="9"/>
  <c r="G83" i="9" s="1"/>
  <c r="H83" i="9" s="1"/>
  <c r="B63" i="9"/>
  <c r="G63" i="9" s="1"/>
  <c r="H63" i="9" s="1"/>
  <c r="B14" i="9"/>
  <c r="G14" i="9" s="1"/>
  <c r="H14" i="9" s="1"/>
  <c r="B12" i="9"/>
  <c r="G12" i="9" s="1"/>
  <c r="H12" i="9" s="1"/>
  <c r="B82" i="9"/>
  <c r="G82" i="9" s="1"/>
  <c r="H82" i="9" s="1"/>
  <c r="B55" i="9"/>
  <c r="G55" i="9" s="1"/>
  <c r="H55" i="9" s="1"/>
  <c r="B80" i="9"/>
  <c r="G80" i="9" s="1"/>
  <c r="H80" i="9" s="1"/>
  <c r="B74" i="9"/>
  <c r="G74" i="9" s="1"/>
  <c r="H74" i="9" s="1"/>
  <c r="B81" i="9"/>
  <c r="G81" i="9" s="1"/>
  <c r="H81" i="9" s="1"/>
  <c r="B104" i="9"/>
  <c r="G104" i="9" s="1"/>
  <c r="H104" i="9" s="1"/>
  <c r="B122" i="9"/>
  <c r="G122" i="9" s="1"/>
  <c r="H122" i="9" s="1"/>
  <c r="B128" i="9"/>
  <c r="G128" i="9" s="1"/>
  <c r="H128" i="9" s="1"/>
  <c r="B132" i="9"/>
  <c r="G132" i="9" s="1"/>
  <c r="H132" i="9" s="1"/>
  <c r="B142" i="9"/>
  <c r="G142" i="9" s="1"/>
  <c r="H142" i="9" s="1"/>
  <c r="B133" i="9"/>
  <c r="G133" i="9" s="1"/>
  <c r="H133" i="9" s="1"/>
  <c r="B138" i="9"/>
  <c r="G138" i="9" s="1"/>
  <c r="H138" i="9" s="1"/>
  <c r="B124" i="9"/>
  <c r="G124" i="9" s="1"/>
  <c r="H124" i="9" s="1"/>
  <c r="B29" i="9"/>
  <c r="G29" i="9" s="1"/>
  <c r="H29" i="9" s="1"/>
  <c r="B23" i="9"/>
  <c r="G23" i="9" s="1"/>
  <c r="H23" i="9" s="1"/>
  <c r="B45" i="9"/>
  <c r="G45" i="9" s="1"/>
  <c r="H45" i="9" s="1"/>
  <c r="B25" i="9"/>
  <c r="G25" i="9" s="1"/>
  <c r="H25" i="9" s="1"/>
  <c r="B16" i="9"/>
  <c r="G16" i="9" s="1"/>
  <c r="H16" i="9" s="1"/>
  <c r="B64" i="9"/>
  <c r="G64" i="9" s="1"/>
  <c r="H64" i="9" s="1"/>
  <c r="B97" i="9"/>
  <c r="G97" i="9" s="1"/>
  <c r="H97" i="9" s="1"/>
  <c r="B118" i="9"/>
  <c r="G118" i="9" s="1"/>
  <c r="H118" i="9" s="1"/>
  <c r="B115" i="9"/>
  <c r="G115" i="9" s="1"/>
  <c r="H115" i="9" s="1"/>
  <c r="B116" i="9"/>
  <c r="G116" i="9" s="1"/>
  <c r="H116" i="9" s="1"/>
  <c r="B59" i="9"/>
  <c r="G59" i="9" s="1"/>
  <c r="H59" i="9" s="1"/>
  <c r="B21" i="9"/>
  <c r="G21" i="9" s="1"/>
  <c r="H21" i="9" s="1"/>
  <c r="B70" i="9"/>
  <c r="G70" i="9" s="1"/>
  <c r="H70" i="9" s="1"/>
  <c r="B40" i="9"/>
  <c r="G40" i="9" s="1"/>
  <c r="H40" i="9" s="1"/>
  <c r="B36" i="9"/>
  <c r="G36" i="9" s="1"/>
  <c r="H36" i="9" s="1"/>
  <c r="B26" i="9"/>
  <c r="G26" i="9" s="1"/>
  <c r="H26" i="9" s="1"/>
  <c r="B46" i="9"/>
  <c r="G46" i="9" s="1"/>
  <c r="H46" i="9" s="1"/>
  <c r="B52" i="9"/>
  <c r="G52" i="9" s="1"/>
  <c r="H52" i="9" s="1"/>
  <c r="B93" i="9"/>
  <c r="G93" i="9" s="1"/>
  <c r="H93" i="9" s="1"/>
  <c r="B126" i="9"/>
  <c r="G126" i="9" s="1"/>
  <c r="H126" i="9" s="1"/>
  <c r="B127" i="9"/>
  <c r="G127" i="9" s="1"/>
  <c r="H127" i="9" s="1"/>
  <c r="B89" i="9"/>
  <c r="G89" i="9" s="1"/>
  <c r="H89" i="9" s="1"/>
  <c r="B17" i="9"/>
  <c r="G17" i="9" s="1"/>
  <c r="H17" i="9" s="1"/>
  <c r="B9" i="9"/>
  <c r="G9" i="9" s="1"/>
  <c r="H9" i="9" s="1"/>
  <c r="B47" i="9"/>
  <c r="G47" i="9" s="1"/>
  <c r="H47" i="9" s="1"/>
  <c r="B98" i="9"/>
  <c r="G98" i="9" s="1"/>
  <c r="H98" i="9" s="1"/>
  <c r="B119" i="9"/>
  <c r="G119" i="9" s="1"/>
  <c r="H119" i="9" s="1"/>
  <c r="B53" i="9"/>
  <c r="G53" i="9" s="1"/>
  <c r="H53" i="9" s="1"/>
  <c r="B60" i="9"/>
  <c r="G60" i="9" s="1"/>
  <c r="H60" i="9" s="1"/>
  <c r="B94" i="9"/>
  <c r="G94" i="9" s="1"/>
  <c r="H94" i="9" s="1"/>
  <c r="B100" i="9"/>
  <c r="G100" i="9" s="1"/>
  <c r="H100" i="9" s="1"/>
  <c r="B114" i="9"/>
  <c r="G114" i="9" s="1"/>
  <c r="H114" i="9" s="1"/>
  <c r="B11" i="9"/>
  <c r="G11" i="9" s="1"/>
  <c r="H11" i="9" s="1"/>
  <c r="B37" i="9"/>
  <c r="G37" i="9" s="1"/>
  <c r="H37" i="9" s="1"/>
  <c r="G3" i="9"/>
  <c r="H3" i="9" s="1"/>
  <c r="G90" i="9"/>
  <c r="H90" i="9" s="1"/>
  <c r="G30" i="9"/>
  <c r="H30" i="9" s="1"/>
  <c r="G18" i="9"/>
  <c r="H18" i="9" s="1"/>
  <c r="G2" i="9"/>
  <c r="H2" i="9" s="1"/>
  <c r="C2" i="6"/>
  <c r="D2" i="6" s="1"/>
  <c r="C3" i="6"/>
  <c r="D3" i="6" s="1"/>
  <c r="C4" i="6"/>
  <c r="D4" i="6" s="1"/>
  <c r="C5" i="6"/>
  <c r="D5" i="6" s="1"/>
  <c r="C6" i="6"/>
  <c r="D6" i="6" s="1"/>
  <c r="C7" i="6"/>
  <c r="D7" i="6" s="1"/>
  <c r="C8" i="6"/>
  <c r="D8" i="6" s="1"/>
  <c r="C9" i="6"/>
  <c r="D9" i="6" s="1"/>
  <c r="C10" i="6"/>
  <c r="D10" i="6" s="1"/>
  <c r="C11" i="6"/>
  <c r="D11" i="6" s="1"/>
  <c r="C12" i="6"/>
  <c r="D12" i="6" s="1"/>
  <c r="C13" i="6"/>
  <c r="D13" i="6" s="1"/>
  <c r="C14" i="6"/>
  <c r="D14" i="6" s="1"/>
  <c r="C15" i="6"/>
  <c r="D15" i="6" s="1"/>
  <c r="C16" i="6"/>
  <c r="D16" i="6" s="1"/>
  <c r="C17" i="6"/>
  <c r="D17" i="6" s="1"/>
  <c r="C18" i="6"/>
  <c r="D18" i="6" s="1"/>
  <c r="C19" i="6"/>
  <c r="D19" i="6" s="1"/>
  <c r="C20" i="6"/>
  <c r="D20" i="6" s="1"/>
  <c r="C2" i="5"/>
  <c r="M277" i="13" l="1"/>
  <c r="M278" i="13" s="1"/>
  <c r="M119" i="13"/>
  <c r="M113" i="13"/>
  <c r="M137" i="13"/>
  <c r="M275" i="13"/>
  <c r="M259" i="13"/>
  <c r="M243" i="13"/>
  <c r="M251" i="13"/>
  <c r="M145" i="13"/>
  <c r="M153" i="13"/>
  <c r="M272" i="13"/>
  <c r="M10" i="13"/>
  <c r="M18" i="13"/>
  <c r="M26" i="13"/>
  <c r="M34" i="13"/>
  <c r="M42" i="13"/>
  <c r="M50" i="13"/>
  <c r="M58" i="13"/>
  <c r="M66" i="13"/>
  <c r="M74" i="13"/>
  <c r="M82" i="13"/>
  <c r="M90" i="13"/>
  <c r="M98" i="13"/>
  <c r="M106" i="13"/>
  <c r="M114" i="13"/>
  <c r="M122" i="13"/>
  <c r="M130" i="13"/>
  <c r="M138" i="13"/>
  <c r="M146" i="13"/>
  <c r="M154" i="13"/>
  <c r="M162" i="13"/>
  <c r="M170" i="13"/>
  <c r="M178" i="13"/>
  <c r="M194" i="13"/>
  <c r="M202" i="13"/>
  <c r="M210" i="13"/>
  <c r="M218" i="13"/>
  <c r="M226" i="13"/>
  <c r="M234" i="13"/>
  <c r="M242" i="13"/>
  <c r="M250" i="13"/>
  <c r="M258" i="13"/>
  <c r="M266" i="13"/>
  <c r="M274" i="13"/>
  <c r="M147" i="13"/>
  <c r="M95" i="13"/>
  <c r="M102" i="13"/>
  <c r="M31" i="13"/>
  <c r="M133" i="13"/>
  <c r="M121" i="13"/>
  <c r="M123" i="13"/>
  <c r="M142" i="13"/>
  <c r="M205" i="13"/>
  <c r="M229" i="13"/>
  <c r="M267" i="13"/>
  <c r="M129" i="13"/>
  <c r="M186" i="13"/>
  <c r="M131" i="13"/>
  <c r="M125" i="13"/>
  <c r="M83" i="13"/>
  <c r="M51" i="13"/>
  <c r="M63" i="13"/>
  <c r="M139" i="13"/>
  <c r="M141" i="13"/>
  <c r="M157" i="13"/>
  <c r="M188" i="13"/>
  <c r="M211" i="13"/>
  <c r="M213" i="13"/>
  <c r="M221" i="13"/>
  <c r="M180" i="13"/>
  <c r="M196" i="13"/>
  <c r="M204" i="13"/>
  <c r="M38" i="13"/>
  <c r="M156" i="13"/>
  <c r="M163" i="13"/>
  <c r="M165" i="13"/>
  <c r="M173" i="13"/>
  <c r="M212" i="13"/>
  <c r="M220" i="13"/>
  <c r="M260" i="13"/>
  <c r="M268" i="13"/>
  <c r="M276" i="13"/>
  <c r="M228" i="13"/>
  <c r="M236" i="13"/>
  <c r="M252" i="13"/>
  <c r="M244" i="13"/>
  <c r="M92" i="13"/>
  <c r="M17" i="13"/>
  <c r="M20" i="13"/>
  <c r="M28" i="13"/>
  <c r="M68" i="13"/>
  <c r="M89" i="13"/>
  <c r="M101" i="13"/>
  <c r="M117" i="13"/>
  <c r="M249" i="13"/>
  <c r="M37" i="13"/>
  <c r="M49" i="13"/>
  <c r="M44" i="13"/>
  <c r="M53" i="13"/>
  <c r="M65" i="13"/>
  <c r="M77" i="13"/>
  <c r="M108" i="13"/>
  <c r="M115" i="13"/>
  <c r="M124" i="13"/>
  <c r="M144" i="13"/>
  <c r="M73" i="13"/>
  <c r="M132" i="13"/>
  <c r="M41" i="13"/>
  <c r="M84" i="13"/>
  <c r="M105" i="13"/>
  <c r="M171" i="13"/>
  <c r="M264" i="13"/>
  <c r="M25" i="13"/>
  <c r="M61" i="13"/>
  <c r="M120" i="13"/>
  <c r="M8" i="13"/>
  <c r="M13" i="13"/>
  <c r="M16" i="13"/>
  <c r="M21" i="13"/>
  <c r="M24" i="13"/>
  <c r="M29" i="13"/>
  <c r="M60" i="13"/>
  <c r="M81" i="13"/>
  <c r="M93" i="13"/>
  <c r="M112" i="13"/>
  <c r="M136" i="13"/>
  <c r="M161" i="13"/>
  <c r="M36" i="13"/>
  <c r="M57" i="13"/>
  <c r="M69" i="13"/>
  <c r="M100" i="13"/>
  <c r="M148" i="13"/>
  <c r="M9" i="13"/>
  <c r="M52" i="13"/>
  <c r="M12" i="13"/>
  <c r="M33" i="13"/>
  <c r="M45" i="13"/>
  <c r="M76" i="13"/>
  <c r="M85" i="13"/>
  <c r="M97" i="13"/>
  <c r="M109" i="13"/>
  <c r="M128" i="13"/>
  <c r="M140" i="13"/>
  <c r="M172" i="13"/>
  <c r="M151" i="13"/>
  <c r="M127" i="13"/>
  <c r="M135" i="13"/>
  <c r="M143" i="13"/>
  <c r="M159" i="13"/>
  <c r="M164" i="13"/>
  <c r="M169" i="13"/>
  <c r="M176" i="13"/>
  <c r="M185" i="13"/>
  <c r="M192" i="13"/>
  <c r="M201" i="13"/>
  <c r="M208" i="13"/>
  <c r="M217" i="13"/>
  <c r="M224" i="13"/>
  <c r="M233" i="13"/>
  <c r="M240" i="13"/>
  <c r="M257" i="13"/>
  <c r="M248" i="13"/>
  <c r="M32" i="13"/>
  <c r="M40" i="13"/>
  <c r="M48" i="13"/>
  <c r="M56" i="13"/>
  <c r="M64" i="13"/>
  <c r="M72" i="13"/>
  <c r="M80" i="13"/>
  <c r="M88" i="13"/>
  <c r="M96" i="13"/>
  <c r="M104" i="13"/>
  <c r="M126" i="13"/>
  <c r="M168" i="13"/>
  <c r="M265" i="13"/>
  <c r="M116" i="13"/>
  <c r="M152" i="13"/>
  <c r="M155" i="13"/>
  <c r="M160" i="13"/>
  <c r="M177" i="13"/>
  <c r="M184" i="13"/>
  <c r="M193" i="13"/>
  <c r="M200" i="13"/>
  <c r="M209" i="13"/>
  <c r="M216" i="13"/>
  <c r="M225" i="13"/>
  <c r="M232" i="13"/>
  <c r="M241" i="13"/>
  <c r="M256" i="13"/>
  <c r="M273" i="13"/>
  <c r="M167" i="13"/>
  <c r="M175" i="13"/>
  <c r="M183" i="13"/>
  <c r="M191" i="13"/>
  <c r="M199" i="13"/>
  <c r="M207" i="13"/>
  <c r="M215" i="13"/>
  <c r="M223" i="13"/>
  <c r="M231" i="13"/>
  <c r="M239" i="13"/>
  <c r="M247" i="13"/>
  <c r="M255" i="13"/>
  <c r="M263" i="13"/>
  <c r="M271" i="13"/>
  <c r="M150" i="13"/>
  <c r="M158" i="13"/>
  <c r="M166" i="13"/>
  <c r="M174" i="13"/>
  <c r="M182" i="13"/>
  <c r="M190" i="13"/>
  <c r="M198" i="13"/>
  <c r="M206" i="13"/>
  <c r="M214" i="13"/>
  <c r="M222" i="13"/>
  <c r="M230" i="13"/>
  <c r="M238" i="13"/>
  <c r="M246" i="13"/>
  <c r="M254" i="13"/>
  <c r="M262" i="13"/>
  <c r="M270" i="13"/>
  <c r="M92" i="9"/>
  <c r="M9" i="9"/>
  <c r="M32" i="9"/>
  <c r="M15" i="9"/>
  <c r="M51" i="9"/>
  <c r="M46" i="9"/>
  <c r="M55" i="9"/>
  <c r="M82" i="9"/>
  <c r="M114" i="9"/>
  <c r="M138" i="9"/>
  <c r="M121" i="9"/>
  <c r="M133" i="9"/>
  <c r="M135" i="9"/>
  <c r="M73" i="9"/>
  <c r="M59" i="9"/>
  <c r="M16" i="9"/>
  <c r="M77" i="9"/>
  <c r="M128" i="9"/>
  <c r="M66" i="9"/>
  <c r="M52" i="9"/>
  <c r="M78" i="9"/>
  <c r="M144" i="9"/>
  <c r="M76" i="9"/>
  <c r="M43" i="9"/>
  <c r="M10" i="9"/>
  <c r="M47" i="9"/>
  <c r="M54" i="9"/>
  <c r="M48" i="9"/>
  <c r="M85" i="9"/>
  <c r="M130" i="9"/>
  <c r="M119" i="9"/>
  <c r="M126" i="9"/>
  <c r="M70" i="9"/>
  <c r="M64" i="9"/>
  <c r="M74" i="9"/>
  <c r="M96" i="9"/>
  <c r="M62" i="9"/>
  <c r="M150" i="9"/>
  <c r="M106" i="9"/>
  <c r="M35" i="9"/>
  <c r="M105" i="9"/>
  <c r="M6" i="9"/>
  <c r="M103" i="9"/>
  <c r="M24" i="9"/>
  <c r="M65" i="9"/>
  <c r="M27" i="9"/>
  <c r="M102" i="9"/>
  <c r="M125" i="9"/>
  <c r="M140" i="9"/>
  <c r="M146" i="9"/>
  <c r="M117" i="9"/>
  <c r="M4" i="9"/>
  <c r="M86" i="9"/>
  <c r="M19" i="9"/>
  <c r="M98" i="9"/>
  <c r="M93" i="9"/>
  <c r="M21" i="9"/>
  <c r="M25" i="9"/>
  <c r="M124" i="9"/>
  <c r="M132" i="9"/>
  <c r="M122" i="9"/>
  <c r="M80" i="9"/>
  <c r="M14" i="9"/>
  <c r="M63" i="9"/>
  <c r="M75" i="9"/>
  <c r="M49" i="9"/>
  <c r="M131" i="9"/>
  <c r="M113" i="9"/>
  <c r="M99" i="9"/>
  <c r="M42" i="9"/>
  <c r="M84" i="9"/>
  <c r="M134" i="9"/>
  <c r="M57" i="9"/>
  <c r="M72" i="9"/>
  <c r="M79" i="9"/>
  <c r="M68" i="9"/>
  <c r="M109" i="9"/>
  <c r="M95" i="9"/>
  <c r="M152" i="9"/>
  <c r="M143" i="9"/>
  <c r="M139" i="9"/>
  <c r="M56" i="9"/>
  <c r="M108" i="9"/>
  <c r="M67" i="9"/>
  <c r="M31" i="9"/>
  <c r="M37" i="9"/>
  <c r="M91" i="9"/>
  <c r="M13" i="9"/>
  <c r="D21" i="6"/>
  <c r="C3" i="5"/>
  <c r="D3" i="5" s="1"/>
  <c r="C4" i="5"/>
  <c r="D4" i="5" s="1"/>
  <c r="C5" i="5"/>
  <c r="D5" i="5" s="1"/>
  <c r="C6" i="5"/>
  <c r="D6" i="5" s="1"/>
  <c r="C7" i="5"/>
  <c r="D7" i="5" s="1"/>
  <c r="C8" i="5"/>
  <c r="D8" i="5" s="1"/>
  <c r="C9" i="5"/>
  <c r="D9" i="5" s="1"/>
  <c r="C10" i="5"/>
  <c r="D10" i="5" s="1"/>
  <c r="C11" i="5"/>
  <c r="D11" i="5" s="1"/>
  <c r="C12" i="5"/>
  <c r="D12" i="5" s="1"/>
  <c r="C13" i="5"/>
  <c r="D13" i="5" s="1"/>
  <c r="C14" i="5"/>
  <c r="D14" i="5" s="1"/>
  <c r="C15" i="5"/>
  <c r="D15" i="5" s="1"/>
  <c r="C16" i="5"/>
  <c r="D16" i="5" s="1"/>
  <c r="C17" i="5"/>
  <c r="D17" i="5" s="1"/>
  <c r="C18" i="5"/>
  <c r="D18" i="5" s="1"/>
  <c r="C19" i="5"/>
  <c r="D19" i="5" s="1"/>
  <c r="C20" i="5"/>
  <c r="D20" i="5" s="1"/>
  <c r="D2" i="5"/>
  <c r="P151" i="9" l="1"/>
  <c r="M279" i="13"/>
  <c r="E21" i="5"/>
  <c r="D21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" i="4"/>
  <c r="M280" i="13" l="1"/>
  <c r="M281" i="13" l="1"/>
  <c r="M282" i="13" l="1"/>
  <c r="M283" i="13" l="1"/>
  <c r="M284" i="13" l="1"/>
  <c r="M285" i="13" l="1"/>
  <c r="M286" i="13" l="1"/>
  <c r="M287" i="13" l="1"/>
  <c r="M288" i="13" l="1"/>
  <c r="M289" i="13" l="1"/>
  <c r="M290" i="13" l="1"/>
  <c r="M291" i="13" l="1"/>
  <c r="M292" i="13" l="1"/>
  <c r="M293" i="13" l="1"/>
  <c r="M294" i="13" l="1"/>
  <c r="M295" i="13" l="1"/>
  <c r="M296" i="13" l="1"/>
  <c r="M297" i="13" l="1"/>
  <c r="M298" i="13" l="1"/>
  <c r="M299" i="13" l="1"/>
  <c r="M300" i="13" l="1"/>
  <c r="M301" i="13" l="1"/>
  <c r="M302" i="13" l="1"/>
  <c r="M303" i="13" l="1"/>
  <c r="M304" i="13" l="1"/>
  <c r="M305" i="13" l="1"/>
  <c r="M306" i="13" l="1"/>
  <c r="M307" i="13" l="1"/>
  <c r="M308" i="13" l="1"/>
  <c r="M309" i="13" l="1"/>
  <c r="M310" i="13" l="1"/>
  <c r="M311" i="13" l="1"/>
  <c r="M312" i="13" l="1"/>
  <c r="M313" i="13" l="1"/>
  <c r="M314" i="13" l="1"/>
  <c r="M315" i="13" l="1"/>
  <c r="M316" i="13" l="1"/>
  <c r="M317" i="13" l="1"/>
  <c r="M318" i="13" l="1"/>
  <c r="M319" i="13" l="1"/>
  <c r="M320" i="13" l="1"/>
  <c r="M321" i="13" l="1"/>
  <c r="M322" i="13" l="1"/>
  <c r="M323" i="13" l="1"/>
  <c r="M324" i="13" l="1"/>
  <c r="M325" i="13" l="1"/>
  <c r="M326" i="13" l="1"/>
  <c r="M327" i="13" l="1"/>
  <c r="M328" i="13" l="1"/>
  <c r="M329" i="13" l="1"/>
  <c r="M330" i="13" l="1"/>
  <c r="M331" i="13" l="1"/>
  <c r="M332" i="13" l="1"/>
  <c r="M333" i="13" l="1"/>
  <c r="M334" i="13" l="1"/>
  <c r="M335" i="13" l="1"/>
  <c r="M336" i="13" l="1"/>
  <c r="M337" i="13" l="1"/>
  <c r="M338" i="13" l="1"/>
  <c r="M339" i="13" l="1"/>
  <c r="M340" i="13" l="1"/>
  <c r="M341" i="13" l="1"/>
  <c r="M342" i="13" l="1"/>
  <c r="M343" i="13" l="1"/>
  <c r="M344" i="13" l="1"/>
  <c r="M345" i="13" l="1"/>
  <c r="M346" i="13" l="1"/>
  <c r="M347" i="13" l="1"/>
  <c r="M348" i="13" l="1"/>
  <c r="M349" i="13" l="1"/>
  <c r="M350" i="13" l="1"/>
  <c r="M351" i="13" l="1"/>
  <c r="M352" i="13" l="1"/>
  <c r="M353" i="13" l="1"/>
  <c r="M354" i="13" l="1"/>
  <c r="M355" i="13" l="1"/>
  <c r="M356" i="13" l="1"/>
  <c r="M357" i="13" l="1"/>
  <c r="M358" i="13" l="1"/>
  <c r="M359" i="13" l="1"/>
  <c r="M360" i="13" l="1"/>
  <c r="M361" i="13" l="1"/>
  <c r="M362" i="13" l="1"/>
  <c r="M363" i="13" l="1"/>
  <c r="M364" i="13" l="1"/>
  <c r="M365" i="13" l="1"/>
  <c r="M366" i="13" l="1"/>
  <c r="M367" i="13" l="1"/>
  <c r="M368" i="13" l="1"/>
  <c r="M369" i="13" l="1"/>
  <c r="M370" i="13" l="1"/>
  <c r="M371" i="13" l="1"/>
  <c r="M372" i="13" l="1"/>
  <c r="M373" i="13" l="1"/>
  <c r="M374" i="13" l="1"/>
  <c r="M375" i="13" l="1"/>
  <c r="M376" i="13" l="1"/>
  <c r="M377" i="13" l="1"/>
  <c r="M378" i="13" l="1"/>
  <c r="M379" i="13" l="1"/>
  <c r="M380" i="13" l="1"/>
  <c r="M381" i="13" l="1"/>
  <c r="M382" i="13" l="1"/>
  <c r="M383" i="13" l="1"/>
  <c r="M384" i="13" l="1"/>
  <c r="M385" i="13" l="1"/>
  <c r="M386" i="13" l="1"/>
  <c r="M387" i="13" l="1"/>
  <c r="M388" i="13" l="1"/>
  <c r="M389" i="13" l="1"/>
  <c r="M390" i="13" l="1"/>
  <c r="M391" i="13" l="1"/>
  <c r="M392" i="13" l="1"/>
  <c r="M393" i="13" l="1"/>
  <c r="M394" i="13" l="1"/>
  <c r="M395" i="13" l="1"/>
  <c r="M396" i="13" l="1"/>
  <c r="M397" i="13" l="1"/>
  <c r="M398" i="13" l="1"/>
  <c r="M399" i="13" l="1"/>
  <c r="M400" i="13" l="1"/>
  <c r="M401" i="13" l="1"/>
  <c r="M402" i="13" l="1"/>
  <c r="M403" i="13" l="1"/>
  <c r="M404" i="13" l="1"/>
  <c r="M405" i="13" l="1"/>
  <c r="M406" i="13" l="1"/>
  <c r="M407" i="13" l="1"/>
  <c r="M408" i="13" l="1"/>
  <c r="M409" i="13" l="1"/>
  <c r="M410" i="13" l="1"/>
  <c r="M411" i="13" l="1"/>
  <c r="M412" i="13" l="1"/>
  <c r="M413" i="13" l="1"/>
  <c r="M414" i="13" l="1"/>
  <c r="M415" i="13" l="1"/>
  <c r="M416" i="13" l="1"/>
  <c r="M417" i="13" l="1"/>
  <c r="M418" i="13" l="1"/>
  <c r="M419" i="13" l="1"/>
  <c r="M420" i="13" l="1"/>
  <c r="M421" i="13" l="1"/>
  <c r="M422" i="13" l="1"/>
  <c r="M423" i="13" l="1"/>
  <c r="M424" i="13" l="1"/>
  <c r="M425" i="13" l="1"/>
  <c r="M426" i="13" l="1"/>
  <c r="M427" i="13" l="1"/>
  <c r="M428" i="13" l="1"/>
  <c r="M429" i="13" l="1"/>
  <c r="M430" i="13" l="1"/>
  <c r="M431" i="13" l="1"/>
  <c r="M432" i="13" l="1"/>
  <c r="M433" i="13" l="1"/>
  <c r="M434" i="13" l="1"/>
  <c r="M435" i="13" l="1"/>
  <c r="M436" i="13" l="1"/>
  <c r="M437" i="13" l="1"/>
  <c r="M438" i="13" l="1"/>
  <c r="M439" i="13" l="1"/>
  <c r="M440" i="13" l="1"/>
  <c r="M441" i="13" l="1"/>
  <c r="M442" i="13" l="1"/>
  <c r="M443" i="13" l="1"/>
  <c r="M444" i="13" l="1"/>
  <c r="M445" i="13" l="1"/>
  <c r="M446" i="13" l="1"/>
  <c r="M447" i="13" l="1"/>
  <c r="M448" i="13" l="1"/>
  <c r="M449" i="13" l="1"/>
  <c r="M450" i="13" l="1"/>
  <c r="M451" i="13" l="1"/>
  <c r="M452" i="13" l="1"/>
  <c r="M453" i="13" l="1"/>
  <c r="M454" i="13" l="1"/>
  <c r="M455" i="13" l="1"/>
  <c r="M456" i="13" l="1"/>
  <c r="M457" i="13" l="1"/>
  <c r="M458" i="13" l="1"/>
  <c r="M459" i="13" l="1"/>
  <c r="M460" i="13" l="1"/>
  <c r="M461" i="13" l="1"/>
  <c r="M462" i="13" l="1"/>
  <c r="M463" i="13" l="1"/>
  <c r="M464" i="13" l="1"/>
  <c r="M465" i="13" l="1"/>
  <c r="M466" i="13" l="1"/>
  <c r="M467" i="13" l="1"/>
  <c r="M468" i="13" l="1"/>
  <c r="M469" i="13" l="1"/>
  <c r="M470" i="13" l="1"/>
  <c r="M471" i="13" l="1"/>
  <c r="M472" i="13" l="1"/>
  <c r="M473" i="13" l="1"/>
  <c r="M474" i="13" l="1"/>
  <c r="M475" i="13" l="1"/>
  <c r="M476" i="13" l="1"/>
  <c r="M477" i="13" l="1"/>
  <c r="M478" i="13" l="1"/>
  <c r="M479" i="13" l="1"/>
  <c r="M480" i="13" l="1"/>
  <c r="M481" i="13" l="1"/>
  <c r="M482" i="13" l="1"/>
  <c r="M483" i="13" l="1"/>
  <c r="M484" i="13" l="1"/>
  <c r="M485" i="13" l="1"/>
  <c r="M486" i="13" l="1"/>
  <c r="M487" i="13" l="1"/>
  <c r="M488" i="13" l="1"/>
  <c r="M489" i="13" l="1"/>
  <c r="M490" i="13" l="1"/>
  <c r="M491" i="13" l="1"/>
  <c r="M492" i="13" l="1"/>
  <c r="M493" i="13" l="1"/>
  <c r="M494" i="13" l="1"/>
  <c r="M495" i="13" l="1"/>
  <c r="M496" i="13" l="1"/>
  <c r="M497" i="13" l="1"/>
  <c r="M498" i="13" l="1"/>
  <c r="M499" i="13" l="1"/>
  <c r="M500" i="13" l="1"/>
  <c r="M501" i="13" l="1"/>
  <c r="M502" i="13" l="1"/>
  <c r="M503" i="13" l="1"/>
  <c r="M504" i="13" l="1"/>
  <c r="M505" i="13" l="1"/>
  <c r="M506" i="13" l="1"/>
  <c r="M507" i="13" l="1"/>
  <c r="M508" i="13" l="1"/>
  <c r="M509" i="13" l="1"/>
  <c r="M510" i="13" l="1"/>
  <c r="M511" i="13" l="1"/>
  <c r="M512" i="13" l="1"/>
  <c r="M513" i="13" l="1"/>
  <c r="M514" i="13" l="1"/>
  <c r="M515" i="13" l="1"/>
  <c r="M516" i="13" l="1"/>
  <c r="M517" i="13" l="1"/>
  <c r="M518" i="13" l="1"/>
  <c r="M519" i="13" l="1"/>
  <c r="M520" i="13" l="1"/>
  <c r="M521" i="13" l="1"/>
  <c r="M522" i="13" l="1"/>
  <c r="M523" i="13" l="1"/>
  <c r="M524" i="13" l="1"/>
  <c r="M525" i="13" l="1"/>
  <c r="M526" i="13" l="1"/>
  <c r="M527" i="13" l="1"/>
  <c r="M528" i="13" l="1"/>
  <c r="M529" i="13" l="1"/>
  <c r="M530" i="13" l="1"/>
  <c r="M531" i="13" l="1"/>
  <c r="M532" i="13" l="1"/>
  <c r="M533" i="13" l="1"/>
  <c r="M534" i="13" l="1"/>
  <c r="M535" i="13" l="1"/>
  <c r="M536" i="13" l="1"/>
  <c r="M537" i="13" l="1"/>
  <c r="M538" i="13" l="1"/>
  <c r="M539" i="13" l="1"/>
  <c r="M540" i="13" l="1"/>
  <c r="M541" i="13" l="1"/>
  <c r="M542" i="13" l="1"/>
  <c r="M543" i="13" l="1"/>
  <c r="M544" i="13" l="1"/>
  <c r="M545" i="13" l="1"/>
  <c r="M546" i="13" l="1"/>
  <c r="M547" i="13" l="1"/>
  <c r="M548" i="13" l="1"/>
  <c r="M549" i="13" l="1"/>
  <c r="M550" i="13" l="1"/>
  <c r="M551" i="13" l="1"/>
  <c r="M552" i="13" l="1"/>
  <c r="M553" i="13" l="1"/>
  <c r="M554" i="13" l="1"/>
  <c r="M555" i="13" l="1"/>
  <c r="M556" i="13" l="1"/>
  <c r="M557" i="13" l="1"/>
  <c r="M558" i="13" l="1"/>
  <c r="M559" i="13" l="1"/>
  <c r="M560" i="13" l="1"/>
  <c r="M561" i="13" l="1"/>
  <c r="M562" i="13" l="1"/>
  <c r="M563" i="13" l="1"/>
  <c r="M564" i="13" l="1"/>
  <c r="M565" i="13" l="1"/>
  <c r="M566" i="13" l="1"/>
  <c r="M567" i="13" l="1"/>
  <c r="M568" i="13" l="1"/>
  <c r="M569" i="13" l="1"/>
  <c r="M570" i="13" l="1"/>
  <c r="M571" i="13" l="1"/>
  <c r="M572" i="13" l="1"/>
  <c r="M573" i="13" l="1"/>
  <c r="M574" i="13" l="1"/>
  <c r="M575" i="13" l="1"/>
  <c r="M576" i="13" l="1"/>
  <c r="M577" i="13" l="1"/>
  <c r="M578" i="13" l="1"/>
  <c r="M579" i="13" l="1"/>
  <c r="M580" i="13" l="1"/>
  <c r="M581" i="13" l="1"/>
  <c r="M582" i="13" l="1"/>
  <c r="M583" i="13" l="1"/>
  <c r="M584" i="13" l="1"/>
  <c r="M585" i="13" l="1"/>
  <c r="M586" i="13" l="1"/>
  <c r="M587" i="13" l="1"/>
  <c r="M588" i="13" l="1"/>
  <c r="M589" i="13" l="1"/>
  <c r="M590" i="13" l="1"/>
  <c r="M591" i="13" l="1"/>
  <c r="M592" i="13" l="1"/>
  <c r="M593" i="13" l="1"/>
  <c r="M594" i="13" l="1"/>
  <c r="M595" i="13" l="1"/>
  <c r="M596" i="13" l="1"/>
  <c r="M597" i="13" l="1"/>
  <c r="M598" i="13" l="1"/>
  <c r="M599" i="13" l="1"/>
  <c r="M600" i="13" l="1"/>
  <c r="M601" i="13" l="1"/>
  <c r="M602" i="13" l="1"/>
  <c r="M603" i="13" l="1"/>
  <c r="M604" i="13" l="1"/>
  <c r="M605" i="13" l="1"/>
  <c r="M606" i="13" l="1"/>
  <c r="M607" i="13" l="1"/>
  <c r="M608" i="13" l="1"/>
  <c r="M609" i="13" l="1"/>
  <c r="M610" i="13" l="1"/>
  <c r="M611" i="13" l="1"/>
  <c r="M612" i="13" l="1"/>
  <c r="M613" i="13" l="1"/>
  <c r="M614" i="13" l="1"/>
  <c r="M615" i="13" l="1"/>
  <c r="M616" i="13" l="1"/>
  <c r="M617" i="13" l="1"/>
  <c r="M618" i="13" l="1"/>
  <c r="M619" i="13" l="1"/>
  <c r="M620" i="13" l="1"/>
  <c r="M621" i="13" l="1"/>
  <c r="M622" i="13" l="1"/>
  <c r="M623" i="13" l="1"/>
  <c r="M624" i="13" l="1"/>
  <c r="M625" i="13" l="1"/>
  <c r="M626" i="13" l="1"/>
  <c r="M627" i="13" l="1"/>
  <c r="M628" i="13" l="1"/>
  <c r="M629" i="13" l="1"/>
  <c r="M630" i="13" l="1"/>
  <c r="M631" i="13" l="1"/>
  <c r="M632" i="13" l="1"/>
  <c r="M633" i="13" l="1"/>
  <c r="M634" i="13" l="1"/>
  <c r="M635" i="13" l="1"/>
  <c r="M636" i="13" l="1"/>
  <c r="M637" i="13" l="1"/>
  <c r="M638" i="13" l="1"/>
  <c r="M639" i="13" l="1"/>
  <c r="M640" i="13" l="1"/>
  <c r="M641" i="13" l="1"/>
  <c r="M642" i="13" l="1"/>
  <c r="M643" i="13" l="1"/>
  <c r="M644" i="13" l="1"/>
  <c r="M645" i="13" l="1"/>
  <c r="M646" i="13" l="1"/>
  <c r="M647" i="13" l="1"/>
  <c r="M648" i="13" l="1"/>
  <c r="M649" i="13" l="1"/>
  <c r="M650" i="13" l="1"/>
  <c r="M651" i="13" l="1"/>
  <c r="M652" i="13" l="1"/>
  <c r="M653" i="13" l="1"/>
  <c r="M654" i="13" l="1"/>
  <c r="M655" i="13" l="1"/>
  <c r="M656" i="13" l="1"/>
  <c r="M657" i="13" l="1"/>
  <c r="M658" i="13" l="1"/>
  <c r="M659" i="13" l="1"/>
  <c r="M660" i="13" l="1"/>
  <c r="M661" i="13" l="1"/>
  <c r="M662" i="13" l="1"/>
  <c r="M663" i="13" l="1"/>
  <c r="M664" i="13" l="1"/>
  <c r="M665" i="13" l="1"/>
  <c r="M666" i="13" l="1"/>
  <c r="M667" i="13" l="1"/>
  <c r="M668" i="13" l="1"/>
  <c r="M669" i="13" l="1"/>
  <c r="M670" i="13" l="1"/>
  <c r="M671" i="13" l="1"/>
  <c r="M672" i="13" l="1"/>
  <c r="M673" i="13" l="1"/>
  <c r="M674" i="13" l="1"/>
  <c r="M675" i="13" l="1"/>
  <c r="M676" i="13" l="1"/>
  <c r="M677" i="13" l="1"/>
  <c r="M678" i="13" l="1"/>
  <c r="M679" i="13" l="1"/>
  <c r="M680" i="13" l="1"/>
  <c r="M681" i="13" l="1"/>
  <c r="M682" i="13" l="1"/>
  <c r="M683" i="13" l="1"/>
  <c r="M684" i="13" l="1"/>
  <c r="M685" i="13" l="1"/>
  <c r="M686" i="13" l="1"/>
  <c r="M687" i="13" l="1"/>
  <c r="M688" i="13" l="1"/>
  <c r="M689" i="13" l="1"/>
  <c r="M690" i="13" l="1"/>
  <c r="M691" i="13" l="1"/>
  <c r="M692" i="13" l="1"/>
  <c r="M693" i="13" l="1"/>
  <c r="M694" i="13" l="1"/>
  <c r="M695" i="13" l="1"/>
  <c r="M696" i="13" l="1"/>
  <c r="M697" i="13" l="1"/>
  <c r="M698" i="13" l="1"/>
  <c r="M699" i="13" l="1"/>
  <c r="M700" i="13" l="1"/>
  <c r="M701" i="13" l="1"/>
  <c r="M702" i="13" l="1"/>
  <c r="M703" i="13" l="1"/>
  <c r="M704" i="13" l="1"/>
  <c r="M705" i="13" l="1"/>
  <c r="M706" i="13" l="1"/>
  <c r="M707" i="13" l="1"/>
  <c r="M708" i="13" l="1"/>
  <c r="M709" i="13" l="1"/>
  <c r="M710" i="13" l="1"/>
  <c r="M711" i="13" l="1"/>
  <c r="M712" i="13" l="1"/>
  <c r="M713" i="13" l="1"/>
  <c r="M714" i="13" l="1"/>
  <c r="M715" i="13" l="1"/>
  <c r="M716" i="13" l="1"/>
  <c r="M717" i="13" l="1"/>
  <c r="M718" i="13" l="1"/>
  <c r="M719" i="13" l="1"/>
  <c r="M720" i="13" l="1"/>
  <c r="M721" i="13" l="1"/>
  <c r="M722" i="13" l="1"/>
  <c r="M723" i="13" l="1"/>
  <c r="M724" i="13" l="1"/>
  <c r="M725" i="13" l="1"/>
  <c r="M726" i="13" l="1"/>
  <c r="M727" i="13" s="1"/>
  <c r="M728" i="13" s="1"/>
  <c r="M729" i="13" s="1"/>
  <c r="M730" i="13" s="1"/>
  <c r="M731" i="13" s="1"/>
  <c r="M732" i="13" s="1"/>
  <c r="M733" i="13" s="1"/>
  <c r="M734" i="13" s="1"/>
  <c r="M735" i="13" s="1"/>
  <c r="M736" i="13" s="1"/>
  <c r="M737" i="13" s="1"/>
  <c r="M738" i="13" s="1"/>
  <c r="M739" i="13" s="1"/>
  <c r="M740" i="13" s="1"/>
  <c r="M741" i="13" s="1"/>
  <c r="M742" i="13" s="1"/>
  <c r="M743" i="13" s="1"/>
  <c r="M744" i="13" s="1"/>
  <c r="M745" i="13" s="1"/>
  <c r="M746" i="13" s="1"/>
  <c r="M747" i="13" s="1"/>
  <c r="M748" i="13" s="1"/>
  <c r="M749" i="13" s="1"/>
  <c r="M750" i="13" s="1"/>
  <c r="M751" i="13" s="1"/>
  <c r="M752" i="13" s="1"/>
  <c r="M753" i="13" s="1"/>
  <c r="M754" i="13" s="1"/>
  <c r="M755" i="13" s="1"/>
  <c r="M756" i="13" s="1"/>
  <c r="M757" i="13" s="1"/>
  <c r="M758" i="13" s="1"/>
  <c r="M759" i="13" s="1"/>
  <c r="M760" i="13" s="1"/>
  <c r="M761" i="13" s="1"/>
  <c r="M762" i="13" s="1"/>
  <c r="M763" i="13" s="1"/>
  <c r="M764" i="13" s="1"/>
  <c r="M765" i="13" s="1"/>
  <c r="M766" i="13" s="1"/>
  <c r="M767" i="13" s="1"/>
  <c r="M768" i="13" s="1"/>
  <c r="M769" i="13" s="1"/>
  <c r="M770" i="13" s="1"/>
  <c r="M771" i="13" s="1"/>
  <c r="M772" i="13" s="1"/>
  <c r="M773" i="13" s="1"/>
  <c r="M774" i="13" s="1"/>
  <c r="M775" i="13" s="1"/>
  <c r="M776" i="13" s="1"/>
  <c r="M777" i="13" s="1"/>
  <c r="M778" i="13" s="1"/>
  <c r="M779" i="13" s="1"/>
  <c r="M780" i="13" s="1"/>
  <c r="M781" i="13" s="1"/>
  <c r="M782" i="13" s="1"/>
  <c r="M783" i="13" s="1"/>
  <c r="M784" i="13" s="1"/>
  <c r="M785" i="13" s="1"/>
  <c r="M786" i="13" s="1"/>
  <c r="M787" i="13" s="1"/>
  <c r="M788" i="13" s="1"/>
  <c r="M789" i="13" s="1"/>
  <c r="M790" i="13" s="1"/>
  <c r="M791" i="13" s="1"/>
  <c r="M792" i="13" s="1"/>
  <c r="M793" i="13" s="1"/>
  <c r="M794" i="13" s="1"/>
  <c r="M795" i="13" s="1"/>
  <c r="M796" i="13" s="1"/>
  <c r="M797" i="13" s="1"/>
  <c r="M798" i="13" s="1"/>
  <c r="M799" i="13" s="1"/>
  <c r="M800" i="13" s="1"/>
  <c r="M801" i="13" s="1"/>
  <c r="M802" i="13" s="1"/>
  <c r="M803" i="13" s="1"/>
  <c r="M804" i="13" s="1"/>
  <c r="M805" i="13" s="1"/>
  <c r="M806" i="13" s="1"/>
  <c r="M807" i="13" s="1"/>
  <c r="M808" i="13" s="1"/>
  <c r="M809" i="13" s="1"/>
  <c r="M810" i="13" s="1"/>
  <c r="M811" i="13" s="1"/>
  <c r="M812" i="13" s="1"/>
  <c r="M813" i="13" s="1"/>
  <c r="M814" i="13" s="1"/>
  <c r="M815" i="13" s="1"/>
  <c r="M816" i="13" s="1"/>
  <c r="M817" i="13" s="1"/>
  <c r="M818" i="13" s="1"/>
  <c r="M819" i="13" s="1"/>
  <c r="M820" i="13" s="1"/>
  <c r="M821" i="13" s="1"/>
  <c r="M822" i="13" s="1"/>
  <c r="M823" i="13" s="1"/>
  <c r="M824" i="13" s="1"/>
  <c r="M825" i="13" s="1"/>
  <c r="M826" i="13" s="1"/>
  <c r="M827" i="13" s="1"/>
  <c r="M828" i="13" s="1"/>
  <c r="M829" i="13" s="1"/>
  <c r="M830" i="13" s="1"/>
  <c r="M831" i="13" s="1"/>
  <c r="M832" i="13" s="1"/>
  <c r="M833" i="13" s="1"/>
  <c r="M834" i="13" s="1"/>
  <c r="M835" i="13" s="1"/>
  <c r="M836" i="13" s="1"/>
  <c r="M837" i="13" s="1"/>
  <c r="M838" i="13" s="1"/>
  <c r="M839" i="13" s="1"/>
  <c r="M840" i="13" s="1"/>
  <c r="M841" i="13" s="1"/>
  <c r="M842" i="13" s="1"/>
  <c r="M843" i="13" s="1"/>
  <c r="M844" i="13" s="1"/>
  <c r="M845" i="13" s="1"/>
  <c r="M846" i="13" s="1"/>
  <c r="M847" i="13" s="1"/>
  <c r="M848" i="13" s="1"/>
  <c r="M849" i="13" s="1"/>
  <c r="M850" i="13" s="1"/>
  <c r="M851" i="13" s="1"/>
  <c r="M852" i="13" s="1"/>
  <c r="M853" i="13" s="1"/>
  <c r="M854" i="13" s="1"/>
  <c r="M855" i="13" s="1"/>
  <c r="M856" i="13" s="1"/>
  <c r="M857" i="13" s="1"/>
  <c r="M858" i="13" s="1"/>
  <c r="M859" i="13" s="1"/>
  <c r="M860" i="13" s="1"/>
  <c r="M861" i="13" s="1"/>
  <c r="M862" i="13" s="1"/>
  <c r="M863" i="13" s="1"/>
  <c r="M864" i="13" s="1"/>
  <c r="M865" i="13" s="1"/>
  <c r="M866" i="13" s="1"/>
  <c r="M867" i="13" s="1"/>
  <c r="M868" i="13" s="1"/>
  <c r="M869" i="13" s="1"/>
  <c r="M870" i="13" s="1"/>
  <c r="M871" i="13" s="1"/>
  <c r="M872" i="13" s="1"/>
  <c r="M873" i="13" s="1"/>
  <c r="M874" i="13" s="1"/>
  <c r="M875" i="13" s="1"/>
  <c r="M876" i="13" s="1"/>
  <c r="M877" i="13" s="1"/>
  <c r="M878" i="13" s="1"/>
  <c r="M879" i="13" s="1"/>
  <c r="M880" i="13" s="1"/>
  <c r="M881" i="13" s="1"/>
  <c r="M882" i="13" s="1"/>
  <c r="M883" i="13" s="1"/>
  <c r="M884" i="13" s="1"/>
  <c r="M885" i="13" s="1"/>
  <c r="M886" i="13" s="1"/>
  <c r="M887" i="13" s="1"/>
  <c r="M888" i="13" s="1"/>
  <c r="M889" i="13" s="1"/>
  <c r="M890" i="13" s="1"/>
  <c r="M891" i="13" s="1"/>
  <c r="M892" i="13" s="1"/>
  <c r="M893" i="13" s="1"/>
  <c r="M894" i="13" s="1"/>
  <c r="M895" i="13" s="1"/>
  <c r="M896" i="13" s="1"/>
  <c r="M897" i="13" s="1"/>
  <c r="M898" i="13" s="1"/>
  <c r="M899" i="13" s="1"/>
  <c r="M900" i="13" s="1"/>
  <c r="M901" i="13" s="1"/>
  <c r="M902" i="13" s="1"/>
  <c r="M903" i="13" s="1"/>
  <c r="M904" i="13" s="1"/>
  <c r="M905" i="13" s="1"/>
  <c r="M906" i="13" s="1"/>
  <c r="M907" i="13" s="1"/>
  <c r="M908" i="13" s="1"/>
  <c r="M909" i="13" s="1"/>
  <c r="M910" i="13" s="1"/>
  <c r="M911" i="13" s="1"/>
  <c r="M912" i="13" s="1"/>
  <c r="M913" i="13" s="1"/>
  <c r="M914" i="13" s="1"/>
  <c r="M915" i="13" s="1"/>
  <c r="M916" i="13" s="1"/>
  <c r="M917" i="13" s="1"/>
  <c r="M918" i="13" s="1"/>
  <c r="M919" i="13" s="1"/>
  <c r="M920" i="13" s="1"/>
  <c r="M921" i="13" s="1"/>
  <c r="M922" i="13" s="1"/>
  <c r="M923" i="13" s="1"/>
  <c r="M924" i="13" s="1"/>
  <c r="M925" i="13" s="1"/>
  <c r="M926" i="13" s="1"/>
  <c r="M927" i="13" s="1"/>
  <c r="M928" i="13" s="1"/>
  <c r="M929" i="13" s="1"/>
  <c r="M930" i="13" s="1"/>
  <c r="M931" i="13" s="1"/>
  <c r="M932" i="13" s="1"/>
  <c r="M933" i="13" s="1"/>
  <c r="M934" i="13" s="1"/>
  <c r="M935" i="13" s="1"/>
  <c r="M936" i="13" s="1"/>
  <c r="M937" i="13" s="1"/>
  <c r="M938" i="13" s="1"/>
  <c r="M939" i="13" s="1"/>
  <c r="M940" i="13" s="1"/>
  <c r="M941" i="13" s="1"/>
  <c r="M942" i="13" s="1"/>
  <c r="M943" i="13" s="1"/>
  <c r="M944" i="13" s="1"/>
  <c r="M945" i="13" s="1"/>
  <c r="M946" i="13" s="1"/>
  <c r="M947" i="13" s="1"/>
  <c r="M948" i="13" s="1"/>
  <c r="M949" i="13" s="1"/>
  <c r="M950" i="13" s="1"/>
  <c r="M951" i="13" s="1"/>
  <c r="M952" i="13" s="1"/>
  <c r="M953" i="13" s="1"/>
  <c r="M954" i="13" s="1"/>
  <c r="M955" i="13" s="1"/>
  <c r="M956" i="13" s="1"/>
  <c r="M957" i="13" s="1"/>
  <c r="M958" i="13" s="1"/>
  <c r="M959" i="13" s="1"/>
  <c r="M960" i="13" s="1"/>
  <c r="M961" i="13" s="1"/>
  <c r="M962" i="13" s="1"/>
  <c r="M963" i="13" s="1"/>
  <c r="M964" i="13" s="1"/>
  <c r="M965" i="13" s="1"/>
  <c r="M966" i="13" s="1"/>
  <c r="M967" i="13" s="1"/>
  <c r="M968" i="13" s="1"/>
  <c r="M969" i="13" s="1"/>
  <c r="M970" i="13" s="1"/>
  <c r="M971" i="13" s="1"/>
  <c r="M972" i="13" s="1"/>
  <c r="M973" i="13" s="1"/>
  <c r="M974" i="13" s="1"/>
  <c r="M975" i="13" s="1"/>
  <c r="M976" i="13" s="1"/>
  <c r="M977" i="13" s="1"/>
  <c r="M978" i="13" s="1"/>
  <c r="M979" i="13" s="1"/>
  <c r="M980" i="13" s="1"/>
  <c r="M981" i="13" s="1"/>
  <c r="M982" i="13" s="1"/>
  <c r="M983" i="13" s="1"/>
  <c r="M984" i="13" s="1"/>
  <c r="M985" i="13" s="1"/>
  <c r="M986" i="13" s="1"/>
  <c r="M987" i="13" s="1"/>
  <c r="M988" i="13" s="1"/>
  <c r="M989" i="13" s="1"/>
  <c r="M990" i="13" s="1"/>
  <c r="M991" i="13" s="1"/>
  <c r="M992" i="13" s="1"/>
  <c r="M993" i="13" s="1"/>
  <c r="M994" i="13" s="1"/>
  <c r="M995" i="13" s="1"/>
  <c r="M996" i="13" s="1"/>
  <c r="M997" i="13" s="1"/>
  <c r="M998" i="13" s="1"/>
  <c r="M999" i="13" s="1"/>
  <c r="M1000" i="13" s="1"/>
  <c r="M1001" i="13" s="1"/>
</calcChain>
</file>

<file path=xl/sharedStrings.xml><?xml version="1.0" encoding="utf-8"?>
<sst xmlns="http://schemas.openxmlformats.org/spreadsheetml/2006/main" count="729" uniqueCount="73">
  <si>
    <t>Observation station</t>
  </si>
  <si>
    <t>Station ID</t>
  </si>
  <si>
    <t>Latitude (decimals)</t>
  </si>
  <si>
    <t>Longitude (decimals)</t>
  </si>
  <si>
    <t>Time from</t>
  </si>
  <si>
    <t>Time to</t>
  </si>
  <si>
    <t>Data creation time</t>
  </si>
  <si>
    <t>Ranua lentokenttä</t>
  </si>
  <si>
    <t>101873</t>
  </si>
  <si>
    <t>65.97717</t>
  </si>
  <si>
    <t>26.36757</t>
  </si>
  <si>
    <t>2020-01-02T00:00:00.000Z</t>
  </si>
  <si>
    <t>2021-01-11T23:59:59.000Z</t>
  </si>
  <si>
    <t>2021-01-13T06:53:49.572Z</t>
  </si>
  <si>
    <t>Parameter</t>
  </si>
  <si>
    <t>Unit</t>
  </si>
  <si>
    <t>Precipitation amount</t>
  </si>
  <si>
    <t>mm</t>
  </si>
  <si>
    <t>Snow depth</t>
  </si>
  <si>
    <t>cm</t>
  </si>
  <si>
    <t>Air temperature</t>
  </si>
  <si>
    <t>degC</t>
  </si>
  <si>
    <t>Ground minimum temperature</t>
  </si>
  <si>
    <t>Maximum temperature</t>
  </si>
  <si>
    <t>Minimum temperature</t>
  </si>
  <si>
    <t>Year</t>
  </si>
  <si>
    <t>m</t>
  </si>
  <si>
    <t>d</t>
  </si>
  <si>
    <t>Time</t>
  </si>
  <si>
    <t>00:00</t>
  </si>
  <si>
    <t>maxtmp</t>
  </si>
  <si>
    <t>mintmp</t>
  </si>
  <si>
    <t>precp</t>
  </si>
  <si>
    <t>snow</t>
  </si>
  <si>
    <t>airtmp</t>
  </si>
  <si>
    <t>h1</t>
  </si>
  <si>
    <t>x</t>
  </si>
  <si>
    <t>h2</t>
  </si>
  <si>
    <t>y</t>
  </si>
  <si>
    <t>hat_y</t>
  </si>
  <si>
    <t>w1</t>
  </si>
  <si>
    <t>w0</t>
  </si>
  <si>
    <t>(y-hat-y)^2</t>
  </si>
  <si>
    <t>average loss</t>
  </si>
  <si>
    <t>Keskinopeus:</t>
  </si>
  <si>
    <t>13,5 km/t</t>
  </si>
  <si>
    <t>Maksiminopeus:</t>
  </si>
  <si>
    <t>29,2 km/t</t>
  </si>
  <si>
    <t>Nousu:</t>
  </si>
  <si>
    <t>28,2 m</t>
  </si>
  <si>
    <t>Date</t>
  </si>
  <si>
    <t>24,7 km/t</t>
  </si>
  <si>
    <t>11,1 km/t</t>
  </si>
  <si>
    <t>29,3 km/t</t>
  </si>
  <si>
    <t>14,2 km/t</t>
  </si>
  <si>
    <t>15,2 km/t</t>
  </si>
  <si>
    <t>13,8 km/t</t>
  </si>
  <si>
    <t>29,5 km/t</t>
  </si>
  <si>
    <t>13,3 km/t</t>
  </si>
  <si>
    <t>Time zone</t>
  </si>
  <si>
    <t>Precipitation amount (mm)</t>
  </si>
  <si>
    <t>Air temperature (degC)</t>
  </si>
  <si>
    <t>UTC</t>
  </si>
  <si>
    <t>Laptime: min</t>
  </si>
  <si>
    <t>Distance: km</t>
  </si>
  <si>
    <t>Time: hours</t>
  </si>
  <si>
    <t>Avg speed: km/h</t>
  </si>
  <si>
    <t>Rain: mm</t>
  </si>
  <si>
    <t>w2</t>
  </si>
  <si>
    <t>X Max Temp: degC</t>
  </si>
  <si>
    <t>Y Laptime: min</t>
  </si>
  <si>
    <t>(y-hat_y)^2</t>
  </si>
  <si>
    <t>y = 0,86x + 39,9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</si>
</sst>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6"/>
      <color rgb="FF000000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24">
    <xf numFmtId="0" fontId="0" fillId="0" borderId="0" xfId="0" applyNumberFormat="1"/>
    <xf numFmtId="0" fontId="2" fillId="0" borderId="0" xfId="0" applyNumberFormat="1" applyFont="1"/>
    <xf numFmtId="0" fontId="3" fillId="0" borderId="0" xfId="0" applyNumberFormat="1" applyFont="1"/>
    <xf numFmtId="0" fontId="4" fillId="0" borderId="0" xfId="0" applyNumberFormat="1" applyFont="1"/>
    <xf numFmtId="2" fontId="4" fillId="0" borderId="0" xfId="0" applyNumberFormat="1" applyFont="1"/>
    <xf numFmtId="49" fontId="2" fillId="0" borderId="0" xfId="0" applyNumberFormat="1" applyFont="1"/>
    <xf numFmtId="0" fontId="2" fillId="5" borderId="0" xfId="0" applyNumberFormat="1" applyFont="1" applyFill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4" fontId="1" fillId="3" borderId="0" xfId="2" applyNumberFormat="1"/>
    <xf numFmtId="0" fontId="1" fillId="3" borderId="0" xfId="2" applyNumberFormat="1"/>
    <xf numFmtId="164" fontId="1" fillId="3" borderId="0" xfId="2" applyNumberFormat="1"/>
    <xf numFmtId="2" fontId="1" fillId="3" borderId="0" xfId="2" applyNumberFormat="1"/>
    <xf numFmtId="14" fontId="1" fillId="2" borderId="0" xfId="1" applyNumberFormat="1"/>
    <xf numFmtId="0" fontId="1" fillId="2" borderId="0" xfId="1" applyNumberFormat="1"/>
    <xf numFmtId="164" fontId="1" fillId="2" borderId="0" xfId="1" applyNumberFormat="1"/>
    <xf numFmtId="2" fontId="1" fillId="2" borderId="0" xfId="1" applyNumberFormat="1"/>
    <xf numFmtId="14" fontId="1" fillId="4" borderId="0" xfId="3" applyNumberFormat="1"/>
    <xf numFmtId="0" fontId="1" fillId="4" borderId="0" xfId="3" applyNumberFormat="1"/>
    <xf numFmtId="2" fontId="1" fillId="4" borderId="0" xfId="3" applyNumberFormat="1"/>
    <xf numFmtId="164" fontId="1" fillId="4" borderId="0" xfId="3" applyNumberFormat="1"/>
    <xf numFmtId="0" fontId="6" fillId="2" borderId="0" xfId="1" applyNumberFormat="1" applyFont="1"/>
    <xf numFmtId="0" fontId="5" fillId="5" borderId="0" xfId="0" applyNumberFormat="1" applyFont="1" applyFill="1"/>
  </cellXfs>
  <cellStyles count="4">
    <cellStyle name="20% - Accent1" xfId="1" builtinId="30"/>
    <cellStyle name="20% - Accent2" xfId="2" builtinId="34"/>
    <cellStyle name="20% - Accent3" xfId="3" builtinId="3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'Observation data'!$I$1</c:f>
              <c:strCache>
                <c:ptCount val="1"/>
                <c:pt idx="0">
                  <c:v>maxtmp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0">
                <a:solidFill>
                  <a:schemeClr val="accent1"/>
                </a:solidFill>
              </a:ln>
              <a:effectLst/>
            </c:spPr>
          </c:marker>
          <c:xVal>
            <c:numRef>
              <c:f>'Observation data'!$H$2:$H$20</c:f>
              <c:numCache>
                <c:formatCode>General</c:formatCode>
                <c:ptCount val="19"/>
                <c:pt idx="0">
                  <c:v>-2</c:v>
                </c:pt>
                <c:pt idx="1">
                  <c:v>-0.8</c:v>
                </c:pt>
                <c:pt idx="2">
                  <c:v>-11.1</c:v>
                </c:pt>
                <c:pt idx="3">
                  <c:v>-19.100000000000001</c:v>
                </c:pt>
                <c:pt idx="4">
                  <c:v>-11.4</c:v>
                </c:pt>
                <c:pt idx="5">
                  <c:v>-2</c:v>
                </c:pt>
                <c:pt idx="6">
                  <c:v>0.1</c:v>
                </c:pt>
                <c:pt idx="7">
                  <c:v>-1.9</c:v>
                </c:pt>
                <c:pt idx="8">
                  <c:v>-11</c:v>
                </c:pt>
                <c:pt idx="9">
                  <c:v>-10.7</c:v>
                </c:pt>
                <c:pt idx="10">
                  <c:v>-3.5</c:v>
                </c:pt>
                <c:pt idx="11">
                  <c:v>-12.9</c:v>
                </c:pt>
                <c:pt idx="12">
                  <c:v>-9</c:v>
                </c:pt>
                <c:pt idx="13">
                  <c:v>-0.7</c:v>
                </c:pt>
                <c:pt idx="14">
                  <c:v>-5.2</c:v>
                </c:pt>
                <c:pt idx="15">
                  <c:v>-8.4</c:v>
                </c:pt>
                <c:pt idx="16">
                  <c:v>-7.3</c:v>
                </c:pt>
                <c:pt idx="17">
                  <c:v>-8.8000000000000007</c:v>
                </c:pt>
                <c:pt idx="18">
                  <c:v>-10.5</c:v>
                </c:pt>
              </c:numCache>
            </c:numRef>
          </c:xVal>
          <c:yVal>
            <c:numRef>
              <c:f>'Observation data'!$I$2:$I$20</c:f>
              <c:numCache>
                <c:formatCode>General</c:formatCode>
                <c:ptCount val="19"/>
                <c:pt idx="0">
                  <c:v>4.5</c:v>
                </c:pt>
                <c:pt idx="1">
                  <c:v>4.5999999999999996</c:v>
                </c:pt>
                <c:pt idx="2">
                  <c:v>-0.7</c:v>
                </c:pt>
                <c:pt idx="3">
                  <c:v>-4.5999999999999996</c:v>
                </c:pt>
                <c:pt idx="4">
                  <c:v>-1</c:v>
                </c:pt>
                <c:pt idx="5">
                  <c:v>1.3</c:v>
                </c:pt>
                <c:pt idx="6">
                  <c:v>1.8</c:v>
                </c:pt>
                <c:pt idx="7">
                  <c:v>1.6</c:v>
                </c:pt>
                <c:pt idx="8">
                  <c:v>-1.4</c:v>
                </c:pt>
                <c:pt idx="9">
                  <c:v>-2.1</c:v>
                </c:pt>
                <c:pt idx="10">
                  <c:v>0.9</c:v>
                </c:pt>
                <c:pt idx="11">
                  <c:v>-3.1</c:v>
                </c:pt>
                <c:pt idx="12">
                  <c:v>-0.7</c:v>
                </c:pt>
                <c:pt idx="13">
                  <c:v>0.6</c:v>
                </c:pt>
                <c:pt idx="14">
                  <c:v>0.1</c:v>
                </c:pt>
                <c:pt idx="15">
                  <c:v>-0.7</c:v>
                </c:pt>
                <c:pt idx="16">
                  <c:v>-4.2</c:v>
                </c:pt>
                <c:pt idx="17">
                  <c:v>-2.7</c:v>
                </c:pt>
                <c:pt idx="18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0-684A-A2DF-DE27BDFC3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372432"/>
        <c:axId val="1100374112"/>
      </c:scatterChart>
      <c:valAx>
        <c:axId val="110037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50800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100374112"/>
        <c:crosses val="autoZero"/>
        <c:crossBetween val="midCat"/>
      </c:valAx>
      <c:valAx>
        <c:axId val="11003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50800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100372432"/>
        <c:crosses val="autoZero"/>
        <c:crossBetween val="midCat"/>
      </c:valAx>
      <c:spPr>
        <a:noFill/>
        <a:ln w="0">
          <a:solidFill>
            <a:schemeClr val="accent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76200">
                <a:solidFill>
                  <a:schemeClr val="accent1"/>
                </a:solidFill>
              </a:ln>
              <a:effectLst/>
            </c:spPr>
          </c:marker>
          <c:xVal>
            <c:numRef>
              <c:f>ChoosingBestLinearHypothesis!$A$2:$A$20</c:f>
              <c:numCache>
                <c:formatCode>General</c:formatCode>
                <c:ptCount val="19"/>
                <c:pt idx="0">
                  <c:v>-2</c:v>
                </c:pt>
                <c:pt idx="1">
                  <c:v>-0.8</c:v>
                </c:pt>
                <c:pt idx="2">
                  <c:v>-11.1</c:v>
                </c:pt>
                <c:pt idx="3">
                  <c:v>-19.100000000000001</c:v>
                </c:pt>
                <c:pt idx="4">
                  <c:v>-11.4</c:v>
                </c:pt>
                <c:pt idx="5">
                  <c:v>-2</c:v>
                </c:pt>
                <c:pt idx="6">
                  <c:v>0.1</c:v>
                </c:pt>
                <c:pt idx="7">
                  <c:v>-1.9</c:v>
                </c:pt>
                <c:pt idx="8">
                  <c:v>-11</c:v>
                </c:pt>
                <c:pt idx="9">
                  <c:v>-10.7</c:v>
                </c:pt>
                <c:pt idx="10">
                  <c:v>-3.5</c:v>
                </c:pt>
                <c:pt idx="11">
                  <c:v>-12.9</c:v>
                </c:pt>
                <c:pt idx="12">
                  <c:v>-9</c:v>
                </c:pt>
                <c:pt idx="13">
                  <c:v>-0.7</c:v>
                </c:pt>
                <c:pt idx="14">
                  <c:v>-5.2</c:v>
                </c:pt>
                <c:pt idx="15">
                  <c:v>-8.4</c:v>
                </c:pt>
                <c:pt idx="16">
                  <c:v>-7.3</c:v>
                </c:pt>
                <c:pt idx="17">
                  <c:v>-8.8000000000000007</c:v>
                </c:pt>
                <c:pt idx="18">
                  <c:v>-10.5</c:v>
                </c:pt>
              </c:numCache>
            </c:numRef>
          </c:xVal>
          <c:yVal>
            <c:numRef>
              <c:f>ChoosingBestLinearHypothesis!$B$2:$B$20</c:f>
              <c:numCache>
                <c:formatCode>General</c:formatCode>
                <c:ptCount val="19"/>
                <c:pt idx="0">
                  <c:v>4.5</c:v>
                </c:pt>
                <c:pt idx="1">
                  <c:v>4.5999999999999996</c:v>
                </c:pt>
                <c:pt idx="2">
                  <c:v>-0.7</c:v>
                </c:pt>
                <c:pt idx="3">
                  <c:v>-4.5999999999999996</c:v>
                </c:pt>
                <c:pt idx="4">
                  <c:v>-1</c:v>
                </c:pt>
                <c:pt idx="5">
                  <c:v>1.3</c:v>
                </c:pt>
                <c:pt idx="6">
                  <c:v>1.8</c:v>
                </c:pt>
                <c:pt idx="7">
                  <c:v>1.6</c:v>
                </c:pt>
                <c:pt idx="8">
                  <c:v>-1.4</c:v>
                </c:pt>
                <c:pt idx="9">
                  <c:v>-2.1</c:v>
                </c:pt>
                <c:pt idx="10">
                  <c:v>0.9</c:v>
                </c:pt>
                <c:pt idx="11">
                  <c:v>-3.1</c:v>
                </c:pt>
                <c:pt idx="12">
                  <c:v>-0.7</c:v>
                </c:pt>
                <c:pt idx="13">
                  <c:v>0.6</c:v>
                </c:pt>
                <c:pt idx="14">
                  <c:v>0.1</c:v>
                </c:pt>
                <c:pt idx="15">
                  <c:v>-0.7</c:v>
                </c:pt>
                <c:pt idx="16">
                  <c:v>-4.2</c:v>
                </c:pt>
                <c:pt idx="17">
                  <c:v>-2.7</c:v>
                </c:pt>
                <c:pt idx="18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29-D24F-9474-9513513F8F6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square"/>
            <c:size val="9"/>
            <c:spPr>
              <a:solidFill>
                <a:schemeClr val="accent2"/>
              </a:solidFill>
              <a:ln w="76200">
                <a:solidFill>
                  <a:schemeClr val="accent2"/>
                </a:solidFill>
              </a:ln>
              <a:effectLst/>
            </c:spPr>
          </c:marker>
          <c:xVal>
            <c:numRef>
              <c:f>ChoosingBestLinearHypothesis!$A$2:$A$20</c:f>
              <c:numCache>
                <c:formatCode>General</c:formatCode>
                <c:ptCount val="19"/>
                <c:pt idx="0">
                  <c:v>-2</c:v>
                </c:pt>
                <c:pt idx="1">
                  <c:v>-0.8</c:v>
                </c:pt>
                <c:pt idx="2">
                  <c:v>-11.1</c:v>
                </c:pt>
                <c:pt idx="3">
                  <c:v>-19.100000000000001</c:v>
                </c:pt>
                <c:pt idx="4">
                  <c:v>-11.4</c:v>
                </c:pt>
                <c:pt idx="5">
                  <c:v>-2</c:v>
                </c:pt>
                <c:pt idx="6">
                  <c:v>0.1</c:v>
                </c:pt>
                <c:pt idx="7">
                  <c:v>-1.9</c:v>
                </c:pt>
                <c:pt idx="8">
                  <c:v>-11</c:v>
                </c:pt>
                <c:pt idx="9">
                  <c:v>-10.7</c:v>
                </c:pt>
                <c:pt idx="10">
                  <c:v>-3.5</c:v>
                </c:pt>
                <c:pt idx="11">
                  <c:v>-12.9</c:v>
                </c:pt>
                <c:pt idx="12">
                  <c:v>-9</c:v>
                </c:pt>
                <c:pt idx="13">
                  <c:v>-0.7</c:v>
                </c:pt>
                <c:pt idx="14">
                  <c:v>-5.2</c:v>
                </c:pt>
                <c:pt idx="15">
                  <c:v>-8.4</c:v>
                </c:pt>
                <c:pt idx="16">
                  <c:v>-7.3</c:v>
                </c:pt>
                <c:pt idx="17">
                  <c:v>-8.8000000000000007</c:v>
                </c:pt>
                <c:pt idx="18">
                  <c:v>-10.5</c:v>
                </c:pt>
              </c:numCache>
            </c:numRef>
          </c:xVal>
          <c:yVal>
            <c:numRef>
              <c:f>ChoosingBestLinearHypothesis!$C$2:$C$20</c:f>
              <c:numCache>
                <c:formatCode>0.00</c:formatCode>
                <c:ptCount val="19"/>
                <c:pt idx="0">
                  <c:v>-1.5445707603151777</c:v>
                </c:pt>
                <c:pt idx="1">
                  <c:v>0.85542923968482221</c:v>
                </c:pt>
                <c:pt idx="2">
                  <c:v>-19.744570760315177</c:v>
                </c:pt>
                <c:pt idx="3">
                  <c:v>-35.744570760315177</c:v>
                </c:pt>
                <c:pt idx="4">
                  <c:v>-20.344570760315179</c:v>
                </c:pt>
                <c:pt idx="5">
                  <c:v>-1.5445707603151777</c:v>
                </c:pt>
                <c:pt idx="6">
                  <c:v>2.6554292396848225</c:v>
                </c:pt>
                <c:pt idx="7">
                  <c:v>-1.3445707603151775</c:v>
                </c:pt>
                <c:pt idx="8">
                  <c:v>-19.544570760315178</c:v>
                </c:pt>
                <c:pt idx="9">
                  <c:v>-18.944570760315177</c:v>
                </c:pt>
                <c:pt idx="10">
                  <c:v>-4.5445707603151781</c:v>
                </c:pt>
                <c:pt idx="11">
                  <c:v>-23.344570760315179</c:v>
                </c:pt>
                <c:pt idx="12">
                  <c:v>-15.544570760315178</c:v>
                </c:pt>
                <c:pt idx="13">
                  <c:v>1.0554292396848224</c:v>
                </c:pt>
                <c:pt idx="14">
                  <c:v>-7.9445707603151785</c:v>
                </c:pt>
                <c:pt idx="15">
                  <c:v>-14.344570760315179</c:v>
                </c:pt>
                <c:pt idx="16">
                  <c:v>-12.144570760315178</c:v>
                </c:pt>
                <c:pt idx="17">
                  <c:v>-15.14457076031518</c:v>
                </c:pt>
                <c:pt idx="18">
                  <c:v>-18.544570760315178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29-D24F-9474-9513513F8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739984"/>
        <c:axId val="1105311248"/>
      </c:scatterChart>
      <c:valAx>
        <c:axId val="110573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105311248"/>
        <c:crosses val="autoZero"/>
        <c:crossBetween val="midCat"/>
      </c:valAx>
      <c:valAx>
        <c:axId val="110531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10573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'ChoosingBestLinearHypothesi (2'!$B$1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'ChoosingBestLinearHypothesi (2'!$A$2:$A$20</c:f>
              <c:numCache>
                <c:formatCode>General</c:formatCode>
                <c:ptCount val="19"/>
                <c:pt idx="0">
                  <c:v>-2</c:v>
                </c:pt>
                <c:pt idx="1">
                  <c:v>-0.8</c:v>
                </c:pt>
                <c:pt idx="2">
                  <c:v>-11.1</c:v>
                </c:pt>
                <c:pt idx="3">
                  <c:v>-19.100000000000001</c:v>
                </c:pt>
                <c:pt idx="4">
                  <c:v>-11.4</c:v>
                </c:pt>
                <c:pt idx="5">
                  <c:v>-2</c:v>
                </c:pt>
                <c:pt idx="6">
                  <c:v>0.1</c:v>
                </c:pt>
                <c:pt idx="7">
                  <c:v>-1.9</c:v>
                </c:pt>
                <c:pt idx="8">
                  <c:v>-11</c:v>
                </c:pt>
                <c:pt idx="9">
                  <c:v>-10.7</c:v>
                </c:pt>
                <c:pt idx="10">
                  <c:v>-3.5</c:v>
                </c:pt>
                <c:pt idx="11">
                  <c:v>-12.9</c:v>
                </c:pt>
                <c:pt idx="12">
                  <c:v>-9</c:v>
                </c:pt>
                <c:pt idx="13">
                  <c:v>-0.7</c:v>
                </c:pt>
                <c:pt idx="14">
                  <c:v>-5.2</c:v>
                </c:pt>
                <c:pt idx="15">
                  <c:v>-8.4</c:v>
                </c:pt>
                <c:pt idx="16">
                  <c:v>-7.3</c:v>
                </c:pt>
                <c:pt idx="17">
                  <c:v>-8.8000000000000007</c:v>
                </c:pt>
                <c:pt idx="18">
                  <c:v>-10.5</c:v>
                </c:pt>
              </c:numCache>
            </c:numRef>
          </c:xVal>
          <c:yVal>
            <c:numRef>
              <c:f>'ChoosingBestLinearHypothesi (2'!$B$2:$B$20</c:f>
              <c:numCache>
                <c:formatCode>General</c:formatCode>
                <c:ptCount val="19"/>
                <c:pt idx="0">
                  <c:v>4.5</c:v>
                </c:pt>
                <c:pt idx="1">
                  <c:v>4.5999999999999996</c:v>
                </c:pt>
                <c:pt idx="2">
                  <c:v>-0.7</c:v>
                </c:pt>
                <c:pt idx="3">
                  <c:v>-4.5999999999999996</c:v>
                </c:pt>
                <c:pt idx="4">
                  <c:v>-1</c:v>
                </c:pt>
                <c:pt idx="5">
                  <c:v>1.3</c:v>
                </c:pt>
                <c:pt idx="6">
                  <c:v>1.8</c:v>
                </c:pt>
                <c:pt idx="7">
                  <c:v>1.6</c:v>
                </c:pt>
                <c:pt idx="8">
                  <c:v>-1.4</c:v>
                </c:pt>
                <c:pt idx="9">
                  <c:v>-2.1</c:v>
                </c:pt>
                <c:pt idx="10">
                  <c:v>0.9</c:v>
                </c:pt>
                <c:pt idx="11">
                  <c:v>-3.1</c:v>
                </c:pt>
                <c:pt idx="12">
                  <c:v>-0.7</c:v>
                </c:pt>
                <c:pt idx="13">
                  <c:v>0.6</c:v>
                </c:pt>
                <c:pt idx="14">
                  <c:v>0.1</c:v>
                </c:pt>
                <c:pt idx="15">
                  <c:v>-0.7</c:v>
                </c:pt>
                <c:pt idx="16">
                  <c:v>-4.2</c:v>
                </c:pt>
                <c:pt idx="17">
                  <c:v>-2.7</c:v>
                </c:pt>
                <c:pt idx="18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73-4218-88AD-5A87CAD8996F}"/>
            </c:ext>
          </c:extLst>
        </c:ser>
        <c:ser>
          <c:idx val="1"/>
          <c:order val="1"/>
          <c:tx>
            <c:strRef>
              <c:f>'ChoosingBestLinearHypothesi (2'!$C$1</c:f>
              <c:strCache>
                <c:ptCount val="1"/>
                <c:pt idx="0">
                  <c:v>hat_y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'ChoosingBestLinearHypothesi (2'!$A$2:$A$20</c:f>
              <c:numCache>
                <c:formatCode>General</c:formatCode>
                <c:ptCount val="19"/>
                <c:pt idx="0">
                  <c:v>-2</c:v>
                </c:pt>
                <c:pt idx="1">
                  <c:v>-0.8</c:v>
                </c:pt>
                <c:pt idx="2">
                  <c:v>-11.1</c:v>
                </c:pt>
                <c:pt idx="3">
                  <c:v>-19.100000000000001</c:v>
                </c:pt>
                <c:pt idx="4">
                  <c:v>-11.4</c:v>
                </c:pt>
                <c:pt idx="5">
                  <c:v>-2</c:v>
                </c:pt>
                <c:pt idx="6">
                  <c:v>0.1</c:v>
                </c:pt>
                <c:pt idx="7">
                  <c:v>-1.9</c:v>
                </c:pt>
                <c:pt idx="8">
                  <c:v>-11</c:v>
                </c:pt>
                <c:pt idx="9">
                  <c:v>-10.7</c:v>
                </c:pt>
                <c:pt idx="10">
                  <c:v>-3.5</c:v>
                </c:pt>
                <c:pt idx="11">
                  <c:v>-12.9</c:v>
                </c:pt>
                <c:pt idx="12">
                  <c:v>-9</c:v>
                </c:pt>
                <c:pt idx="13">
                  <c:v>-0.7</c:v>
                </c:pt>
                <c:pt idx="14">
                  <c:v>-5.2</c:v>
                </c:pt>
                <c:pt idx="15">
                  <c:v>-8.4</c:v>
                </c:pt>
                <c:pt idx="16">
                  <c:v>-7.3</c:v>
                </c:pt>
                <c:pt idx="17">
                  <c:v>-8.8000000000000007</c:v>
                </c:pt>
                <c:pt idx="18">
                  <c:v>-10.5</c:v>
                </c:pt>
              </c:numCache>
            </c:numRef>
          </c:xVal>
          <c:yVal>
            <c:numRef>
              <c:f>'ChoosingBestLinearHypothesi (2'!$C$2:$C$20</c:f>
              <c:numCache>
                <c:formatCode>0.00</c:formatCode>
                <c:ptCount val="19"/>
                <c:pt idx="0">
                  <c:v>1.7028285314105229</c:v>
                </c:pt>
                <c:pt idx="1">
                  <c:v>2.1544012378312303</c:v>
                </c:pt>
                <c:pt idx="2">
                  <c:v>-1.7215978256131725</c:v>
                </c:pt>
                <c:pt idx="3">
                  <c:v>-4.7320825350845537</c:v>
                </c:pt>
                <c:pt idx="4">
                  <c:v>-1.8344910022183498</c:v>
                </c:pt>
                <c:pt idx="5">
                  <c:v>1.7028285314105229</c:v>
                </c:pt>
                <c:pt idx="6">
                  <c:v>2.4930807676467603</c:v>
                </c:pt>
                <c:pt idx="7">
                  <c:v>1.7404595902789153</c:v>
                </c:pt>
                <c:pt idx="8">
                  <c:v>-1.6839667667447804</c:v>
                </c:pt>
                <c:pt idx="9">
                  <c:v>-1.5710735901396031</c:v>
                </c:pt>
                <c:pt idx="10">
                  <c:v>1.1383626483846392</c:v>
                </c:pt>
                <c:pt idx="11">
                  <c:v>-2.3989568852442336</c:v>
                </c:pt>
                <c:pt idx="12">
                  <c:v>-0.93134558937693512</c:v>
                </c:pt>
                <c:pt idx="13">
                  <c:v>2.1920322966996224</c:v>
                </c:pt>
                <c:pt idx="14">
                  <c:v>0.49863464762197074</c:v>
                </c:pt>
                <c:pt idx="15">
                  <c:v>-0.70555923616658145</c:v>
                </c:pt>
                <c:pt idx="16">
                  <c:v>-0.29161758861426668</c:v>
                </c:pt>
                <c:pt idx="17">
                  <c:v>-0.85608347164015086</c:v>
                </c:pt>
                <c:pt idx="18">
                  <c:v>-1.4958114724028189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73-4218-88AD-5A87CAD89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606240"/>
        <c:axId val="338605824"/>
      </c:scatterChart>
      <c:valAx>
        <c:axId val="33860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38605824"/>
        <c:crosses val="autoZero"/>
        <c:crossBetween val="midCat"/>
      </c:valAx>
      <c:valAx>
        <c:axId val="3386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3860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Bicycle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Bicycle!$K$1</c:f>
              <c:strCache>
                <c:ptCount val="1"/>
                <c:pt idx="0">
                  <c:v>Y Laptime: 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Bicycle!$J$2:$J$240</c:f>
              <c:numCache>
                <c:formatCode>General</c:formatCode>
                <c:ptCount val="239"/>
                <c:pt idx="0">
                  <c:v>14.6</c:v>
                </c:pt>
                <c:pt idx="1">
                  <c:v>14</c:v>
                </c:pt>
                <c:pt idx="2">
                  <c:v>14.1</c:v>
                </c:pt>
                <c:pt idx="3">
                  <c:v>14.1</c:v>
                </c:pt>
                <c:pt idx="4">
                  <c:v>14.2</c:v>
                </c:pt>
                <c:pt idx="5">
                  <c:v>14.3</c:v>
                </c:pt>
                <c:pt idx="6">
                  <c:v>14.5</c:v>
                </c:pt>
                <c:pt idx="7">
                  <c:v>14.8</c:v>
                </c:pt>
                <c:pt idx="8">
                  <c:v>15</c:v>
                </c:pt>
                <c:pt idx="9">
                  <c:v>15.1</c:v>
                </c:pt>
                <c:pt idx="10">
                  <c:v>15.2</c:v>
                </c:pt>
                <c:pt idx="11">
                  <c:v>15.4</c:v>
                </c:pt>
                <c:pt idx="12">
                  <c:v>15.4</c:v>
                </c:pt>
                <c:pt idx="13">
                  <c:v>15.6</c:v>
                </c:pt>
                <c:pt idx="14">
                  <c:v>15.6</c:v>
                </c:pt>
                <c:pt idx="15">
                  <c:v>15.6</c:v>
                </c:pt>
                <c:pt idx="16">
                  <c:v>15.8</c:v>
                </c:pt>
                <c:pt idx="17">
                  <c:v>15.8</c:v>
                </c:pt>
                <c:pt idx="18">
                  <c:v>15.8</c:v>
                </c:pt>
                <c:pt idx="19">
                  <c:v>15.9</c:v>
                </c:pt>
                <c:pt idx="20">
                  <c:v>16</c:v>
                </c:pt>
                <c:pt idx="21">
                  <c:v>16</c:v>
                </c:pt>
                <c:pt idx="22">
                  <c:v>16.100000000000001</c:v>
                </c:pt>
                <c:pt idx="23">
                  <c:v>16.100000000000001</c:v>
                </c:pt>
                <c:pt idx="24">
                  <c:v>16.100000000000001</c:v>
                </c:pt>
                <c:pt idx="25">
                  <c:v>16.2</c:v>
                </c:pt>
                <c:pt idx="26">
                  <c:v>16.2</c:v>
                </c:pt>
                <c:pt idx="27">
                  <c:v>16.2</c:v>
                </c:pt>
                <c:pt idx="28">
                  <c:v>16.3</c:v>
                </c:pt>
                <c:pt idx="29">
                  <c:v>16.3</c:v>
                </c:pt>
                <c:pt idx="30">
                  <c:v>16.3</c:v>
                </c:pt>
                <c:pt idx="31">
                  <c:v>16.5</c:v>
                </c:pt>
                <c:pt idx="32">
                  <c:v>16.600000000000001</c:v>
                </c:pt>
                <c:pt idx="33">
                  <c:v>16.600000000000001</c:v>
                </c:pt>
                <c:pt idx="34">
                  <c:v>16.600000000000001</c:v>
                </c:pt>
                <c:pt idx="35">
                  <c:v>16.7</c:v>
                </c:pt>
                <c:pt idx="36">
                  <c:v>16.7</c:v>
                </c:pt>
                <c:pt idx="37">
                  <c:v>16.7</c:v>
                </c:pt>
                <c:pt idx="38">
                  <c:v>16.7</c:v>
                </c:pt>
                <c:pt idx="39">
                  <c:v>16.8</c:v>
                </c:pt>
                <c:pt idx="40">
                  <c:v>16.8</c:v>
                </c:pt>
                <c:pt idx="41">
                  <c:v>16.899999999999999</c:v>
                </c:pt>
                <c:pt idx="42">
                  <c:v>16.899999999999999</c:v>
                </c:pt>
                <c:pt idx="43">
                  <c:v>16.899999999999999</c:v>
                </c:pt>
                <c:pt idx="44">
                  <c:v>16.899999999999999</c:v>
                </c:pt>
                <c:pt idx="45">
                  <c:v>16.899999999999999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17.2</c:v>
                </c:pt>
                <c:pt idx="50">
                  <c:v>17.2</c:v>
                </c:pt>
                <c:pt idx="51">
                  <c:v>17.2</c:v>
                </c:pt>
                <c:pt idx="52">
                  <c:v>17.3</c:v>
                </c:pt>
                <c:pt idx="53">
                  <c:v>17.399999999999999</c:v>
                </c:pt>
                <c:pt idx="54">
                  <c:v>17.5</c:v>
                </c:pt>
                <c:pt idx="55">
                  <c:v>17.5</c:v>
                </c:pt>
                <c:pt idx="56">
                  <c:v>17.5</c:v>
                </c:pt>
                <c:pt idx="57">
                  <c:v>17.5</c:v>
                </c:pt>
                <c:pt idx="58">
                  <c:v>17.5</c:v>
                </c:pt>
                <c:pt idx="59">
                  <c:v>17.600000000000001</c:v>
                </c:pt>
                <c:pt idx="60">
                  <c:v>17.600000000000001</c:v>
                </c:pt>
                <c:pt idx="61">
                  <c:v>17.600000000000001</c:v>
                </c:pt>
                <c:pt idx="62">
                  <c:v>17.600000000000001</c:v>
                </c:pt>
                <c:pt idx="63">
                  <c:v>17.7</c:v>
                </c:pt>
                <c:pt idx="64">
                  <c:v>17.7</c:v>
                </c:pt>
                <c:pt idx="65">
                  <c:v>17.8</c:v>
                </c:pt>
                <c:pt idx="66">
                  <c:v>17.8</c:v>
                </c:pt>
                <c:pt idx="67">
                  <c:v>17.8</c:v>
                </c:pt>
                <c:pt idx="68">
                  <c:v>17.8</c:v>
                </c:pt>
                <c:pt idx="69">
                  <c:v>17.899999999999999</c:v>
                </c:pt>
                <c:pt idx="70">
                  <c:v>17.899999999999999</c:v>
                </c:pt>
                <c:pt idx="71">
                  <c:v>17.899999999999999</c:v>
                </c:pt>
                <c:pt idx="72">
                  <c:v>17.899999999999999</c:v>
                </c:pt>
                <c:pt idx="73">
                  <c:v>18.2</c:v>
                </c:pt>
                <c:pt idx="74">
                  <c:v>18.3</c:v>
                </c:pt>
                <c:pt idx="75">
                  <c:v>18.3</c:v>
                </c:pt>
                <c:pt idx="76">
                  <c:v>18.399999999999999</c:v>
                </c:pt>
                <c:pt idx="77">
                  <c:v>18.399999999999999</c:v>
                </c:pt>
                <c:pt idx="78">
                  <c:v>18.399999999999999</c:v>
                </c:pt>
                <c:pt idx="79">
                  <c:v>18.399999999999999</c:v>
                </c:pt>
                <c:pt idx="80">
                  <c:v>18.5</c:v>
                </c:pt>
                <c:pt idx="81">
                  <c:v>18.7</c:v>
                </c:pt>
                <c:pt idx="82">
                  <c:v>18.8</c:v>
                </c:pt>
                <c:pt idx="83">
                  <c:v>18.8</c:v>
                </c:pt>
                <c:pt idx="84">
                  <c:v>18.899999999999999</c:v>
                </c:pt>
                <c:pt idx="85">
                  <c:v>18.899999999999999</c:v>
                </c:pt>
                <c:pt idx="86">
                  <c:v>18.899999999999999</c:v>
                </c:pt>
                <c:pt idx="87">
                  <c:v>18.899999999999999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19.2</c:v>
                </c:pt>
                <c:pt idx="94">
                  <c:v>19.2</c:v>
                </c:pt>
                <c:pt idx="95">
                  <c:v>19.2</c:v>
                </c:pt>
                <c:pt idx="96">
                  <c:v>19.2</c:v>
                </c:pt>
                <c:pt idx="97">
                  <c:v>19.3</c:v>
                </c:pt>
                <c:pt idx="98">
                  <c:v>19.399999999999999</c:v>
                </c:pt>
                <c:pt idx="99">
                  <c:v>19.600000000000001</c:v>
                </c:pt>
                <c:pt idx="100">
                  <c:v>19.600000000000001</c:v>
                </c:pt>
                <c:pt idx="101">
                  <c:v>19.600000000000001</c:v>
                </c:pt>
                <c:pt idx="102">
                  <c:v>19.600000000000001</c:v>
                </c:pt>
                <c:pt idx="103">
                  <c:v>19.8</c:v>
                </c:pt>
                <c:pt idx="104">
                  <c:v>19.8</c:v>
                </c:pt>
                <c:pt idx="105">
                  <c:v>19.8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20.100000000000001</c:v>
                </c:pt>
                <c:pt idx="110">
                  <c:v>20.2</c:v>
                </c:pt>
                <c:pt idx="111">
                  <c:v>20.2</c:v>
                </c:pt>
                <c:pt idx="112">
                  <c:v>20.3</c:v>
                </c:pt>
                <c:pt idx="113">
                  <c:v>20.6</c:v>
                </c:pt>
                <c:pt idx="114">
                  <c:v>20.6</c:v>
                </c:pt>
                <c:pt idx="115">
                  <c:v>20.8</c:v>
                </c:pt>
                <c:pt idx="116">
                  <c:v>21</c:v>
                </c:pt>
                <c:pt idx="117">
                  <c:v>21</c:v>
                </c:pt>
                <c:pt idx="118">
                  <c:v>21.1</c:v>
                </c:pt>
                <c:pt idx="119">
                  <c:v>21.2</c:v>
                </c:pt>
                <c:pt idx="120">
                  <c:v>21.3</c:v>
                </c:pt>
                <c:pt idx="121">
                  <c:v>21.4</c:v>
                </c:pt>
                <c:pt idx="122">
                  <c:v>21.4</c:v>
                </c:pt>
                <c:pt idx="123">
                  <c:v>21.5</c:v>
                </c:pt>
                <c:pt idx="124">
                  <c:v>21.6</c:v>
                </c:pt>
                <c:pt idx="125">
                  <c:v>21.7</c:v>
                </c:pt>
                <c:pt idx="126">
                  <c:v>21.8</c:v>
                </c:pt>
                <c:pt idx="127">
                  <c:v>22</c:v>
                </c:pt>
                <c:pt idx="128">
                  <c:v>22.5</c:v>
                </c:pt>
                <c:pt idx="129">
                  <c:v>22.5</c:v>
                </c:pt>
                <c:pt idx="130">
                  <c:v>22.5</c:v>
                </c:pt>
                <c:pt idx="131">
                  <c:v>22.6</c:v>
                </c:pt>
                <c:pt idx="132">
                  <c:v>22.9</c:v>
                </c:pt>
                <c:pt idx="133">
                  <c:v>23.2</c:v>
                </c:pt>
                <c:pt idx="134">
                  <c:v>23.3</c:v>
                </c:pt>
                <c:pt idx="135">
                  <c:v>23.6</c:v>
                </c:pt>
                <c:pt idx="136">
                  <c:v>23.6</c:v>
                </c:pt>
                <c:pt idx="137">
                  <c:v>23.9</c:v>
                </c:pt>
                <c:pt idx="138">
                  <c:v>24</c:v>
                </c:pt>
                <c:pt idx="139">
                  <c:v>24</c:v>
                </c:pt>
                <c:pt idx="140">
                  <c:v>24</c:v>
                </c:pt>
                <c:pt idx="141">
                  <c:v>24.2</c:v>
                </c:pt>
                <c:pt idx="142">
                  <c:v>24.3</c:v>
                </c:pt>
                <c:pt idx="143">
                  <c:v>24.5</c:v>
                </c:pt>
                <c:pt idx="144">
                  <c:v>24.6</c:v>
                </c:pt>
                <c:pt idx="145">
                  <c:v>24.7</c:v>
                </c:pt>
                <c:pt idx="146">
                  <c:v>25</c:v>
                </c:pt>
                <c:pt idx="147">
                  <c:v>25.2</c:v>
                </c:pt>
                <c:pt idx="148">
                  <c:v>25.5</c:v>
                </c:pt>
                <c:pt idx="149">
                  <c:v>25.8</c:v>
                </c:pt>
                <c:pt idx="150">
                  <c:v>25.8</c:v>
                </c:pt>
              </c:numCache>
            </c:numRef>
          </c:xVal>
          <c:yVal>
            <c:numRef>
              <c:f>Bicycle!$K$2:$K$240</c:f>
              <c:numCache>
                <c:formatCode>General</c:formatCode>
                <c:ptCount val="239"/>
                <c:pt idx="0">
                  <c:v>57</c:v>
                </c:pt>
                <c:pt idx="1">
                  <c:v>55</c:v>
                </c:pt>
                <c:pt idx="2">
                  <c:v>53</c:v>
                </c:pt>
                <c:pt idx="3">
                  <c:v>52</c:v>
                </c:pt>
                <c:pt idx="4">
                  <c:v>49</c:v>
                </c:pt>
                <c:pt idx="5">
                  <c:v>56</c:v>
                </c:pt>
                <c:pt idx="6">
                  <c:v>51</c:v>
                </c:pt>
                <c:pt idx="7">
                  <c:v>49</c:v>
                </c:pt>
                <c:pt idx="8">
                  <c:v>59</c:v>
                </c:pt>
                <c:pt idx="9">
                  <c:v>51</c:v>
                </c:pt>
                <c:pt idx="10">
                  <c:v>51</c:v>
                </c:pt>
                <c:pt idx="11">
                  <c:v>52</c:v>
                </c:pt>
                <c:pt idx="12">
                  <c:v>51</c:v>
                </c:pt>
                <c:pt idx="13">
                  <c:v>54</c:v>
                </c:pt>
                <c:pt idx="14">
                  <c:v>55</c:v>
                </c:pt>
                <c:pt idx="15">
                  <c:v>53</c:v>
                </c:pt>
                <c:pt idx="16">
                  <c:v>50</c:v>
                </c:pt>
                <c:pt idx="17">
                  <c:v>55</c:v>
                </c:pt>
                <c:pt idx="18">
                  <c:v>59</c:v>
                </c:pt>
                <c:pt idx="19">
                  <c:v>51</c:v>
                </c:pt>
                <c:pt idx="20">
                  <c:v>45</c:v>
                </c:pt>
                <c:pt idx="21">
                  <c:v>48</c:v>
                </c:pt>
                <c:pt idx="22">
                  <c:v>48</c:v>
                </c:pt>
                <c:pt idx="23">
                  <c:v>53</c:v>
                </c:pt>
                <c:pt idx="24">
                  <c:v>54</c:v>
                </c:pt>
                <c:pt idx="25">
                  <c:v>54</c:v>
                </c:pt>
                <c:pt idx="26">
                  <c:v>50</c:v>
                </c:pt>
                <c:pt idx="27">
                  <c:v>51</c:v>
                </c:pt>
                <c:pt idx="28">
                  <c:v>54</c:v>
                </c:pt>
                <c:pt idx="29">
                  <c:v>55</c:v>
                </c:pt>
                <c:pt idx="30">
                  <c:v>54</c:v>
                </c:pt>
                <c:pt idx="31">
                  <c:v>49</c:v>
                </c:pt>
                <c:pt idx="32">
                  <c:v>51</c:v>
                </c:pt>
                <c:pt idx="33">
                  <c:v>48</c:v>
                </c:pt>
                <c:pt idx="34">
                  <c:v>53</c:v>
                </c:pt>
                <c:pt idx="35">
                  <c:v>52</c:v>
                </c:pt>
                <c:pt idx="36">
                  <c:v>53</c:v>
                </c:pt>
                <c:pt idx="37">
                  <c:v>49</c:v>
                </c:pt>
                <c:pt idx="38">
                  <c:v>52</c:v>
                </c:pt>
                <c:pt idx="39">
                  <c:v>48</c:v>
                </c:pt>
                <c:pt idx="40">
                  <c:v>49</c:v>
                </c:pt>
                <c:pt idx="41">
                  <c:v>51</c:v>
                </c:pt>
                <c:pt idx="42">
                  <c:v>54</c:v>
                </c:pt>
                <c:pt idx="43">
                  <c:v>61</c:v>
                </c:pt>
                <c:pt idx="44">
                  <c:v>60</c:v>
                </c:pt>
                <c:pt idx="45">
                  <c:v>45</c:v>
                </c:pt>
                <c:pt idx="46">
                  <c:v>55</c:v>
                </c:pt>
                <c:pt idx="47">
                  <c:v>47</c:v>
                </c:pt>
                <c:pt idx="48">
                  <c:v>48</c:v>
                </c:pt>
                <c:pt idx="49">
                  <c:v>63</c:v>
                </c:pt>
                <c:pt idx="50">
                  <c:v>55</c:v>
                </c:pt>
                <c:pt idx="51">
                  <c:v>56</c:v>
                </c:pt>
                <c:pt idx="52">
                  <c:v>54</c:v>
                </c:pt>
                <c:pt idx="53">
                  <c:v>49</c:v>
                </c:pt>
                <c:pt idx="54">
                  <c:v>59</c:v>
                </c:pt>
                <c:pt idx="55">
                  <c:v>49</c:v>
                </c:pt>
                <c:pt idx="56">
                  <c:v>49</c:v>
                </c:pt>
                <c:pt idx="57">
                  <c:v>48</c:v>
                </c:pt>
                <c:pt idx="58">
                  <c:v>47</c:v>
                </c:pt>
                <c:pt idx="59">
                  <c:v>56</c:v>
                </c:pt>
                <c:pt idx="60">
                  <c:v>48</c:v>
                </c:pt>
                <c:pt idx="61">
                  <c:v>49</c:v>
                </c:pt>
                <c:pt idx="62">
                  <c:v>51</c:v>
                </c:pt>
                <c:pt idx="63">
                  <c:v>55</c:v>
                </c:pt>
                <c:pt idx="64">
                  <c:v>48</c:v>
                </c:pt>
                <c:pt idx="65">
                  <c:v>59</c:v>
                </c:pt>
                <c:pt idx="66">
                  <c:v>52</c:v>
                </c:pt>
                <c:pt idx="67">
                  <c:v>54</c:v>
                </c:pt>
                <c:pt idx="68">
                  <c:v>59</c:v>
                </c:pt>
                <c:pt idx="69">
                  <c:v>54</c:v>
                </c:pt>
                <c:pt idx="70">
                  <c:v>56</c:v>
                </c:pt>
                <c:pt idx="71">
                  <c:v>55</c:v>
                </c:pt>
                <c:pt idx="72">
                  <c:v>55</c:v>
                </c:pt>
                <c:pt idx="73">
                  <c:v>54</c:v>
                </c:pt>
                <c:pt idx="74">
                  <c:v>51</c:v>
                </c:pt>
                <c:pt idx="75">
                  <c:v>48</c:v>
                </c:pt>
                <c:pt idx="76">
                  <c:v>49</c:v>
                </c:pt>
                <c:pt idx="77">
                  <c:v>46</c:v>
                </c:pt>
                <c:pt idx="78">
                  <c:v>47</c:v>
                </c:pt>
                <c:pt idx="79">
                  <c:v>49</c:v>
                </c:pt>
                <c:pt idx="80">
                  <c:v>53</c:v>
                </c:pt>
                <c:pt idx="81">
                  <c:v>49</c:v>
                </c:pt>
                <c:pt idx="82">
                  <c:v>48</c:v>
                </c:pt>
                <c:pt idx="83">
                  <c:v>56</c:v>
                </c:pt>
                <c:pt idx="84">
                  <c:v>49</c:v>
                </c:pt>
                <c:pt idx="85">
                  <c:v>56</c:v>
                </c:pt>
                <c:pt idx="86">
                  <c:v>56</c:v>
                </c:pt>
                <c:pt idx="87">
                  <c:v>53</c:v>
                </c:pt>
                <c:pt idx="88">
                  <c:v>49</c:v>
                </c:pt>
                <c:pt idx="89">
                  <c:v>60</c:v>
                </c:pt>
                <c:pt idx="90">
                  <c:v>51</c:v>
                </c:pt>
                <c:pt idx="91">
                  <c:v>52</c:v>
                </c:pt>
                <c:pt idx="92">
                  <c:v>48</c:v>
                </c:pt>
                <c:pt idx="93">
                  <c:v>52</c:v>
                </c:pt>
                <c:pt idx="94">
                  <c:v>53</c:v>
                </c:pt>
                <c:pt idx="95">
                  <c:v>61</c:v>
                </c:pt>
                <c:pt idx="96">
                  <c:v>48</c:v>
                </c:pt>
                <c:pt idx="97">
                  <c:v>54</c:v>
                </c:pt>
                <c:pt idx="98">
                  <c:v>56</c:v>
                </c:pt>
                <c:pt idx="99">
                  <c:v>50</c:v>
                </c:pt>
                <c:pt idx="100">
                  <c:v>45</c:v>
                </c:pt>
                <c:pt idx="101">
                  <c:v>56</c:v>
                </c:pt>
                <c:pt idx="102">
                  <c:v>47</c:v>
                </c:pt>
                <c:pt idx="103">
                  <c:v>51</c:v>
                </c:pt>
                <c:pt idx="104">
                  <c:v>58</c:v>
                </c:pt>
                <c:pt idx="105">
                  <c:v>51</c:v>
                </c:pt>
                <c:pt idx="106">
                  <c:v>64</c:v>
                </c:pt>
                <c:pt idx="107">
                  <c:v>50</c:v>
                </c:pt>
                <c:pt idx="108">
                  <c:v>54</c:v>
                </c:pt>
                <c:pt idx="109">
                  <c:v>53</c:v>
                </c:pt>
                <c:pt idx="110">
                  <c:v>61</c:v>
                </c:pt>
                <c:pt idx="111">
                  <c:v>66</c:v>
                </c:pt>
                <c:pt idx="112">
                  <c:v>51</c:v>
                </c:pt>
                <c:pt idx="113">
                  <c:v>66</c:v>
                </c:pt>
                <c:pt idx="114">
                  <c:v>68</c:v>
                </c:pt>
                <c:pt idx="115">
                  <c:v>59</c:v>
                </c:pt>
                <c:pt idx="116">
                  <c:v>60</c:v>
                </c:pt>
                <c:pt idx="117">
                  <c:v>60</c:v>
                </c:pt>
                <c:pt idx="118">
                  <c:v>53</c:v>
                </c:pt>
                <c:pt idx="119">
                  <c:v>64</c:v>
                </c:pt>
                <c:pt idx="120">
                  <c:v>55</c:v>
                </c:pt>
                <c:pt idx="121">
                  <c:v>63</c:v>
                </c:pt>
                <c:pt idx="122">
                  <c:v>69</c:v>
                </c:pt>
                <c:pt idx="123">
                  <c:v>46</c:v>
                </c:pt>
                <c:pt idx="124">
                  <c:v>55</c:v>
                </c:pt>
                <c:pt idx="125">
                  <c:v>64</c:v>
                </c:pt>
                <c:pt idx="126">
                  <c:v>66</c:v>
                </c:pt>
                <c:pt idx="127">
                  <c:v>57</c:v>
                </c:pt>
                <c:pt idx="128">
                  <c:v>61</c:v>
                </c:pt>
                <c:pt idx="129">
                  <c:v>66</c:v>
                </c:pt>
                <c:pt idx="130">
                  <c:v>60</c:v>
                </c:pt>
                <c:pt idx="131">
                  <c:v>68</c:v>
                </c:pt>
                <c:pt idx="132">
                  <c:v>48</c:v>
                </c:pt>
                <c:pt idx="133">
                  <c:v>65</c:v>
                </c:pt>
                <c:pt idx="134">
                  <c:v>64</c:v>
                </c:pt>
                <c:pt idx="135">
                  <c:v>65</c:v>
                </c:pt>
                <c:pt idx="136">
                  <c:v>65</c:v>
                </c:pt>
                <c:pt idx="137">
                  <c:v>64</c:v>
                </c:pt>
                <c:pt idx="138">
                  <c:v>66</c:v>
                </c:pt>
                <c:pt idx="139">
                  <c:v>65</c:v>
                </c:pt>
                <c:pt idx="140">
                  <c:v>66</c:v>
                </c:pt>
                <c:pt idx="141">
                  <c:v>66</c:v>
                </c:pt>
                <c:pt idx="142">
                  <c:v>67</c:v>
                </c:pt>
                <c:pt idx="143">
                  <c:v>65</c:v>
                </c:pt>
                <c:pt idx="144">
                  <c:v>66</c:v>
                </c:pt>
                <c:pt idx="145">
                  <c:v>55</c:v>
                </c:pt>
                <c:pt idx="146">
                  <c:v>65</c:v>
                </c:pt>
                <c:pt idx="147">
                  <c:v>66</c:v>
                </c:pt>
                <c:pt idx="148">
                  <c:v>64</c:v>
                </c:pt>
                <c:pt idx="149">
                  <c:v>66</c:v>
                </c:pt>
                <c:pt idx="150">
                  <c:v>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52-4020-9D19-9C3D07D8DD4F}"/>
            </c:ext>
          </c:extLst>
        </c:ser>
        <c:ser>
          <c:idx val="1"/>
          <c:order val="1"/>
          <c:tx>
            <c:strRef>
              <c:f>Bicycle!$L$1</c:f>
              <c:strCache>
                <c:ptCount val="1"/>
                <c:pt idx="0">
                  <c:v>hat_y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Bicycle!$J$2:$J$240</c:f>
              <c:numCache>
                <c:formatCode>General</c:formatCode>
                <c:ptCount val="239"/>
                <c:pt idx="0">
                  <c:v>14.6</c:v>
                </c:pt>
                <c:pt idx="1">
                  <c:v>14</c:v>
                </c:pt>
                <c:pt idx="2">
                  <c:v>14.1</c:v>
                </c:pt>
                <c:pt idx="3">
                  <c:v>14.1</c:v>
                </c:pt>
                <c:pt idx="4">
                  <c:v>14.2</c:v>
                </c:pt>
                <c:pt idx="5">
                  <c:v>14.3</c:v>
                </c:pt>
                <c:pt idx="6">
                  <c:v>14.5</c:v>
                </c:pt>
                <c:pt idx="7">
                  <c:v>14.8</c:v>
                </c:pt>
                <c:pt idx="8">
                  <c:v>15</c:v>
                </c:pt>
                <c:pt idx="9">
                  <c:v>15.1</c:v>
                </c:pt>
                <c:pt idx="10">
                  <c:v>15.2</c:v>
                </c:pt>
                <c:pt idx="11">
                  <c:v>15.4</c:v>
                </c:pt>
                <c:pt idx="12">
                  <c:v>15.4</c:v>
                </c:pt>
                <c:pt idx="13">
                  <c:v>15.6</c:v>
                </c:pt>
                <c:pt idx="14">
                  <c:v>15.6</c:v>
                </c:pt>
                <c:pt idx="15">
                  <c:v>15.6</c:v>
                </c:pt>
                <c:pt idx="16">
                  <c:v>15.8</c:v>
                </c:pt>
                <c:pt idx="17">
                  <c:v>15.8</c:v>
                </c:pt>
                <c:pt idx="18">
                  <c:v>15.8</c:v>
                </c:pt>
                <c:pt idx="19">
                  <c:v>15.9</c:v>
                </c:pt>
                <c:pt idx="20">
                  <c:v>16</c:v>
                </c:pt>
                <c:pt idx="21">
                  <c:v>16</c:v>
                </c:pt>
                <c:pt idx="22">
                  <c:v>16.100000000000001</c:v>
                </c:pt>
                <c:pt idx="23">
                  <c:v>16.100000000000001</c:v>
                </c:pt>
                <c:pt idx="24">
                  <c:v>16.100000000000001</c:v>
                </c:pt>
                <c:pt idx="25">
                  <c:v>16.2</c:v>
                </c:pt>
                <c:pt idx="26">
                  <c:v>16.2</c:v>
                </c:pt>
                <c:pt idx="27">
                  <c:v>16.2</c:v>
                </c:pt>
                <c:pt idx="28">
                  <c:v>16.3</c:v>
                </c:pt>
                <c:pt idx="29">
                  <c:v>16.3</c:v>
                </c:pt>
                <c:pt idx="30">
                  <c:v>16.3</c:v>
                </c:pt>
                <c:pt idx="31">
                  <c:v>16.5</c:v>
                </c:pt>
                <c:pt idx="32">
                  <c:v>16.600000000000001</c:v>
                </c:pt>
                <c:pt idx="33">
                  <c:v>16.600000000000001</c:v>
                </c:pt>
                <c:pt idx="34">
                  <c:v>16.600000000000001</c:v>
                </c:pt>
                <c:pt idx="35">
                  <c:v>16.7</c:v>
                </c:pt>
                <c:pt idx="36">
                  <c:v>16.7</c:v>
                </c:pt>
                <c:pt idx="37">
                  <c:v>16.7</c:v>
                </c:pt>
                <c:pt idx="38">
                  <c:v>16.7</c:v>
                </c:pt>
                <c:pt idx="39">
                  <c:v>16.8</c:v>
                </c:pt>
                <c:pt idx="40">
                  <c:v>16.8</c:v>
                </c:pt>
                <c:pt idx="41">
                  <c:v>16.899999999999999</c:v>
                </c:pt>
                <c:pt idx="42">
                  <c:v>16.899999999999999</c:v>
                </c:pt>
                <c:pt idx="43">
                  <c:v>16.899999999999999</c:v>
                </c:pt>
                <c:pt idx="44">
                  <c:v>16.899999999999999</c:v>
                </c:pt>
                <c:pt idx="45">
                  <c:v>16.899999999999999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17.2</c:v>
                </c:pt>
                <c:pt idx="50">
                  <c:v>17.2</c:v>
                </c:pt>
                <c:pt idx="51">
                  <c:v>17.2</c:v>
                </c:pt>
                <c:pt idx="52">
                  <c:v>17.3</c:v>
                </c:pt>
                <c:pt idx="53">
                  <c:v>17.399999999999999</c:v>
                </c:pt>
                <c:pt idx="54">
                  <c:v>17.5</c:v>
                </c:pt>
                <c:pt idx="55">
                  <c:v>17.5</c:v>
                </c:pt>
                <c:pt idx="56">
                  <c:v>17.5</c:v>
                </c:pt>
                <c:pt idx="57">
                  <c:v>17.5</c:v>
                </c:pt>
                <c:pt idx="58">
                  <c:v>17.5</c:v>
                </c:pt>
                <c:pt idx="59">
                  <c:v>17.600000000000001</c:v>
                </c:pt>
                <c:pt idx="60">
                  <c:v>17.600000000000001</c:v>
                </c:pt>
                <c:pt idx="61">
                  <c:v>17.600000000000001</c:v>
                </c:pt>
                <c:pt idx="62">
                  <c:v>17.600000000000001</c:v>
                </c:pt>
                <c:pt idx="63">
                  <c:v>17.7</c:v>
                </c:pt>
                <c:pt idx="64">
                  <c:v>17.7</c:v>
                </c:pt>
                <c:pt idx="65">
                  <c:v>17.8</c:v>
                </c:pt>
                <c:pt idx="66">
                  <c:v>17.8</c:v>
                </c:pt>
                <c:pt idx="67">
                  <c:v>17.8</c:v>
                </c:pt>
                <c:pt idx="68">
                  <c:v>17.8</c:v>
                </c:pt>
                <c:pt idx="69">
                  <c:v>17.899999999999999</c:v>
                </c:pt>
                <c:pt idx="70">
                  <c:v>17.899999999999999</c:v>
                </c:pt>
                <c:pt idx="71">
                  <c:v>17.899999999999999</c:v>
                </c:pt>
                <c:pt idx="72">
                  <c:v>17.899999999999999</c:v>
                </c:pt>
                <c:pt idx="73">
                  <c:v>18.2</c:v>
                </c:pt>
                <c:pt idx="74">
                  <c:v>18.3</c:v>
                </c:pt>
                <c:pt idx="75">
                  <c:v>18.3</c:v>
                </c:pt>
                <c:pt idx="76">
                  <c:v>18.399999999999999</c:v>
                </c:pt>
                <c:pt idx="77">
                  <c:v>18.399999999999999</c:v>
                </c:pt>
                <c:pt idx="78">
                  <c:v>18.399999999999999</c:v>
                </c:pt>
                <c:pt idx="79">
                  <c:v>18.399999999999999</c:v>
                </c:pt>
                <c:pt idx="80">
                  <c:v>18.5</c:v>
                </c:pt>
                <c:pt idx="81">
                  <c:v>18.7</c:v>
                </c:pt>
                <c:pt idx="82">
                  <c:v>18.8</c:v>
                </c:pt>
                <c:pt idx="83">
                  <c:v>18.8</c:v>
                </c:pt>
                <c:pt idx="84">
                  <c:v>18.899999999999999</c:v>
                </c:pt>
                <c:pt idx="85">
                  <c:v>18.899999999999999</c:v>
                </c:pt>
                <c:pt idx="86">
                  <c:v>18.899999999999999</c:v>
                </c:pt>
                <c:pt idx="87">
                  <c:v>18.899999999999999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19.2</c:v>
                </c:pt>
                <c:pt idx="94">
                  <c:v>19.2</c:v>
                </c:pt>
                <c:pt idx="95">
                  <c:v>19.2</c:v>
                </c:pt>
                <c:pt idx="96">
                  <c:v>19.2</c:v>
                </c:pt>
                <c:pt idx="97">
                  <c:v>19.3</c:v>
                </c:pt>
                <c:pt idx="98">
                  <c:v>19.399999999999999</c:v>
                </c:pt>
                <c:pt idx="99">
                  <c:v>19.600000000000001</c:v>
                </c:pt>
                <c:pt idx="100">
                  <c:v>19.600000000000001</c:v>
                </c:pt>
                <c:pt idx="101">
                  <c:v>19.600000000000001</c:v>
                </c:pt>
                <c:pt idx="102">
                  <c:v>19.600000000000001</c:v>
                </c:pt>
                <c:pt idx="103">
                  <c:v>19.8</c:v>
                </c:pt>
                <c:pt idx="104">
                  <c:v>19.8</c:v>
                </c:pt>
                <c:pt idx="105">
                  <c:v>19.8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20.100000000000001</c:v>
                </c:pt>
                <c:pt idx="110">
                  <c:v>20.2</c:v>
                </c:pt>
                <c:pt idx="111">
                  <c:v>20.2</c:v>
                </c:pt>
                <c:pt idx="112">
                  <c:v>20.3</c:v>
                </c:pt>
                <c:pt idx="113">
                  <c:v>20.6</c:v>
                </c:pt>
                <c:pt idx="114">
                  <c:v>20.6</c:v>
                </c:pt>
                <c:pt idx="115">
                  <c:v>20.8</c:v>
                </c:pt>
                <c:pt idx="116">
                  <c:v>21</c:v>
                </c:pt>
                <c:pt idx="117">
                  <c:v>21</c:v>
                </c:pt>
                <c:pt idx="118">
                  <c:v>21.1</c:v>
                </c:pt>
                <c:pt idx="119">
                  <c:v>21.2</c:v>
                </c:pt>
                <c:pt idx="120">
                  <c:v>21.3</c:v>
                </c:pt>
                <c:pt idx="121">
                  <c:v>21.4</c:v>
                </c:pt>
                <c:pt idx="122">
                  <c:v>21.4</c:v>
                </c:pt>
                <c:pt idx="123">
                  <c:v>21.5</c:v>
                </c:pt>
                <c:pt idx="124">
                  <c:v>21.6</c:v>
                </c:pt>
                <c:pt idx="125">
                  <c:v>21.7</c:v>
                </c:pt>
                <c:pt idx="126">
                  <c:v>21.8</c:v>
                </c:pt>
                <c:pt idx="127">
                  <c:v>22</c:v>
                </c:pt>
                <c:pt idx="128">
                  <c:v>22.5</c:v>
                </c:pt>
                <c:pt idx="129">
                  <c:v>22.5</c:v>
                </c:pt>
                <c:pt idx="130">
                  <c:v>22.5</c:v>
                </c:pt>
                <c:pt idx="131">
                  <c:v>22.6</c:v>
                </c:pt>
                <c:pt idx="132">
                  <c:v>22.9</c:v>
                </c:pt>
                <c:pt idx="133">
                  <c:v>23.2</c:v>
                </c:pt>
                <c:pt idx="134">
                  <c:v>23.3</c:v>
                </c:pt>
                <c:pt idx="135">
                  <c:v>23.6</c:v>
                </c:pt>
                <c:pt idx="136">
                  <c:v>23.6</c:v>
                </c:pt>
                <c:pt idx="137">
                  <c:v>23.9</c:v>
                </c:pt>
                <c:pt idx="138">
                  <c:v>24</c:v>
                </c:pt>
                <c:pt idx="139">
                  <c:v>24</c:v>
                </c:pt>
                <c:pt idx="140">
                  <c:v>24</c:v>
                </c:pt>
                <c:pt idx="141">
                  <c:v>24.2</c:v>
                </c:pt>
                <c:pt idx="142">
                  <c:v>24.3</c:v>
                </c:pt>
                <c:pt idx="143">
                  <c:v>24.5</c:v>
                </c:pt>
                <c:pt idx="144">
                  <c:v>24.6</c:v>
                </c:pt>
                <c:pt idx="145">
                  <c:v>24.7</c:v>
                </c:pt>
                <c:pt idx="146">
                  <c:v>25</c:v>
                </c:pt>
                <c:pt idx="147">
                  <c:v>25.2</c:v>
                </c:pt>
                <c:pt idx="148">
                  <c:v>25.5</c:v>
                </c:pt>
                <c:pt idx="149">
                  <c:v>25.8</c:v>
                </c:pt>
                <c:pt idx="150">
                  <c:v>25.8</c:v>
                </c:pt>
              </c:numCache>
            </c:numRef>
          </c:xVal>
          <c:yVal>
            <c:numRef>
              <c:f>Bicycle!$L$2:$L$240</c:f>
              <c:numCache>
                <c:formatCode>0.00</c:formatCode>
                <c:ptCount val="239"/>
                <c:pt idx="0">
                  <c:v>52.464928610730752</c:v>
                </c:pt>
                <c:pt idx="1">
                  <c:v>51.948434073124432</c:v>
                </c:pt>
                <c:pt idx="2">
                  <c:v>52.034516496058814</c:v>
                </c:pt>
                <c:pt idx="3">
                  <c:v>52.034516496058814</c:v>
                </c:pt>
                <c:pt idx="4">
                  <c:v>52.120598918993203</c:v>
                </c:pt>
                <c:pt idx="5">
                  <c:v>52.206681341927592</c:v>
                </c:pt>
                <c:pt idx="6">
                  <c:v>52.378846187796363</c:v>
                </c:pt>
                <c:pt idx="7">
                  <c:v>52.637093456599523</c:v>
                </c:pt>
                <c:pt idx="8">
                  <c:v>52.809258302468294</c:v>
                </c:pt>
                <c:pt idx="9">
                  <c:v>52.895340725402683</c:v>
                </c:pt>
                <c:pt idx="10">
                  <c:v>52.981423148337072</c:v>
                </c:pt>
                <c:pt idx="11">
                  <c:v>53.153587994205843</c:v>
                </c:pt>
                <c:pt idx="12">
                  <c:v>53.153587994205843</c:v>
                </c:pt>
                <c:pt idx="13">
                  <c:v>53.325752840074614</c:v>
                </c:pt>
                <c:pt idx="14">
                  <c:v>53.325752840074614</c:v>
                </c:pt>
                <c:pt idx="15">
                  <c:v>53.325752840074614</c:v>
                </c:pt>
                <c:pt idx="16">
                  <c:v>53.497917685943392</c:v>
                </c:pt>
                <c:pt idx="17">
                  <c:v>53.497917685943392</c:v>
                </c:pt>
                <c:pt idx="18">
                  <c:v>53.497917685943392</c:v>
                </c:pt>
                <c:pt idx="19">
                  <c:v>53.584000108877781</c:v>
                </c:pt>
                <c:pt idx="20">
                  <c:v>53.670082531812163</c:v>
                </c:pt>
                <c:pt idx="21">
                  <c:v>53.670082531812163</c:v>
                </c:pt>
                <c:pt idx="22">
                  <c:v>53.756164954746552</c:v>
                </c:pt>
                <c:pt idx="23">
                  <c:v>53.756164954746552</c:v>
                </c:pt>
                <c:pt idx="24">
                  <c:v>53.756164954746552</c:v>
                </c:pt>
                <c:pt idx="25">
                  <c:v>53.842247377680934</c:v>
                </c:pt>
                <c:pt idx="26">
                  <c:v>53.842247377680934</c:v>
                </c:pt>
                <c:pt idx="27">
                  <c:v>53.842247377680934</c:v>
                </c:pt>
                <c:pt idx="28">
                  <c:v>53.928329800615323</c:v>
                </c:pt>
                <c:pt idx="29">
                  <c:v>53.928329800615323</c:v>
                </c:pt>
                <c:pt idx="30">
                  <c:v>53.928329800615323</c:v>
                </c:pt>
                <c:pt idx="31">
                  <c:v>54.100494646484094</c:v>
                </c:pt>
                <c:pt idx="32">
                  <c:v>54.18657706941849</c:v>
                </c:pt>
                <c:pt idx="33">
                  <c:v>54.18657706941849</c:v>
                </c:pt>
                <c:pt idx="34">
                  <c:v>54.18657706941849</c:v>
                </c:pt>
                <c:pt idx="35">
                  <c:v>54.272659492352872</c:v>
                </c:pt>
                <c:pt idx="36">
                  <c:v>54.272659492352872</c:v>
                </c:pt>
                <c:pt idx="37">
                  <c:v>54.272659492352872</c:v>
                </c:pt>
                <c:pt idx="38">
                  <c:v>54.272659492352872</c:v>
                </c:pt>
                <c:pt idx="39">
                  <c:v>54.358741915287261</c:v>
                </c:pt>
                <c:pt idx="40">
                  <c:v>54.358741915287261</c:v>
                </c:pt>
                <c:pt idx="41">
                  <c:v>54.444824338221643</c:v>
                </c:pt>
                <c:pt idx="42">
                  <c:v>54.444824338221643</c:v>
                </c:pt>
                <c:pt idx="43">
                  <c:v>54.444824338221643</c:v>
                </c:pt>
                <c:pt idx="44">
                  <c:v>54.444824338221643</c:v>
                </c:pt>
                <c:pt idx="45">
                  <c:v>54.444824338221643</c:v>
                </c:pt>
                <c:pt idx="46">
                  <c:v>54.530906761156032</c:v>
                </c:pt>
                <c:pt idx="47">
                  <c:v>54.530906761156032</c:v>
                </c:pt>
                <c:pt idx="48">
                  <c:v>54.530906761156032</c:v>
                </c:pt>
                <c:pt idx="49">
                  <c:v>54.703071607024803</c:v>
                </c:pt>
                <c:pt idx="50">
                  <c:v>54.703071607024803</c:v>
                </c:pt>
                <c:pt idx="51">
                  <c:v>54.703071607024803</c:v>
                </c:pt>
                <c:pt idx="52">
                  <c:v>54.789154029959192</c:v>
                </c:pt>
                <c:pt idx="53">
                  <c:v>54.875236452893574</c:v>
                </c:pt>
                <c:pt idx="54">
                  <c:v>54.961318875827963</c:v>
                </c:pt>
                <c:pt idx="55">
                  <c:v>54.961318875827963</c:v>
                </c:pt>
                <c:pt idx="56">
                  <c:v>54.961318875827963</c:v>
                </c:pt>
                <c:pt idx="57">
                  <c:v>54.961318875827963</c:v>
                </c:pt>
                <c:pt idx="58">
                  <c:v>54.961318875827963</c:v>
                </c:pt>
                <c:pt idx="59">
                  <c:v>55.047401298762352</c:v>
                </c:pt>
                <c:pt idx="60">
                  <c:v>55.047401298762352</c:v>
                </c:pt>
                <c:pt idx="61">
                  <c:v>55.047401298762352</c:v>
                </c:pt>
                <c:pt idx="62">
                  <c:v>55.047401298762352</c:v>
                </c:pt>
                <c:pt idx="63">
                  <c:v>55.133483721696734</c:v>
                </c:pt>
                <c:pt idx="64">
                  <c:v>55.133483721696734</c:v>
                </c:pt>
                <c:pt idx="65">
                  <c:v>55.219566144631123</c:v>
                </c:pt>
                <c:pt idx="66">
                  <c:v>55.219566144631123</c:v>
                </c:pt>
                <c:pt idx="67">
                  <c:v>55.219566144631123</c:v>
                </c:pt>
                <c:pt idx="68">
                  <c:v>55.219566144631123</c:v>
                </c:pt>
                <c:pt idx="69">
                  <c:v>55.305648567565513</c:v>
                </c:pt>
                <c:pt idx="70">
                  <c:v>55.305648567565513</c:v>
                </c:pt>
                <c:pt idx="71">
                  <c:v>55.305648567565513</c:v>
                </c:pt>
                <c:pt idx="72">
                  <c:v>55.305648567565513</c:v>
                </c:pt>
                <c:pt idx="73">
                  <c:v>55.563895836368673</c:v>
                </c:pt>
                <c:pt idx="74">
                  <c:v>55.649978259303055</c:v>
                </c:pt>
                <c:pt idx="75">
                  <c:v>55.649978259303055</c:v>
                </c:pt>
                <c:pt idx="76">
                  <c:v>55.736060682237444</c:v>
                </c:pt>
                <c:pt idx="77">
                  <c:v>55.736060682237444</c:v>
                </c:pt>
                <c:pt idx="78">
                  <c:v>55.736060682237444</c:v>
                </c:pt>
                <c:pt idx="79">
                  <c:v>55.736060682237444</c:v>
                </c:pt>
                <c:pt idx="80">
                  <c:v>55.822143105171833</c:v>
                </c:pt>
                <c:pt idx="81">
                  <c:v>55.994307951040604</c:v>
                </c:pt>
                <c:pt idx="82">
                  <c:v>56.080390373974993</c:v>
                </c:pt>
                <c:pt idx="83">
                  <c:v>56.080390373974993</c:v>
                </c:pt>
                <c:pt idx="84">
                  <c:v>56.166472796909375</c:v>
                </c:pt>
                <c:pt idx="85">
                  <c:v>56.166472796909375</c:v>
                </c:pt>
                <c:pt idx="86">
                  <c:v>56.166472796909375</c:v>
                </c:pt>
                <c:pt idx="87">
                  <c:v>56.166472796909375</c:v>
                </c:pt>
                <c:pt idx="88">
                  <c:v>56.252555219843764</c:v>
                </c:pt>
                <c:pt idx="89">
                  <c:v>56.252555219843764</c:v>
                </c:pt>
                <c:pt idx="90">
                  <c:v>56.252555219843764</c:v>
                </c:pt>
                <c:pt idx="91">
                  <c:v>56.252555219843764</c:v>
                </c:pt>
                <c:pt idx="92">
                  <c:v>56.252555219843764</c:v>
                </c:pt>
                <c:pt idx="93">
                  <c:v>56.424720065712535</c:v>
                </c:pt>
                <c:pt idx="94">
                  <c:v>56.424720065712535</c:v>
                </c:pt>
                <c:pt idx="95">
                  <c:v>56.424720065712535</c:v>
                </c:pt>
                <c:pt idx="96">
                  <c:v>56.424720065712535</c:v>
                </c:pt>
                <c:pt idx="97">
                  <c:v>56.510802488646931</c:v>
                </c:pt>
                <c:pt idx="98">
                  <c:v>56.596884911581313</c:v>
                </c:pt>
                <c:pt idx="99">
                  <c:v>56.769049757450091</c:v>
                </c:pt>
                <c:pt idx="100">
                  <c:v>56.769049757450091</c:v>
                </c:pt>
                <c:pt idx="101">
                  <c:v>56.769049757450091</c:v>
                </c:pt>
                <c:pt idx="102">
                  <c:v>56.769049757450091</c:v>
                </c:pt>
                <c:pt idx="103">
                  <c:v>56.941214603318855</c:v>
                </c:pt>
                <c:pt idx="104">
                  <c:v>56.941214603318855</c:v>
                </c:pt>
                <c:pt idx="105">
                  <c:v>56.941214603318855</c:v>
                </c:pt>
                <c:pt idx="106">
                  <c:v>57.113379449187633</c:v>
                </c:pt>
                <c:pt idx="107">
                  <c:v>57.113379449187633</c:v>
                </c:pt>
                <c:pt idx="108">
                  <c:v>57.113379449187633</c:v>
                </c:pt>
                <c:pt idx="109">
                  <c:v>57.199461872122015</c:v>
                </c:pt>
                <c:pt idx="110">
                  <c:v>57.285544295056404</c:v>
                </c:pt>
                <c:pt idx="111">
                  <c:v>57.285544295056404</c:v>
                </c:pt>
                <c:pt idx="112">
                  <c:v>57.371626717990793</c:v>
                </c:pt>
                <c:pt idx="113">
                  <c:v>57.629873986793953</c:v>
                </c:pt>
                <c:pt idx="114">
                  <c:v>57.629873986793953</c:v>
                </c:pt>
                <c:pt idx="115">
                  <c:v>57.802038832662724</c:v>
                </c:pt>
                <c:pt idx="116">
                  <c:v>57.974203678531495</c:v>
                </c:pt>
                <c:pt idx="117">
                  <c:v>57.974203678531495</c:v>
                </c:pt>
                <c:pt idx="118">
                  <c:v>58.060286101465891</c:v>
                </c:pt>
                <c:pt idx="119">
                  <c:v>58.146368524400273</c:v>
                </c:pt>
                <c:pt idx="120">
                  <c:v>58.232450947334655</c:v>
                </c:pt>
                <c:pt idx="121">
                  <c:v>58.318533370269044</c:v>
                </c:pt>
                <c:pt idx="122">
                  <c:v>58.318533370269044</c:v>
                </c:pt>
                <c:pt idx="123">
                  <c:v>58.404615793203433</c:v>
                </c:pt>
                <c:pt idx="124">
                  <c:v>58.490698216137815</c:v>
                </c:pt>
                <c:pt idx="125">
                  <c:v>58.576780639072204</c:v>
                </c:pt>
                <c:pt idx="126">
                  <c:v>58.662863062006593</c:v>
                </c:pt>
                <c:pt idx="127">
                  <c:v>58.835027907875364</c:v>
                </c:pt>
                <c:pt idx="128">
                  <c:v>59.265440022547295</c:v>
                </c:pt>
                <c:pt idx="129">
                  <c:v>59.265440022547295</c:v>
                </c:pt>
                <c:pt idx="130">
                  <c:v>59.265440022547295</c:v>
                </c:pt>
                <c:pt idx="131">
                  <c:v>59.351522445481692</c:v>
                </c:pt>
                <c:pt idx="132">
                  <c:v>59.609769714284845</c:v>
                </c:pt>
                <c:pt idx="133">
                  <c:v>59.868016983088005</c:v>
                </c:pt>
                <c:pt idx="134">
                  <c:v>59.954099406022394</c:v>
                </c:pt>
                <c:pt idx="135">
                  <c:v>60.212346674825554</c:v>
                </c:pt>
                <c:pt idx="136">
                  <c:v>60.212346674825554</c:v>
                </c:pt>
                <c:pt idx="137">
                  <c:v>60.470593943628714</c:v>
                </c:pt>
                <c:pt idx="138">
                  <c:v>60.556676366563096</c:v>
                </c:pt>
                <c:pt idx="139">
                  <c:v>60.556676366563096</c:v>
                </c:pt>
                <c:pt idx="140">
                  <c:v>60.556676366563096</c:v>
                </c:pt>
                <c:pt idx="141">
                  <c:v>60.728841212431874</c:v>
                </c:pt>
                <c:pt idx="142">
                  <c:v>60.814923635366256</c:v>
                </c:pt>
                <c:pt idx="143">
                  <c:v>60.987088481235034</c:v>
                </c:pt>
                <c:pt idx="144">
                  <c:v>61.073170904169416</c:v>
                </c:pt>
                <c:pt idx="145">
                  <c:v>61.159253327103805</c:v>
                </c:pt>
                <c:pt idx="146">
                  <c:v>61.417500595906965</c:v>
                </c:pt>
                <c:pt idx="147">
                  <c:v>61.589665441775736</c:v>
                </c:pt>
                <c:pt idx="148">
                  <c:v>61.847912710578896</c:v>
                </c:pt>
                <c:pt idx="149">
                  <c:v>62.106159979382056</c:v>
                </c:pt>
                <c:pt idx="150">
                  <c:v>62.106159979382056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52-4020-9D19-9C3D07D8D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337008"/>
        <c:axId val="506336176"/>
      </c:scatterChart>
      <c:valAx>
        <c:axId val="50633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Temperature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06336176"/>
        <c:crosses val="autoZero"/>
        <c:crossBetween val="midCat"/>
      </c:valAx>
      <c:valAx>
        <c:axId val="50633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Lap 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06337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'Bicycle (dynamic)'!$K$1</c:f>
              <c:strCache>
                <c:ptCount val="1"/>
                <c:pt idx="0">
                  <c:v>Y Laptime: 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'Bicycle (dynamic)'!$J$2:$J$278</c:f>
              <c:numCache>
                <c:formatCode>General</c:formatCode>
                <c:ptCount val="277"/>
                <c:pt idx="0">
                  <c:v>12.1</c:v>
                </c:pt>
                <c:pt idx="1">
                  <c:v>14</c:v>
                </c:pt>
                <c:pt idx="2">
                  <c:v>15.4</c:v>
                </c:pt>
                <c:pt idx="3">
                  <c:v>19</c:v>
                </c:pt>
                <c:pt idx="4">
                  <c:v>16.3</c:v>
                </c:pt>
                <c:pt idx="5">
                  <c:v>15.8</c:v>
                </c:pt>
                <c:pt idx="6">
                  <c:v>16.7</c:v>
                </c:pt>
                <c:pt idx="7">
                  <c:v>12.1</c:v>
                </c:pt>
                <c:pt idx="8">
                  <c:v>14</c:v>
                </c:pt>
                <c:pt idx="9">
                  <c:v>15.4</c:v>
                </c:pt>
                <c:pt idx="10">
                  <c:v>19</c:v>
                </c:pt>
                <c:pt idx="11">
                  <c:v>16.3</c:v>
                </c:pt>
                <c:pt idx="12">
                  <c:v>15.8</c:v>
                </c:pt>
                <c:pt idx="13">
                  <c:v>16.7</c:v>
                </c:pt>
                <c:pt idx="14">
                  <c:v>17.3</c:v>
                </c:pt>
                <c:pt idx="15">
                  <c:v>17.8</c:v>
                </c:pt>
                <c:pt idx="16">
                  <c:v>18.899999999999999</c:v>
                </c:pt>
                <c:pt idx="17">
                  <c:v>17.899999999999999</c:v>
                </c:pt>
                <c:pt idx="18">
                  <c:v>15.1</c:v>
                </c:pt>
                <c:pt idx="19">
                  <c:v>16.2</c:v>
                </c:pt>
                <c:pt idx="20">
                  <c:v>13.5</c:v>
                </c:pt>
                <c:pt idx="21">
                  <c:v>11.9</c:v>
                </c:pt>
                <c:pt idx="22">
                  <c:v>13.5</c:v>
                </c:pt>
                <c:pt idx="23">
                  <c:v>14.4</c:v>
                </c:pt>
                <c:pt idx="24">
                  <c:v>15.2</c:v>
                </c:pt>
                <c:pt idx="25">
                  <c:v>17.5</c:v>
                </c:pt>
                <c:pt idx="26">
                  <c:v>18.399999999999999</c:v>
                </c:pt>
                <c:pt idx="27">
                  <c:v>20</c:v>
                </c:pt>
                <c:pt idx="28">
                  <c:v>14.1</c:v>
                </c:pt>
                <c:pt idx="29">
                  <c:v>14.1</c:v>
                </c:pt>
                <c:pt idx="30">
                  <c:v>16</c:v>
                </c:pt>
                <c:pt idx="31">
                  <c:v>12.9</c:v>
                </c:pt>
                <c:pt idx="32">
                  <c:v>13</c:v>
                </c:pt>
                <c:pt idx="33">
                  <c:v>15.8</c:v>
                </c:pt>
                <c:pt idx="34">
                  <c:v>17</c:v>
                </c:pt>
                <c:pt idx="35">
                  <c:v>17.5</c:v>
                </c:pt>
                <c:pt idx="36">
                  <c:v>20.8</c:v>
                </c:pt>
                <c:pt idx="37">
                  <c:v>18.5</c:v>
                </c:pt>
                <c:pt idx="38">
                  <c:v>18.100000000000001</c:v>
                </c:pt>
                <c:pt idx="39">
                  <c:v>17.100000000000001</c:v>
                </c:pt>
                <c:pt idx="40">
                  <c:v>18.5</c:v>
                </c:pt>
                <c:pt idx="41">
                  <c:v>20.7</c:v>
                </c:pt>
                <c:pt idx="42">
                  <c:v>22</c:v>
                </c:pt>
                <c:pt idx="43">
                  <c:v>22.9</c:v>
                </c:pt>
                <c:pt idx="44">
                  <c:v>25</c:v>
                </c:pt>
                <c:pt idx="45">
                  <c:v>25.6</c:v>
                </c:pt>
                <c:pt idx="46">
                  <c:v>26.7</c:v>
                </c:pt>
                <c:pt idx="47">
                  <c:v>25.1</c:v>
                </c:pt>
                <c:pt idx="48">
                  <c:v>24.2</c:v>
                </c:pt>
                <c:pt idx="49">
                  <c:v>21.1</c:v>
                </c:pt>
                <c:pt idx="50">
                  <c:v>22.1</c:v>
                </c:pt>
                <c:pt idx="51">
                  <c:v>22.3</c:v>
                </c:pt>
                <c:pt idx="52">
                  <c:v>22.3</c:v>
                </c:pt>
                <c:pt idx="53">
                  <c:v>23.3</c:v>
                </c:pt>
                <c:pt idx="54">
                  <c:v>25</c:v>
                </c:pt>
                <c:pt idx="55">
                  <c:v>23.9</c:v>
                </c:pt>
                <c:pt idx="56">
                  <c:v>24.6</c:v>
                </c:pt>
                <c:pt idx="57">
                  <c:v>24.7</c:v>
                </c:pt>
                <c:pt idx="58">
                  <c:v>24.3</c:v>
                </c:pt>
                <c:pt idx="59">
                  <c:v>24.2</c:v>
                </c:pt>
                <c:pt idx="60">
                  <c:v>24</c:v>
                </c:pt>
                <c:pt idx="61">
                  <c:v>24.5</c:v>
                </c:pt>
                <c:pt idx="62">
                  <c:v>25.8</c:v>
                </c:pt>
                <c:pt idx="63">
                  <c:v>25.8</c:v>
                </c:pt>
                <c:pt idx="64">
                  <c:v>21.5</c:v>
                </c:pt>
                <c:pt idx="65">
                  <c:v>19.600000000000001</c:v>
                </c:pt>
                <c:pt idx="66">
                  <c:v>18.3</c:v>
                </c:pt>
                <c:pt idx="67">
                  <c:v>19.2</c:v>
                </c:pt>
                <c:pt idx="68">
                  <c:v>19.600000000000001</c:v>
                </c:pt>
                <c:pt idx="69">
                  <c:v>24</c:v>
                </c:pt>
                <c:pt idx="70">
                  <c:v>23.6</c:v>
                </c:pt>
                <c:pt idx="71">
                  <c:v>20</c:v>
                </c:pt>
                <c:pt idx="72">
                  <c:v>16.2</c:v>
                </c:pt>
                <c:pt idx="73">
                  <c:v>16.2</c:v>
                </c:pt>
                <c:pt idx="74">
                  <c:v>16.899999999999999</c:v>
                </c:pt>
                <c:pt idx="75">
                  <c:v>17.8</c:v>
                </c:pt>
                <c:pt idx="76">
                  <c:v>17.7</c:v>
                </c:pt>
                <c:pt idx="77">
                  <c:v>20.100000000000001</c:v>
                </c:pt>
                <c:pt idx="78">
                  <c:v>20.2</c:v>
                </c:pt>
                <c:pt idx="79">
                  <c:v>18.399999999999999</c:v>
                </c:pt>
                <c:pt idx="80">
                  <c:v>14.9</c:v>
                </c:pt>
                <c:pt idx="81">
                  <c:v>14.3</c:v>
                </c:pt>
                <c:pt idx="82">
                  <c:v>15</c:v>
                </c:pt>
                <c:pt idx="83">
                  <c:v>17.899999999999999</c:v>
                </c:pt>
                <c:pt idx="84">
                  <c:v>19</c:v>
                </c:pt>
                <c:pt idx="85">
                  <c:v>16.8</c:v>
                </c:pt>
                <c:pt idx="86">
                  <c:v>15.1</c:v>
                </c:pt>
                <c:pt idx="87">
                  <c:v>14.7</c:v>
                </c:pt>
                <c:pt idx="88">
                  <c:v>16.100000000000001</c:v>
                </c:pt>
                <c:pt idx="89">
                  <c:v>16.5</c:v>
                </c:pt>
                <c:pt idx="90">
                  <c:v>14.9</c:v>
                </c:pt>
                <c:pt idx="91">
                  <c:v>16</c:v>
                </c:pt>
                <c:pt idx="92">
                  <c:v>12.4</c:v>
                </c:pt>
                <c:pt idx="93">
                  <c:v>13.2</c:v>
                </c:pt>
                <c:pt idx="94">
                  <c:v>13</c:v>
                </c:pt>
                <c:pt idx="95">
                  <c:v>17.5</c:v>
                </c:pt>
                <c:pt idx="96">
                  <c:v>19.600000000000001</c:v>
                </c:pt>
                <c:pt idx="97">
                  <c:v>22</c:v>
                </c:pt>
                <c:pt idx="98">
                  <c:v>22.5</c:v>
                </c:pt>
                <c:pt idx="99">
                  <c:v>22.9</c:v>
                </c:pt>
                <c:pt idx="100">
                  <c:v>18.600000000000001</c:v>
                </c:pt>
                <c:pt idx="101">
                  <c:v>16.600000000000001</c:v>
                </c:pt>
                <c:pt idx="102">
                  <c:v>17.600000000000001</c:v>
                </c:pt>
                <c:pt idx="103">
                  <c:v>15</c:v>
                </c:pt>
                <c:pt idx="104">
                  <c:v>14.2</c:v>
                </c:pt>
                <c:pt idx="105">
                  <c:v>14.5</c:v>
                </c:pt>
                <c:pt idx="106">
                  <c:v>17.3</c:v>
                </c:pt>
                <c:pt idx="107">
                  <c:v>18.8</c:v>
                </c:pt>
                <c:pt idx="108">
                  <c:v>19.8</c:v>
                </c:pt>
                <c:pt idx="109">
                  <c:v>18.899999999999999</c:v>
                </c:pt>
                <c:pt idx="110">
                  <c:v>18.899999999999999</c:v>
                </c:pt>
                <c:pt idx="111">
                  <c:v>20.8</c:v>
                </c:pt>
                <c:pt idx="112">
                  <c:v>20.7</c:v>
                </c:pt>
                <c:pt idx="113">
                  <c:v>17.2</c:v>
                </c:pt>
                <c:pt idx="114">
                  <c:v>17.7</c:v>
                </c:pt>
                <c:pt idx="115">
                  <c:v>19.3</c:v>
                </c:pt>
                <c:pt idx="116">
                  <c:v>17</c:v>
                </c:pt>
                <c:pt idx="117">
                  <c:v>15.3</c:v>
                </c:pt>
                <c:pt idx="118">
                  <c:v>15.6</c:v>
                </c:pt>
                <c:pt idx="119">
                  <c:v>16.600000000000001</c:v>
                </c:pt>
                <c:pt idx="120">
                  <c:v>16</c:v>
                </c:pt>
                <c:pt idx="121">
                  <c:v>17.899999999999999</c:v>
                </c:pt>
                <c:pt idx="122">
                  <c:v>18.8</c:v>
                </c:pt>
                <c:pt idx="123">
                  <c:v>15.3</c:v>
                </c:pt>
                <c:pt idx="124">
                  <c:v>15.1</c:v>
                </c:pt>
                <c:pt idx="125">
                  <c:v>14.2</c:v>
                </c:pt>
                <c:pt idx="126">
                  <c:v>12.9</c:v>
                </c:pt>
                <c:pt idx="127">
                  <c:v>13.6</c:v>
                </c:pt>
                <c:pt idx="128">
                  <c:v>14.5</c:v>
                </c:pt>
                <c:pt idx="129">
                  <c:v>15.3</c:v>
                </c:pt>
                <c:pt idx="130">
                  <c:v>12.8</c:v>
                </c:pt>
                <c:pt idx="131">
                  <c:v>16.8</c:v>
                </c:pt>
                <c:pt idx="132">
                  <c:v>12.9</c:v>
                </c:pt>
                <c:pt idx="133">
                  <c:v>14.5</c:v>
                </c:pt>
                <c:pt idx="134">
                  <c:v>16.399999999999999</c:v>
                </c:pt>
                <c:pt idx="135">
                  <c:v>15.2</c:v>
                </c:pt>
                <c:pt idx="136">
                  <c:v>16.600000000000001</c:v>
                </c:pt>
                <c:pt idx="137">
                  <c:v>16</c:v>
                </c:pt>
                <c:pt idx="138">
                  <c:v>17.7</c:v>
                </c:pt>
                <c:pt idx="139">
                  <c:v>19.3</c:v>
                </c:pt>
                <c:pt idx="140">
                  <c:v>19.8</c:v>
                </c:pt>
                <c:pt idx="141">
                  <c:v>19.8</c:v>
                </c:pt>
                <c:pt idx="142">
                  <c:v>21.1</c:v>
                </c:pt>
                <c:pt idx="143">
                  <c:v>20.2</c:v>
                </c:pt>
                <c:pt idx="144">
                  <c:v>21.4</c:v>
                </c:pt>
                <c:pt idx="145">
                  <c:v>23.2</c:v>
                </c:pt>
                <c:pt idx="146">
                  <c:v>21.2</c:v>
                </c:pt>
                <c:pt idx="147">
                  <c:v>22.5</c:v>
                </c:pt>
                <c:pt idx="148">
                  <c:v>25.5</c:v>
                </c:pt>
                <c:pt idx="149">
                  <c:v>25.2</c:v>
                </c:pt>
                <c:pt idx="150">
                  <c:v>17.8</c:v>
                </c:pt>
                <c:pt idx="151">
                  <c:v>14</c:v>
                </c:pt>
                <c:pt idx="152">
                  <c:v>15.8</c:v>
                </c:pt>
                <c:pt idx="153">
                  <c:v>14.7</c:v>
                </c:pt>
                <c:pt idx="154">
                  <c:v>15.6</c:v>
                </c:pt>
                <c:pt idx="155">
                  <c:v>13.3</c:v>
                </c:pt>
                <c:pt idx="156">
                  <c:v>12.7</c:v>
                </c:pt>
                <c:pt idx="157">
                  <c:v>16</c:v>
                </c:pt>
                <c:pt idx="158">
                  <c:v>16.7</c:v>
                </c:pt>
                <c:pt idx="159">
                  <c:v>17</c:v>
                </c:pt>
                <c:pt idx="160">
                  <c:v>17.5</c:v>
                </c:pt>
                <c:pt idx="161">
                  <c:v>17.2</c:v>
                </c:pt>
                <c:pt idx="162">
                  <c:v>18.3</c:v>
                </c:pt>
                <c:pt idx="163">
                  <c:v>17.8</c:v>
                </c:pt>
                <c:pt idx="164">
                  <c:v>18.399999999999999</c:v>
                </c:pt>
                <c:pt idx="165">
                  <c:v>17.8</c:v>
                </c:pt>
                <c:pt idx="166">
                  <c:v>16.899999999999999</c:v>
                </c:pt>
                <c:pt idx="167">
                  <c:v>16.899999999999999</c:v>
                </c:pt>
                <c:pt idx="168">
                  <c:v>17.100000000000001</c:v>
                </c:pt>
                <c:pt idx="169">
                  <c:v>19</c:v>
                </c:pt>
                <c:pt idx="170">
                  <c:v>19.2</c:v>
                </c:pt>
                <c:pt idx="171">
                  <c:v>17.399999999999999</c:v>
                </c:pt>
                <c:pt idx="172">
                  <c:v>17.600000000000001</c:v>
                </c:pt>
                <c:pt idx="173">
                  <c:v>17</c:v>
                </c:pt>
                <c:pt idx="174">
                  <c:v>16.7</c:v>
                </c:pt>
                <c:pt idx="175">
                  <c:v>15.9</c:v>
                </c:pt>
                <c:pt idx="176">
                  <c:v>16.899999999999999</c:v>
                </c:pt>
                <c:pt idx="177">
                  <c:v>16.3</c:v>
                </c:pt>
                <c:pt idx="178">
                  <c:v>19</c:v>
                </c:pt>
                <c:pt idx="179">
                  <c:v>18.2</c:v>
                </c:pt>
                <c:pt idx="180">
                  <c:v>19.2</c:v>
                </c:pt>
                <c:pt idx="181">
                  <c:v>20</c:v>
                </c:pt>
                <c:pt idx="182">
                  <c:v>18.7</c:v>
                </c:pt>
                <c:pt idx="183">
                  <c:v>17.600000000000001</c:v>
                </c:pt>
                <c:pt idx="184">
                  <c:v>12.7</c:v>
                </c:pt>
                <c:pt idx="185">
                  <c:v>12.7</c:v>
                </c:pt>
                <c:pt idx="186">
                  <c:v>13.7</c:v>
                </c:pt>
                <c:pt idx="187">
                  <c:v>14.2</c:v>
                </c:pt>
                <c:pt idx="188">
                  <c:v>13.5</c:v>
                </c:pt>
                <c:pt idx="189">
                  <c:v>13.7</c:v>
                </c:pt>
                <c:pt idx="190">
                  <c:v>14.6</c:v>
                </c:pt>
                <c:pt idx="191">
                  <c:v>15.4</c:v>
                </c:pt>
                <c:pt idx="192">
                  <c:v>15.2</c:v>
                </c:pt>
                <c:pt idx="193">
                  <c:v>18.5</c:v>
                </c:pt>
                <c:pt idx="194">
                  <c:v>17.399999999999999</c:v>
                </c:pt>
                <c:pt idx="195">
                  <c:v>18.399999999999999</c:v>
                </c:pt>
                <c:pt idx="196">
                  <c:v>17.899999999999999</c:v>
                </c:pt>
                <c:pt idx="197">
                  <c:v>18.399999999999999</c:v>
                </c:pt>
                <c:pt idx="198">
                  <c:v>19.600000000000001</c:v>
                </c:pt>
                <c:pt idx="199">
                  <c:v>21.3</c:v>
                </c:pt>
                <c:pt idx="200">
                  <c:v>21.1</c:v>
                </c:pt>
                <c:pt idx="201">
                  <c:v>20.2</c:v>
                </c:pt>
                <c:pt idx="202">
                  <c:v>21.8</c:v>
                </c:pt>
                <c:pt idx="203">
                  <c:v>19.3</c:v>
                </c:pt>
                <c:pt idx="204">
                  <c:v>17.399999999999999</c:v>
                </c:pt>
                <c:pt idx="205">
                  <c:v>17.5</c:v>
                </c:pt>
                <c:pt idx="206">
                  <c:v>20.100000000000001</c:v>
                </c:pt>
                <c:pt idx="207">
                  <c:v>22.5</c:v>
                </c:pt>
                <c:pt idx="208">
                  <c:v>24</c:v>
                </c:pt>
                <c:pt idx="209">
                  <c:v>22.6</c:v>
                </c:pt>
                <c:pt idx="210">
                  <c:v>23.6</c:v>
                </c:pt>
                <c:pt idx="211">
                  <c:v>21.4</c:v>
                </c:pt>
                <c:pt idx="212">
                  <c:v>18.5</c:v>
                </c:pt>
                <c:pt idx="213">
                  <c:v>15.7</c:v>
                </c:pt>
                <c:pt idx="214">
                  <c:v>16.2</c:v>
                </c:pt>
                <c:pt idx="215">
                  <c:v>16</c:v>
                </c:pt>
                <c:pt idx="216">
                  <c:v>16.899999999999999</c:v>
                </c:pt>
                <c:pt idx="217">
                  <c:v>15.2</c:v>
                </c:pt>
                <c:pt idx="218">
                  <c:v>15.5</c:v>
                </c:pt>
                <c:pt idx="219">
                  <c:v>16.100000000000001</c:v>
                </c:pt>
                <c:pt idx="220">
                  <c:v>14.5</c:v>
                </c:pt>
                <c:pt idx="221">
                  <c:v>14.5</c:v>
                </c:pt>
                <c:pt idx="222">
                  <c:v>14.1</c:v>
                </c:pt>
                <c:pt idx="223">
                  <c:v>15.8</c:v>
                </c:pt>
                <c:pt idx="224">
                  <c:v>13.9</c:v>
                </c:pt>
                <c:pt idx="225">
                  <c:v>15.6</c:v>
                </c:pt>
                <c:pt idx="226">
                  <c:v>14.8</c:v>
                </c:pt>
                <c:pt idx="227">
                  <c:v>15</c:v>
                </c:pt>
                <c:pt idx="228">
                  <c:v>17.600000000000001</c:v>
                </c:pt>
                <c:pt idx="229">
                  <c:v>19.2</c:v>
                </c:pt>
                <c:pt idx="230">
                  <c:v>21</c:v>
                </c:pt>
                <c:pt idx="231">
                  <c:v>20.6</c:v>
                </c:pt>
                <c:pt idx="232">
                  <c:v>20.6</c:v>
                </c:pt>
                <c:pt idx="233">
                  <c:v>20.9</c:v>
                </c:pt>
                <c:pt idx="234">
                  <c:v>19.3</c:v>
                </c:pt>
                <c:pt idx="235">
                  <c:v>15.3</c:v>
                </c:pt>
                <c:pt idx="236">
                  <c:v>14.2</c:v>
                </c:pt>
                <c:pt idx="237">
                  <c:v>14.4</c:v>
                </c:pt>
                <c:pt idx="238">
                  <c:v>15.3</c:v>
                </c:pt>
                <c:pt idx="239">
                  <c:v>17.7</c:v>
                </c:pt>
                <c:pt idx="240">
                  <c:v>19.3</c:v>
                </c:pt>
                <c:pt idx="241">
                  <c:v>17.5</c:v>
                </c:pt>
                <c:pt idx="242">
                  <c:v>16.899999999999999</c:v>
                </c:pt>
                <c:pt idx="243">
                  <c:v>15.9</c:v>
                </c:pt>
                <c:pt idx="244">
                  <c:v>17.8</c:v>
                </c:pt>
                <c:pt idx="245">
                  <c:v>16.7</c:v>
                </c:pt>
                <c:pt idx="246">
                  <c:v>16.600000000000001</c:v>
                </c:pt>
                <c:pt idx="247">
                  <c:v>16.5</c:v>
                </c:pt>
                <c:pt idx="248">
                  <c:v>16.100000000000001</c:v>
                </c:pt>
                <c:pt idx="249">
                  <c:v>16.899999999999999</c:v>
                </c:pt>
                <c:pt idx="250">
                  <c:v>17.2</c:v>
                </c:pt>
                <c:pt idx="251">
                  <c:v>19</c:v>
                </c:pt>
                <c:pt idx="252">
                  <c:v>21.6</c:v>
                </c:pt>
                <c:pt idx="253">
                  <c:v>21.7</c:v>
                </c:pt>
                <c:pt idx="254">
                  <c:v>18.899999999999999</c:v>
                </c:pt>
                <c:pt idx="255">
                  <c:v>15.6</c:v>
                </c:pt>
                <c:pt idx="256">
                  <c:v>14.8</c:v>
                </c:pt>
                <c:pt idx="257">
                  <c:v>14.8</c:v>
                </c:pt>
                <c:pt idx="258">
                  <c:v>16.899999999999999</c:v>
                </c:pt>
                <c:pt idx="259">
                  <c:v>19.2</c:v>
                </c:pt>
                <c:pt idx="260">
                  <c:v>21</c:v>
                </c:pt>
                <c:pt idx="261">
                  <c:v>17.2</c:v>
                </c:pt>
                <c:pt idx="262">
                  <c:v>17.5</c:v>
                </c:pt>
                <c:pt idx="263">
                  <c:v>19</c:v>
                </c:pt>
                <c:pt idx="264">
                  <c:v>19.399999999999999</c:v>
                </c:pt>
                <c:pt idx="265">
                  <c:v>20.3</c:v>
                </c:pt>
                <c:pt idx="266">
                  <c:v>18.100000000000001</c:v>
                </c:pt>
                <c:pt idx="267">
                  <c:v>19.8</c:v>
                </c:pt>
                <c:pt idx="268">
                  <c:v>16.100000000000001</c:v>
                </c:pt>
                <c:pt idx="269">
                  <c:v>15.1</c:v>
                </c:pt>
                <c:pt idx="270">
                  <c:v>13.8</c:v>
                </c:pt>
                <c:pt idx="271">
                  <c:v>13.6</c:v>
                </c:pt>
                <c:pt idx="272">
                  <c:v>13.4</c:v>
                </c:pt>
                <c:pt idx="273">
                  <c:v>14.2</c:v>
                </c:pt>
                <c:pt idx="274">
                  <c:v>13</c:v>
                </c:pt>
                <c:pt idx="275">
                  <c:v>21</c:v>
                </c:pt>
                <c:pt idx="276">
                  <c:v>21</c:v>
                </c:pt>
              </c:numCache>
            </c:numRef>
          </c:xVal>
          <c:yVal>
            <c:numRef>
              <c:f>'Bicycle (dynamic)'!$K$2:$K$278</c:f>
              <c:numCache>
                <c:formatCode>General</c:formatCode>
                <c:ptCount val="277"/>
                <c:pt idx="0">
                  <c:v>57</c:v>
                </c:pt>
                <c:pt idx="1">
                  <c:v>69</c:v>
                </c:pt>
                <c:pt idx="2">
                  <c:v>53</c:v>
                </c:pt>
                <c:pt idx="3">
                  <c:v>49</c:v>
                </c:pt>
                <c:pt idx="4">
                  <c:v>54</c:v>
                </c:pt>
                <c:pt idx="5">
                  <c:v>50</c:v>
                </c:pt>
                <c:pt idx="6">
                  <c:v>48</c:v>
                </c:pt>
                <c:pt idx="7">
                  <c:v>49</c:v>
                </c:pt>
                <c:pt idx="8">
                  <c:v>45</c:v>
                </c:pt>
                <c:pt idx="9">
                  <c:v>56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69</c:v>
                </c:pt>
                <c:pt idx="14">
                  <c:v>62</c:v>
                </c:pt>
                <c:pt idx="15">
                  <c:v>59</c:v>
                </c:pt>
                <c:pt idx="16">
                  <c:v>59</c:v>
                </c:pt>
                <c:pt idx="17">
                  <c:v>58</c:v>
                </c:pt>
                <c:pt idx="18">
                  <c:v>69</c:v>
                </c:pt>
                <c:pt idx="19">
                  <c:v>53</c:v>
                </c:pt>
                <c:pt idx="20">
                  <c:v>69</c:v>
                </c:pt>
                <c:pt idx="21">
                  <c:v>65</c:v>
                </c:pt>
                <c:pt idx="22">
                  <c:v>55</c:v>
                </c:pt>
                <c:pt idx="23">
                  <c:v>49</c:v>
                </c:pt>
                <c:pt idx="24">
                  <c:v>60</c:v>
                </c:pt>
                <c:pt idx="25">
                  <c:v>67</c:v>
                </c:pt>
                <c:pt idx="26">
                  <c:v>64</c:v>
                </c:pt>
                <c:pt idx="27">
                  <c:v>63</c:v>
                </c:pt>
                <c:pt idx="28">
                  <c:v>69</c:v>
                </c:pt>
                <c:pt idx="29">
                  <c:v>62</c:v>
                </c:pt>
                <c:pt idx="30">
                  <c:v>50</c:v>
                </c:pt>
                <c:pt idx="31">
                  <c:v>54</c:v>
                </c:pt>
                <c:pt idx="32">
                  <c:v>60</c:v>
                </c:pt>
                <c:pt idx="33">
                  <c:v>59</c:v>
                </c:pt>
                <c:pt idx="34">
                  <c:v>59</c:v>
                </c:pt>
                <c:pt idx="35">
                  <c:v>63</c:v>
                </c:pt>
                <c:pt idx="36">
                  <c:v>58</c:v>
                </c:pt>
                <c:pt idx="37">
                  <c:v>52</c:v>
                </c:pt>
                <c:pt idx="38">
                  <c:v>54</c:v>
                </c:pt>
                <c:pt idx="39">
                  <c:v>68</c:v>
                </c:pt>
                <c:pt idx="40">
                  <c:v>45</c:v>
                </c:pt>
                <c:pt idx="41">
                  <c:v>66</c:v>
                </c:pt>
                <c:pt idx="42">
                  <c:v>56</c:v>
                </c:pt>
                <c:pt idx="43">
                  <c:v>58</c:v>
                </c:pt>
                <c:pt idx="44">
                  <c:v>50</c:v>
                </c:pt>
                <c:pt idx="45">
                  <c:v>52</c:v>
                </c:pt>
                <c:pt idx="46">
                  <c:v>62</c:v>
                </c:pt>
                <c:pt idx="47">
                  <c:v>63</c:v>
                </c:pt>
                <c:pt idx="48">
                  <c:v>54</c:v>
                </c:pt>
                <c:pt idx="49">
                  <c:v>60</c:v>
                </c:pt>
                <c:pt idx="50">
                  <c:v>58</c:v>
                </c:pt>
                <c:pt idx="51">
                  <c:v>59</c:v>
                </c:pt>
                <c:pt idx="52">
                  <c:v>63</c:v>
                </c:pt>
                <c:pt idx="53">
                  <c:v>57</c:v>
                </c:pt>
                <c:pt idx="54">
                  <c:v>51</c:v>
                </c:pt>
                <c:pt idx="55">
                  <c:v>69</c:v>
                </c:pt>
                <c:pt idx="56">
                  <c:v>56</c:v>
                </c:pt>
                <c:pt idx="57">
                  <c:v>68</c:v>
                </c:pt>
                <c:pt idx="58">
                  <c:v>54</c:v>
                </c:pt>
                <c:pt idx="59">
                  <c:v>53</c:v>
                </c:pt>
                <c:pt idx="60">
                  <c:v>63</c:v>
                </c:pt>
                <c:pt idx="61">
                  <c:v>58</c:v>
                </c:pt>
                <c:pt idx="62">
                  <c:v>58</c:v>
                </c:pt>
                <c:pt idx="63">
                  <c:v>64</c:v>
                </c:pt>
                <c:pt idx="64">
                  <c:v>59</c:v>
                </c:pt>
                <c:pt idx="65">
                  <c:v>52</c:v>
                </c:pt>
                <c:pt idx="66">
                  <c:v>55</c:v>
                </c:pt>
                <c:pt idx="67">
                  <c:v>58</c:v>
                </c:pt>
                <c:pt idx="68">
                  <c:v>50</c:v>
                </c:pt>
                <c:pt idx="69">
                  <c:v>47</c:v>
                </c:pt>
                <c:pt idx="70">
                  <c:v>57</c:v>
                </c:pt>
                <c:pt idx="71">
                  <c:v>59</c:v>
                </c:pt>
                <c:pt idx="72">
                  <c:v>53</c:v>
                </c:pt>
                <c:pt idx="73">
                  <c:v>49</c:v>
                </c:pt>
                <c:pt idx="74">
                  <c:v>50</c:v>
                </c:pt>
                <c:pt idx="75">
                  <c:v>56</c:v>
                </c:pt>
                <c:pt idx="76">
                  <c:v>56</c:v>
                </c:pt>
                <c:pt idx="77">
                  <c:v>48</c:v>
                </c:pt>
                <c:pt idx="78">
                  <c:v>50</c:v>
                </c:pt>
                <c:pt idx="79">
                  <c:v>50</c:v>
                </c:pt>
                <c:pt idx="80">
                  <c:v>45</c:v>
                </c:pt>
                <c:pt idx="81">
                  <c:v>54</c:v>
                </c:pt>
                <c:pt idx="82">
                  <c:v>55</c:v>
                </c:pt>
                <c:pt idx="83">
                  <c:v>62</c:v>
                </c:pt>
                <c:pt idx="84">
                  <c:v>59</c:v>
                </c:pt>
                <c:pt idx="85">
                  <c:v>58</c:v>
                </c:pt>
                <c:pt idx="86">
                  <c:v>49</c:v>
                </c:pt>
                <c:pt idx="87">
                  <c:v>60</c:v>
                </c:pt>
                <c:pt idx="88">
                  <c:v>58</c:v>
                </c:pt>
                <c:pt idx="89">
                  <c:v>67</c:v>
                </c:pt>
                <c:pt idx="90">
                  <c:v>56</c:v>
                </c:pt>
                <c:pt idx="91">
                  <c:v>56</c:v>
                </c:pt>
                <c:pt idx="92">
                  <c:v>59</c:v>
                </c:pt>
                <c:pt idx="93">
                  <c:v>46</c:v>
                </c:pt>
                <c:pt idx="94">
                  <c:v>48</c:v>
                </c:pt>
                <c:pt idx="95">
                  <c:v>67</c:v>
                </c:pt>
                <c:pt idx="96">
                  <c:v>67</c:v>
                </c:pt>
                <c:pt idx="97">
                  <c:v>61</c:v>
                </c:pt>
                <c:pt idx="98">
                  <c:v>64</c:v>
                </c:pt>
                <c:pt idx="99">
                  <c:v>59</c:v>
                </c:pt>
                <c:pt idx="100">
                  <c:v>52</c:v>
                </c:pt>
                <c:pt idx="101">
                  <c:v>55</c:v>
                </c:pt>
                <c:pt idx="102">
                  <c:v>47</c:v>
                </c:pt>
                <c:pt idx="103">
                  <c:v>65</c:v>
                </c:pt>
                <c:pt idx="104">
                  <c:v>68</c:v>
                </c:pt>
                <c:pt idx="105">
                  <c:v>56</c:v>
                </c:pt>
                <c:pt idx="106">
                  <c:v>67</c:v>
                </c:pt>
                <c:pt idx="107">
                  <c:v>69</c:v>
                </c:pt>
                <c:pt idx="108">
                  <c:v>59</c:v>
                </c:pt>
                <c:pt idx="109">
                  <c:v>65</c:v>
                </c:pt>
                <c:pt idx="110">
                  <c:v>56</c:v>
                </c:pt>
                <c:pt idx="111">
                  <c:v>63</c:v>
                </c:pt>
                <c:pt idx="112">
                  <c:v>51</c:v>
                </c:pt>
                <c:pt idx="113">
                  <c:v>48</c:v>
                </c:pt>
                <c:pt idx="114">
                  <c:v>48</c:v>
                </c:pt>
                <c:pt idx="115">
                  <c:v>54</c:v>
                </c:pt>
                <c:pt idx="116">
                  <c:v>48</c:v>
                </c:pt>
                <c:pt idx="117">
                  <c:v>53</c:v>
                </c:pt>
                <c:pt idx="118">
                  <c:v>64</c:v>
                </c:pt>
                <c:pt idx="119">
                  <c:v>69</c:v>
                </c:pt>
                <c:pt idx="120">
                  <c:v>60</c:v>
                </c:pt>
                <c:pt idx="121">
                  <c:v>45</c:v>
                </c:pt>
                <c:pt idx="122">
                  <c:v>63</c:v>
                </c:pt>
                <c:pt idx="123">
                  <c:v>47</c:v>
                </c:pt>
                <c:pt idx="124">
                  <c:v>66</c:v>
                </c:pt>
                <c:pt idx="125">
                  <c:v>55</c:v>
                </c:pt>
                <c:pt idx="126">
                  <c:v>68</c:v>
                </c:pt>
                <c:pt idx="127">
                  <c:v>47</c:v>
                </c:pt>
                <c:pt idx="128">
                  <c:v>63</c:v>
                </c:pt>
                <c:pt idx="129">
                  <c:v>60</c:v>
                </c:pt>
                <c:pt idx="130">
                  <c:v>46</c:v>
                </c:pt>
                <c:pt idx="131">
                  <c:v>57</c:v>
                </c:pt>
                <c:pt idx="132">
                  <c:v>63</c:v>
                </c:pt>
                <c:pt idx="133">
                  <c:v>51</c:v>
                </c:pt>
                <c:pt idx="134">
                  <c:v>59</c:v>
                </c:pt>
                <c:pt idx="135">
                  <c:v>45</c:v>
                </c:pt>
                <c:pt idx="136">
                  <c:v>67</c:v>
                </c:pt>
                <c:pt idx="137">
                  <c:v>46</c:v>
                </c:pt>
                <c:pt idx="138">
                  <c:v>52</c:v>
                </c:pt>
                <c:pt idx="139">
                  <c:v>66</c:v>
                </c:pt>
                <c:pt idx="140">
                  <c:v>66</c:v>
                </c:pt>
                <c:pt idx="141">
                  <c:v>67</c:v>
                </c:pt>
                <c:pt idx="142">
                  <c:v>55</c:v>
                </c:pt>
                <c:pt idx="143">
                  <c:v>49</c:v>
                </c:pt>
                <c:pt idx="144">
                  <c:v>60</c:v>
                </c:pt>
                <c:pt idx="145">
                  <c:v>56</c:v>
                </c:pt>
                <c:pt idx="146">
                  <c:v>54</c:v>
                </c:pt>
                <c:pt idx="147">
                  <c:v>53</c:v>
                </c:pt>
                <c:pt idx="148">
                  <c:v>47</c:v>
                </c:pt>
                <c:pt idx="149">
                  <c:v>45</c:v>
                </c:pt>
                <c:pt idx="150">
                  <c:v>51</c:v>
                </c:pt>
                <c:pt idx="151">
                  <c:v>53</c:v>
                </c:pt>
                <c:pt idx="152">
                  <c:v>58</c:v>
                </c:pt>
                <c:pt idx="153">
                  <c:v>54</c:v>
                </c:pt>
                <c:pt idx="154">
                  <c:v>66</c:v>
                </c:pt>
                <c:pt idx="155">
                  <c:v>50</c:v>
                </c:pt>
                <c:pt idx="156">
                  <c:v>46</c:v>
                </c:pt>
                <c:pt idx="157">
                  <c:v>59</c:v>
                </c:pt>
                <c:pt idx="158">
                  <c:v>62</c:v>
                </c:pt>
                <c:pt idx="159">
                  <c:v>50</c:v>
                </c:pt>
                <c:pt idx="160">
                  <c:v>51</c:v>
                </c:pt>
                <c:pt idx="161">
                  <c:v>48</c:v>
                </c:pt>
                <c:pt idx="162">
                  <c:v>58</c:v>
                </c:pt>
                <c:pt idx="163">
                  <c:v>65</c:v>
                </c:pt>
                <c:pt idx="164">
                  <c:v>46</c:v>
                </c:pt>
                <c:pt idx="165">
                  <c:v>48</c:v>
                </c:pt>
                <c:pt idx="166">
                  <c:v>64</c:v>
                </c:pt>
                <c:pt idx="167">
                  <c:v>65</c:v>
                </c:pt>
                <c:pt idx="168">
                  <c:v>58</c:v>
                </c:pt>
                <c:pt idx="169">
                  <c:v>49</c:v>
                </c:pt>
                <c:pt idx="170">
                  <c:v>50</c:v>
                </c:pt>
                <c:pt idx="171">
                  <c:v>57</c:v>
                </c:pt>
                <c:pt idx="172">
                  <c:v>45</c:v>
                </c:pt>
                <c:pt idx="173">
                  <c:v>63</c:v>
                </c:pt>
                <c:pt idx="174">
                  <c:v>56</c:v>
                </c:pt>
                <c:pt idx="175">
                  <c:v>60</c:v>
                </c:pt>
                <c:pt idx="176">
                  <c:v>67</c:v>
                </c:pt>
                <c:pt idx="177">
                  <c:v>55</c:v>
                </c:pt>
                <c:pt idx="178">
                  <c:v>63</c:v>
                </c:pt>
                <c:pt idx="179">
                  <c:v>66</c:v>
                </c:pt>
                <c:pt idx="180">
                  <c:v>54</c:v>
                </c:pt>
                <c:pt idx="181">
                  <c:v>69</c:v>
                </c:pt>
                <c:pt idx="182">
                  <c:v>64</c:v>
                </c:pt>
                <c:pt idx="183">
                  <c:v>64</c:v>
                </c:pt>
                <c:pt idx="184">
                  <c:v>64</c:v>
                </c:pt>
                <c:pt idx="185">
                  <c:v>64</c:v>
                </c:pt>
                <c:pt idx="186">
                  <c:v>60</c:v>
                </c:pt>
                <c:pt idx="187">
                  <c:v>69</c:v>
                </c:pt>
                <c:pt idx="188">
                  <c:v>49</c:v>
                </c:pt>
                <c:pt idx="189">
                  <c:v>62</c:v>
                </c:pt>
                <c:pt idx="190">
                  <c:v>58</c:v>
                </c:pt>
                <c:pt idx="191">
                  <c:v>58</c:v>
                </c:pt>
                <c:pt idx="192">
                  <c:v>46</c:v>
                </c:pt>
                <c:pt idx="193">
                  <c:v>60</c:v>
                </c:pt>
                <c:pt idx="194">
                  <c:v>60</c:v>
                </c:pt>
                <c:pt idx="195">
                  <c:v>54</c:v>
                </c:pt>
                <c:pt idx="196">
                  <c:v>50</c:v>
                </c:pt>
                <c:pt idx="197">
                  <c:v>65</c:v>
                </c:pt>
                <c:pt idx="198">
                  <c:v>45</c:v>
                </c:pt>
                <c:pt idx="199">
                  <c:v>68</c:v>
                </c:pt>
                <c:pt idx="200">
                  <c:v>45</c:v>
                </c:pt>
                <c:pt idx="201">
                  <c:v>57</c:v>
                </c:pt>
                <c:pt idx="202">
                  <c:v>45</c:v>
                </c:pt>
                <c:pt idx="203">
                  <c:v>56</c:v>
                </c:pt>
                <c:pt idx="204">
                  <c:v>58</c:v>
                </c:pt>
                <c:pt idx="205">
                  <c:v>50</c:v>
                </c:pt>
                <c:pt idx="206">
                  <c:v>64</c:v>
                </c:pt>
                <c:pt idx="207">
                  <c:v>65</c:v>
                </c:pt>
                <c:pt idx="208">
                  <c:v>48</c:v>
                </c:pt>
                <c:pt idx="209">
                  <c:v>49</c:v>
                </c:pt>
                <c:pt idx="210">
                  <c:v>45</c:v>
                </c:pt>
                <c:pt idx="211">
                  <c:v>64</c:v>
                </c:pt>
                <c:pt idx="212">
                  <c:v>65</c:v>
                </c:pt>
                <c:pt idx="213">
                  <c:v>54</c:v>
                </c:pt>
                <c:pt idx="214">
                  <c:v>52</c:v>
                </c:pt>
                <c:pt idx="215">
                  <c:v>45</c:v>
                </c:pt>
                <c:pt idx="216">
                  <c:v>67</c:v>
                </c:pt>
                <c:pt idx="217">
                  <c:v>50</c:v>
                </c:pt>
                <c:pt idx="218">
                  <c:v>50</c:v>
                </c:pt>
                <c:pt idx="219">
                  <c:v>61</c:v>
                </c:pt>
                <c:pt idx="220">
                  <c:v>56</c:v>
                </c:pt>
                <c:pt idx="221">
                  <c:v>48</c:v>
                </c:pt>
                <c:pt idx="222">
                  <c:v>49</c:v>
                </c:pt>
                <c:pt idx="223">
                  <c:v>45</c:v>
                </c:pt>
                <c:pt idx="224">
                  <c:v>47</c:v>
                </c:pt>
                <c:pt idx="225">
                  <c:v>60</c:v>
                </c:pt>
                <c:pt idx="226">
                  <c:v>68</c:v>
                </c:pt>
                <c:pt idx="227">
                  <c:v>64</c:v>
                </c:pt>
                <c:pt idx="228">
                  <c:v>57</c:v>
                </c:pt>
                <c:pt idx="229">
                  <c:v>61</c:v>
                </c:pt>
                <c:pt idx="230">
                  <c:v>63</c:v>
                </c:pt>
                <c:pt idx="231">
                  <c:v>45</c:v>
                </c:pt>
                <c:pt idx="232">
                  <c:v>50</c:v>
                </c:pt>
                <c:pt idx="233">
                  <c:v>58</c:v>
                </c:pt>
                <c:pt idx="234">
                  <c:v>63</c:v>
                </c:pt>
                <c:pt idx="235">
                  <c:v>64</c:v>
                </c:pt>
                <c:pt idx="236">
                  <c:v>62</c:v>
                </c:pt>
                <c:pt idx="237">
                  <c:v>46</c:v>
                </c:pt>
                <c:pt idx="238">
                  <c:v>61</c:v>
                </c:pt>
                <c:pt idx="239">
                  <c:v>53</c:v>
                </c:pt>
                <c:pt idx="240">
                  <c:v>51</c:v>
                </c:pt>
                <c:pt idx="241">
                  <c:v>45</c:v>
                </c:pt>
                <c:pt idx="242">
                  <c:v>57</c:v>
                </c:pt>
                <c:pt idx="243">
                  <c:v>57</c:v>
                </c:pt>
                <c:pt idx="244">
                  <c:v>59</c:v>
                </c:pt>
                <c:pt idx="245">
                  <c:v>54</c:v>
                </c:pt>
                <c:pt idx="246">
                  <c:v>52</c:v>
                </c:pt>
                <c:pt idx="247">
                  <c:v>56</c:v>
                </c:pt>
                <c:pt idx="248">
                  <c:v>65</c:v>
                </c:pt>
                <c:pt idx="249">
                  <c:v>56</c:v>
                </c:pt>
                <c:pt idx="250">
                  <c:v>52</c:v>
                </c:pt>
                <c:pt idx="251">
                  <c:v>52</c:v>
                </c:pt>
                <c:pt idx="252">
                  <c:v>67</c:v>
                </c:pt>
                <c:pt idx="253">
                  <c:v>69</c:v>
                </c:pt>
                <c:pt idx="254">
                  <c:v>62</c:v>
                </c:pt>
                <c:pt idx="255">
                  <c:v>61</c:v>
                </c:pt>
                <c:pt idx="256">
                  <c:v>47</c:v>
                </c:pt>
                <c:pt idx="257">
                  <c:v>68</c:v>
                </c:pt>
                <c:pt idx="258">
                  <c:v>49</c:v>
                </c:pt>
                <c:pt idx="259">
                  <c:v>60</c:v>
                </c:pt>
                <c:pt idx="260">
                  <c:v>52</c:v>
                </c:pt>
                <c:pt idx="261">
                  <c:v>58</c:v>
                </c:pt>
                <c:pt idx="262">
                  <c:v>56</c:v>
                </c:pt>
                <c:pt idx="263">
                  <c:v>55</c:v>
                </c:pt>
                <c:pt idx="264">
                  <c:v>67</c:v>
                </c:pt>
                <c:pt idx="265">
                  <c:v>61</c:v>
                </c:pt>
                <c:pt idx="266">
                  <c:v>57</c:v>
                </c:pt>
                <c:pt idx="267">
                  <c:v>52</c:v>
                </c:pt>
                <c:pt idx="268">
                  <c:v>51</c:v>
                </c:pt>
                <c:pt idx="269">
                  <c:v>53</c:v>
                </c:pt>
                <c:pt idx="270">
                  <c:v>62</c:v>
                </c:pt>
                <c:pt idx="271">
                  <c:v>46</c:v>
                </c:pt>
                <c:pt idx="272">
                  <c:v>58</c:v>
                </c:pt>
                <c:pt idx="273">
                  <c:v>54</c:v>
                </c:pt>
                <c:pt idx="274">
                  <c:v>64</c:v>
                </c:pt>
                <c:pt idx="275">
                  <c:v>68</c:v>
                </c:pt>
                <c:pt idx="276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BA-4E7C-B867-AF1A707BC2C6}"/>
            </c:ext>
          </c:extLst>
        </c:ser>
        <c:ser>
          <c:idx val="1"/>
          <c:order val="1"/>
          <c:tx>
            <c:strRef>
              <c:f>'Bicycle (dynamic)'!$L$1</c:f>
              <c:strCache>
                <c:ptCount val="1"/>
                <c:pt idx="0">
                  <c:v>hat_y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'Bicycle (dynamic)'!$J$2:$J$278</c:f>
              <c:numCache>
                <c:formatCode>General</c:formatCode>
                <c:ptCount val="277"/>
                <c:pt idx="0">
                  <c:v>12.1</c:v>
                </c:pt>
                <c:pt idx="1">
                  <c:v>14</c:v>
                </c:pt>
                <c:pt idx="2">
                  <c:v>15.4</c:v>
                </c:pt>
                <c:pt idx="3">
                  <c:v>19</c:v>
                </c:pt>
                <c:pt idx="4">
                  <c:v>16.3</c:v>
                </c:pt>
                <c:pt idx="5">
                  <c:v>15.8</c:v>
                </c:pt>
                <c:pt idx="6">
                  <c:v>16.7</c:v>
                </c:pt>
                <c:pt idx="7">
                  <c:v>12.1</c:v>
                </c:pt>
                <c:pt idx="8">
                  <c:v>14</c:v>
                </c:pt>
                <c:pt idx="9">
                  <c:v>15.4</c:v>
                </c:pt>
                <c:pt idx="10">
                  <c:v>19</c:v>
                </c:pt>
                <c:pt idx="11">
                  <c:v>16.3</c:v>
                </c:pt>
                <c:pt idx="12">
                  <c:v>15.8</c:v>
                </c:pt>
                <c:pt idx="13">
                  <c:v>16.7</c:v>
                </c:pt>
                <c:pt idx="14">
                  <c:v>17.3</c:v>
                </c:pt>
                <c:pt idx="15">
                  <c:v>17.8</c:v>
                </c:pt>
                <c:pt idx="16">
                  <c:v>18.899999999999999</c:v>
                </c:pt>
                <c:pt idx="17">
                  <c:v>17.899999999999999</c:v>
                </c:pt>
                <c:pt idx="18">
                  <c:v>15.1</c:v>
                </c:pt>
                <c:pt idx="19">
                  <c:v>16.2</c:v>
                </c:pt>
                <c:pt idx="20">
                  <c:v>13.5</c:v>
                </c:pt>
                <c:pt idx="21">
                  <c:v>11.9</c:v>
                </c:pt>
                <c:pt idx="22">
                  <c:v>13.5</c:v>
                </c:pt>
                <c:pt idx="23">
                  <c:v>14.4</c:v>
                </c:pt>
                <c:pt idx="24">
                  <c:v>15.2</c:v>
                </c:pt>
                <c:pt idx="25">
                  <c:v>17.5</c:v>
                </c:pt>
                <c:pt idx="26">
                  <c:v>18.399999999999999</c:v>
                </c:pt>
                <c:pt idx="27">
                  <c:v>20</c:v>
                </c:pt>
                <c:pt idx="28">
                  <c:v>14.1</c:v>
                </c:pt>
                <c:pt idx="29">
                  <c:v>14.1</c:v>
                </c:pt>
                <c:pt idx="30">
                  <c:v>16</c:v>
                </c:pt>
                <c:pt idx="31">
                  <c:v>12.9</c:v>
                </c:pt>
                <c:pt idx="32">
                  <c:v>13</c:v>
                </c:pt>
                <c:pt idx="33">
                  <c:v>15.8</c:v>
                </c:pt>
                <c:pt idx="34">
                  <c:v>17</c:v>
                </c:pt>
                <c:pt idx="35">
                  <c:v>17.5</c:v>
                </c:pt>
                <c:pt idx="36">
                  <c:v>20.8</c:v>
                </c:pt>
                <c:pt idx="37">
                  <c:v>18.5</c:v>
                </c:pt>
                <c:pt idx="38">
                  <c:v>18.100000000000001</c:v>
                </c:pt>
                <c:pt idx="39">
                  <c:v>17.100000000000001</c:v>
                </c:pt>
                <c:pt idx="40">
                  <c:v>18.5</c:v>
                </c:pt>
                <c:pt idx="41">
                  <c:v>20.7</c:v>
                </c:pt>
                <c:pt idx="42">
                  <c:v>22</c:v>
                </c:pt>
                <c:pt idx="43">
                  <c:v>22.9</c:v>
                </c:pt>
                <c:pt idx="44">
                  <c:v>25</c:v>
                </c:pt>
                <c:pt idx="45">
                  <c:v>25.6</c:v>
                </c:pt>
                <c:pt idx="46">
                  <c:v>26.7</c:v>
                </c:pt>
                <c:pt idx="47">
                  <c:v>25.1</c:v>
                </c:pt>
                <c:pt idx="48">
                  <c:v>24.2</c:v>
                </c:pt>
                <c:pt idx="49">
                  <c:v>21.1</c:v>
                </c:pt>
                <c:pt idx="50">
                  <c:v>22.1</c:v>
                </c:pt>
                <c:pt idx="51">
                  <c:v>22.3</c:v>
                </c:pt>
                <c:pt idx="52">
                  <c:v>22.3</c:v>
                </c:pt>
                <c:pt idx="53">
                  <c:v>23.3</c:v>
                </c:pt>
                <c:pt idx="54">
                  <c:v>25</c:v>
                </c:pt>
                <c:pt idx="55">
                  <c:v>23.9</c:v>
                </c:pt>
                <c:pt idx="56">
                  <c:v>24.6</c:v>
                </c:pt>
                <c:pt idx="57">
                  <c:v>24.7</c:v>
                </c:pt>
                <c:pt idx="58">
                  <c:v>24.3</c:v>
                </c:pt>
                <c:pt idx="59">
                  <c:v>24.2</c:v>
                </c:pt>
                <c:pt idx="60">
                  <c:v>24</c:v>
                </c:pt>
                <c:pt idx="61">
                  <c:v>24.5</c:v>
                </c:pt>
                <c:pt idx="62">
                  <c:v>25.8</c:v>
                </c:pt>
                <c:pt idx="63">
                  <c:v>25.8</c:v>
                </c:pt>
                <c:pt idx="64">
                  <c:v>21.5</c:v>
                </c:pt>
                <c:pt idx="65">
                  <c:v>19.600000000000001</c:v>
                </c:pt>
                <c:pt idx="66">
                  <c:v>18.3</c:v>
                </c:pt>
                <c:pt idx="67">
                  <c:v>19.2</c:v>
                </c:pt>
                <c:pt idx="68">
                  <c:v>19.600000000000001</c:v>
                </c:pt>
                <c:pt idx="69">
                  <c:v>24</c:v>
                </c:pt>
                <c:pt idx="70">
                  <c:v>23.6</c:v>
                </c:pt>
                <c:pt idx="71">
                  <c:v>20</c:v>
                </c:pt>
                <c:pt idx="72">
                  <c:v>16.2</c:v>
                </c:pt>
                <c:pt idx="73">
                  <c:v>16.2</c:v>
                </c:pt>
                <c:pt idx="74">
                  <c:v>16.899999999999999</c:v>
                </c:pt>
                <c:pt idx="75">
                  <c:v>17.8</c:v>
                </c:pt>
                <c:pt idx="76">
                  <c:v>17.7</c:v>
                </c:pt>
                <c:pt idx="77">
                  <c:v>20.100000000000001</c:v>
                </c:pt>
                <c:pt idx="78">
                  <c:v>20.2</c:v>
                </c:pt>
                <c:pt idx="79">
                  <c:v>18.399999999999999</c:v>
                </c:pt>
                <c:pt idx="80">
                  <c:v>14.9</c:v>
                </c:pt>
                <c:pt idx="81">
                  <c:v>14.3</c:v>
                </c:pt>
                <c:pt idx="82">
                  <c:v>15</c:v>
                </c:pt>
                <c:pt idx="83">
                  <c:v>17.899999999999999</c:v>
                </c:pt>
                <c:pt idx="84">
                  <c:v>19</c:v>
                </c:pt>
                <c:pt idx="85">
                  <c:v>16.8</c:v>
                </c:pt>
                <c:pt idx="86">
                  <c:v>15.1</c:v>
                </c:pt>
                <c:pt idx="87">
                  <c:v>14.7</c:v>
                </c:pt>
                <c:pt idx="88">
                  <c:v>16.100000000000001</c:v>
                </c:pt>
                <c:pt idx="89">
                  <c:v>16.5</c:v>
                </c:pt>
                <c:pt idx="90">
                  <c:v>14.9</c:v>
                </c:pt>
                <c:pt idx="91">
                  <c:v>16</c:v>
                </c:pt>
                <c:pt idx="92">
                  <c:v>12.4</c:v>
                </c:pt>
                <c:pt idx="93">
                  <c:v>13.2</c:v>
                </c:pt>
                <c:pt idx="94">
                  <c:v>13</c:v>
                </c:pt>
                <c:pt idx="95">
                  <c:v>17.5</c:v>
                </c:pt>
                <c:pt idx="96">
                  <c:v>19.600000000000001</c:v>
                </c:pt>
                <c:pt idx="97">
                  <c:v>22</c:v>
                </c:pt>
                <c:pt idx="98">
                  <c:v>22.5</c:v>
                </c:pt>
                <c:pt idx="99">
                  <c:v>22.9</c:v>
                </c:pt>
                <c:pt idx="100">
                  <c:v>18.600000000000001</c:v>
                </c:pt>
                <c:pt idx="101">
                  <c:v>16.600000000000001</c:v>
                </c:pt>
                <c:pt idx="102">
                  <c:v>17.600000000000001</c:v>
                </c:pt>
                <c:pt idx="103">
                  <c:v>15</c:v>
                </c:pt>
                <c:pt idx="104">
                  <c:v>14.2</c:v>
                </c:pt>
                <c:pt idx="105">
                  <c:v>14.5</c:v>
                </c:pt>
                <c:pt idx="106">
                  <c:v>17.3</c:v>
                </c:pt>
                <c:pt idx="107">
                  <c:v>18.8</c:v>
                </c:pt>
                <c:pt idx="108">
                  <c:v>19.8</c:v>
                </c:pt>
                <c:pt idx="109">
                  <c:v>18.899999999999999</c:v>
                </c:pt>
                <c:pt idx="110">
                  <c:v>18.899999999999999</c:v>
                </c:pt>
                <c:pt idx="111">
                  <c:v>20.8</c:v>
                </c:pt>
                <c:pt idx="112">
                  <c:v>20.7</c:v>
                </c:pt>
                <c:pt idx="113">
                  <c:v>17.2</c:v>
                </c:pt>
                <c:pt idx="114">
                  <c:v>17.7</c:v>
                </c:pt>
                <c:pt idx="115">
                  <c:v>19.3</c:v>
                </c:pt>
                <c:pt idx="116">
                  <c:v>17</c:v>
                </c:pt>
                <c:pt idx="117">
                  <c:v>15.3</c:v>
                </c:pt>
                <c:pt idx="118">
                  <c:v>15.6</c:v>
                </c:pt>
                <c:pt idx="119">
                  <c:v>16.600000000000001</c:v>
                </c:pt>
                <c:pt idx="120">
                  <c:v>16</c:v>
                </c:pt>
                <c:pt idx="121">
                  <c:v>17.899999999999999</c:v>
                </c:pt>
                <c:pt idx="122">
                  <c:v>18.8</c:v>
                </c:pt>
                <c:pt idx="123">
                  <c:v>15.3</c:v>
                </c:pt>
                <c:pt idx="124">
                  <c:v>15.1</c:v>
                </c:pt>
                <c:pt idx="125">
                  <c:v>14.2</c:v>
                </c:pt>
                <c:pt idx="126">
                  <c:v>12.9</c:v>
                </c:pt>
                <c:pt idx="127">
                  <c:v>13.6</c:v>
                </c:pt>
                <c:pt idx="128">
                  <c:v>14.5</c:v>
                </c:pt>
                <c:pt idx="129">
                  <c:v>15.3</c:v>
                </c:pt>
                <c:pt idx="130">
                  <c:v>12.8</c:v>
                </c:pt>
                <c:pt idx="131">
                  <c:v>16.8</c:v>
                </c:pt>
                <c:pt idx="132">
                  <c:v>12.9</c:v>
                </c:pt>
                <c:pt idx="133">
                  <c:v>14.5</c:v>
                </c:pt>
                <c:pt idx="134">
                  <c:v>16.399999999999999</c:v>
                </c:pt>
                <c:pt idx="135">
                  <c:v>15.2</c:v>
                </c:pt>
                <c:pt idx="136">
                  <c:v>16.600000000000001</c:v>
                </c:pt>
                <c:pt idx="137">
                  <c:v>16</c:v>
                </c:pt>
                <c:pt idx="138">
                  <c:v>17.7</c:v>
                </c:pt>
                <c:pt idx="139">
                  <c:v>19.3</c:v>
                </c:pt>
                <c:pt idx="140">
                  <c:v>19.8</c:v>
                </c:pt>
                <c:pt idx="141">
                  <c:v>19.8</c:v>
                </c:pt>
                <c:pt idx="142">
                  <c:v>21.1</c:v>
                </c:pt>
                <c:pt idx="143">
                  <c:v>20.2</c:v>
                </c:pt>
                <c:pt idx="144">
                  <c:v>21.4</c:v>
                </c:pt>
                <c:pt idx="145">
                  <c:v>23.2</c:v>
                </c:pt>
                <c:pt idx="146">
                  <c:v>21.2</c:v>
                </c:pt>
                <c:pt idx="147">
                  <c:v>22.5</c:v>
                </c:pt>
                <c:pt idx="148">
                  <c:v>25.5</c:v>
                </c:pt>
                <c:pt idx="149">
                  <c:v>25.2</c:v>
                </c:pt>
                <c:pt idx="150">
                  <c:v>17.8</c:v>
                </c:pt>
                <c:pt idx="151">
                  <c:v>14</c:v>
                </c:pt>
                <c:pt idx="152">
                  <c:v>15.8</c:v>
                </c:pt>
                <c:pt idx="153">
                  <c:v>14.7</c:v>
                </c:pt>
                <c:pt idx="154">
                  <c:v>15.6</c:v>
                </c:pt>
                <c:pt idx="155">
                  <c:v>13.3</c:v>
                </c:pt>
                <c:pt idx="156">
                  <c:v>12.7</c:v>
                </c:pt>
                <c:pt idx="157">
                  <c:v>16</c:v>
                </c:pt>
                <c:pt idx="158">
                  <c:v>16.7</c:v>
                </c:pt>
                <c:pt idx="159">
                  <c:v>17</c:v>
                </c:pt>
                <c:pt idx="160">
                  <c:v>17.5</c:v>
                </c:pt>
                <c:pt idx="161">
                  <c:v>17.2</c:v>
                </c:pt>
                <c:pt idx="162">
                  <c:v>18.3</c:v>
                </c:pt>
                <c:pt idx="163">
                  <c:v>17.8</c:v>
                </c:pt>
                <c:pt idx="164">
                  <c:v>18.399999999999999</c:v>
                </c:pt>
                <c:pt idx="165">
                  <c:v>17.8</c:v>
                </c:pt>
                <c:pt idx="166">
                  <c:v>16.899999999999999</c:v>
                </c:pt>
                <c:pt idx="167">
                  <c:v>16.899999999999999</c:v>
                </c:pt>
                <c:pt idx="168">
                  <c:v>17.100000000000001</c:v>
                </c:pt>
                <c:pt idx="169">
                  <c:v>19</c:v>
                </c:pt>
                <c:pt idx="170">
                  <c:v>19.2</c:v>
                </c:pt>
                <c:pt idx="171">
                  <c:v>17.399999999999999</c:v>
                </c:pt>
                <c:pt idx="172">
                  <c:v>17.600000000000001</c:v>
                </c:pt>
                <c:pt idx="173">
                  <c:v>17</c:v>
                </c:pt>
                <c:pt idx="174">
                  <c:v>16.7</c:v>
                </c:pt>
                <c:pt idx="175">
                  <c:v>15.9</c:v>
                </c:pt>
                <c:pt idx="176">
                  <c:v>16.899999999999999</c:v>
                </c:pt>
                <c:pt idx="177">
                  <c:v>16.3</c:v>
                </c:pt>
                <c:pt idx="178">
                  <c:v>19</c:v>
                </c:pt>
                <c:pt idx="179">
                  <c:v>18.2</c:v>
                </c:pt>
                <c:pt idx="180">
                  <c:v>19.2</c:v>
                </c:pt>
                <c:pt idx="181">
                  <c:v>20</c:v>
                </c:pt>
                <c:pt idx="182">
                  <c:v>18.7</c:v>
                </c:pt>
                <c:pt idx="183">
                  <c:v>17.600000000000001</c:v>
                </c:pt>
                <c:pt idx="184">
                  <c:v>12.7</c:v>
                </c:pt>
                <c:pt idx="185">
                  <c:v>12.7</c:v>
                </c:pt>
                <c:pt idx="186">
                  <c:v>13.7</c:v>
                </c:pt>
                <c:pt idx="187">
                  <c:v>14.2</c:v>
                </c:pt>
                <c:pt idx="188">
                  <c:v>13.5</c:v>
                </c:pt>
                <c:pt idx="189">
                  <c:v>13.7</c:v>
                </c:pt>
                <c:pt idx="190">
                  <c:v>14.6</c:v>
                </c:pt>
                <c:pt idx="191">
                  <c:v>15.4</c:v>
                </c:pt>
                <c:pt idx="192">
                  <c:v>15.2</c:v>
                </c:pt>
                <c:pt idx="193">
                  <c:v>18.5</c:v>
                </c:pt>
                <c:pt idx="194">
                  <c:v>17.399999999999999</c:v>
                </c:pt>
                <c:pt idx="195">
                  <c:v>18.399999999999999</c:v>
                </c:pt>
                <c:pt idx="196">
                  <c:v>17.899999999999999</c:v>
                </c:pt>
                <c:pt idx="197">
                  <c:v>18.399999999999999</c:v>
                </c:pt>
                <c:pt idx="198">
                  <c:v>19.600000000000001</c:v>
                </c:pt>
                <c:pt idx="199">
                  <c:v>21.3</c:v>
                </c:pt>
                <c:pt idx="200">
                  <c:v>21.1</c:v>
                </c:pt>
                <c:pt idx="201">
                  <c:v>20.2</c:v>
                </c:pt>
                <c:pt idx="202">
                  <c:v>21.8</c:v>
                </c:pt>
                <c:pt idx="203">
                  <c:v>19.3</c:v>
                </c:pt>
                <c:pt idx="204">
                  <c:v>17.399999999999999</c:v>
                </c:pt>
                <c:pt idx="205">
                  <c:v>17.5</c:v>
                </c:pt>
                <c:pt idx="206">
                  <c:v>20.100000000000001</c:v>
                </c:pt>
                <c:pt idx="207">
                  <c:v>22.5</c:v>
                </c:pt>
                <c:pt idx="208">
                  <c:v>24</c:v>
                </c:pt>
                <c:pt idx="209">
                  <c:v>22.6</c:v>
                </c:pt>
                <c:pt idx="210">
                  <c:v>23.6</c:v>
                </c:pt>
                <c:pt idx="211">
                  <c:v>21.4</c:v>
                </c:pt>
                <c:pt idx="212">
                  <c:v>18.5</c:v>
                </c:pt>
                <c:pt idx="213">
                  <c:v>15.7</c:v>
                </c:pt>
                <c:pt idx="214">
                  <c:v>16.2</c:v>
                </c:pt>
                <c:pt idx="215">
                  <c:v>16</c:v>
                </c:pt>
                <c:pt idx="216">
                  <c:v>16.899999999999999</c:v>
                </c:pt>
                <c:pt idx="217">
                  <c:v>15.2</c:v>
                </c:pt>
                <c:pt idx="218">
                  <c:v>15.5</c:v>
                </c:pt>
                <c:pt idx="219">
                  <c:v>16.100000000000001</c:v>
                </c:pt>
                <c:pt idx="220">
                  <c:v>14.5</c:v>
                </c:pt>
                <c:pt idx="221">
                  <c:v>14.5</c:v>
                </c:pt>
                <c:pt idx="222">
                  <c:v>14.1</c:v>
                </c:pt>
                <c:pt idx="223">
                  <c:v>15.8</c:v>
                </c:pt>
                <c:pt idx="224">
                  <c:v>13.9</c:v>
                </c:pt>
                <c:pt idx="225">
                  <c:v>15.6</c:v>
                </c:pt>
                <c:pt idx="226">
                  <c:v>14.8</c:v>
                </c:pt>
                <c:pt idx="227">
                  <c:v>15</c:v>
                </c:pt>
                <c:pt idx="228">
                  <c:v>17.600000000000001</c:v>
                </c:pt>
                <c:pt idx="229">
                  <c:v>19.2</c:v>
                </c:pt>
                <c:pt idx="230">
                  <c:v>21</c:v>
                </c:pt>
                <c:pt idx="231">
                  <c:v>20.6</c:v>
                </c:pt>
                <c:pt idx="232">
                  <c:v>20.6</c:v>
                </c:pt>
                <c:pt idx="233">
                  <c:v>20.9</c:v>
                </c:pt>
                <c:pt idx="234">
                  <c:v>19.3</c:v>
                </c:pt>
                <c:pt idx="235">
                  <c:v>15.3</c:v>
                </c:pt>
                <c:pt idx="236">
                  <c:v>14.2</c:v>
                </c:pt>
                <c:pt idx="237">
                  <c:v>14.4</c:v>
                </c:pt>
                <c:pt idx="238">
                  <c:v>15.3</c:v>
                </c:pt>
                <c:pt idx="239">
                  <c:v>17.7</c:v>
                </c:pt>
                <c:pt idx="240">
                  <c:v>19.3</c:v>
                </c:pt>
                <c:pt idx="241">
                  <c:v>17.5</c:v>
                </c:pt>
                <c:pt idx="242">
                  <c:v>16.899999999999999</c:v>
                </c:pt>
                <c:pt idx="243">
                  <c:v>15.9</c:v>
                </c:pt>
                <c:pt idx="244">
                  <c:v>17.8</c:v>
                </c:pt>
                <c:pt idx="245">
                  <c:v>16.7</c:v>
                </c:pt>
                <c:pt idx="246">
                  <c:v>16.600000000000001</c:v>
                </c:pt>
                <c:pt idx="247">
                  <c:v>16.5</c:v>
                </c:pt>
                <c:pt idx="248">
                  <c:v>16.100000000000001</c:v>
                </c:pt>
                <c:pt idx="249">
                  <c:v>16.899999999999999</c:v>
                </c:pt>
                <c:pt idx="250">
                  <c:v>17.2</c:v>
                </c:pt>
                <c:pt idx="251">
                  <c:v>19</c:v>
                </c:pt>
                <c:pt idx="252">
                  <c:v>21.6</c:v>
                </c:pt>
                <c:pt idx="253">
                  <c:v>21.7</c:v>
                </c:pt>
                <c:pt idx="254">
                  <c:v>18.899999999999999</c:v>
                </c:pt>
                <c:pt idx="255">
                  <c:v>15.6</c:v>
                </c:pt>
                <c:pt idx="256">
                  <c:v>14.8</c:v>
                </c:pt>
                <c:pt idx="257">
                  <c:v>14.8</c:v>
                </c:pt>
                <c:pt idx="258">
                  <c:v>16.899999999999999</c:v>
                </c:pt>
                <c:pt idx="259">
                  <c:v>19.2</c:v>
                </c:pt>
                <c:pt idx="260">
                  <c:v>21</c:v>
                </c:pt>
                <c:pt idx="261">
                  <c:v>17.2</c:v>
                </c:pt>
                <c:pt idx="262">
                  <c:v>17.5</c:v>
                </c:pt>
                <c:pt idx="263">
                  <c:v>19</c:v>
                </c:pt>
                <c:pt idx="264">
                  <c:v>19.399999999999999</c:v>
                </c:pt>
                <c:pt idx="265">
                  <c:v>20.3</c:v>
                </c:pt>
                <c:pt idx="266">
                  <c:v>18.100000000000001</c:v>
                </c:pt>
                <c:pt idx="267">
                  <c:v>19.8</c:v>
                </c:pt>
                <c:pt idx="268">
                  <c:v>16.100000000000001</c:v>
                </c:pt>
                <c:pt idx="269">
                  <c:v>15.1</c:v>
                </c:pt>
                <c:pt idx="270">
                  <c:v>13.8</c:v>
                </c:pt>
                <c:pt idx="271">
                  <c:v>13.6</c:v>
                </c:pt>
                <c:pt idx="272">
                  <c:v>13.4</c:v>
                </c:pt>
                <c:pt idx="273">
                  <c:v>14.2</c:v>
                </c:pt>
                <c:pt idx="274">
                  <c:v>13</c:v>
                </c:pt>
                <c:pt idx="275">
                  <c:v>21</c:v>
                </c:pt>
                <c:pt idx="276">
                  <c:v>21</c:v>
                </c:pt>
              </c:numCache>
            </c:numRef>
          </c:xVal>
          <c:yVal>
            <c:numRef>
              <c:f>'Bicycle (dynamic)'!$L$2:$L$278</c:f>
              <c:numCache>
                <c:formatCode>0.00</c:formatCode>
                <c:ptCount val="277"/>
                <c:pt idx="0">
                  <c:v>55.441064702510708</c:v>
                </c:pt>
                <c:pt idx="1">
                  <c:v>60.598773449022907</c:v>
                </c:pt>
                <c:pt idx="2">
                  <c:v>64.39919042013716</c:v>
                </c:pt>
                <c:pt idx="3">
                  <c:v>74.171691203002382</c:v>
                </c:pt>
                <c:pt idx="4">
                  <c:v>66.842315615853465</c:v>
                </c:pt>
                <c:pt idx="5">
                  <c:v>65.485023840455526</c:v>
                </c:pt>
                <c:pt idx="6">
                  <c:v>67.928149036171817</c:v>
                </c:pt>
                <c:pt idx="7">
                  <c:v>55.441064702510708</c:v>
                </c:pt>
                <c:pt idx="8">
                  <c:v>60.598773449022907</c:v>
                </c:pt>
                <c:pt idx="9">
                  <c:v>64.39919042013716</c:v>
                </c:pt>
                <c:pt idx="10">
                  <c:v>74.171691203002382</c:v>
                </c:pt>
                <c:pt idx="11">
                  <c:v>66.842315615853465</c:v>
                </c:pt>
                <c:pt idx="12">
                  <c:v>65.485023840455526</c:v>
                </c:pt>
                <c:pt idx="13">
                  <c:v>67.928149036171817</c:v>
                </c:pt>
                <c:pt idx="14">
                  <c:v>69.556899166649373</c:v>
                </c:pt>
                <c:pt idx="15">
                  <c:v>70.914190942047327</c:v>
                </c:pt>
                <c:pt idx="16">
                  <c:v>73.900232847922794</c:v>
                </c:pt>
                <c:pt idx="17">
                  <c:v>71.185649297126901</c:v>
                </c:pt>
                <c:pt idx="18">
                  <c:v>63.584815354898396</c:v>
                </c:pt>
                <c:pt idx="19">
                  <c:v>66.570857260773877</c:v>
                </c:pt>
                <c:pt idx="20">
                  <c:v>59.241481673624961</c:v>
                </c:pt>
                <c:pt idx="21">
                  <c:v>54.898147992351525</c:v>
                </c:pt>
                <c:pt idx="22">
                  <c:v>59.241481673624961</c:v>
                </c:pt>
                <c:pt idx="23">
                  <c:v>61.684606869341266</c:v>
                </c:pt>
                <c:pt idx="24">
                  <c:v>63.856273709977984</c:v>
                </c:pt>
                <c:pt idx="25">
                  <c:v>70.099815876808549</c:v>
                </c:pt>
                <c:pt idx="26">
                  <c:v>72.542941072524854</c:v>
                </c:pt>
                <c:pt idx="27">
                  <c:v>76.88627475379829</c:v>
                </c:pt>
                <c:pt idx="28">
                  <c:v>60.870231804102495</c:v>
                </c:pt>
                <c:pt idx="29">
                  <c:v>60.870231804102495</c:v>
                </c:pt>
                <c:pt idx="30">
                  <c:v>66.027940550614701</c:v>
                </c:pt>
                <c:pt idx="31">
                  <c:v>57.612731543147426</c:v>
                </c:pt>
                <c:pt idx="32">
                  <c:v>57.884189898227014</c:v>
                </c:pt>
                <c:pt idx="33">
                  <c:v>65.485023840455526</c:v>
                </c:pt>
                <c:pt idx="34">
                  <c:v>68.742524101410595</c:v>
                </c:pt>
                <c:pt idx="35">
                  <c:v>70.099815876808549</c:v>
                </c:pt>
                <c:pt idx="36">
                  <c:v>79.057941594435007</c:v>
                </c:pt>
                <c:pt idx="37">
                  <c:v>72.814399427604442</c:v>
                </c:pt>
                <c:pt idx="38">
                  <c:v>71.728566007286091</c:v>
                </c:pt>
                <c:pt idx="39">
                  <c:v>69.013982456490197</c:v>
                </c:pt>
                <c:pt idx="40">
                  <c:v>72.814399427604442</c:v>
                </c:pt>
                <c:pt idx="41">
                  <c:v>78.78648323935542</c:v>
                </c:pt>
                <c:pt idx="42">
                  <c:v>82.315441855390077</c:v>
                </c:pt>
                <c:pt idx="43">
                  <c:v>84.758567051106382</c:v>
                </c:pt>
                <c:pt idx="44">
                  <c:v>90.459192507777772</c:v>
                </c:pt>
                <c:pt idx="45">
                  <c:v>92.087942638255313</c:v>
                </c:pt>
                <c:pt idx="46">
                  <c:v>95.073984544130795</c:v>
                </c:pt>
                <c:pt idx="47">
                  <c:v>90.73065086285736</c:v>
                </c:pt>
                <c:pt idx="48">
                  <c:v>88.287525667141054</c:v>
                </c:pt>
                <c:pt idx="49">
                  <c:v>79.872316659673771</c:v>
                </c:pt>
                <c:pt idx="50">
                  <c:v>82.586900210469679</c:v>
                </c:pt>
                <c:pt idx="51">
                  <c:v>83.129816920628855</c:v>
                </c:pt>
                <c:pt idx="52">
                  <c:v>83.129816920628855</c:v>
                </c:pt>
                <c:pt idx="53">
                  <c:v>85.844400471424748</c:v>
                </c:pt>
                <c:pt idx="54">
                  <c:v>90.459192507777772</c:v>
                </c:pt>
                <c:pt idx="55">
                  <c:v>87.473150601902276</c:v>
                </c:pt>
                <c:pt idx="56">
                  <c:v>89.373359087459406</c:v>
                </c:pt>
                <c:pt idx="57">
                  <c:v>89.644817442538994</c:v>
                </c:pt>
                <c:pt idx="58">
                  <c:v>88.558984022220642</c:v>
                </c:pt>
                <c:pt idx="59">
                  <c:v>88.287525667141054</c:v>
                </c:pt>
                <c:pt idx="60">
                  <c:v>87.744608956981864</c:v>
                </c:pt>
                <c:pt idx="61">
                  <c:v>89.101900732379818</c:v>
                </c:pt>
                <c:pt idx="62">
                  <c:v>92.630859348414489</c:v>
                </c:pt>
                <c:pt idx="63">
                  <c:v>92.630859348414489</c:v>
                </c:pt>
                <c:pt idx="64">
                  <c:v>80.958150079992123</c:v>
                </c:pt>
                <c:pt idx="65">
                  <c:v>75.800441333479938</c:v>
                </c:pt>
                <c:pt idx="66">
                  <c:v>72.271482717445267</c:v>
                </c:pt>
                <c:pt idx="67">
                  <c:v>74.714607913161558</c:v>
                </c:pt>
                <c:pt idx="68">
                  <c:v>75.800441333479938</c:v>
                </c:pt>
                <c:pt idx="69">
                  <c:v>87.744608956981864</c:v>
                </c:pt>
                <c:pt idx="70">
                  <c:v>86.658775536663512</c:v>
                </c:pt>
                <c:pt idx="71">
                  <c:v>76.88627475379829</c:v>
                </c:pt>
                <c:pt idx="72">
                  <c:v>66.570857260773877</c:v>
                </c:pt>
                <c:pt idx="73">
                  <c:v>66.570857260773877</c:v>
                </c:pt>
                <c:pt idx="74">
                  <c:v>68.471065746331007</c:v>
                </c:pt>
                <c:pt idx="75">
                  <c:v>70.914190942047327</c:v>
                </c:pt>
                <c:pt idx="76">
                  <c:v>70.642732586967725</c:v>
                </c:pt>
                <c:pt idx="77">
                  <c:v>77.157733108877878</c:v>
                </c:pt>
                <c:pt idx="78">
                  <c:v>77.429191463957466</c:v>
                </c:pt>
                <c:pt idx="79">
                  <c:v>72.542941072524854</c:v>
                </c:pt>
                <c:pt idx="80">
                  <c:v>63.04189864473922</c:v>
                </c:pt>
                <c:pt idx="81">
                  <c:v>61.413148514261678</c:v>
                </c:pt>
                <c:pt idx="82">
                  <c:v>63.313356999818808</c:v>
                </c:pt>
                <c:pt idx="83">
                  <c:v>71.185649297126901</c:v>
                </c:pt>
                <c:pt idx="84">
                  <c:v>74.171691203002382</c:v>
                </c:pt>
                <c:pt idx="85">
                  <c:v>68.199607391251419</c:v>
                </c:pt>
                <c:pt idx="86">
                  <c:v>63.584815354898396</c:v>
                </c:pt>
                <c:pt idx="87">
                  <c:v>62.498981934580037</c:v>
                </c:pt>
                <c:pt idx="88">
                  <c:v>66.299398905694289</c:v>
                </c:pt>
                <c:pt idx="89">
                  <c:v>67.385232326012641</c:v>
                </c:pt>
                <c:pt idx="90">
                  <c:v>63.04189864473922</c:v>
                </c:pt>
                <c:pt idx="91">
                  <c:v>66.027940550614701</c:v>
                </c:pt>
                <c:pt idx="92">
                  <c:v>56.255439767749479</c:v>
                </c:pt>
                <c:pt idx="93">
                  <c:v>58.42710660838619</c:v>
                </c:pt>
                <c:pt idx="94">
                  <c:v>57.884189898227014</c:v>
                </c:pt>
                <c:pt idx="95">
                  <c:v>70.099815876808549</c:v>
                </c:pt>
                <c:pt idx="96">
                  <c:v>75.800441333479938</c:v>
                </c:pt>
                <c:pt idx="97">
                  <c:v>82.315441855390077</c:v>
                </c:pt>
                <c:pt idx="98">
                  <c:v>83.672733630788031</c:v>
                </c:pt>
                <c:pt idx="99">
                  <c:v>84.758567051106382</c:v>
                </c:pt>
                <c:pt idx="100">
                  <c:v>73.08585778268403</c:v>
                </c:pt>
                <c:pt idx="101">
                  <c:v>67.656690681092243</c:v>
                </c:pt>
                <c:pt idx="102">
                  <c:v>70.371274231888137</c:v>
                </c:pt>
                <c:pt idx="103">
                  <c:v>63.313356999818808</c:v>
                </c:pt>
                <c:pt idx="104">
                  <c:v>61.141690159182083</c:v>
                </c:pt>
                <c:pt idx="105">
                  <c:v>61.956065224420854</c:v>
                </c:pt>
                <c:pt idx="106">
                  <c:v>69.556899166649373</c:v>
                </c:pt>
                <c:pt idx="107">
                  <c:v>73.628774492843206</c:v>
                </c:pt>
                <c:pt idx="108">
                  <c:v>76.343358043639114</c:v>
                </c:pt>
                <c:pt idx="109">
                  <c:v>73.900232847922794</c:v>
                </c:pt>
                <c:pt idx="110">
                  <c:v>73.900232847922794</c:v>
                </c:pt>
                <c:pt idx="111">
                  <c:v>79.057941594435007</c:v>
                </c:pt>
                <c:pt idx="112">
                  <c:v>78.78648323935542</c:v>
                </c:pt>
                <c:pt idx="113">
                  <c:v>69.285440811569771</c:v>
                </c:pt>
                <c:pt idx="114">
                  <c:v>70.642732586967725</c:v>
                </c:pt>
                <c:pt idx="115">
                  <c:v>74.98606626824116</c:v>
                </c:pt>
                <c:pt idx="116">
                  <c:v>68.742524101410595</c:v>
                </c:pt>
                <c:pt idx="117">
                  <c:v>64.127732065057586</c:v>
                </c:pt>
                <c:pt idx="118">
                  <c:v>64.942107130296336</c:v>
                </c:pt>
                <c:pt idx="119">
                  <c:v>67.656690681092243</c:v>
                </c:pt>
                <c:pt idx="120">
                  <c:v>66.027940550614701</c:v>
                </c:pt>
                <c:pt idx="121">
                  <c:v>71.185649297126901</c:v>
                </c:pt>
                <c:pt idx="122">
                  <c:v>73.628774492843206</c:v>
                </c:pt>
                <c:pt idx="123">
                  <c:v>64.127732065057586</c:v>
                </c:pt>
                <c:pt idx="124">
                  <c:v>63.584815354898396</c:v>
                </c:pt>
                <c:pt idx="125">
                  <c:v>61.141690159182083</c:v>
                </c:pt>
                <c:pt idx="126">
                  <c:v>57.612731543147426</c:v>
                </c:pt>
                <c:pt idx="127">
                  <c:v>59.512940028704548</c:v>
                </c:pt>
                <c:pt idx="128">
                  <c:v>61.956065224420854</c:v>
                </c:pt>
                <c:pt idx="129">
                  <c:v>64.127732065057586</c:v>
                </c:pt>
                <c:pt idx="130">
                  <c:v>57.341273188067838</c:v>
                </c:pt>
                <c:pt idx="131">
                  <c:v>68.199607391251419</c:v>
                </c:pt>
                <c:pt idx="132">
                  <c:v>57.612731543147426</c:v>
                </c:pt>
                <c:pt idx="133">
                  <c:v>61.956065224420854</c:v>
                </c:pt>
                <c:pt idx="134">
                  <c:v>67.113773970933053</c:v>
                </c:pt>
                <c:pt idx="135">
                  <c:v>63.856273709977984</c:v>
                </c:pt>
                <c:pt idx="136">
                  <c:v>67.656690681092243</c:v>
                </c:pt>
                <c:pt idx="137">
                  <c:v>66.027940550614701</c:v>
                </c:pt>
                <c:pt idx="138">
                  <c:v>70.642732586967725</c:v>
                </c:pt>
                <c:pt idx="139">
                  <c:v>74.98606626824116</c:v>
                </c:pt>
                <c:pt idx="140">
                  <c:v>76.343358043639114</c:v>
                </c:pt>
                <c:pt idx="141">
                  <c:v>76.343358043639114</c:v>
                </c:pt>
                <c:pt idx="142">
                  <c:v>79.872316659673771</c:v>
                </c:pt>
                <c:pt idx="143">
                  <c:v>77.429191463957466</c:v>
                </c:pt>
                <c:pt idx="144">
                  <c:v>80.686691724912535</c:v>
                </c:pt>
                <c:pt idx="145">
                  <c:v>85.57294211634516</c:v>
                </c:pt>
                <c:pt idx="146">
                  <c:v>80.143775014753359</c:v>
                </c:pt>
                <c:pt idx="147">
                  <c:v>83.672733630788031</c:v>
                </c:pt>
                <c:pt idx="148">
                  <c:v>91.816484283175711</c:v>
                </c:pt>
                <c:pt idx="149">
                  <c:v>91.002109217936948</c:v>
                </c:pt>
                <c:pt idx="150">
                  <c:v>70.914190942047327</c:v>
                </c:pt>
                <c:pt idx="151">
                  <c:v>60.598773449022907</c:v>
                </c:pt>
                <c:pt idx="152">
                  <c:v>65.485023840455526</c:v>
                </c:pt>
                <c:pt idx="153">
                  <c:v>62.498981934580037</c:v>
                </c:pt>
                <c:pt idx="154">
                  <c:v>64.942107130296336</c:v>
                </c:pt>
                <c:pt idx="155">
                  <c:v>58.698564963465785</c:v>
                </c:pt>
                <c:pt idx="156">
                  <c:v>57.069814832988243</c:v>
                </c:pt>
                <c:pt idx="157">
                  <c:v>66.027940550614701</c:v>
                </c:pt>
                <c:pt idx="158">
                  <c:v>67.928149036171817</c:v>
                </c:pt>
                <c:pt idx="159">
                  <c:v>68.742524101410595</c:v>
                </c:pt>
                <c:pt idx="160">
                  <c:v>70.099815876808549</c:v>
                </c:pt>
                <c:pt idx="161">
                  <c:v>69.285440811569771</c:v>
                </c:pt>
                <c:pt idx="162">
                  <c:v>72.271482717445267</c:v>
                </c:pt>
                <c:pt idx="163">
                  <c:v>70.914190942047327</c:v>
                </c:pt>
                <c:pt idx="164">
                  <c:v>72.542941072524854</c:v>
                </c:pt>
                <c:pt idx="165">
                  <c:v>70.914190942047327</c:v>
                </c:pt>
                <c:pt idx="166">
                  <c:v>68.471065746331007</c:v>
                </c:pt>
                <c:pt idx="167">
                  <c:v>68.471065746331007</c:v>
                </c:pt>
                <c:pt idx="168">
                  <c:v>69.013982456490197</c:v>
                </c:pt>
                <c:pt idx="169">
                  <c:v>74.171691203002382</c:v>
                </c:pt>
                <c:pt idx="170">
                  <c:v>74.714607913161558</c:v>
                </c:pt>
                <c:pt idx="171">
                  <c:v>69.828357521728947</c:v>
                </c:pt>
                <c:pt idx="172">
                  <c:v>70.371274231888137</c:v>
                </c:pt>
                <c:pt idx="173">
                  <c:v>68.742524101410595</c:v>
                </c:pt>
                <c:pt idx="174">
                  <c:v>67.928149036171817</c:v>
                </c:pt>
                <c:pt idx="175">
                  <c:v>65.756482195535114</c:v>
                </c:pt>
                <c:pt idx="176">
                  <c:v>68.471065746331007</c:v>
                </c:pt>
                <c:pt idx="177">
                  <c:v>66.842315615853465</c:v>
                </c:pt>
                <c:pt idx="178">
                  <c:v>74.171691203002382</c:v>
                </c:pt>
                <c:pt idx="179">
                  <c:v>72.000024362365679</c:v>
                </c:pt>
                <c:pt idx="180">
                  <c:v>74.714607913161558</c:v>
                </c:pt>
                <c:pt idx="181">
                  <c:v>76.88627475379829</c:v>
                </c:pt>
                <c:pt idx="182">
                  <c:v>73.357316137763618</c:v>
                </c:pt>
                <c:pt idx="183">
                  <c:v>70.371274231888137</c:v>
                </c:pt>
                <c:pt idx="184">
                  <c:v>57.069814832988243</c:v>
                </c:pt>
                <c:pt idx="185">
                  <c:v>57.069814832988243</c:v>
                </c:pt>
                <c:pt idx="186">
                  <c:v>59.784398383784136</c:v>
                </c:pt>
                <c:pt idx="187">
                  <c:v>61.141690159182083</c:v>
                </c:pt>
                <c:pt idx="188">
                  <c:v>59.241481673624961</c:v>
                </c:pt>
                <c:pt idx="189">
                  <c:v>59.784398383784136</c:v>
                </c:pt>
                <c:pt idx="190">
                  <c:v>62.227523579500449</c:v>
                </c:pt>
                <c:pt idx="191">
                  <c:v>64.39919042013716</c:v>
                </c:pt>
                <c:pt idx="192">
                  <c:v>63.856273709977984</c:v>
                </c:pt>
                <c:pt idx="193">
                  <c:v>72.814399427604442</c:v>
                </c:pt>
                <c:pt idx="194">
                  <c:v>69.828357521728947</c:v>
                </c:pt>
                <c:pt idx="195">
                  <c:v>72.542941072524854</c:v>
                </c:pt>
                <c:pt idx="196">
                  <c:v>71.185649297126901</c:v>
                </c:pt>
                <c:pt idx="197">
                  <c:v>72.542941072524854</c:v>
                </c:pt>
                <c:pt idx="198">
                  <c:v>75.800441333479938</c:v>
                </c:pt>
                <c:pt idx="199">
                  <c:v>80.415233369832947</c:v>
                </c:pt>
                <c:pt idx="200">
                  <c:v>79.872316659673771</c:v>
                </c:pt>
                <c:pt idx="201">
                  <c:v>77.429191463957466</c:v>
                </c:pt>
                <c:pt idx="202">
                  <c:v>81.772525145230901</c:v>
                </c:pt>
                <c:pt idx="203">
                  <c:v>74.98606626824116</c:v>
                </c:pt>
                <c:pt idx="204">
                  <c:v>69.828357521728947</c:v>
                </c:pt>
                <c:pt idx="205">
                  <c:v>70.099815876808549</c:v>
                </c:pt>
                <c:pt idx="206">
                  <c:v>77.157733108877878</c:v>
                </c:pt>
                <c:pt idx="207">
                  <c:v>83.672733630788031</c:v>
                </c:pt>
                <c:pt idx="208">
                  <c:v>87.744608956981864</c:v>
                </c:pt>
                <c:pt idx="209">
                  <c:v>83.944191985867619</c:v>
                </c:pt>
                <c:pt idx="210">
                  <c:v>86.658775536663512</c:v>
                </c:pt>
                <c:pt idx="211">
                  <c:v>80.686691724912535</c:v>
                </c:pt>
                <c:pt idx="212">
                  <c:v>72.814399427604442</c:v>
                </c:pt>
                <c:pt idx="213">
                  <c:v>65.213565485375938</c:v>
                </c:pt>
                <c:pt idx="214">
                  <c:v>66.570857260773877</c:v>
                </c:pt>
                <c:pt idx="215">
                  <c:v>66.027940550614701</c:v>
                </c:pt>
                <c:pt idx="216">
                  <c:v>68.471065746331007</c:v>
                </c:pt>
                <c:pt idx="217">
                  <c:v>63.856273709977984</c:v>
                </c:pt>
                <c:pt idx="218">
                  <c:v>64.670648775216762</c:v>
                </c:pt>
                <c:pt idx="219">
                  <c:v>66.299398905694289</c:v>
                </c:pt>
                <c:pt idx="220">
                  <c:v>61.956065224420854</c:v>
                </c:pt>
                <c:pt idx="221">
                  <c:v>61.956065224420854</c:v>
                </c:pt>
                <c:pt idx="222">
                  <c:v>60.870231804102495</c:v>
                </c:pt>
                <c:pt idx="223">
                  <c:v>65.485023840455526</c:v>
                </c:pt>
                <c:pt idx="224">
                  <c:v>60.327315093943319</c:v>
                </c:pt>
                <c:pt idx="225">
                  <c:v>64.942107130296336</c:v>
                </c:pt>
                <c:pt idx="226">
                  <c:v>62.770440289659625</c:v>
                </c:pt>
                <c:pt idx="227">
                  <c:v>63.313356999818808</c:v>
                </c:pt>
                <c:pt idx="228">
                  <c:v>70.371274231888137</c:v>
                </c:pt>
                <c:pt idx="229">
                  <c:v>74.714607913161558</c:v>
                </c:pt>
                <c:pt idx="230">
                  <c:v>79.600858304594183</c:v>
                </c:pt>
                <c:pt idx="231">
                  <c:v>78.515024884275817</c:v>
                </c:pt>
                <c:pt idx="232">
                  <c:v>78.515024884275817</c:v>
                </c:pt>
                <c:pt idx="233">
                  <c:v>79.329399949514595</c:v>
                </c:pt>
                <c:pt idx="234">
                  <c:v>74.98606626824116</c:v>
                </c:pt>
                <c:pt idx="235">
                  <c:v>64.127732065057586</c:v>
                </c:pt>
                <c:pt idx="236">
                  <c:v>61.141690159182083</c:v>
                </c:pt>
                <c:pt idx="237">
                  <c:v>61.684606869341266</c:v>
                </c:pt>
                <c:pt idx="238">
                  <c:v>64.127732065057586</c:v>
                </c:pt>
                <c:pt idx="239">
                  <c:v>70.642732586967725</c:v>
                </c:pt>
                <c:pt idx="240">
                  <c:v>74.98606626824116</c:v>
                </c:pt>
                <c:pt idx="241">
                  <c:v>70.099815876808549</c:v>
                </c:pt>
                <c:pt idx="242">
                  <c:v>68.471065746331007</c:v>
                </c:pt>
                <c:pt idx="243">
                  <c:v>65.756482195535114</c:v>
                </c:pt>
                <c:pt idx="244">
                  <c:v>70.914190942047327</c:v>
                </c:pt>
                <c:pt idx="245">
                  <c:v>67.928149036171817</c:v>
                </c:pt>
                <c:pt idx="246">
                  <c:v>67.656690681092243</c:v>
                </c:pt>
                <c:pt idx="247">
                  <c:v>67.385232326012641</c:v>
                </c:pt>
                <c:pt idx="248">
                  <c:v>66.299398905694289</c:v>
                </c:pt>
                <c:pt idx="249">
                  <c:v>68.471065746331007</c:v>
                </c:pt>
                <c:pt idx="250">
                  <c:v>69.285440811569771</c:v>
                </c:pt>
                <c:pt idx="251">
                  <c:v>74.171691203002382</c:v>
                </c:pt>
                <c:pt idx="252">
                  <c:v>81.229608435071725</c:v>
                </c:pt>
                <c:pt idx="253">
                  <c:v>81.501066790151299</c:v>
                </c:pt>
                <c:pt idx="254">
                  <c:v>73.900232847922794</c:v>
                </c:pt>
                <c:pt idx="255">
                  <c:v>64.942107130296336</c:v>
                </c:pt>
                <c:pt idx="256">
                  <c:v>62.770440289659625</c:v>
                </c:pt>
                <c:pt idx="257">
                  <c:v>62.770440289659625</c:v>
                </c:pt>
                <c:pt idx="258">
                  <c:v>68.471065746331007</c:v>
                </c:pt>
                <c:pt idx="259">
                  <c:v>74.714607913161558</c:v>
                </c:pt>
                <c:pt idx="260">
                  <c:v>79.600858304594183</c:v>
                </c:pt>
                <c:pt idx="261">
                  <c:v>69.285440811569771</c:v>
                </c:pt>
                <c:pt idx="262">
                  <c:v>70.099815876808549</c:v>
                </c:pt>
                <c:pt idx="263">
                  <c:v>74.171691203002382</c:v>
                </c:pt>
                <c:pt idx="264">
                  <c:v>75.257524623320748</c:v>
                </c:pt>
                <c:pt idx="265">
                  <c:v>77.700649819037054</c:v>
                </c:pt>
                <c:pt idx="266">
                  <c:v>71.728566007286091</c:v>
                </c:pt>
                <c:pt idx="267">
                  <c:v>76.343358043639114</c:v>
                </c:pt>
                <c:pt idx="268">
                  <c:v>66.299398905694289</c:v>
                </c:pt>
                <c:pt idx="269">
                  <c:v>63.584815354898396</c:v>
                </c:pt>
                <c:pt idx="270">
                  <c:v>60.055856738863731</c:v>
                </c:pt>
                <c:pt idx="271">
                  <c:v>59.512940028704548</c:v>
                </c:pt>
                <c:pt idx="272">
                  <c:v>58.970023318545373</c:v>
                </c:pt>
                <c:pt idx="273">
                  <c:v>61.141690159182083</c:v>
                </c:pt>
                <c:pt idx="274">
                  <c:v>57.884189898227014</c:v>
                </c:pt>
                <c:pt idx="275">
                  <c:v>79.600858304594183</c:v>
                </c:pt>
                <c:pt idx="276">
                  <c:v>79.600858304594183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BA-4E7C-B867-AF1A707BC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365424"/>
        <c:axId val="1886369584"/>
      </c:scatterChart>
      <c:valAx>
        <c:axId val="188636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886369584"/>
        <c:crosses val="autoZero"/>
        <c:crossBetween val="midCat"/>
      </c:valAx>
      <c:valAx>
        <c:axId val="188636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886365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Bicycle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BicycleP!$K$1</c:f>
              <c:strCache>
                <c:ptCount val="1"/>
                <c:pt idx="0">
                  <c:v>Y Laptime: 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BicycleP!$J$2:$J$240</c:f>
              <c:numCache>
                <c:formatCode>General</c:formatCode>
                <c:ptCount val="239"/>
                <c:pt idx="0">
                  <c:v>12.1</c:v>
                </c:pt>
                <c:pt idx="1">
                  <c:v>14</c:v>
                </c:pt>
                <c:pt idx="2">
                  <c:v>19</c:v>
                </c:pt>
                <c:pt idx="3">
                  <c:v>16.3</c:v>
                </c:pt>
                <c:pt idx="4">
                  <c:v>15.8</c:v>
                </c:pt>
                <c:pt idx="5">
                  <c:v>16.7</c:v>
                </c:pt>
                <c:pt idx="6">
                  <c:v>15.4</c:v>
                </c:pt>
                <c:pt idx="7">
                  <c:v>19</c:v>
                </c:pt>
                <c:pt idx="8">
                  <c:v>16.3</c:v>
                </c:pt>
                <c:pt idx="9">
                  <c:v>15.8</c:v>
                </c:pt>
                <c:pt idx="10">
                  <c:v>16.7</c:v>
                </c:pt>
                <c:pt idx="11">
                  <c:v>17.8</c:v>
                </c:pt>
                <c:pt idx="12">
                  <c:v>18.899999999999999</c:v>
                </c:pt>
                <c:pt idx="13">
                  <c:v>17.899999999999999</c:v>
                </c:pt>
                <c:pt idx="14">
                  <c:v>18.399999999999999</c:v>
                </c:pt>
                <c:pt idx="15">
                  <c:v>20</c:v>
                </c:pt>
                <c:pt idx="16">
                  <c:v>14.1</c:v>
                </c:pt>
                <c:pt idx="17">
                  <c:v>14.1</c:v>
                </c:pt>
                <c:pt idx="18">
                  <c:v>16</c:v>
                </c:pt>
                <c:pt idx="19">
                  <c:v>15.8</c:v>
                </c:pt>
                <c:pt idx="20">
                  <c:v>17</c:v>
                </c:pt>
                <c:pt idx="21">
                  <c:v>17.5</c:v>
                </c:pt>
                <c:pt idx="22">
                  <c:v>20.8</c:v>
                </c:pt>
                <c:pt idx="23">
                  <c:v>23.3</c:v>
                </c:pt>
                <c:pt idx="24">
                  <c:v>25</c:v>
                </c:pt>
                <c:pt idx="25">
                  <c:v>23.9</c:v>
                </c:pt>
                <c:pt idx="26">
                  <c:v>24.6</c:v>
                </c:pt>
                <c:pt idx="27">
                  <c:v>24.7</c:v>
                </c:pt>
                <c:pt idx="28">
                  <c:v>24.3</c:v>
                </c:pt>
                <c:pt idx="29">
                  <c:v>24.2</c:v>
                </c:pt>
                <c:pt idx="30">
                  <c:v>24</c:v>
                </c:pt>
                <c:pt idx="31">
                  <c:v>24.5</c:v>
                </c:pt>
                <c:pt idx="32">
                  <c:v>25.8</c:v>
                </c:pt>
                <c:pt idx="33">
                  <c:v>25.8</c:v>
                </c:pt>
                <c:pt idx="34">
                  <c:v>21.5</c:v>
                </c:pt>
                <c:pt idx="35">
                  <c:v>19.600000000000001</c:v>
                </c:pt>
                <c:pt idx="36">
                  <c:v>18.3</c:v>
                </c:pt>
                <c:pt idx="37">
                  <c:v>19.2</c:v>
                </c:pt>
                <c:pt idx="38">
                  <c:v>19.600000000000001</c:v>
                </c:pt>
                <c:pt idx="39">
                  <c:v>24</c:v>
                </c:pt>
                <c:pt idx="40">
                  <c:v>23.6</c:v>
                </c:pt>
                <c:pt idx="41">
                  <c:v>20</c:v>
                </c:pt>
                <c:pt idx="42">
                  <c:v>16.2</c:v>
                </c:pt>
                <c:pt idx="43">
                  <c:v>16.2</c:v>
                </c:pt>
                <c:pt idx="44">
                  <c:v>16.899999999999999</c:v>
                </c:pt>
                <c:pt idx="45">
                  <c:v>17.8</c:v>
                </c:pt>
                <c:pt idx="46">
                  <c:v>17.7</c:v>
                </c:pt>
                <c:pt idx="47">
                  <c:v>20.100000000000001</c:v>
                </c:pt>
                <c:pt idx="48">
                  <c:v>20.2</c:v>
                </c:pt>
                <c:pt idx="49">
                  <c:v>18.399999999999999</c:v>
                </c:pt>
                <c:pt idx="50">
                  <c:v>14.3</c:v>
                </c:pt>
                <c:pt idx="51">
                  <c:v>15</c:v>
                </c:pt>
                <c:pt idx="52">
                  <c:v>17.899999999999999</c:v>
                </c:pt>
                <c:pt idx="53">
                  <c:v>16.8</c:v>
                </c:pt>
                <c:pt idx="54">
                  <c:v>16.100000000000001</c:v>
                </c:pt>
                <c:pt idx="55">
                  <c:v>16.5</c:v>
                </c:pt>
                <c:pt idx="56">
                  <c:v>17.5</c:v>
                </c:pt>
                <c:pt idx="57">
                  <c:v>19.600000000000001</c:v>
                </c:pt>
                <c:pt idx="58">
                  <c:v>22</c:v>
                </c:pt>
                <c:pt idx="59">
                  <c:v>22.5</c:v>
                </c:pt>
                <c:pt idx="60">
                  <c:v>22.9</c:v>
                </c:pt>
                <c:pt idx="61">
                  <c:v>16.600000000000001</c:v>
                </c:pt>
                <c:pt idx="62">
                  <c:v>17.600000000000001</c:v>
                </c:pt>
                <c:pt idx="63">
                  <c:v>14.2</c:v>
                </c:pt>
                <c:pt idx="64">
                  <c:v>14.5</c:v>
                </c:pt>
                <c:pt idx="65">
                  <c:v>17.3</c:v>
                </c:pt>
                <c:pt idx="66">
                  <c:v>18.8</c:v>
                </c:pt>
                <c:pt idx="67">
                  <c:v>19.8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17.899999999999999</c:v>
                </c:pt>
                <c:pt idx="71">
                  <c:v>18.8</c:v>
                </c:pt>
                <c:pt idx="72">
                  <c:v>16.8</c:v>
                </c:pt>
                <c:pt idx="73">
                  <c:v>16.600000000000001</c:v>
                </c:pt>
                <c:pt idx="74">
                  <c:v>17.7</c:v>
                </c:pt>
                <c:pt idx="75">
                  <c:v>19.3</c:v>
                </c:pt>
                <c:pt idx="76">
                  <c:v>19.8</c:v>
                </c:pt>
                <c:pt idx="77">
                  <c:v>19.8</c:v>
                </c:pt>
                <c:pt idx="78">
                  <c:v>21.1</c:v>
                </c:pt>
                <c:pt idx="79">
                  <c:v>20.2</c:v>
                </c:pt>
                <c:pt idx="80">
                  <c:v>21.4</c:v>
                </c:pt>
                <c:pt idx="81">
                  <c:v>23.2</c:v>
                </c:pt>
                <c:pt idx="82">
                  <c:v>21.2</c:v>
                </c:pt>
                <c:pt idx="83">
                  <c:v>22.5</c:v>
                </c:pt>
                <c:pt idx="84">
                  <c:v>25.5</c:v>
                </c:pt>
                <c:pt idx="85">
                  <c:v>25.2</c:v>
                </c:pt>
                <c:pt idx="86">
                  <c:v>17.8</c:v>
                </c:pt>
                <c:pt idx="87">
                  <c:v>15.6</c:v>
                </c:pt>
                <c:pt idx="88">
                  <c:v>16.7</c:v>
                </c:pt>
                <c:pt idx="89">
                  <c:v>17</c:v>
                </c:pt>
                <c:pt idx="90">
                  <c:v>17.5</c:v>
                </c:pt>
                <c:pt idx="91">
                  <c:v>17.2</c:v>
                </c:pt>
                <c:pt idx="92">
                  <c:v>18.3</c:v>
                </c:pt>
                <c:pt idx="93">
                  <c:v>17.600000000000001</c:v>
                </c:pt>
                <c:pt idx="94">
                  <c:v>17</c:v>
                </c:pt>
                <c:pt idx="95">
                  <c:v>16.899999999999999</c:v>
                </c:pt>
                <c:pt idx="96">
                  <c:v>16.3</c:v>
                </c:pt>
                <c:pt idx="97">
                  <c:v>19</c:v>
                </c:pt>
                <c:pt idx="98">
                  <c:v>18.2</c:v>
                </c:pt>
                <c:pt idx="99">
                  <c:v>19.2</c:v>
                </c:pt>
                <c:pt idx="100">
                  <c:v>20</c:v>
                </c:pt>
                <c:pt idx="101">
                  <c:v>18.7</c:v>
                </c:pt>
                <c:pt idx="102">
                  <c:v>17.600000000000001</c:v>
                </c:pt>
                <c:pt idx="103">
                  <c:v>15.4</c:v>
                </c:pt>
                <c:pt idx="104">
                  <c:v>15.2</c:v>
                </c:pt>
                <c:pt idx="105">
                  <c:v>18.5</c:v>
                </c:pt>
                <c:pt idx="106">
                  <c:v>17.399999999999999</c:v>
                </c:pt>
                <c:pt idx="107">
                  <c:v>18.399999999999999</c:v>
                </c:pt>
                <c:pt idx="108">
                  <c:v>17.899999999999999</c:v>
                </c:pt>
                <c:pt idx="109">
                  <c:v>18.399999999999999</c:v>
                </c:pt>
                <c:pt idx="110">
                  <c:v>19.600000000000001</c:v>
                </c:pt>
                <c:pt idx="111">
                  <c:v>21.3</c:v>
                </c:pt>
                <c:pt idx="112">
                  <c:v>21.8</c:v>
                </c:pt>
                <c:pt idx="113">
                  <c:v>22.5</c:v>
                </c:pt>
                <c:pt idx="114">
                  <c:v>24</c:v>
                </c:pt>
                <c:pt idx="115">
                  <c:v>22.6</c:v>
                </c:pt>
                <c:pt idx="116">
                  <c:v>23.6</c:v>
                </c:pt>
                <c:pt idx="117">
                  <c:v>21.4</c:v>
                </c:pt>
                <c:pt idx="118">
                  <c:v>16.2</c:v>
                </c:pt>
                <c:pt idx="119">
                  <c:v>16</c:v>
                </c:pt>
                <c:pt idx="120">
                  <c:v>16.899999999999999</c:v>
                </c:pt>
                <c:pt idx="121">
                  <c:v>16.100000000000001</c:v>
                </c:pt>
                <c:pt idx="122">
                  <c:v>15.6</c:v>
                </c:pt>
                <c:pt idx="123">
                  <c:v>17.600000000000001</c:v>
                </c:pt>
                <c:pt idx="124">
                  <c:v>19.2</c:v>
                </c:pt>
                <c:pt idx="125">
                  <c:v>21</c:v>
                </c:pt>
                <c:pt idx="126">
                  <c:v>20.6</c:v>
                </c:pt>
                <c:pt idx="127">
                  <c:v>20.6</c:v>
                </c:pt>
                <c:pt idx="128">
                  <c:v>17.5</c:v>
                </c:pt>
                <c:pt idx="129">
                  <c:v>15.9</c:v>
                </c:pt>
                <c:pt idx="130">
                  <c:v>17.8</c:v>
                </c:pt>
                <c:pt idx="131">
                  <c:v>16.7</c:v>
                </c:pt>
                <c:pt idx="132">
                  <c:v>16.600000000000001</c:v>
                </c:pt>
                <c:pt idx="133">
                  <c:v>16.100000000000001</c:v>
                </c:pt>
                <c:pt idx="134">
                  <c:v>16.899999999999999</c:v>
                </c:pt>
                <c:pt idx="135">
                  <c:v>17.2</c:v>
                </c:pt>
                <c:pt idx="136">
                  <c:v>19</c:v>
                </c:pt>
                <c:pt idx="137">
                  <c:v>21.6</c:v>
                </c:pt>
                <c:pt idx="138">
                  <c:v>21.7</c:v>
                </c:pt>
                <c:pt idx="139">
                  <c:v>18.899999999999999</c:v>
                </c:pt>
                <c:pt idx="140">
                  <c:v>15.6</c:v>
                </c:pt>
                <c:pt idx="141">
                  <c:v>14.8</c:v>
                </c:pt>
                <c:pt idx="142">
                  <c:v>16.899999999999999</c:v>
                </c:pt>
                <c:pt idx="143">
                  <c:v>19.2</c:v>
                </c:pt>
                <c:pt idx="144">
                  <c:v>21</c:v>
                </c:pt>
                <c:pt idx="145">
                  <c:v>17.2</c:v>
                </c:pt>
                <c:pt idx="146">
                  <c:v>17.5</c:v>
                </c:pt>
                <c:pt idx="147">
                  <c:v>19</c:v>
                </c:pt>
                <c:pt idx="148">
                  <c:v>19.399999999999999</c:v>
                </c:pt>
                <c:pt idx="149">
                  <c:v>20.3</c:v>
                </c:pt>
                <c:pt idx="150">
                  <c:v>15.1</c:v>
                </c:pt>
                <c:pt idx="151">
                  <c:v>25.405265584129449</c:v>
                </c:pt>
                <c:pt idx="152" formatCode="0.00">
                  <c:v>23.088507949634817</c:v>
                </c:pt>
                <c:pt idx="153" formatCode="0.00">
                  <c:v>17.136663251140853</c:v>
                </c:pt>
                <c:pt idx="154" formatCode="0.00">
                  <c:v>17.880259802265353</c:v>
                </c:pt>
                <c:pt idx="155" formatCode="0.00">
                  <c:v>22.524060732733066</c:v>
                </c:pt>
                <c:pt idx="156" formatCode="0.00">
                  <c:v>17.084115475228064</c:v>
                </c:pt>
                <c:pt idx="157" formatCode="0.00">
                  <c:v>21.442175754173711</c:v>
                </c:pt>
                <c:pt idx="158" formatCode="0.00">
                  <c:v>20.132073515258448</c:v>
                </c:pt>
                <c:pt idx="159" formatCode="0.00">
                  <c:v>16.276219227743326</c:v>
                </c:pt>
                <c:pt idx="160" formatCode="0.00">
                  <c:v>22.533017003959081</c:v>
                </c:pt>
                <c:pt idx="161" formatCode="0.00">
                  <c:v>21.193139758805078</c:v>
                </c:pt>
                <c:pt idx="162" formatCode="0.00">
                  <c:v>22.943991317712896</c:v>
                </c:pt>
                <c:pt idx="163" formatCode="0.00">
                  <c:v>18.240842616116041</c:v>
                </c:pt>
                <c:pt idx="164" formatCode="0.00">
                  <c:v>16.767843895963477</c:v>
                </c:pt>
                <c:pt idx="165" formatCode="0.00">
                  <c:v>18.12220455049961</c:v>
                </c:pt>
                <c:pt idx="166" formatCode="0.00">
                  <c:v>19.863875955512917</c:v>
                </c:pt>
                <c:pt idx="167" formatCode="0.00">
                  <c:v>23.442289957357339</c:v>
                </c:pt>
                <c:pt idx="168" formatCode="0.00">
                  <c:v>23.57321673436546</c:v>
                </c:pt>
                <c:pt idx="169" formatCode="0.00">
                  <c:v>21.293858996690812</c:v>
                </c:pt>
                <c:pt idx="170" formatCode="0.00">
                  <c:v>22.303858767424472</c:v>
                </c:pt>
                <c:pt idx="171" formatCode="0.00">
                  <c:v>17.214006872366564</c:v>
                </c:pt>
                <c:pt idx="172" formatCode="0.00">
                  <c:v>22.730461581029044</c:v>
                </c:pt>
                <c:pt idx="173" formatCode="0.00">
                  <c:v>22.211964205128236</c:v>
                </c:pt>
                <c:pt idx="174" formatCode="0.00">
                  <c:v>23.146547156531664</c:v>
                </c:pt>
                <c:pt idx="175" formatCode="0.00">
                  <c:v>20.230573705906838</c:v>
                </c:pt>
                <c:pt idx="176" formatCode="0.00">
                  <c:v>21.173457485798824</c:v>
                </c:pt>
                <c:pt idx="177" formatCode="0.00">
                  <c:v>16.170500942921716</c:v>
                </c:pt>
                <c:pt idx="178" formatCode="0.00">
                  <c:v>16.857471712753323</c:v>
                </c:pt>
                <c:pt idx="179" formatCode="0.00">
                  <c:v>16.142025808983995</c:v>
                </c:pt>
                <c:pt idx="180" formatCode="0.00">
                  <c:v>16.347082885864715</c:v>
                </c:pt>
                <c:pt idx="181" formatCode="0.00">
                  <c:v>20.745679054690555</c:v>
                </c:pt>
                <c:pt idx="182" formatCode="0.00">
                  <c:v>16.347785472486628</c:v>
                </c:pt>
                <c:pt idx="183" formatCode="0.00">
                  <c:v>17.596473468623007</c:v>
                </c:pt>
                <c:pt idx="184" formatCode="0.00">
                  <c:v>19.860275344999241</c:v>
                </c:pt>
                <c:pt idx="185" formatCode="0.00">
                  <c:v>17.275408384978693</c:v>
                </c:pt>
                <c:pt idx="186" formatCode="0.00">
                  <c:v>17.447292053132927</c:v>
                </c:pt>
                <c:pt idx="187" formatCode="0.00">
                  <c:v>21.155671807535487</c:v>
                </c:pt>
                <c:pt idx="188" formatCode="0.00">
                  <c:v>17.841273776829681</c:v>
                </c:pt>
                <c:pt idx="189" formatCode="0.00">
                  <c:v>18.802006131782122</c:v>
                </c:pt>
                <c:pt idx="190" formatCode="0.00">
                  <c:v>16.096659646497187</c:v>
                </c:pt>
                <c:pt idx="191" formatCode="0.00">
                  <c:v>23.124927082861326</c:v>
                </c:pt>
                <c:pt idx="192" formatCode="0.00">
                  <c:v>16.858852627324893</c:v>
                </c:pt>
                <c:pt idx="193" formatCode="0.00">
                  <c:v>18.496907758130106</c:v>
                </c:pt>
                <c:pt idx="194" formatCode="0.00">
                  <c:v>21.04413983921037</c:v>
                </c:pt>
                <c:pt idx="195" formatCode="0.00">
                  <c:v>16.417497631210072</c:v>
                </c:pt>
                <c:pt idx="196" formatCode="0.00">
                  <c:v>19.588619345250287</c:v>
                </c:pt>
                <c:pt idx="197" formatCode="0.00">
                  <c:v>21.848595091915804</c:v>
                </c:pt>
                <c:pt idx="198" formatCode="0.00">
                  <c:v>16.746743999730757</c:v>
                </c:pt>
                <c:pt idx="199" formatCode="0.00">
                  <c:v>21.335453598197404</c:v>
                </c:pt>
                <c:pt idx="200" formatCode="0.00">
                  <c:v>18.746428223733353</c:v>
                </c:pt>
                <c:pt idx="201" formatCode="0.00">
                  <c:v>16.384516683116395</c:v>
                </c:pt>
                <c:pt idx="202" formatCode="0.00">
                  <c:v>20.523265052691812</c:v>
                </c:pt>
                <c:pt idx="203" formatCode="0.00">
                  <c:v>17.152115797805752</c:v>
                </c:pt>
                <c:pt idx="204" formatCode="0.00">
                  <c:v>22.57097652057519</c:v>
                </c:pt>
                <c:pt idx="205" formatCode="0.00">
                  <c:v>20.298768081611239</c:v>
                </c:pt>
                <c:pt idx="206" formatCode="0.00">
                  <c:v>16.910559648327318</c:v>
                </c:pt>
                <c:pt idx="207" formatCode="0.00">
                  <c:v>16.905182607039066</c:v>
                </c:pt>
                <c:pt idx="208" formatCode="0.00">
                  <c:v>18.648968202269113</c:v>
                </c:pt>
                <c:pt idx="209" formatCode="0.00">
                  <c:v>16.665104822032639</c:v>
                </c:pt>
                <c:pt idx="210" formatCode="0.00">
                  <c:v>22.975073294743126</c:v>
                </c:pt>
                <c:pt idx="211" formatCode="0.00">
                  <c:v>16.108098838564004</c:v>
                </c:pt>
                <c:pt idx="212" formatCode="0.00">
                  <c:v>18.244746633803061</c:v>
                </c:pt>
                <c:pt idx="213" formatCode="0.00">
                  <c:v>20.212314596035377</c:v>
                </c:pt>
                <c:pt idx="214" formatCode="0.00">
                  <c:v>19.176950272388815</c:v>
                </c:pt>
                <c:pt idx="215" formatCode="0.00">
                  <c:v>21.479158527142097</c:v>
                </c:pt>
                <c:pt idx="216" formatCode="0.00">
                  <c:v>19.776974807027916</c:v>
                </c:pt>
                <c:pt idx="217" formatCode="0.00">
                  <c:v>20.365685973127984</c:v>
                </c:pt>
                <c:pt idx="218" formatCode="0.00">
                  <c:v>18.747886073503082</c:v>
                </c:pt>
                <c:pt idx="219" formatCode="0.00">
                  <c:v>20.663136534099866</c:v>
                </c:pt>
                <c:pt idx="220" formatCode="0.00">
                  <c:v>22.763505602810746</c:v>
                </c:pt>
                <c:pt idx="221" formatCode="0.00">
                  <c:v>19.498403169131279</c:v>
                </c:pt>
                <c:pt idx="222" formatCode="0.00">
                  <c:v>20.074004249730542</c:v>
                </c:pt>
                <c:pt idx="223" formatCode="0.00">
                  <c:v>18.444986742100866</c:v>
                </c:pt>
                <c:pt idx="224" formatCode="0.00">
                  <c:v>23.14489369592026</c:v>
                </c:pt>
                <c:pt idx="225" formatCode="0.00">
                  <c:v>22.699931448683166</c:v>
                </c:pt>
                <c:pt idx="226" formatCode="0.00">
                  <c:v>19.855642030963754</c:v>
                </c:pt>
                <c:pt idx="227" formatCode="0.00">
                  <c:v>16.399580483312871</c:v>
                </c:pt>
                <c:pt idx="228" formatCode="0.00">
                  <c:v>21.341193014764563</c:v>
                </c:pt>
                <c:pt idx="229" formatCode="0.00">
                  <c:v>22.537958006256062</c:v>
                </c:pt>
                <c:pt idx="230" formatCode="0.00">
                  <c:v>16.395819038829135</c:v>
                </c:pt>
                <c:pt idx="231" formatCode="0.00">
                  <c:v>23.907287144393909</c:v>
                </c:pt>
                <c:pt idx="232" formatCode="0.00">
                  <c:v>21.446875344106122</c:v>
                </c:pt>
                <c:pt idx="233" formatCode="0.00">
                  <c:v>16.411006692962161</c:v>
                </c:pt>
                <c:pt idx="234" formatCode="0.00">
                  <c:v>20.737116954074281</c:v>
                </c:pt>
                <c:pt idx="235" formatCode="0.00">
                  <c:v>18.197217459715262</c:v>
                </c:pt>
                <c:pt idx="236" formatCode="0.00">
                  <c:v>22.789926139646841</c:v>
                </c:pt>
                <c:pt idx="237" formatCode="0.00">
                  <c:v>20.015669210925022</c:v>
                </c:pt>
                <c:pt idx="238" formatCode="0.00">
                  <c:v>22.415420753539454</c:v>
                </c:pt>
              </c:numCache>
            </c:numRef>
          </c:xVal>
          <c:yVal>
            <c:numRef>
              <c:f>BicycleP!$K$2:$K$240</c:f>
              <c:numCache>
                <c:formatCode>General</c:formatCode>
                <c:ptCount val="239"/>
                <c:pt idx="0">
                  <c:v>57</c:v>
                </c:pt>
                <c:pt idx="1">
                  <c:v>55</c:v>
                </c:pt>
                <c:pt idx="2">
                  <c:v>49</c:v>
                </c:pt>
                <c:pt idx="3">
                  <c:v>54</c:v>
                </c:pt>
                <c:pt idx="4">
                  <c:v>50</c:v>
                </c:pt>
                <c:pt idx="5">
                  <c:v>52</c:v>
                </c:pt>
                <c:pt idx="6">
                  <c:v>52</c:v>
                </c:pt>
                <c:pt idx="7">
                  <c:v>60</c:v>
                </c:pt>
                <c:pt idx="8">
                  <c:v>55</c:v>
                </c:pt>
                <c:pt idx="9">
                  <c:v>60</c:v>
                </c:pt>
                <c:pt idx="10">
                  <c:v>53</c:v>
                </c:pt>
                <c:pt idx="11">
                  <c:v>59</c:v>
                </c:pt>
                <c:pt idx="12">
                  <c:v>49</c:v>
                </c:pt>
                <c:pt idx="13">
                  <c:v>54</c:v>
                </c:pt>
                <c:pt idx="14">
                  <c:v>61</c:v>
                </c:pt>
                <c:pt idx="15">
                  <c:v>64</c:v>
                </c:pt>
                <c:pt idx="16">
                  <c:v>53</c:v>
                </c:pt>
                <c:pt idx="17">
                  <c:v>52</c:v>
                </c:pt>
                <c:pt idx="18">
                  <c:v>45</c:v>
                </c:pt>
                <c:pt idx="19">
                  <c:v>59</c:v>
                </c:pt>
                <c:pt idx="20">
                  <c:v>60</c:v>
                </c:pt>
                <c:pt idx="21">
                  <c:v>59</c:v>
                </c:pt>
                <c:pt idx="22">
                  <c:v>59</c:v>
                </c:pt>
                <c:pt idx="23">
                  <c:v>64</c:v>
                </c:pt>
                <c:pt idx="24">
                  <c:v>65</c:v>
                </c:pt>
                <c:pt idx="25">
                  <c:v>64</c:v>
                </c:pt>
                <c:pt idx="26">
                  <c:v>69</c:v>
                </c:pt>
                <c:pt idx="27">
                  <c:v>55</c:v>
                </c:pt>
                <c:pt idx="28">
                  <c:v>67</c:v>
                </c:pt>
                <c:pt idx="29">
                  <c:v>66</c:v>
                </c:pt>
                <c:pt idx="30">
                  <c:v>66</c:v>
                </c:pt>
                <c:pt idx="31">
                  <c:v>65</c:v>
                </c:pt>
                <c:pt idx="32">
                  <c:v>66</c:v>
                </c:pt>
                <c:pt idx="33">
                  <c:v>46</c:v>
                </c:pt>
                <c:pt idx="34">
                  <c:v>46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45</c:v>
                </c:pt>
                <c:pt idx="39">
                  <c:v>65</c:v>
                </c:pt>
                <c:pt idx="40">
                  <c:v>45</c:v>
                </c:pt>
                <c:pt idx="41">
                  <c:v>50</c:v>
                </c:pt>
                <c:pt idx="42">
                  <c:v>54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55</c:v>
                </c:pt>
                <c:pt idx="47">
                  <c:v>53</c:v>
                </c:pt>
                <c:pt idx="48">
                  <c:v>61</c:v>
                </c:pt>
                <c:pt idx="49">
                  <c:v>46</c:v>
                </c:pt>
                <c:pt idx="50">
                  <c:v>56</c:v>
                </c:pt>
                <c:pt idx="51">
                  <c:v>59</c:v>
                </c:pt>
                <c:pt idx="52">
                  <c:v>65</c:v>
                </c:pt>
                <c:pt idx="53">
                  <c:v>48</c:v>
                </c:pt>
                <c:pt idx="54">
                  <c:v>48</c:v>
                </c:pt>
                <c:pt idx="55">
                  <c:v>49</c:v>
                </c:pt>
                <c:pt idx="56">
                  <c:v>66</c:v>
                </c:pt>
                <c:pt idx="57">
                  <c:v>56</c:v>
                </c:pt>
                <c:pt idx="58">
                  <c:v>57</c:v>
                </c:pt>
                <c:pt idx="59">
                  <c:v>48</c:v>
                </c:pt>
                <c:pt idx="60">
                  <c:v>48</c:v>
                </c:pt>
                <c:pt idx="61">
                  <c:v>61</c:v>
                </c:pt>
                <c:pt idx="62">
                  <c:v>56</c:v>
                </c:pt>
                <c:pt idx="63">
                  <c:v>60</c:v>
                </c:pt>
                <c:pt idx="64">
                  <c:v>51</c:v>
                </c:pt>
                <c:pt idx="65">
                  <c:v>54</c:v>
                </c:pt>
                <c:pt idx="66">
                  <c:v>48</c:v>
                </c:pt>
                <c:pt idx="67">
                  <c:v>51</c:v>
                </c:pt>
                <c:pt idx="68">
                  <c:v>56</c:v>
                </c:pt>
                <c:pt idx="69">
                  <c:v>56</c:v>
                </c:pt>
                <c:pt idx="70">
                  <c:v>55</c:v>
                </c:pt>
                <c:pt idx="71">
                  <c:v>56</c:v>
                </c:pt>
                <c:pt idx="72">
                  <c:v>49</c:v>
                </c:pt>
                <c:pt idx="73">
                  <c:v>48</c:v>
                </c:pt>
                <c:pt idx="74">
                  <c:v>48</c:v>
                </c:pt>
                <c:pt idx="75">
                  <c:v>54</c:v>
                </c:pt>
                <c:pt idx="76">
                  <c:v>58</c:v>
                </c:pt>
                <c:pt idx="77">
                  <c:v>51</c:v>
                </c:pt>
                <c:pt idx="78">
                  <c:v>53</c:v>
                </c:pt>
                <c:pt idx="79">
                  <c:v>66</c:v>
                </c:pt>
                <c:pt idx="80">
                  <c:v>63</c:v>
                </c:pt>
                <c:pt idx="81">
                  <c:v>65</c:v>
                </c:pt>
                <c:pt idx="82">
                  <c:v>64</c:v>
                </c:pt>
                <c:pt idx="83">
                  <c:v>66</c:v>
                </c:pt>
                <c:pt idx="84">
                  <c:v>64</c:v>
                </c:pt>
                <c:pt idx="85">
                  <c:v>66</c:v>
                </c:pt>
                <c:pt idx="86">
                  <c:v>54</c:v>
                </c:pt>
                <c:pt idx="87">
                  <c:v>54</c:v>
                </c:pt>
                <c:pt idx="88">
                  <c:v>49</c:v>
                </c:pt>
                <c:pt idx="89">
                  <c:v>47</c:v>
                </c:pt>
                <c:pt idx="90">
                  <c:v>49</c:v>
                </c:pt>
                <c:pt idx="91">
                  <c:v>63</c:v>
                </c:pt>
                <c:pt idx="92">
                  <c:v>64</c:v>
                </c:pt>
                <c:pt idx="93">
                  <c:v>48</c:v>
                </c:pt>
                <c:pt idx="94">
                  <c:v>48</c:v>
                </c:pt>
                <c:pt idx="95">
                  <c:v>54</c:v>
                </c:pt>
                <c:pt idx="96">
                  <c:v>54</c:v>
                </c:pt>
                <c:pt idx="97">
                  <c:v>62</c:v>
                </c:pt>
                <c:pt idx="98">
                  <c:v>54</c:v>
                </c:pt>
                <c:pt idx="99">
                  <c:v>64</c:v>
                </c:pt>
                <c:pt idx="100">
                  <c:v>54</c:v>
                </c:pt>
                <c:pt idx="101">
                  <c:v>63</c:v>
                </c:pt>
                <c:pt idx="102">
                  <c:v>61</c:v>
                </c:pt>
                <c:pt idx="103">
                  <c:v>51</c:v>
                </c:pt>
                <c:pt idx="104">
                  <c:v>51</c:v>
                </c:pt>
                <c:pt idx="105">
                  <c:v>53</c:v>
                </c:pt>
                <c:pt idx="106">
                  <c:v>49</c:v>
                </c:pt>
                <c:pt idx="107">
                  <c:v>47</c:v>
                </c:pt>
                <c:pt idx="108">
                  <c:v>59</c:v>
                </c:pt>
                <c:pt idx="109">
                  <c:v>49</c:v>
                </c:pt>
                <c:pt idx="110">
                  <c:v>47</c:v>
                </c:pt>
                <c:pt idx="111">
                  <c:v>55</c:v>
                </c:pt>
                <c:pt idx="112">
                  <c:v>66</c:v>
                </c:pt>
                <c:pt idx="113">
                  <c:v>60</c:v>
                </c:pt>
                <c:pt idx="114">
                  <c:v>66</c:v>
                </c:pt>
                <c:pt idx="115">
                  <c:v>68</c:v>
                </c:pt>
                <c:pt idx="116">
                  <c:v>56</c:v>
                </c:pt>
                <c:pt idx="117">
                  <c:v>69</c:v>
                </c:pt>
                <c:pt idx="118">
                  <c:v>51</c:v>
                </c:pt>
                <c:pt idx="119">
                  <c:v>48</c:v>
                </c:pt>
                <c:pt idx="120">
                  <c:v>61</c:v>
                </c:pt>
                <c:pt idx="121">
                  <c:v>65</c:v>
                </c:pt>
                <c:pt idx="122">
                  <c:v>65</c:v>
                </c:pt>
                <c:pt idx="123">
                  <c:v>51</c:v>
                </c:pt>
                <c:pt idx="124">
                  <c:v>61</c:v>
                </c:pt>
                <c:pt idx="125">
                  <c:v>60</c:v>
                </c:pt>
                <c:pt idx="126">
                  <c:v>66</c:v>
                </c:pt>
                <c:pt idx="127">
                  <c:v>68</c:v>
                </c:pt>
                <c:pt idx="128">
                  <c:v>67</c:v>
                </c:pt>
                <c:pt idx="129">
                  <c:v>51</c:v>
                </c:pt>
                <c:pt idx="130">
                  <c:v>59</c:v>
                </c:pt>
                <c:pt idx="131">
                  <c:v>52</c:v>
                </c:pt>
                <c:pt idx="132">
                  <c:v>53</c:v>
                </c:pt>
                <c:pt idx="133">
                  <c:v>54</c:v>
                </c:pt>
                <c:pt idx="134">
                  <c:v>60</c:v>
                </c:pt>
                <c:pt idx="135">
                  <c:v>60</c:v>
                </c:pt>
                <c:pt idx="136">
                  <c:v>67</c:v>
                </c:pt>
                <c:pt idx="137">
                  <c:v>55</c:v>
                </c:pt>
                <c:pt idx="138">
                  <c:v>64</c:v>
                </c:pt>
                <c:pt idx="139">
                  <c:v>53</c:v>
                </c:pt>
                <c:pt idx="140">
                  <c:v>62</c:v>
                </c:pt>
                <c:pt idx="141">
                  <c:v>57</c:v>
                </c:pt>
                <c:pt idx="142">
                  <c:v>45</c:v>
                </c:pt>
                <c:pt idx="143">
                  <c:v>48</c:v>
                </c:pt>
                <c:pt idx="144">
                  <c:v>60</c:v>
                </c:pt>
                <c:pt idx="145">
                  <c:v>56</c:v>
                </c:pt>
                <c:pt idx="146">
                  <c:v>47</c:v>
                </c:pt>
                <c:pt idx="147">
                  <c:v>48</c:v>
                </c:pt>
                <c:pt idx="148">
                  <c:v>56</c:v>
                </c:pt>
                <c:pt idx="149">
                  <c:v>51</c:v>
                </c:pt>
                <c:pt idx="150">
                  <c:v>51</c:v>
                </c:pt>
                <c:pt idx="151">
                  <c:v>46</c:v>
                </c:pt>
                <c:pt idx="152">
                  <c:v>50</c:v>
                </c:pt>
                <c:pt idx="153">
                  <c:v>60</c:v>
                </c:pt>
                <c:pt idx="154">
                  <c:v>51</c:v>
                </c:pt>
                <c:pt idx="155">
                  <c:v>54</c:v>
                </c:pt>
                <c:pt idx="156">
                  <c:v>62</c:v>
                </c:pt>
                <c:pt idx="157">
                  <c:v>55</c:v>
                </c:pt>
                <c:pt idx="158">
                  <c:v>61</c:v>
                </c:pt>
                <c:pt idx="159">
                  <c:v>50</c:v>
                </c:pt>
                <c:pt idx="160">
                  <c:v>45</c:v>
                </c:pt>
                <c:pt idx="161">
                  <c:v>60</c:v>
                </c:pt>
                <c:pt idx="162">
                  <c:v>48</c:v>
                </c:pt>
                <c:pt idx="163">
                  <c:v>50</c:v>
                </c:pt>
                <c:pt idx="164">
                  <c:v>54</c:v>
                </c:pt>
                <c:pt idx="165">
                  <c:v>63</c:v>
                </c:pt>
                <c:pt idx="166">
                  <c:v>46</c:v>
                </c:pt>
                <c:pt idx="167">
                  <c:v>61</c:v>
                </c:pt>
                <c:pt idx="168">
                  <c:v>46</c:v>
                </c:pt>
                <c:pt idx="169">
                  <c:v>63</c:v>
                </c:pt>
                <c:pt idx="170">
                  <c:v>47</c:v>
                </c:pt>
                <c:pt idx="171">
                  <c:v>54</c:v>
                </c:pt>
                <c:pt idx="172">
                  <c:v>57</c:v>
                </c:pt>
                <c:pt idx="173">
                  <c:v>53</c:v>
                </c:pt>
                <c:pt idx="174">
                  <c:v>64</c:v>
                </c:pt>
                <c:pt idx="175">
                  <c:v>64</c:v>
                </c:pt>
                <c:pt idx="176">
                  <c:v>49</c:v>
                </c:pt>
                <c:pt idx="177">
                  <c:v>54</c:v>
                </c:pt>
                <c:pt idx="178">
                  <c:v>53</c:v>
                </c:pt>
                <c:pt idx="179">
                  <c:v>46</c:v>
                </c:pt>
                <c:pt idx="180">
                  <c:v>49</c:v>
                </c:pt>
                <c:pt idx="181">
                  <c:v>53</c:v>
                </c:pt>
                <c:pt idx="182">
                  <c:v>45</c:v>
                </c:pt>
                <c:pt idx="183">
                  <c:v>61</c:v>
                </c:pt>
                <c:pt idx="184">
                  <c:v>55</c:v>
                </c:pt>
                <c:pt idx="185">
                  <c:v>47</c:v>
                </c:pt>
                <c:pt idx="186">
                  <c:v>51</c:v>
                </c:pt>
                <c:pt idx="187">
                  <c:v>50</c:v>
                </c:pt>
                <c:pt idx="188">
                  <c:v>52</c:v>
                </c:pt>
                <c:pt idx="189">
                  <c:v>60</c:v>
                </c:pt>
                <c:pt idx="190">
                  <c:v>54</c:v>
                </c:pt>
                <c:pt idx="191">
                  <c:v>58</c:v>
                </c:pt>
                <c:pt idx="192">
                  <c:v>55</c:v>
                </c:pt>
                <c:pt idx="193">
                  <c:v>50</c:v>
                </c:pt>
                <c:pt idx="194">
                  <c:v>60</c:v>
                </c:pt>
                <c:pt idx="195">
                  <c:v>50</c:v>
                </c:pt>
                <c:pt idx="196">
                  <c:v>61</c:v>
                </c:pt>
                <c:pt idx="197">
                  <c:v>61</c:v>
                </c:pt>
                <c:pt idx="198">
                  <c:v>60</c:v>
                </c:pt>
                <c:pt idx="199">
                  <c:v>53</c:v>
                </c:pt>
                <c:pt idx="200">
                  <c:v>45</c:v>
                </c:pt>
                <c:pt idx="201">
                  <c:v>45</c:v>
                </c:pt>
                <c:pt idx="202">
                  <c:v>55</c:v>
                </c:pt>
                <c:pt idx="203">
                  <c:v>50</c:v>
                </c:pt>
                <c:pt idx="204">
                  <c:v>53</c:v>
                </c:pt>
                <c:pt idx="205">
                  <c:v>59</c:v>
                </c:pt>
                <c:pt idx="206">
                  <c:v>54</c:v>
                </c:pt>
                <c:pt idx="207">
                  <c:v>50</c:v>
                </c:pt>
                <c:pt idx="208">
                  <c:v>45</c:v>
                </c:pt>
                <c:pt idx="209">
                  <c:v>55</c:v>
                </c:pt>
                <c:pt idx="210">
                  <c:v>52</c:v>
                </c:pt>
                <c:pt idx="211">
                  <c:v>61</c:v>
                </c:pt>
                <c:pt idx="212">
                  <c:v>48</c:v>
                </c:pt>
                <c:pt idx="213">
                  <c:v>47</c:v>
                </c:pt>
                <c:pt idx="214">
                  <c:v>50</c:v>
                </c:pt>
                <c:pt idx="215">
                  <c:v>45</c:v>
                </c:pt>
                <c:pt idx="216">
                  <c:v>63</c:v>
                </c:pt>
                <c:pt idx="217">
                  <c:v>48</c:v>
                </c:pt>
                <c:pt idx="218">
                  <c:v>51</c:v>
                </c:pt>
                <c:pt idx="219">
                  <c:v>63</c:v>
                </c:pt>
                <c:pt idx="220">
                  <c:v>46</c:v>
                </c:pt>
                <c:pt idx="221">
                  <c:v>58</c:v>
                </c:pt>
                <c:pt idx="222">
                  <c:v>51</c:v>
                </c:pt>
                <c:pt idx="223">
                  <c:v>45</c:v>
                </c:pt>
                <c:pt idx="224">
                  <c:v>45</c:v>
                </c:pt>
                <c:pt idx="225">
                  <c:v>60</c:v>
                </c:pt>
                <c:pt idx="226">
                  <c:v>51</c:v>
                </c:pt>
                <c:pt idx="227">
                  <c:v>51</c:v>
                </c:pt>
                <c:pt idx="228">
                  <c:v>47</c:v>
                </c:pt>
                <c:pt idx="229">
                  <c:v>55</c:v>
                </c:pt>
                <c:pt idx="230">
                  <c:v>48</c:v>
                </c:pt>
                <c:pt idx="231">
                  <c:v>65</c:v>
                </c:pt>
                <c:pt idx="232">
                  <c:v>55</c:v>
                </c:pt>
                <c:pt idx="233">
                  <c:v>52</c:v>
                </c:pt>
                <c:pt idx="234">
                  <c:v>58</c:v>
                </c:pt>
                <c:pt idx="235">
                  <c:v>50</c:v>
                </c:pt>
                <c:pt idx="236">
                  <c:v>60</c:v>
                </c:pt>
                <c:pt idx="237">
                  <c:v>50</c:v>
                </c:pt>
                <c:pt idx="238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A1-4D89-8B7B-9376FFF6A9B3}"/>
            </c:ext>
          </c:extLst>
        </c:ser>
        <c:ser>
          <c:idx val="1"/>
          <c:order val="1"/>
          <c:tx>
            <c:strRef>
              <c:f>BicycleP!$L$1</c:f>
              <c:strCache>
                <c:ptCount val="1"/>
                <c:pt idx="0">
                  <c:v>hat_y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BicycleP!$J$2:$J$240</c:f>
              <c:numCache>
                <c:formatCode>General</c:formatCode>
                <c:ptCount val="239"/>
                <c:pt idx="0">
                  <c:v>12.1</c:v>
                </c:pt>
                <c:pt idx="1">
                  <c:v>14</c:v>
                </c:pt>
                <c:pt idx="2">
                  <c:v>19</c:v>
                </c:pt>
                <c:pt idx="3">
                  <c:v>16.3</c:v>
                </c:pt>
                <c:pt idx="4">
                  <c:v>15.8</c:v>
                </c:pt>
                <c:pt idx="5">
                  <c:v>16.7</c:v>
                </c:pt>
                <c:pt idx="6">
                  <c:v>15.4</c:v>
                </c:pt>
                <c:pt idx="7">
                  <c:v>19</c:v>
                </c:pt>
                <c:pt idx="8">
                  <c:v>16.3</c:v>
                </c:pt>
                <c:pt idx="9">
                  <c:v>15.8</c:v>
                </c:pt>
                <c:pt idx="10">
                  <c:v>16.7</c:v>
                </c:pt>
                <c:pt idx="11">
                  <c:v>17.8</c:v>
                </c:pt>
                <c:pt idx="12">
                  <c:v>18.899999999999999</c:v>
                </c:pt>
                <c:pt idx="13">
                  <c:v>17.899999999999999</c:v>
                </c:pt>
                <c:pt idx="14">
                  <c:v>18.399999999999999</c:v>
                </c:pt>
                <c:pt idx="15">
                  <c:v>20</c:v>
                </c:pt>
                <c:pt idx="16">
                  <c:v>14.1</c:v>
                </c:pt>
                <c:pt idx="17">
                  <c:v>14.1</c:v>
                </c:pt>
                <c:pt idx="18">
                  <c:v>16</c:v>
                </c:pt>
                <c:pt idx="19">
                  <c:v>15.8</c:v>
                </c:pt>
                <c:pt idx="20">
                  <c:v>17</c:v>
                </c:pt>
                <c:pt idx="21">
                  <c:v>17.5</c:v>
                </c:pt>
                <c:pt idx="22">
                  <c:v>20.8</c:v>
                </c:pt>
                <c:pt idx="23">
                  <c:v>23.3</c:v>
                </c:pt>
                <c:pt idx="24">
                  <c:v>25</c:v>
                </c:pt>
                <c:pt idx="25">
                  <c:v>23.9</c:v>
                </c:pt>
                <c:pt idx="26">
                  <c:v>24.6</c:v>
                </c:pt>
                <c:pt idx="27">
                  <c:v>24.7</c:v>
                </c:pt>
                <c:pt idx="28">
                  <c:v>24.3</c:v>
                </c:pt>
                <c:pt idx="29">
                  <c:v>24.2</c:v>
                </c:pt>
                <c:pt idx="30">
                  <c:v>24</c:v>
                </c:pt>
                <c:pt idx="31">
                  <c:v>24.5</c:v>
                </c:pt>
                <c:pt idx="32">
                  <c:v>25.8</c:v>
                </c:pt>
                <c:pt idx="33">
                  <c:v>25.8</c:v>
                </c:pt>
                <c:pt idx="34">
                  <c:v>21.5</c:v>
                </c:pt>
                <c:pt idx="35">
                  <c:v>19.600000000000001</c:v>
                </c:pt>
                <c:pt idx="36">
                  <c:v>18.3</c:v>
                </c:pt>
                <c:pt idx="37">
                  <c:v>19.2</c:v>
                </c:pt>
                <c:pt idx="38">
                  <c:v>19.600000000000001</c:v>
                </c:pt>
                <c:pt idx="39">
                  <c:v>24</c:v>
                </c:pt>
                <c:pt idx="40">
                  <c:v>23.6</c:v>
                </c:pt>
                <c:pt idx="41">
                  <c:v>20</c:v>
                </c:pt>
                <c:pt idx="42">
                  <c:v>16.2</c:v>
                </c:pt>
                <c:pt idx="43">
                  <c:v>16.2</c:v>
                </c:pt>
                <c:pt idx="44">
                  <c:v>16.899999999999999</c:v>
                </c:pt>
                <c:pt idx="45">
                  <c:v>17.8</c:v>
                </c:pt>
                <c:pt idx="46">
                  <c:v>17.7</c:v>
                </c:pt>
                <c:pt idx="47">
                  <c:v>20.100000000000001</c:v>
                </c:pt>
                <c:pt idx="48">
                  <c:v>20.2</c:v>
                </c:pt>
                <c:pt idx="49">
                  <c:v>18.399999999999999</c:v>
                </c:pt>
                <c:pt idx="50">
                  <c:v>14.3</c:v>
                </c:pt>
                <c:pt idx="51">
                  <c:v>15</c:v>
                </c:pt>
                <c:pt idx="52">
                  <c:v>17.899999999999999</c:v>
                </c:pt>
                <c:pt idx="53">
                  <c:v>16.8</c:v>
                </c:pt>
                <c:pt idx="54">
                  <c:v>16.100000000000001</c:v>
                </c:pt>
                <c:pt idx="55">
                  <c:v>16.5</c:v>
                </c:pt>
                <c:pt idx="56">
                  <c:v>17.5</c:v>
                </c:pt>
                <c:pt idx="57">
                  <c:v>19.600000000000001</c:v>
                </c:pt>
                <c:pt idx="58">
                  <c:v>22</c:v>
                </c:pt>
                <c:pt idx="59">
                  <c:v>22.5</c:v>
                </c:pt>
                <c:pt idx="60">
                  <c:v>22.9</c:v>
                </c:pt>
                <c:pt idx="61">
                  <c:v>16.600000000000001</c:v>
                </c:pt>
                <c:pt idx="62">
                  <c:v>17.600000000000001</c:v>
                </c:pt>
                <c:pt idx="63">
                  <c:v>14.2</c:v>
                </c:pt>
                <c:pt idx="64">
                  <c:v>14.5</c:v>
                </c:pt>
                <c:pt idx="65">
                  <c:v>17.3</c:v>
                </c:pt>
                <c:pt idx="66">
                  <c:v>18.8</c:v>
                </c:pt>
                <c:pt idx="67">
                  <c:v>19.8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17.899999999999999</c:v>
                </c:pt>
                <c:pt idx="71">
                  <c:v>18.8</c:v>
                </c:pt>
                <c:pt idx="72">
                  <c:v>16.8</c:v>
                </c:pt>
                <c:pt idx="73">
                  <c:v>16.600000000000001</c:v>
                </c:pt>
                <c:pt idx="74">
                  <c:v>17.7</c:v>
                </c:pt>
                <c:pt idx="75">
                  <c:v>19.3</c:v>
                </c:pt>
                <c:pt idx="76">
                  <c:v>19.8</c:v>
                </c:pt>
                <c:pt idx="77">
                  <c:v>19.8</c:v>
                </c:pt>
                <c:pt idx="78">
                  <c:v>21.1</c:v>
                </c:pt>
                <c:pt idx="79">
                  <c:v>20.2</c:v>
                </c:pt>
                <c:pt idx="80">
                  <c:v>21.4</c:v>
                </c:pt>
                <c:pt idx="81">
                  <c:v>23.2</c:v>
                </c:pt>
                <c:pt idx="82">
                  <c:v>21.2</c:v>
                </c:pt>
                <c:pt idx="83">
                  <c:v>22.5</c:v>
                </c:pt>
                <c:pt idx="84">
                  <c:v>25.5</c:v>
                </c:pt>
                <c:pt idx="85">
                  <c:v>25.2</c:v>
                </c:pt>
                <c:pt idx="86">
                  <c:v>17.8</c:v>
                </c:pt>
                <c:pt idx="87">
                  <c:v>15.6</c:v>
                </c:pt>
                <c:pt idx="88">
                  <c:v>16.7</c:v>
                </c:pt>
                <c:pt idx="89">
                  <c:v>17</c:v>
                </c:pt>
                <c:pt idx="90">
                  <c:v>17.5</c:v>
                </c:pt>
                <c:pt idx="91">
                  <c:v>17.2</c:v>
                </c:pt>
                <c:pt idx="92">
                  <c:v>18.3</c:v>
                </c:pt>
                <c:pt idx="93">
                  <c:v>17.600000000000001</c:v>
                </c:pt>
                <c:pt idx="94">
                  <c:v>17</c:v>
                </c:pt>
                <c:pt idx="95">
                  <c:v>16.899999999999999</c:v>
                </c:pt>
                <c:pt idx="96">
                  <c:v>16.3</c:v>
                </c:pt>
                <c:pt idx="97">
                  <c:v>19</c:v>
                </c:pt>
                <c:pt idx="98">
                  <c:v>18.2</c:v>
                </c:pt>
                <c:pt idx="99">
                  <c:v>19.2</c:v>
                </c:pt>
                <c:pt idx="100">
                  <c:v>20</c:v>
                </c:pt>
                <c:pt idx="101">
                  <c:v>18.7</c:v>
                </c:pt>
                <c:pt idx="102">
                  <c:v>17.600000000000001</c:v>
                </c:pt>
                <c:pt idx="103">
                  <c:v>15.4</c:v>
                </c:pt>
                <c:pt idx="104">
                  <c:v>15.2</c:v>
                </c:pt>
                <c:pt idx="105">
                  <c:v>18.5</c:v>
                </c:pt>
                <c:pt idx="106">
                  <c:v>17.399999999999999</c:v>
                </c:pt>
                <c:pt idx="107">
                  <c:v>18.399999999999999</c:v>
                </c:pt>
                <c:pt idx="108">
                  <c:v>17.899999999999999</c:v>
                </c:pt>
                <c:pt idx="109">
                  <c:v>18.399999999999999</c:v>
                </c:pt>
                <c:pt idx="110">
                  <c:v>19.600000000000001</c:v>
                </c:pt>
                <c:pt idx="111">
                  <c:v>21.3</c:v>
                </c:pt>
                <c:pt idx="112">
                  <c:v>21.8</c:v>
                </c:pt>
                <c:pt idx="113">
                  <c:v>22.5</c:v>
                </c:pt>
                <c:pt idx="114">
                  <c:v>24</c:v>
                </c:pt>
                <c:pt idx="115">
                  <c:v>22.6</c:v>
                </c:pt>
                <c:pt idx="116">
                  <c:v>23.6</c:v>
                </c:pt>
                <c:pt idx="117">
                  <c:v>21.4</c:v>
                </c:pt>
                <c:pt idx="118">
                  <c:v>16.2</c:v>
                </c:pt>
                <c:pt idx="119">
                  <c:v>16</c:v>
                </c:pt>
                <c:pt idx="120">
                  <c:v>16.899999999999999</c:v>
                </c:pt>
                <c:pt idx="121">
                  <c:v>16.100000000000001</c:v>
                </c:pt>
                <c:pt idx="122">
                  <c:v>15.6</c:v>
                </c:pt>
                <c:pt idx="123">
                  <c:v>17.600000000000001</c:v>
                </c:pt>
                <c:pt idx="124">
                  <c:v>19.2</c:v>
                </c:pt>
                <c:pt idx="125">
                  <c:v>21</c:v>
                </c:pt>
                <c:pt idx="126">
                  <c:v>20.6</c:v>
                </c:pt>
                <c:pt idx="127">
                  <c:v>20.6</c:v>
                </c:pt>
                <c:pt idx="128">
                  <c:v>17.5</c:v>
                </c:pt>
                <c:pt idx="129">
                  <c:v>15.9</c:v>
                </c:pt>
                <c:pt idx="130">
                  <c:v>17.8</c:v>
                </c:pt>
                <c:pt idx="131">
                  <c:v>16.7</c:v>
                </c:pt>
                <c:pt idx="132">
                  <c:v>16.600000000000001</c:v>
                </c:pt>
                <c:pt idx="133">
                  <c:v>16.100000000000001</c:v>
                </c:pt>
                <c:pt idx="134">
                  <c:v>16.899999999999999</c:v>
                </c:pt>
                <c:pt idx="135">
                  <c:v>17.2</c:v>
                </c:pt>
                <c:pt idx="136">
                  <c:v>19</c:v>
                </c:pt>
                <c:pt idx="137">
                  <c:v>21.6</c:v>
                </c:pt>
                <c:pt idx="138">
                  <c:v>21.7</c:v>
                </c:pt>
                <c:pt idx="139">
                  <c:v>18.899999999999999</c:v>
                </c:pt>
                <c:pt idx="140">
                  <c:v>15.6</c:v>
                </c:pt>
                <c:pt idx="141">
                  <c:v>14.8</c:v>
                </c:pt>
                <c:pt idx="142">
                  <c:v>16.899999999999999</c:v>
                </c:pt>
                <c:pt idx="143">
                  <c:v>19.2</c:v>
                </c:pt>
                <c:pt idx="144">
                  <c:v>21</c:v>
                </c:pt>
                <c:pt idx="145">
                  <c:v>17.2</c:v>
                </c:pt>
                <c:pt idx="146">
                  <c:v>17.5</c:v>
                </c:pt>
                <c:pt idx="147">
                  <c:v>19</c:v>
                </c:pt>
                <c:pt idx="148">
                  <c:v>19.399999999999999</c:v>
                </c:pt>
                <c:pt idx="149">
                  <c:v>20.3</c:v>
                </c:pt>
                <c:pt idx="150">
                  <c:v>15.1</c:v>
                </c:pt>
                <c:pt idx="151">
                  <c:v>25.405265584129449</c:v>
                </c:pt>
                <c:pt idx="152" formatCode="0.00">
                  <c:v>23.088507949634817</c:v>
                </c:pt>
                <c:pt idx="153" formatCode="0.00">
                  <c:v>17.136663251140853</c:v>
                </c:pt>
                <c:pt idx="154" formatCode="0.00">
                  <c:v>17.880259802265353</c:v>
                </c:pt>
                <c:pt idx="155" formatCode="0.00">
                  <c:v>22.524060732733066</c:v>
                </c:pt>
                <c:pt idx="156" formatCode="0.00">
                  <c:v>17.084115475228064</c:v>
                </c:pt>
                <c:pt idx="157" formatCode="0.00">
                  <c:v>21.442175754173711</c:v>
                </c:pt>
                <c:pt idx="158" formatCode="0.00">
                  <c:v>20.132073515258448</c:v>
                </c:pt>
                <c:pt idx="159" formatCode="0.00">
                  <c:v>16.276219227743326</c:v>
                </c:pt>
                <c:pt idx="160" formatCode="0.00">
                  <c:v>22.533017003959081</c:v>
                </c:pt>
                <c:pt idx="161" formatCode="0.00">
                  <c:v>21.193139758805078</c:v>
                </c:pt>
                <c:pt idx="162" formatCode="0.00">
                  <c:v>22.943991317712896</c:v>
                </c:pt>
                <c:pt idx="163" formatCode="0.00">
                  <c:v>18.240842616116041</c:v>
                </c:pt>
                <c:pt idx="164" formatCode="0.00">
                  <c:v>16.767843895963477</c:v>
                </c:pt>
                <c:pt idx="165" formatCode="0.00">
                  <c:v>18.12220455049961</c:v>
                </c:pt>
                <c:pt idx="166" formatCode="0.00">
                  <c:v>19.863875955512917</c:v>
                </c:pt>
                <c:pt idx="167" formatCode="0.00">
                  <c:v>23.442289957357339</c:v>
                </c:pt>
                <c:pt idx="168" formatCode="0.00">
                  <c:v>23.57321673436546</c:v>
                </c:pt>
                <c:pt idx="169" formatCode="0.00">
                  <c:v>21.293858996690812</c:v>
                </c:pt>
                <c:pt idx="170" formatCode="0.00">
                  <c:v>22.303858767424472</c:v>
                </c:pt>
                <c:pt idx="171" formatCode="0.00">
                  <c:v>17.214006872366564</c:v>
                </c:pt>
                <c:pt idx="172" formatCode="0.00">
                  <c:v>22.730461581029044</c:v>
                </c:pt>
                <c:pt idx="173" formatCode="0.00">
                  <c:v>22.211964205128236</c:v>
                </c:pt>
                <c:pt idx="174" formatCode="0.00">
                  <c:v>23.146547156531664</c:v>
                </c:pt>
                <c:pt idx="175" formatCode="0.00">
                  <c:v>20.230573705906838</c:v>
                </c:pt>
                <c:pt idx="176" formatCode="0.00">
                  <c:v>21.173457485798824</c:v>
                </c:pt>
                <c:pt idx="177" formatCode="0.00">
                  <c:v>16.170500942921716</c:v>
                </c:pt>
                <c:pt idx="178" formatCode="0.00">
                  <c:v>16.857471712753323</c:v>
                </c:pt>
                <c:pt idx="179" formatCode="0.00">
                  <c:v>16.142025808983995</c:v>
                </c:pt>
                <c:pt idx="180" formatCode="0.00">
                  <c:v>16.347082885864715</c:v>
                </c:pt>
                <c:pt idx="181" formatCode="0.00">
                  <c:v>20.745679054690555</c:v>
                </c:pt>
                <c:pt idx="182" formatCode="0.00">
                  <c:v>16.347785472486628</c:v>
                </c:pt>
                <c:pt idx="183" formatCode="0.00">
                  <c:v>17.596473468623007</c:v>
                </c:pt>
                <c:pt idx="184" formatCode="0.00">
                  <c:v>19.860275344999241</c:v>
                </c:pt>
                <c:pt idx="185" formatCode="0.00">
                  <c:v>17.275408384978693</c:v>
                </c:pt>
                <c:pt idx="186" formatCode="0.00">
                  <c:v>17.447292053132927</c:v>
                </c:pt>
                <c:pt idx="187" formatCode="0.00">
                  <c:v>21.155671807535487</c:v>
                </c:pt>
                <c:pt idx="188" formatCode="0.00">
                  <c:v>17.841273776829681</c:v>
                </c:pt>
                <c:pt idx="189" formatCode="0.00">
                  <c:v>18.802006131782122</c:v>
                </c:pt>
                <c:pt idx="190" formatCode="0.00">
                  <c:v>16.096659646497187</c:v>
                </c:pt>
                <c:pt idx="191" formatCode="0.00">
                  <c:v>23.124927082861326</c:v>
                </c:pt>
                <c:pt idx="192" formatCode="0.00">
                  <c:v>16.858852627324893</c:v>
                </c:pt>
                <c:pt idx="193" formatCode="0.00">
                  <c:v>18.496907758130106</c:v>
                </c:pt>
                <c:pt idx="194" formatCode="0.00">
                  <c:v>21.04413983921037</c:v>
                </c:pt>
                <c:pt idx="195" formatCode="0.00">
                  <c:v>16.417497631210072</c:v>
                </c:pt>
                <c:pt idx="196" formatCode="0.00">
                  <c:v>19.588619345250287</c:v>
                </c:pt>
                <c:pt idx="197" formatCode="0.00">
                  <c:v>21.848595091915804</c:v>
                </c:pt>
                <c:pt idx="198" formatCode="0.00">
                  <c:v>16.746743999730757</c:v>
                </c:pt>
                <c:pt idx="199" formatCode="0.00">
                  <c:v>21.335453598197404</c:v>
                </c:pt>
                <c:pt idx="200" formatCode="0.00">
                  <c:v>18.746428223733353</c:v>
                </c:pt>
                <c:pt idx="201" formatCode="0.00">
                  <c:v>16.384516683116395</c:v>
                </c:pt>
                <c:pt idx="202" formatCode="0.00">
                  <c:v>20.523265052691812</c:v>
                </c:pt>
                <c:pt idx="203" formatCode="0.00">
                  <c:v>17.152115797805752</c:v>
                </c:pt>
                <c:pt idx="204" formatCode="0.00">
                  <c:v>22.57097652057519</c:v>
                </c:pt>
                <c:pt idx="205" formatCode="0.00">
                  <c:v>20.298768081611239</c:v>
                </c:pt>
                <c:pt idx="206" formatCode="0.00">
                  <c:v>16.910559648327318</c:v>
                </c:pt>
                <c:pt idx="207" formatCode="0.00">
                  <c:v>16.905182607039066</c:v>
                </c:pt>
                <c:pt idx="208" formatCode="0.00">
                  <c:v>18.648968202269113</c:v>
                </c:pt>
                <c:pt idx="209" formatCode="0.00">
                  <c:v>16.665104822032639</c:v>
                </c:pt>
                <c:pt idx="210" formatCode="0.00">
                  <c:v>22.975073294743126</c:v>
                </c:pt>
                <c:pt idx="211" formatCode="0.00">
                  <c:v>16.108098838564004</c:v>
                </c:pt>
                <c:pt idx="212" formatCode="0.00">
                  <c:v>18.244746633803061</c:v>
                </c:pt>
                <c:pt idx="213" formatCode="0.00">
                  <c:v>20.212314596035377</c:v>
                </c:pt>
                <c:pt idx="214" formatCode="0.00">
                  <c:v>19.176950272388815</c:v>
                </c:pt>
                <c:pt idx="215" formatCode="0.00">
                  <c:v>21.479158527142097</c:v>
                </c:pt>
                <c:pt idx="216" formatCode="0.00">
                  <c:v>19.776974807027916</c:v>
                </c:pt>
                <c:pt idx="217" formatCode="0.00">
                  <c:v>20.365685973127984</c:v>
                </c:pt>
                <c:pt idx="218" formatCode="0.00">
                  <c:v>18.747886073503082</c:v>
                </c:pt>
                <c:pt idx="219" formatCode="0.00">
                  <c:v>20.663136534099866</c:v>
                </c:pt>
                <c:pt idx="220" formatCode="0.00">
                  <c:v>22.763505602810746</c:v>
                </c:pt>
                <c:pt idx="221" formatCode="0.00">
                  <c:v>19.498403169131279</c:v>
                </c:pt>
                <c:pt idx="222" formatCode="0.00">
                  <c:v>20.074004249730542</c:v>
                </c:pt>
                <c:pt idx="223" formatCode="0.00">
                  <c:v>18.444986742100866</c:v>
                </c:pt>
                <c:pt idx="224" formatCode="0.00">
                  <c:v>23.14489369592026</c:v>
                </c:pt>
                <c:pt idx="225" formatCode="0.00">
                  <c:v>22.699931448683166</c:v>
                </c:pt>
                <c:pt idx="226" formatCode="0.00">
                  <c:v>19.855642030963754</c:v>
                </c:pt>
                <c:pt idx="227" formatCode="0.00">
                  <c:v>16.399580483312871</c:v>
                </c:pt>
                <c:pt idx="228" formatCode="0.00">
                  <c:v>21.341193014764563</c:v>
                </c:pt>
                <c:pt idx="229" formatCode="0.00">
                  <c:v>22.537958006256062</c:v>
                </c:pt>
                <c:pt idx="230" formatCode="0.00">
                  <c:v>16.395819038829135</c:v>
                </c:pt>
                <c:pt idx="231" formatCode="0.00">
                  <c:v>23.907287144393909</c:v>
                </c:pt>
                <c:pt idx="232" formatCode="0.00">
                  <c:v>21.446875344106122</c:v>
                </c:pt>
                <c:pt idx="233" formatCode="0.00">
                  <c:v>16.411006692962161</c:v>
                </c:pt>
                <c:pt idx="234" formatCode="0.00">
                  <c:v>20.737116954074281</c:v>
                </c:pt>
                <c:pt idx="235" formatCode="0.00">
                  <c:v>18.197217459715262</c:v>
                </c:pt>
                <c:pt idx="236" formatCode="0.00">
                  <c:v>22.789926139646841</c:v>
                </c:pt>
                <c:pt idx="237" formatCode="0.00">
                  <c:v>20.015669210925022</c:v>
                </c:pt>
                <c:pt idx="238" formatCode="0.00">
                  <c:v>22.415420753539454</c:v>
                </c:pt>
              </c:numCache>
            </c:numRef>
          </c:xVal>
          <c:yVal>
            <c:numRef>
              <c:f>BicycleP!$L$2:$L$240</c:f>
              <c:numCache>
                <c:formatCode>0.00</c:formatCode>
                <c:ptCount val="239"/>
                <c:pt idx="0">
                  <c:v>50.312868037371082</c:v>
                </c:pt>
                <c:pt idx="1">
                  <c:v>51.948434073124432</c:v>
                </c:pt>
                <c:pt idx="2">
                  <c:v>56.252555219843764</c:v>
                </c:pt>
                <c:pt idx="3">
                  <c:v>53.928329800615323</c:v>
                </c:pt>
                <c:pt idx="4">
                  <c:v>53.497917685943392</c:v>
                </c:pt>
                <c:pt idx="5">
                  <c:v>54.272659492352872</c:v>
                </c:pt>
                <c:pt idx="6">
                  <c:v>53.153587994205843</c:v>
                </c:pt>
                <c:pt idx="7">
                  <c:v>56.252555219843764</c:v>
                </c:pt>
                <c:pt idx="8">
                  <c:v>53.928329800615323</c:v>
                </c:pt>
                <c:pt idx="9">
                  <c:v>53.497917685943392</c:v>
                </c:pt>
                <c:pt idx="10">
                  <c:v>54.272659492352872</c:v>
                </c:pt>
                <c:pt idx="11">
                  <c:v>55.219566144631123</c:v>
                </c:pt>
                <c:pt idx="12">
                  <c:v>56.166472796909375</c:v>
                </c:pt>
                <c:pt idx="13">
                  <c:v>55.305648567565513</c:v>
                </c:pt>
                <c:pt idx="14">
                  <c:v>55.736060682237444</c:v>
                </c:pt>
                <c:pt idx="15">
                  <c:v>57.113379449187633</c:v>
                </c:pt>
                <c:pt idx="16">
                  <c:v>52.034516496058814</c:v>
                </c:pt>
                <c:pt idx="17">
                  <c:v>52.034516496058814</c:v>
                </c:pt>
                <c:pt idx="18">
                  <c:v>53.670082531812163</c:v>
                </c:pt>
                <c:pt idx="19">
                  <c:v>53.497917685943392</c:v>
                </c:pt>
                <c:pt idx="20">
                  <c:v>54.530906761156032</c:v>
                </c:pt>
                <c:pt idx="21">
                  <c:v>54.961318875827963</c:v>
                </c:pt>
                <c:pt idx="22">
                  <c:v>57.802038832662724</c:v>
                </c:pt>
                <c:pt idx="23">
                  <c:v>59.954099406022394</c:v>
                </c:pt>
                <c:pt idx="24">
                  <c:v>61.417500595906965</c:v>
                </c:pt>
                <c:pt idx="25">
                  <c:v>60.470593943628714</c:v>
                </c:pt>
                <c:pt idx="26">
                  <c:v>61.073170904169416</c:v>
                </c:pt>
                <c:pt idx="27">
                  <c:v>61.159253327103805</c:v>
                </c:pt>
                <c:pt idx="28">
                  <c:v>60.814923635366256</c:v>
                </c:pt>
                <c:pt idx="29">
                  <c:v>60.728841212431874</c:v>
                </c:pt>
                <c:pt idx="30">
                  <c:v>60.556676366563096</c:v>
                </c:pt>
                <c:pt idx="31">
                  <c:v>60.987088481235034</c:v>
                </c:pt>
                <c:pt idx="32">
                  <c:v>62.106159979382056</c:v>
                </c:pt>
                <c:pt idx="33">
                  <c:v>62.106159979382056</c:v>
                </c:pt>
                <c:pt idx="34">
                  <c:v>58.404615793203433</c:v>
                </c:pt>
                <c:pt idx="35">
                  <c:v>56.769049757450091</c:v>
                </c:pt>
                <c:pt idx="36">
                  <c:v>55.649978259303055</c:v>
                </c:pt>
                <c:pt idx="37">
                  <c:v>56.424720065712535</c:v>
                </c:pt>
                <c:pt idx="38">
                  <c:v>56.769049757450091</c:v>
                </c:pt>
                <c:pt idx="39">
                  <c:v>60.556676366563096</c:v>
                </c:pt>
                <c:pt idx="40">
                  <c:v>60.212346674825554</c:v>
                </c:pt>
                <c:pt idx="41">
                  <c:v>57.113379449187633</c:v>
                </c:pt>
                <c:pt idx="42">
                  <c:v>53.842247377680934</c:v>
                </c:pt>
                <c:pt idx="43">
                  <c:v>53.842247377680934</c:v>
                </c:pt>
                <c:pt idx="44">
                  <c:v>54.444824338221643</c:v>
                </c:pt>
                <c:pt idx="45">
                  <c:v>55.219566144631123</c:v>
                </c:pt>
                <c:pt idx="46">
                  <c:v>55.133483721696734</c:v>
                </c:pt>
                <c:pt idx="47">
                  <c:v>57.199461872122015</c:v>
                </c:pt>
                <c:pt idx="48">
                  <c:v>57.285544295056404</c:v>
                </c:pt>
                <c:pt idx="49">
                  <c:v>55.736060682237444</c:v>
                </c:pt>
                <c:pt idx="50">
                  <c:v>52.206681341927592</c:v>
                </c:pt>
                <c:pt idx="51">
                  <c:v>52.809258302468294</c:v>
                </c:pt>
                <c:pt idx="52">
                  <c:v>55.305648567565513</c:v>
                </c:pt>
                <c:pt idx="53">
                  <c:v>54.358741915287261</c:v>
                </c:pt>
                <c:pt idx="54">
                  <c:v>53.756164954746552</c:v>
                </c:pt>
                <c:pt idx="55">
                  <c:v>54.100494646484094</c:v>
                </c:pt>
                <c:pt idx="56">
                  <c:v>54.961318875827963</c:v>
                </c:pt>
                <c:pt idx="57">
                  <c:v>56.769049757450091</c:v>
                </c:pt>
                <c:pt idx="58">
                  <c:v>58.835027907875364</c:v>
                </c:pt>
                <c:pt idx="59">
                  <c:v>59.265440022547295</c:v>
                </c:pt>
                <c:pt idx="60">
                  <c:v>59.609769714284845</c:v>
                </c:pt>
                <c:pt idx="61">
                  <c:v>54.18657706941849</c:v>
                </c:pt>
                <c:pt idx="62">
                  <c:v>55.047401298762352</c:v>
                </c:pt>
                <c:pt idx="63">
                  <c:v>52.120598918993203</c:v>
                </c:pt>
                <c:pt idx="64">
                  <c:v>52.378846187796363</c:v>
                </c:pt>
                <c:pt idx="65">
                  <c:v>54.789154029959192</c:v>
                </c:pt>
                <c:pt idx="66">
                  <c:v>56.080390373974993</c:v>
                </c:pt>
                <c:pt idx="67">
                  <c:v>56.941214603318855</c:v>
                </c:pt>
                <c:pt idx="68">
                  <c:v>56.166472796909375</c:v>
                </c:pt>
                <c:pt idx="69">
                  <c:v>56.166472796909375</c:v>
                </c:pt>
                <c:pt idx="70">
                  <c:v>55.305648567565513</c:v>
                </c:pt>
                <c:pt idx="71">
                  <c:v>56.080390373974993</c:v>
                </c:pt>
                <c:pt idx="72">
                  <c:v>54.358741915287261</c:v>
                </c:pt>
                <c:pt idx="73">
                  <c:v>54.18657706941849</c:v>
                </c:pt>
                <c:pt idx="74">
                  <c:v>55.133483721696734</c:v>
                </c:pt>
                <c:pt idx="75">
                  <c:v>56.510802488646931</c:v>
                </c:pt>
                <c:pt idx="76">
                  <c:v>56.941214603318855</c:v>
                </c:pt>
                <c:pt idx="77">
                  <c:v>56.941214603318855</c:v>
                </c:pt>
                <c:pt idx="78">
                  <c:v>58.060286101465891</c:v>
                </c:pt>
                <c:pt idx="79">
                  <c:v>57.285544295056404</c:v>
                </c:pt>
                <c:pt idx="80">
                  <c:v>58.318533370269044</c:v>
                </c:pt>
                <c:pt idx="81">
                  <c:v>59.868016983088005</c:v>
                </c:pt>
                <c:pt idx="82">
                  <c:v>58.146368524400273</c:v>
                </c:pt>
                <c:pt idx="83">
                  <c:v>59.265440022547295</c:v>
                </c:pt>
                <c:pt idx="84">
                  <c:v>61.847912710578896</c:v>
                </c:pt>
                <c:pt idx="85">
                  <c:v>61.589665441775736</c:v>
                </c:pt>
                <c:pt idx="86">
                  <c:v>55.219566144631123</c:v>
                </c:pt>
                <c:pt idx="87">
                  <c:v>53.325752840074614</c:v>
                </c:pt>
                <c:pt idx="88">
                  <c:v>54.272659492352872</c:v>
                </c:pt>
                <c:pt idx="89">
                  <c:v>54.530906761156032</c:v>
                </c:pt>
                <c:pt idx="90">
                  <c:v>54.961318875827963</c:v>
                </c:pt>
                <c:pt idx="91">
                  <c:v>54.703071607024803</c:v>
                </c:pt>
                <c:pt idx="92">
                  <c:v>55.649978259303055</c:v>
                </c:pt>
                <c:pt idx="93">
                  <c:v>55.047401298762352</c:v>
                </c:pt>
                <c:pt idx="94">
                  <c:v>54.530906761156032</c:v>
                </c:pt>
                <c:pt idx="95">
                  <c:v>54.444824338221643</c:v>
                </c:pt>
                <c:pt idx="96">
                  <c:v>53.928329800615323</c:v>
                </c:pt>
                <c:pt idx="97">
                  <c:v>56.252555219843764</c:v>
                </c:pt>
                <c:pt idx="98">
                  <c:v>55.563895836368673</c:v>
                </c:pt>
                <c:pt idx="99">
                  <c:v>56.424720065712535</c:v>
                </c:pt>
                <c:pt idx="100">
                  <c:v>57.113379449187633</c:v>
                </c:pt>
                <c:pt idx="101">
                  <c:v>55.994307951040604</c:v>
                </c:pt>
                <c:pt idx="102">
                  <c:v>55.047401298762352</c:v>
                </c:pt>
                <c:pt idx="103">
                  <c:v>53.153587994205843</c:v>
                </c:pt>
                <c:pt idx="104">
                  <c:v>52.981423148337072</c:v>
                </c:pt>
                <c:pt idx="105">
                  <c:v>55.822143105171833</c:v>
                </c:pt>
                <c:pt idx="106">
                  <c:v>54.875236452893574</c:v>
                </c:pt>
                <c:pt idx="107">
                  <c:v>55.736060682237444</c:v>
                </c:pt>
                <c:pt idx="108">
                  <c:v>55.305648567565513</c:v>
                </c:pt>
                <c:pt idx="109">
                  <c:v>55.736060682237444</c:v>
                </c:pt>
                <c:pt idx="110">
                  <c:v>56.769049757450091</c:v>
                </c:pt>
                <c:pt idx="111">
                  <c:v>58.232450947334655</c:v>
                </c:pt>
                <c:pt idx="112">
                  <c:v>58.662863062006593</c:v>
                </c:pt>
                <c:pt idx="113">
                  <c:v>59.265440022547295</c:v>
                </c:pt>
                <c:pt idx="114">
                  <c:v>60.556676366563096</c:v>
                </c:pt>
                <c:pt idx="115">
                  <c:v>59.351522445481692</c:v>
                </c:pt>
                <c:pt idx="116">
                  <c:v>60.212346674825554</c:v>
                </c:pt>
                <c:pt idx="117">
                  <c:v>58.318533370269044</c:v>
                </c:pt>
                <c:pt idx="118">
                  <c:v>53.842247377680934</c:v>
                </c:pt>
                <c:pt idx="119">
                  <c:v>53.670082531812163</c:v>
                </c:pt>
                <c:pt idx="120">
                  <c:v>54.444824338221643</c:v>
                </c:pt>
                <c:pt idx="121">
                  <c:v>53.756164954746552</c:v>
                </c:pt>
                <c:pt idx="122">
                  <c:v>53.325752840074614</c:v>
                </c:pt>
                <c:pt idx="123">
                  <c:v>55.047401298762352</c:v>
                </c:pt>
                <c:pt idx="124">
                  <c:v>56.424720065712535</c:v>
                </c:pt>
                <c:pt idx="125">
                  <c:v>57.974203678531495</c:v>
                </c:pt>
                <c:pt idx="126">
                  <c:v>57.629873986793953</c:v>
                </c:pt>
                <c:pt idx="127">
                  <c:v>57.629873986793953</c:v>
                </c:pt>
                <c:pt idx="128">
                  <c:v>54.961318875827963</c:v>
                </c:pt>
                <c:pt idx="129">
                  <c:v>53.584000108877781</c:v>
                </c:pt>
                <c:pt idx="130">
                  <c:v>55.219566144631123</c:v>
                </c:pt>
                <c:pt idx="131">
                  <c:v>54.272659492352872</c:v>
                </c:pt>
                <c:pt idx="132">
                  <c:v>54.18657706941849</c:v>
                </c:pt>
                <c:pt idx="133">
                  <c:v>53.756164954746552</c:v>
                </c:pt>
                <c:pt idx="134">
                  <c:v>54.444824338221643</c:v>
                </c:pt>
                <c:pt idx="135">
                  <c:v>54.703071607024803</c:v>
                </c:pt>
                <c:pt idx="136">
                  <c:v>56.252555219843764</c:v>
                </c:pt>
                <c:pt idx="137">
                  <c:v>58.490698216137815</c:v>
                </c:pt>
                <c:pt idx="138">
                  <c:v>58.576780639072204</c:v>
                </c:pt>
                <c:pt idx="139">
                  <c:v>56.166472796909375</c:v>
                </c:pt>
                <c:pt idx="140">
                  <c:v>53.325752840074614</c:v>
                </c:pt>
                <c:pt idx="141">
                  <c:v>52.637093456599523</c:v>
                </c:pt>
                <c:pt idx="142">
                  <c:v>54.444824338221643</c:v>
                </c:pt>
                <c:pt idx="143">
                  <c:v>56.424720065712535</c:v>
                </c:pt>
                <c:pt idx="144">
                  <c:v>57.974203678531495</c:v>
                </c:pt>
                <c:pt idx="145">
                  <c:v>54.703071607024803</c:v>
                </c:pt>
                <c:pt idx="146">
                  <c:v>54.961318875827963</c:v>
                </c:pt>
                <c:pt idx="147">
                  <c:v>56.252555219843764</c:v>
                </c:pt>
                <c:pt idx="148">
                  <c:v>56.596884911581313</c:v>
                </c:pt>
                <c:pt idx="149">
                  <c:v>57.371626717990793</c:v>
                </c:pt>
                <c:pt idx="150">
                  <c:v>52.895340725402683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A1-4D89-8B7B-9376FFF6A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337008"/>
        <c:axId val="506336176"/>
      </c:scatterChart>
      <c:valAx>
        <c:axId val="50633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06336176"/>
        <c:crosses val="autoZero"/>
        <c:crossBetween val="midCat"/>
      </c:valAx>
      <c:valAx>
        <c:axId val="50633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Lap 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06337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736599</xdr:colOff>
      <xdr:row>2</xdr:row>
      <xdr:rowOff>194733</xdr:rowOff>
    </xdr:from>
    <xdr:to>
      <xdr:col>19</xdr:col>
      <xdr:colOff>541867</xdr:colOff>
      <xdr:row>15</xdr:row>
      <xdr:rowOff>203199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C0F8EB-A00F-8A48-835D-733453282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3</xdr:row>
      <xdr:rowOff>76200</xdr:rowOff>
    </xdr:from>
    <xdr:to>
      <xdr:col>23</xdr:col>
      <xdr:colOff>292100</xdr:colOff>
      <xdr:row>16</xdr:row>
      <xdr:rowOff>330200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A71C16-6432-0643-915B-3FC9B7FF5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1598705</xdr:colOff>
      <xdr:row>3</xdr:row>
      <xdr:rowOff>130735</xdr:rowOff>
    </xdr:from>
    <xdr:to>
      <xdr:col>25</xdr:col>
      <xdr:colOff>485587</xdr:colOff>
      <xdr:row>22</xdr:row>
      <xdr:rowOff>138953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690561</xdr:colOff>
      <xdr:row>8</xdr:row>
      <xdr:rowOff>95258</xdr:rowOff>
    </xdr:from>
    <xdr:to>
      <xdr:col>28</xdr:col>
      <xdr:colOff>404811</xdr:colOff>
      <xdr:row>32</xdr:row>
      <xdr:rowOff>130969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607217</xdr:colOff>
      <xdr:row>2</xdr:row>
      <xdr:rowOff>57149</xdr:rowOff>
    </xdr:from>
    <xdr:to>
      <xdr:col>29</xdr:col>
      <xdr:colOff>500062</xdr:colOff>
      <xdr:row>36</xdr:row>
      <xdr:rowOff>47624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690561</xdr:colOff>
      <xdr:row>8</xdr:row>
      <xdr:rowOff>95258</xdr:rowOff>
    </xdr:from>
    <xdr:to>
      <xdr:col>28</xdr:col>
      <xdr:colOff>404811</xdr:colOff>
      <xdr:row>32</xdr:row>
      <xdr:rowOff>130969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etadata"/>
  <dimension ref="A1:G2"/>
  <sheetViews>
    <sheetView workbookViewId="0"/>
  </sheetViews>
  <sheetFormatPr defaultColWidth="11" defaultRowHeight="15.75" x14ac:dyDescent="0.25"/>
  <cols>
    <col min="1" max="7" width="22.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3"/>
  <sheetViews>
    <sheetView tabSelected="1" zoomScale="80" zoomScaleNormal="80" workbookViewId="0">
      <pane ySplit="1" topLeftCell="A2" activePane="bottomLeft" state="frozen"/>
      <selection pane="bottomLeft" activeCell="J3" sqref="J3"/>
    </sheetView>
  </sheetViews>
  <sheetFormatPr defaultRowHeight="15.75" x14ac:dyDescent="0.25"/>
  <cols>
    <col min="1" max="1" width="14.25" bestFit="1" customWidth="1"/>
    <col min="2" max="2" width="15" hidden="1" customWidth="1"/>
    <col min="3" max="3" width="15" customWidth="1"/>
    <col min="4" max="5" width="15" hidden="1" customWidth="1"/>
    <col min="6" max="6" width="12.5" hidden="1" customWidth="1"/>
    <col min="7" max="7" width="11.875" style="8" bestFit="1" customWidth="1"/>
    <col min="8" max="8" width="15.625" style="8" bestFit="1" customWidth="1"/>
    <col min="9" max="9" width="17.25" customWidth="1"/>
    <col min="10" max="10" width="18.75" customWidth="1"/>
    <col min="11" max="11" width="15" customWidth="1"/>
    <col min="12" max="13" width="9" style="9"/>
    <col min="20" max="20" width="18.875" customWidth="1"/>
  </cols>
  <sheetData>
    <row r="1" spans="1:20" x14ac:dyDescent="0.25">
      <c r="A1" t="s">
        <v>50</v>
      </c>
      <c r="B1" t="s">
        <v>63</v>
      </c>
      <c r="C1" t="s">
        <v>64</v>
      </c>
      <c r="D1" t="s">
        <v>44</v>
      </c>
      <c r="E1" t="s">
        <v>46</v>
      </c>
      <c r="F1" t="s">
        <v>48</v>
      </c>
      <c r="G1" s="8" t="s">
        <v>65</v>
      </c>
      <c r="H1" s="8" t="s">
        <v>66</v>
      </c>
      <c r="I1" t="s">
        <v>67</v>
      </c>
      <c r="J1" t="s">
        <v>69</v>
      </c>
      <c r="K1" t="s">
        <v>70</v>
      </c>
      <c r="L1" s="9" t="s">
        <v>39</v>
      </c>
      <c r="M1" s="9" t="s">
        <v>71</v>
      </c>
      <c r="Q1" t="s">
        <v>40</v>
      </c>
      <c r="R1">
        <v>0.86082422934386671</v>
      </c>
    </row>
    <row r="2" spans="1:20" x14ac:dyDescent="0.25">
      <c r="A2" s="14">
        <v>43252</v>
      </c>
      <c r="B2" s="15">
        <v>57</v>
      </c>
      <c r="C2" s="15">
        <v>12.5</v>
      </c>
      <c r="D2" s="15" t="s">
        <v>45</v>
      </c>
      <c r="E2" s="15" t="s">
        <v>47</v>
      </c>
      <c r="F2" s="15" t="s">
        <v>49</v>
      </c>
      <c r="G2" s="16">
        <f>B2/60</f>
        <v>0.95</v>
      </c>
      <c r="H2" s="16">
        <f>C2/G2</f>
        <v>13.157894736842106</v>
      </c>
      <c r="I2" s="16">
        <v>0</v>
      </c>
      <c r="J2" s="22">
        <v>14.6</v>
      </c>
      <c r="K2" s="15">
        <v>57</v>
      </c>
      <c r="L2" s="9">
        <f>J2*$R$1+$R$2</f>
        <v>52.464928610730752</v>
      </c>
      <c r="M2" s="9">
        <f>(K2-L2)^2</f>
        <v>20.566872505768508</v>
      </c>
      <c r="Q2" t="s">
        <v>68</v>
      </c>
      <c r="R2">
        <v>39.896894862310297</v>
      </c>
      <c r="T2" s="23" t="s">
        <v>72</v>
      </c>
    </row>
    <row r="3" spans="1:20" x14ac:dyDescent="0.25">
      <c r="A3" s="14">
        <v>43253</v>
      </c>
      <c r="B3" s="15">
        <v>69</v>
      </c>
      <c r="C3" s="15">
        <v>12.5</v>
      </c>
      <c r="D3" s="15" t="s">
        <v>52</v>
      </c>
      <c r="E3" s="15" t="s">
        <v>51</v>
      </c>
      <c r="F3" s="15"/>
      <c r="G3" s="16">
        <f>B3/60</f>
        <v>1.1499999999999999</v>
      </c>
      <c r="H3" s="16">
        <f>C3/G3</f>
        <v>10.869565217391305</v>
      </c>
      <c r="I3" s="16">
        <v>0</v>
      </c>
      <c r="J3" s="22">
        <v>14</v>
      </c>
      <c r="K3" s="15">
        <v>55</v>
      </c>
      <c r="L3" s="9">
        <f>J3*$R$1+$R$2</f>
        <v>51.948434073124432</v>
      </c>
      <c r="M3" s="9">
        <f>(K3-L3)^2</f>
        <v>9.3120546060679459</v>
      </c>
    </row>
    <row r="4" spans="1:20" x14ac:dyDescent="0.25">
      <c r="A4" s="14">
        <v>43280</v>
      </c>
      <c r="B4" s="15">
        <f ca="1">RANDBETWEEN(45,69)</f>
        <v>46</v>
      </c>
      <c r="C4" s="15">
        <v>12.5</v>
      </c>
      <c r="D4" s="15"/>
      <c r="E4" s="15"/>
      <c r="F4" s="17">
        <f ca="1">RANDBETWEEN(27.8,28.4)</f>
        <v>28</v>
      </c>
      <c r="G4" s="16">
        <f ca="1">B4/60</f>
        <v>0.76666666666666672</v>
      </c>
      <c r="H4" s="16">
        <f ca="1">C4/G4</f>
        <v>16.304347826086957</v>
      </c>
      <c r="I4" s="16">
        <v>0.9</v>
      </c>
      <c r="J4" s="15">
        <v>14.1</v>
      </c>
      <c r="K4" s="15">
        <v>53</v>
      </c>
      <c r="L4" s="9">
        <f>J4*$R$1+$R$2</f>
        <v>52.034516496058814</v>
      </c>
      <c r="M4" s="9">
        <f>(K4-L4)^2</f>
        <v>0.93215839638255094</v>
      </c>
    </row>
    <row r="5" spans="1:20" x14ac:dyDescent="0.25">
      <c r="A5" s="14">
        <v>43281</v>
      </c>
      <c r="B5" s="15">
        <f ca="1">RANDBETWEEN(45,69)</f>
        <v>50</v>
      </c>
      <c r="C5" s="15">
        <v>12.5</v>
      </c>
      <c r="D5" s="15"/>
      <c r="E5" s="15"/>
      <c r="F5" s="17">
        <f ca="1">RANDBETWEEN(27.8,28.4)</f>
        <v>28</v>
      </c>
      <c r="G5" s="16">
        <f ca="1">B5/60</f>
        <v>0.83333333333333337</v>
      </c>
      <c r="H5" s="16">
        <f ca="1">C5/G5</f>
        <v>15</v>
      </c>
      <c r="I5" s="16">
        <v>0</v>
      </c>
      <c r="J5" s="15">
        <v>14.1</v>
      </c>
      <c r="K5" s="15">
        <v>52</v>
      </c>
      <c r="L5" s="9">
        <f>J5*$R$1+$R$2</f>
        <v>52.034516496058814</v>
      </c>
      <c r="M5" s="9">
        <f>(K5-L5)^2</f>
        <v>1.191388500178093E-3</v>
      </c>
    </row>
    <row r="6" spans="1:20" x14ac:dyDescent="0.25">
      <c r="A6" s="10">
        <v>43629</v>
      </c>
      <c r="B6" s="11">
        <f ca="1">RANDBETWEEN(45,69)</f>
        <v>64</v>
      </c>
      <c r="C6" s="11">
        <v>12.5</v>
      </c>
      <c r="D6" s="11"/>
      <c r="E6" s="11"/>
      <c r="F6" s="13">
        <f ca="1">RANDBETWEEN(27.8,28.4)</f>
        <v>28</v>
      </c>
      <c r="G6" s="12">
        <f ca="1">B6/60</f>
        <v>1.0666666666666667</v>
      </c>
      <c r="H6" s="12">
        <f ca="1">C6/G6</f>
        <v>11.71875</v>
      </c>
      <c r="I6" s="12">
        <v>0.6</v>
      </c>
      <c r="J6" s="11">
        <v>14.2</v>
      </c>
      <c r="K6" s="11">
        <v>49</v>
      </c>
      <c r="L6" s="9">
        <f>J6*$R$1+$R$2</f>
        <v>52.120598918993203</v>
      </c>
      <c r="M6" s="9">
        <f>(K6-L6)^2</f>
        <v>9.7381376132215447</v>
      </c>
    </row>
    <row r="7" spans="1:20" x14ac:dyDescent="0.25">
      <c r="A7" s="14">
        <v>43333</v>
      </c>
      <c r="B7" s="15">
        <f ca="1">RANDBETWEEN(45,69)</f>
        <v>58</v>
      </c>
      <c r="C7" s="15">
        <v>12.5</v>
      </c>
      <c r="D7" s="15"/>
      <c r="E7" s="15"/>
      <c r="F7" s="17">
        <f ca="1">RANDBETWEEN(27.8,28.4)</f>
        <v>28</v>
      </c>
      <c r="G7" s="16">
        <f ca="1">B7/60</f>
        <v>0.96666666666666667</v>
      </c>
      <c r="H7" s="16">
        <f ca="1">C7/G7</f>
        <v>12.931034482758621</v>
      </c>
      <c r="I7" s="16">
        <v>0</v>
      </c>
      <c r="J7" s="15">
        <v>14.3</v>
      </c>
      <c r="K7" s="15">
        <v>56</v>
      </c>
      <c r="L7" s="9">
        <f>J7*$R$1+$R$2</f>
        <v>52.206681341927592</v>
      </c>
      <c r="M7" s="9">
        <f>(K7-L7)^2</f>
        <v>14.389266441680256</v>
      </c>
    </row>
    <row r="8" spans="1:20" x14ac:dyDescent="0.25">
      <c r="A8" s="10">
        <v>43630</v>
      </c>
      <c r="B8" s="11">
        <f ca="1">RANDBETWEEN(45,69)</f>
        <v>45</v>
      </c>
      <c r="C8" s="11">
        <v>12.5</v>
      </c>
      <c r="D8" s="11"/>
      <c r="E8" s="11"/>
      <c r="F8" s="13">
        <f ca="1">RANDBETWEEN(27.8,28.4)</f>
        <v>28</v>
      </c>
      <c r="G8" s="12">
        <f ca="1">B8/60</f>
        <v>0.75</v>
      </c>
      <c r="H8" s="12">
        <f ca="1">C8/G8</f>
        <v>16.666666666666668</v>
      </c>
      <c r="I8" s="12">
        <v>0</v>
      </c>
      <c r="J8" s="11">
        <v>14.5</v>
      </c>
      <c r="K8" s="11">
        <v>51</v>
      </c>
      <c r="L8" s="9">
        <f>J8*$R$1+$R$2</f>
        <v>52.378846187796363</v>
      </c>
      <c r="M8" s="9">
        <f>(K8-L8)^2</f>
        <v>1.9012168096005624</v>
      </c>
    </row>
    <row r="9" spans="1:20" x14ac:dyDescent="0.25">
      <c r="A9" s="18">
        <v>44056</v>
      </c>
      <c r="B9" s="19">
        <f ca="1">RANDBETWEEN(45,69)</f>
        <v>51</v>
      </c>
      <c r="C9" s="19">
        <v>12.5</v>
      </c>
      <c r="D9" s="19"/>
      <c r="E9" s="19"/>
      <c r="F9" s="20">
        <f ca="1">RANDBETWEEN(27.8,28.4)</f>
        <v>28</v>
      </c>
      <c r="G9" s="21">
        <f ca="1">B9/60</f>
        <v>0.85</v>
      </c>
      <c r="H9" s="21">
        <f ca="1">C9/G9</f>
        <v>14.705882352941178</v>
      </c>
      <c r="I9" s="21">
        <v>0</v>
      </c>
      <c r="J9" s="19">
        <v>14.8</v>
      </c>
      <c r="K9" s="19">
        <v>49</v>
      </c>
      <c r="L9" s="9">
        <f>J9*$R$1+$R$2</f>
        <v>52.637093456599523</v>
      </c>
      <c r="M9" s="9">
        <f>(K9-L9)^2</f>
        <v>13.228448812039064</v>
      </c>
    </row>
    <row r="10" spans="1:20" x14ac:dyDescent="0.25">
      <c r="A10" s="14">
        <v>43334</v>
      </c>
      <c r="B10" s="15">
        <f ca="1">RANDBETWEEN(45,69)</f>
        <v>59</v>
      </c>
      <c r="C10" s="15">
        <v>12.5</v>
      </c>
      <c r="D10" s="15"/>
      <c r="E10" s="15"/>
      <c r="F10" s="17">
        <f ca="1">RANDBETWEEN(27.8,28.4)</f>
        <v>28</v>
      </c>
      <c r="G10" s="16">
        <f ca="1">B10/60</f>
        <v>0.98333333333333328</v>
      </c>
      <c r="H10" s="16">
        <f ca="1">C10/G10</f>
        <v>12.711864406779661</v>
      </c>
      <c r="I10" s="16">
        <v>0</v>
      </c>
      <c r="J10" s="15">
        <v>15</v>
      </c>
      <c r="K10" s="15">
        <v>59</v>
      </c>
      <c r="L10" s="9">
        <f>J10*$R$1+$R$2</f>
        <v>52.809258302468294</v>
      </c>
      <c r="M10" s="9">
        <f>(K10-L10)^2</f>
        <v>38.325282765557752</v>
      </c>
    </row>
    <row r="11" spans="1:20" x14ac:dyDescent="0.25">
      <c r="A11" s="18">
        <v>44068</v>
      </c>
      <c r="B11" s="19">
        <f ca="1">RANDBETWEEN(45,69)</f>
        <v>51</v>
      </c>
      <c r="C11" s="19">
        <v>12.5</v>
      </c>
      <c r="D11" s="19"/>
      <c r="E11" s="19"/>
      <c r="F11" s="20">
        <f ca="1">RANDBETWEEN(27.8,28.4)</f>
        <v>28</v>
      </c>
      <c r="G11" s="21">
        <f ca="1">B11/60</f>
        <v>0.85</v>
      </c>
      <c r="H11" s="21">
        <f ca="1">C11/G11</f>
        <v>14.705882352941178</v>
      </c>
      <c r="I11" s="21">
        <v>0.3</v>
      </c>
      <c r="J11" s="19">
        <v>15.1</v>
      </c>
      <c r="K11" s="19">
        <v>51</v>
      </c>
      <c r="L11" s="9">
        <f>J11*$R$1+$R$2</f>
        <v>52.895340725402683</v>
      </c>
      <c r="M11" s="9">
        <f>(K11-L11)^2</f>
        <v>3.5923164653699682</v>
      </c>
    </row>
    <row r="12" spans="1:20" x14ac:dyDescent="0.25">
      <c r="A12" s="18">
        <v>43991</v>
      </c>
      <c r="B12" s="19">
        <f ca="1">RANDBETWEEN(45,69)</f>
        <v>67</v>
      </c>
      <c r="C12" s="19">
        <v>12.5</v>
      </c>
      <c r="D12" s="19"/>
      <c r="E12" s="19"/>
      <c r="F12" s="20">
        <f ca="1">RANDBETWEEN(27.8,28.4)</f>
        <v>28</v>
      </c>
      <c r="G12" s="21">
        <f ca="1">B12/60</f>
        <v>1.1166666666666667</v>
      </c>
      <c r="H12" s="21">
        <f ca="1">C12/G12</f>
        <v>11.194029850746269</v>
      </c>
      <c r="I12" s="21">
        <v>0</v>
      </c>
      <c r="J12" s="19">
        <v>15.2</v>
      </c>
      <c r="K12" s="19">
        <v>51</v>
      </c>
      <c r="L12" s="9">
        <f>J12*$R$1+$R$2</f>
        <v>52.981423148337072</v>
      </c>
      <c r="M12" s="9">
        <f>(K12-L12)^2</f>
        <v>3.9260376927659939</v>
      </c>
    </row>
    <row r="13" spans="1:20" x14ac:dyDescent="0.25">
      <c r="A13" s="14">
        <v>43261</v>
      </c>
      <c r="B13" s="15">
        <f ca="1">RANDBETWEEN(45,69)</f>
        <v>48</v>
      </c>
      <c r="C13" s="15">
        <v>12.5</v>
      </c>
      <c r="D13" s="15"/>
      <c r="E13" s="15"/>
      <c r="F13" s="17">
        <f ca="1">RANDBETWEEN(27.8,28.4)</f>
        <v>28</v>
      </c>
      <c r="G13" s="16">
        <f ca="1">B13/60</f>
        <v>0.8</v>
      </c>
      <c r="H13" s="16">
        <f ca="1">C13/G13</f>
        <v>15.625</v>
      </c>
      <c r="I13" s="16">
        <v>0</v>
      </c>
      <c r="J13" s="15">
        <v>15.4</v>
      </c>
      <c r="K13" s="15">
        <v>52</v>
      </c>
      <c r="L13" s="9">
        <f>J13*$R$1+$R$2</f>
        <v>53.153587994205843</v>
      </c>
      <c r="M13" s="9">
        <f>(K13-L13)^2</f>
        <v>1.3307652603758597</v>
      </c>
    </row>
    <row r="14" spans="1:20" x14ac:dyDescent="0.25">
      <c r="A14" s="18">
        <v>43990</v>
      </c>
      <c r="B14" s="19">
        <f ca="1">RANDBETWEEN(45,69)</f>
        <v>52</v>
      </c>
      <c r="C14" s="19">
        <v>12.5</v>
      </c>
      <c r="D14" s="19"/>
      <c r="E14" s="19"/>
      <c r="F14" s="20">
        <f ca="1">RANDBETWEEN(27.8,28.4)</f>
        <v>28</v>
      </c>
      <c r="G14" s="21">
        <f ca="1">B14/60</f>
        <v>0.8666666666666667</v>
      </c>
      <c r="H14" s="21">
        <f ca="1">C14/G14</f>
        <v>14.423076923076923</v>
      </c>
      <c r="I14" s="21">
        <v>1.2</v>
      </c>
      <c r="J14" s="19">
        <v>15.4</v>
      </c>
      <c r="K14" s="19">
        <v>51</v>
      </c>
      <c r="L14" s="9">
        <f>J14*$R$1+$R$2</f>
        <v>53.153587994205843</v>
      </c>
      <c r="M14" s="9">
        <f>(K14-L14)^2</f>
        <v>4.6379412487875458</v>
      </c>
    </row>
    <row r="15" spans="1:20" x14ac:dyDescent="0.25">
      <c r="A15" s="10">
        <v>43679</v>
      </c>
      <c r="B15" s="11">
        <f ca="1">RANDBETWEEN(45,69)</f>
        <v>50</v>
      </c>
      <c r="C15" s="11">
        <v>12.5</v>
      </c>
      <c r="D15" s="11"/>
      <c r="E15" s="11"/>
      <c r="F15" s="13">
        <f ca="1">RANDBETWEEN(27.8,28.4)</f>
        <v>28</v>
      </c>
      <c r="G15" s="12">
        <f ca="1">B15/60</f>
        <v>0.83333333333333337</v>
      </c>
      <c r="H15" s="12">
        <f ca="1">C15/G15</f>
        <v>15</v>
      </c>
      <c r="I15" s="12">
        <v>0</v>
      </c>
      <c r="J15" s="11">
        <v>15.6</v>
      </c>
      <c r="K15" s="11">
        <v>54</v>
      </c>
      <c r="L15" s="9">
        <f>J15*$R$1+$R$2</f>
        <v>53.325752840074614</v>
      </c>
      <c r="M15" s="9">
        <f>(K15-L15)^2</f>
        <v>0.45460923266744918</v>
      </c>
    </row>
    <row r="16" spans="1:20" x14ac:dyDescent="0.25">
      <c r="A16" s="18">
        <v>44024</v>
      </c>
      <c r="B16" s="19">
        <f ca="1">RANDBETWEEN(45,69)</f>
        <v>54</v>
      </c>
      <c r="C16" s="19">
        <v>12.5</v>
      </c>
      <c r="D16" s="19"/>
      <c r="E16" s="19"/>
      <c r="F16" s="20">
        <f ca="1">RANDBETWEEN(27.8,28.4)</f>
        <v>28</v>
      </c>
      <c r="G16" s="21">
        <f ca="1">B16/60</f>
        <v>0.9</v>
      </c>
      <c r="H16" s="21">
        <f ca="1">C16/G16</f>
        <v>13.888888888888889</v>
      </c>
      <c r="I16" s="21">
        <v>0</v>
      </c>
      <c r="J16" s="19">
        <v>15.6</v>
      </c>
      <c r="K16" s="19">
        <v>55</v>
      </c>
      <c r="L16" s="9">
        <f>J16*$R$1+$R$2</f>
        <v>53.325752840074614</v>
      </c>
      <c r="M16" s="9">
        <f>(K16-L16)^2</f>
        <v>2.8031035525182215</v>
      </c>
    </row>
    <row r="17" spans="1:13" x14ac:dyDescent="0.25">
      <c r="A17" s="18">
        <v>44054</v>
      </c>
      <c r="B17" s="19">
        <f ca="1">RANDBETWEEN(45,69)</f>
        <v>50</v>
      </c>
      <c r="C17" s="19">
        <v>12.5</v>
      </c>
      <c r="D17" s="19"/>
      <c r="E17" s="19"/>
      <c r="F17" s="20">
        <f ca="1">RANDBETWEEN(27.8,28.4)</f>
        <v>28</v>
      </c>
      <c r="G17" s="21">
        <f ca="1">B17/60</f>
        <v>0.83333333333333337</v>
      </c>
      <c r="H17" s="21">
        <f ca="1">C17/G17</f>
        <v>15</v>
      </c>
      <c r="I17" s="21">
        <v>0</v>
      </c>
      <c r="J17" s="19">
        <v>15.6</v>
      </c>
      <c r="K17" s="19">
        <v>53</v>
      </c>
      <c r="L17" s="9">
        <f>J17*$R$1+$R$2</f>
        <v>53.325752840074614</v>
      </c>
      <c r="M17" s="9">
        <f>(K17-L17)^2</f>
        <v>0.106114912816677</v>
      </c>
    </row>
    <row r="18" spans="1:13" x14ac:dyDescent="0.25">
      <c r="A18" s="14">
        <v>43257</v>
      </c>
      <c r="B18" s="15">
        <v>50</v>
      </c>
      <c r="C18" s="15">
        <v>12.5</v>
      </c>
      <c r="D18" s="15" t="s">
        <v>58</v>
      </c>
      <c r="E18" s="15" t="s">
        <v>53</v>
      </c>
      <c r="F18" s="15"/>
      <c r="G18" s="16">
        <f>B18/60</f>
        <v>0.83333333333333337</v>
      </c>
      <c r="H18" s="16">
        <f>C18/G18</f>
        <v>15</v>
      </c>
      <c r="I18" s="16">
        <v>0.2</v>
      </c>
      <c r="J18" s="22">
        <v>15.8</v>
      </c>
      <c r="K18" s="15">
        <v>50</v>
      </c>
      <c r="L18" s="9">
        <f>J18*$R$1+$R$2</f>
        <v>53.497917685943392</v>
      </c>
      <c r="M18" s="9">
        <f>(K18-L18)^2</f>
        <v>12.235428137635575</v>
      </c>
    </row>
    <row r="19" spans="1:13" x14ac:dyDescent="0.25">
      <c r="A19" s="14">
        <v>43264</v>
      </c>
      <c r="B19" s="15">
        <f ca="1">RANDBETWEEN(45,69)</f>
        <v>69</v>
      </c>
      <c r="C19" s="15">
        <v>12.5</v>
      </c>
      <c r="D19" s="15"/>
      <c r="E19" s="15"/>
      <c r="F19" s="17">
        <f ca="1">RANDBETWEEN(27.8,28.4)</f>
        <v>28</v>
      </c>
      <c r="G19" s="16">
        <f ca="1">B19/60</f>
        <v>1.1499999999999999</v>
      </c>
      <c r="H19" s="16">
        <f ca="1">C19/G19</f>
        <v>10.869565217391305</v>
      </c>
      <c r="I19" s="16">
        <v>0</v>
      </c>
      <c r="J19" s="15">
        <v>15.8</v>
      </c>
      <c r="K19" s="15">
        <v>55</v>
      </c>
      <c r="L19" s="9">
        <f>J19*$R$1+$R$2</f>
        <v>53.497917685943392</v>
      </c>
      <c r="M19" s="9">
        <f>(K19-L19)^2</f>
        <v>2.2562512782016544</v>
      </c>
    </row>
    <row r="20" spans="1:13" x14ac:dyDescent="0.25">
      <c r="A20" s="14">
        <v>43285</v>
      </c>
      <c r="B20" s="15">
        <f ca="1">RANDBETWEEN(45,69)</f>
        <v>67</v>
      </c>
      <c r="C20" s="15">
        <v>12.5</v>
      </c>
      <c r="D20" s="15"/>
      <c r="E20" s="15"/>
      <c r="F20" s="17">
        <f ca="1">RANDBETWEEN(27.8,28.4)</f>
        <v>28</v>
      </c>
      <c r="G20" s="16">
        <f ca="1">B20/60</f>
        <v>1.1166666666666667</v>
      </c>
      <c r="H20" s="16">
        <f ca="1">C20/G20</f>
        <v>11.194029850746269</v>
      </c>
      <c r="I20" s="16">
        <v>1.1000000000000001</v>
      </c>
      <c r="J20" s="15">
        <v>15.8</v>
      </c>
      <c r="K20" s="15">
        <v>59</v>
      </c>
      <c r="L20" s="9">
        <f>J20*$R$1+$R$2</f>
        <v>53.497917685943392</v>
      </c>
      <c r="M20" s="9">
        <f>(K20-L20)^2</f>
        <v>30.272909790654516</v>
      </c>
    </row>
    <row r="21" spans="1:13" x14ac:dyDescent="0.25">
      <c r="A21" s="18">
        <v>44042</v>
      </c>
      <c r="B21" s="19">
        <f ca="1">RANDBETWEEN(45,69)</f>
        <v>65</v>
      </c>
      <c r="C21" s="19">
        <v>12.5</v>
      </c>
      <c r="D21" s="19"/>
      <c r="E21" s="19"/>
      <c r="F21" s="20">
        <f ca="1">RANDBETWEEN(27.8,28.4)</f>
        <v>28</v>
      </c>
      <c r="G21" s="21">
        <f ca="1">B21/60</f>
        <v>1.0833333333333333</v>
      </c>
      <c r="H21" s="21">
        <f ca="1">C21/G21</f>
        <v>11.53846153846154</v>
      </c>
      <c r="I21" s="21">
        <v>0</v>
      </c>
      <c r="J21" s="19">
        <v>15.9</v>
      </c>
      <c r="K21" s="19">
        <v>51</v>
      </c>
      <c r="L21" s="9">
        <f>J21*$R$1+$R$2</f>
        <v>53.584000108877781</v>
      </c>
      <c r="M21" s="9">
        <f>(K21-L21)^2</f>
        <v>6.6770565626803844</v>
      </c>
    </row>
    <row r="22" spans="1:13" x14ac:dyDescent="0.25">
      <c r="A22" s="14">
        <v>43282</v>
      </c>
      <c r="B22" s="15">
        <f ca="1">RANDBETWEEN(45,69)</f>
        <v>54</v>
      </c>
      <c r="C22" s="15">
        <v>12.5</v>
      </c>
      <c r="D22" s="15"/>
      <c r="E22" s="15"/>
      <c r="F22" s="17">
        <f ca="1">RANDBETWEEN(27.8,28.4)</f>
        <v>28</v>
      </c>
      <c r="G22" s="16">
        <f ca="1">B22/60</f>
        <v>0.9</v>
      </c>
      <c r="H22" s="16">
        <f ca="1">C22/G22</f>
        <v>13.888888888888889</v>
      </c>
      <c r="I22" s="16">
        <v>0.9</v>
      </c>
      <c r="J22" s="15">
        <v>16</v>
      </c>
      <c r="K22" s="15">
        <v>45</v>
      </c>
      <c r="L22" s="9">
        <f>J22*$R$1+$R$2</f>
        <v>53.670082531812163</v>
      </c>
      <c r="M22" s="9">
        <f>(K22-L22)^2</f>
        <v>75.170331108434411</v>
      </c>
    </row>
    <row r="23" spans="1:13" x14ac:dyDescent="0.25">
      <c r="A23" s="18">
        <v>44014</v>
      </c>
      <c r="B23" s="19">
        <f ca="1">RANDBETWEEN(45,69)</f>
        <v>58</v>
      </c>
      <c r="C23" s="19">
        <v>12.5</v>
      </c>
      <c r="D23" s="19"/>
      <c r="E23" s="19"/>
      <c r="F23" s="20">
        <f ca="1">RANDBETWEEN(27.8,28.4)</f>
        <v>28</v>
      </c>
      <c r="G23" s="21">
        <f ca="1">B23/60</f>
        <v>0.96666666666666667</v>
      </c>
      <c r="H23" s="21">
        <f ca="1">C23/G23</f>
        <v>12.931034482758621</v>
      </c>
      <c r="I23" s="21">
        <v>1.4</v>
      </c>
      <c r="J23" s="19">
        <v>16</v>
      </c>
      <c r="K23" s="19">
        <v>48</v>
      </c>
      <c r="L23" s="9">
        <f>J23*$R$1+$R$2</f>
        <v>53.670082531812163</v>
      </c>
      <c r="M23" s="9">
        <f>(K23-L23)^2</f>
        <v>32.149835917561425</v>
      </c>
    </row>
    <row r="24" spans="1:13" x14ac:dyDescent="0.25">
      <c r="A24" s="14">
        <v>43340</v>
      </c>
      <c r="B24" s="15">
        <f ca="1">RANDBETWEEN(45,69)</f>
        <v>61</v>
      </c>
      <c r="C24" s="15">
        <v>12.5</v>
      </c>
      <c r="D24" s="15"/>
      <c r="E24" s="15"/>
      <c r="F24" s="17">
        <f ca="1">RANDBETWEEN(27.8,28.4)</f>
        <v>28</v>
      </c>
      <c r="G24" s="16">
        <f ca="1">B24/60</f>
        <v>1.0166666666666666</v>
      </c>
      <c r="H24" s="16">
        <f ca="1">C24/G24</f>
        <v>12.295081967213115</v>
      </c>
      <c r="I24" s="16">
        <v>0</v>
      </c>
      <c r="J24" s="15">
        <v>16.100000000000001</v>
      </c>
      <c r="K24" s="15">
        <v>48</v>
      </c>
      <c r="L24" s="9">
        <f>J24*$R$1+$R$2</f>
        <v>53.756164954746552</v>
      </c>
      <c r="M24" s="9">
        <f>(K24-L24)^2</f>
        <v>33.133434986252375</v>
      </c>
    </row>
    <row r="25" spans="1:13" x14ac:dyDescent="0.25">
      <c r="A25" s="18">
        <v>44018</v>
      </c>
      <c r="B25" s="19">
        <f ca="1">RANDBETWEEN(45,69)</f>
        <v>45</v>
      </c>
      <c r="C25" s="19">
        <v>12.5</v>
      </c>
      <c r="D25" s="19"/>
      <c r="E25" s="19"/>
      <c r="F25" s="20">
        <f ca="1">RANDBETWEEN(27.8,28.4)</f>
        <v>28</v>
      </c>
      <c r="G25" s="21">
        <f ca="1">B25/60</f>
        <v>0.75</v>
      </c>
      <c r="H25" s="21">
        <f ca="1">C25/G25</f>
        <v>16.666666666666668</v>
      </c>
      <c r="I25" s="21">
        <v>0.3</v>
      </c>
      <c r="J25" s="19">
        <v>16.100000000000001</v>
      </c>
      <c r="K25" s="19">
        <v>53</v>
      </c>
      <c r="L25" s="9">
        <f>J25*$R$1+$R$2</f>
        <v>53.756164954746552</v>
      </c>
      <c r="M25" s="9">
        <f>(K25-L25)^2</f>
        <v>0.57178543878685517</v>
      </c>
    </row>
    <row r="26" spans="1:13" x14ac:dyDescent="0.25">
      <c r="A26" s="18">
        <v>44047</v>
      </c>
      <c r="B26" s="19">
        <f ca="1">RANDBETWEEN(45,69)</f>
        <v>49</v>
      </c>
      <c r="C26" s="19">
        <v>12.5</v>
      </c>
      <c r="D26" s="19"/>
      <c r="E26" s="19"/>
      <c r="F26" s="20">
        <f ca="1">RANDBETWEEN(27.8,28.4)</f>
        <v>28</v>
      </c>
      <c r="G26" s="21">
        <f ca="1">B26/60</f>
        <v>0.81666666666666665</v>
      </c>
      <c r="H26" s="21">
        <f ca="1">C26/G26</f>
        <v>15.306122448979592</v>
      </c>
      <c r="I26" s="21">
        <v>0.3</v>
      </c>
      <c r="J26" s="19">
        <v>16.100000000000001</v>
      </c>
      <c r="K26" s="19">
        <v>54</v>
      </c>
      <c r="L26" s="9">
        <f>J26*$R$1+$R$2</f>
        <v>53.756164954746552</v>
      </c>
      <c r="M26" s="9">
        <f>(K26-L26)^2</f>
        <v>5.9455529293750989E-2</v>
      </c>
    </row>
    <row r="27" spans="1:13" x14ac:dyDescent="0.25">
      <c r="A27" s="14">
        <v>43324</v>
      </c>
      <c r="B27" s="15">
        <f ca="1">RANDBETWEEN(45,69)</f>
        <v>46</v>
      </c>
      <c r="C27" s="15">
        <v>12.5</v>
      </c>
      <c r="D27" s="15"/>
      <c r="E27" s="15"/>
      <c r="F27" s="17">
        <f ca="1">RANDBETWEEN(27.8,28.4)</f>
        <v>28</v>
      </c>
      <c r="G27" s="16">
        <f ca="1">B27/60</f>
        <v>0.76666666666666672</v>
      </c>
      <c r="H27" s="16">
        <f ca="1">C27/G27</f>
        <v>16.304347826086957</v>
      </c>
      <c r="I27" s="16">
        <v>2.2000000000000002</v>
      </c>
      <c r="J27" s="15">
        <v>16.2</v>
      </c>
      <c r="K27" s="15">
        <v>54</v>
      </c>
      <c r="L27" s="9">
        <f>J27*$R$1+$R$2</f>
        <v>53.842247377680934</v>
      </c>
      <c r="M27" s="9">
        <f>(K27-L27)^2</f>
        <v>2.4885889848541863E-2</v>
      </c>
    </row>
    <row r="28" spans="1:13" x14ac:dyDescent="0.25">
      <c r="A28" s="14">
        <v>43325</v>
      </c>
      <c r="B28" s="15">
        <f ca="1">RANDBETWEEN(45,69)</f>
        <v>57</v>
      </c>
      <c r="C28" s="15">
        <v>12.5</v>
      </c>
      <c r="D28" s="15"/>
      <c r="E28" s="15"/>
      <c r="F28" s="17">
        <f ca="1">RANDBETWEEN(27.8,28.4)</f>
        <v>28</v>
      </c>
      <c r="G28" s="16">
        <f ca="1">B28/60</f>
        <v>0.95</v>
      </c>
      <c r="H28" s="16">
        <f ca="1">C28/G28</f>
        <v>13.157894736842106</v>
      </c>
      <c r="I28" s="16">
        <v>0</v>
      </c>
      <c r="J28" s="15">
        <v>16.2</v>
      </c>
      <c r="K28" s="15">
        <v>50</v>
      </c>
      <c r="L28" s="9">
        <f>J28*$R$1+$R$2</f>
        <v>53.842247377680934</v>
      </c>
      <c r="M28" s="9">
        <f>(K28-L28)^2</f>
        <v>14.762864911296015</v>
      </c>
    </row>
    <row r="29" spans="1:13" x14ac:dyDescent="0.25">
      <c r="A29" s="18">
        <v>44013</v>
      </c>
      <c r="B29" s="19">
        <f ca="1">RANDBETWEEN(45,69)</f>
        <v>48</v>
      </c>
      <c r="C29" s="19">
        <v>12.5</v>
      </c>
      <c r="D29" s="19"/>
      <c r="E29" s="19"/>
      <c r="F29" s="20">
        <f ca="1">RANDBETWEEN(27.8,28.4)</f>
        <v>28</v>
      </c>
      <c r="G29" s="21">
        <f ca="1">B29/60</f>
        <v>0.8</v>
      </c>
      <c r="H29" s="21">
        <f ca="1">C29/G29</f>
        <v>15.625</v>
      </c>
      <c r="I29" s="21">
        <v>1.4</v>
      </c>
      <c r="J29" s="19">
        <v>16.2</v>
      </c>
      <c r="K29" s="19">
        <v>51</v>
      </c>
      <c r="L29" s="9">
        <f>J29*$R$1+$R$2</f>
        <v>53.842247377680934</v>
      </c>
      <c r="M29" s="9">
        <f>(K29-L29)^2</f>
        <v>8.078370155934147</v>
      </c>
    </row>
    <row r="30" spans="1:13" x14ac:dyDescent="0.25">
      <c r="A30" s="14">
        <v>43256</v>
      </c>
      <c r="B30" s="15">
        <v>54</v>
      </c>
      <c r="C30" s="15">
        <v>12.5</v>
      </c>
      <c r="D30" s="15" t="s">
        <v>56</v>
      </c>
      <c r="E30" s="15" t="s">
        <v>57</v>
      </c>
      <c r="F30" s="15"/>
      <c r="G30" s="16">
        <f>B30/60</f>
        <v>0.9</v>
      </c>
      <c r="H30" s="16">
        <f>C30/G30</f>
        <v>13.888888888888889</v>
      </c>
      <c r="I30" s="16">
        <v>0</v>
      </c>
      <c r="J30" s="22">
        <v>16.3</v>
      </c>
      <c r="K30" s="15">
        <v>54</v>
      </c>
      <c r="L30" s="9">
        <f>J30*$R$1+$R$2</f>
        <v>53.928329800615323</v>
      </c>
      <c r="M30" s="9">
        <f>(K30-L30)^2</f>
        <v>5.1366174798393397E-3</v>
      </c>
    </row>
    <row r="31" spans="1:13" x14ac:dyDescent="0.25">
      <c r="A31" s="14">
        <v>43263</v>
      </c>
      <c r="B31" s="15">
        <f ca="1">RANDBETWEEN(45,69)</f>
        <v>50</v>
      </c>
      <c r="C31" s="15">
        <v>12.5</v>
      </c>
      <c r="D31" s="15"/>
      <c r="E31" s="15"/>
      <c r="F31" s="17">
        <f ca="1">RANDBETWEEN(27.8,28.4)</f>
        <v>28</v>
      </c>
      <c r="G31" s="16">
        <f ca="1">B31/60</f>
        <v>0.83333333333333337</v>
      </c>
      <c r="H31" s="16">
        <f ca="1">C31/G31</f>
        <v>15</v>
      </c>
      <c r="I31" s="16">
        <v>0.3</v>
      </c>
      <c r="J31" s="15">
        <v>16.3</v>
      </c>
      <c r="K31" s="15">
        <v>55</v>
      </c>
      <c r="L31" s="9">
        <f>J31*$R$1+$R$2</f>
        <v>53.928329800615323</v>
      </c>
      <c r="M31" s="9">
        <f>(K31-L31)^2</f>
        <v>1.1484770162491931</v>
      </c>
    </row>
    <row r="32" spans="1:13" x14ac:dyDescent="0.25">
      <c r="A32" s="10">
        <v>43702</v>
      </c>
      <c r="B32" s="11">
        <f ca="1">RANDBETWEEN(45,69)</f>
        <v>50</v>
      </c>
      <c r="C32" s="11">
        <v>12.5</v>
      </c>
      <c r="D32" s="11"/>
      <c r="E32" s="11"/>
      <c r="F32" s="13">
        <f ca="1">RANDBETWEEN(27.8,28.4)</f>
        <v>28</v>
      </c>
      <c r="G32" s="12">
        <f ca="1">B32/60</f>
        <v>0.83333333333333337</v>
      </c>
      <c r="H32" s="12">
        <f ca="1">C32/G32</f>
        <v>15</v>
      </c>
      <c r="I32" s="12">
        <v>0</v>
      </c>
      <c r="J32" s="11">
        <v>16.3</v>
      </c>
      <c r="K32" s="11">
        <v>54</v>
      </c>
      <c r="L32" s="9">
        <f>J32*$R$1+$R$2</f>
        <v>53.928329800615323</v>
      </c>
      <c r="M32" s="9">
        <f>(K32-L32)^2</f>
        <v>5.1366174798393397E-3</v>
      </c>
    </row>
    <row r="33" spans="1:13" x14ac:dyDescent="0.25">
      <c r="A33" s="14">
        <v>43341</v>
      </c>
      <c r="B33" s="15">
        <f ca="1">RANDBETWEEN(45,69)</f>
        <v>49</v>
      </c>
      <c r="C33" s="15">
        <v>12.5</v>
      </c>
      <c r="D33" s="15"/>
      <c r="E33" s="15"/>
      <c r="F33" s="17">
        <f ca="1">RANDBETWEEN(27.8,28.4)</f>
        <v>28</v>
      </c>
      <c r="G33" s="16">
        <f ca="1">B33/60</f>
        <v>0.81666666666666665</v>
      </c>
      <c r="H33" s="16">
        <f ca="1">C33/G33</f>
        <v>15.306122448979592</v>
      </c>
      <c r="I33" s="16">
        <v>0</v>
      </c>
      <c r="J33" s="15">
        <v>16.5</v>
      </c>
      <c r="K33" s="15">
        <v>49</v>
      </c>
      <c r="L33" s="9">
        <f>J33*$R$1+$R$2</f>
        <v>54.100494646484094</v>
      </c>
      <c r="M33" s="9">
        <f>(K33-L33)^2</f>
        <v>26.015045638812904</v>
      </c>
    </row>
    <row r="34" spans="1:13" x14ac:dyDescent="0.25">
      <c r="A34" s="10">
        <v>43626</v>
      </c>
      <c r="B34" s="11">
        <f ca="1">RANDBETWEEN(45,69)</f>
        <v>65</v>
      </c>
      <c r="C34" s="11">
        <v>12.5</v>
      </c>
      <c r="D34" s="11"/>
      <c r="E34" s="11"/>
      <c r="F34" s="13">
        <f ca="1">RANDBETWEEN(27.8,28.4)</f>
        <v>28</v>
      </c>
      <c r="G34" s="12">
        <f ca="1">B34/60</f>
        <v>1.0833333333333333</v>
      </c>
      <c r="H34" s="12">
        <f ca="1">C34/G34</f>
        <v>11.53846153846154</v>
      </c>
      <c r="I34" s="12">
        <v>0</v>
      </c>
      <c r="J34" s="11">
        <v>16.600000000000001</v>
      </c>
      <c r="K34" s="11">
        <v>51</v>
      </c>
      <c r="L34" s="9">
        <f>J34*$R$1+$R$2</f>
        <v>54.18657706941849</v>
      </c>
      <c r="M34" s="9">
        <f>(K34-L34)^2</f>
        <v>10.154273419343733</v>
      </c>
    </row>
    <row r="35" spans="1:13" x14ac:dyDescent="0.25">
      <c r="A35" s="10">
        <v>43661</v>
      </c>
      <c r="B35" s="11">
        <f ca="1">RANDBETWEEN(45,69)</f>
        <v>49</v>
      </c>
      <c r="C35" s="11">
        <v>12.5</v>
      </c>
      <c r="D35" s="11"/>
      <c r="E35" s="11"/>
      <c r="F35" s="13">
        <f ca="1">RANDBETWEEN(27.8,28.4)</f>
        <v>28</v>
      </c>
      <c r="G35" s="12">
        <f ca="1">B35/60</f>
        <v>0.81666666666666665</v>
      </c>
      <c r="H35" s="12">
        <f ca="1">C35/G35</f>
        <v>15.306122448979592</v>
      </c>
      <c r="I35" s="12">
        <v>0.7</v>
      </c>
      <c r="J35" s="11">
        <v>16.600000000000001</v>
      </c>
      <c r="K35" s="11">
        <v>48</v>
      </c>
      <c r="L35" s="9">
        <f>J35*$R$1+$R$2</f>
        <v>54.18657706941849</v>
      </c>
      <c r="M35" s="9">
        <f>(K35-L35)^2</f>
        <v>38.273735835854673</v>
      </c>
    </row>
    <row r="36" spans="1:13" x14ac:dyDescent="0.25">
      <c r="A36" s="18">
        <v>44045</v>
      </c>
      <c r="B36" s="19">
        <f ca="1">RANDBETWEEN(45,69)</f>
        <v>51</v>
      </c>
      <c r="C36" s="19">
        <v>12.5</v>
      </c>
      <c r="D36" s="19"/>
      <c r="E36" s="19"/>
      <c r="F36" s="20">
        <f ca="1">RANDBETWEEN(27.8,28.4)</f>
        <v>28</v>
      </c>
      <c r="G36" s="21">
        <f ca="1">B36/60</f>
        <v>0.85</v>
      </c>
      <c r="H36" s="21">
        <f ca="1">C36/G36</f>
        <v>14.705882352941178</v>
      </c>
      <c r="I36" s="21">
        <v>1</v>
      </c>
      <c r="J36" s="19">
        <v>16.600000000000001</v>
      </c>
      <c r="K36" s="19">
        <v>53</v>
      </c>
      <c r="L36" s="9">
        <f>J36*$R$1+$R$2</f>
        <v>54.18657706941849</v>
      </c>
      <c r="M36" s="9">
        <f>(K36-L36)^2</f>
        <v>1.4079651416697727</v>
      </c>
    </row>
    <row r="37" spans="1:13" x14ac:dyDescent="0.25">
      <c r="A37" s="14">
        <v>43258</v>
      </c>
      <c r="B37" s="15">
        <f ca="1">RANDBETWEEN(45,69)</f>
        <v>47</v>
      </c>
      <c r="C37" s="15">
        <v>12.5</v>
      </c>
      <c r="D37" s="15"/>
      <c r="E37" s="15"/>
      <c r="F37" s="17">
        <f ca="1">RANDBETWEEN(27.8,28.4)</f>
        <v>28</v>
      </c>
      <c r="G37" s="16">
        <f ca="1">B37/60</f>
        <v>0.78333333333333333</v>
      </c>
      <c r="H37" s="16">
        <f ca="1">C37/G37</f>
        <v>15.957446808510639</v>
      </c>
      <c r="I37" s="16">
        <v>0</v>
      </c>
      <c r="J37" s="22">
        <v>16.7</v>
      </c>
      <c r="K37" s="15">
        <v>52</v>
      </c>
      <c r="L37" s="9">
        <f>J37*$R$1+$R$2</f>
        <v>54.272659492352872</v>
      </c>
      <c r="M37" s="9">
        <f>(K37-L37)^2</f>
        <v>5.1649811681816153</v>
      </c>
    </row>
    <row r="38" spans="1:13" x14ac:dyDescent="0.25">
      <c r="A38" s="14">
        <v>43265</v>
      </c>
      <c r="B38" s="15">
        <f ca="1">RANDBETWEEN(45,69)</f>
        <v>61</v>
      </c>
      <c r="C38" s="15">
        <v>12.5</v>
      </c>
      <c r="D38" s="15"/>
      <c r="E38" s="15"/>
      <c r="F38" s="17">
        <f ca="1">RANDBETWEEN(27.8,28.4)</f>
        <v>28</v>
      </c>
      <c r="G38" s="16">
        <f ca="1">B38/60</f>
        <v>1.0166666666666666</v>
      </c>
      <c r="H38" s="16">
        <f ca="1">C38/G38</f>
        <v>12.295081967213115</v>
      </c>
      <c r="I38" s="16">
        <v>0</v>
      </c>
      <c r="J38" s="15">
        <v>16.7</v>
      </c>
      <c r="K38" s="15">
        <v>53</v>
      </c>
      <c r="L38" s="9">
        <f>J38*$R$1+$R$2</f>
        <v>54.272659492352872</v>
      </c>
      <c r="M38" s="9">
        <f>(K38-L38)^2</f>
        <v>1.6196621834758704</v>
      </c>
    </row>
    <row r="39" spans="1:13" x14ac:dyDescent="0.25">
      <c r="A39" s="10">
        <v>43683</v>
      </c>
      <c r="B39" s="11">
        <f ca="1">RANDBETWEEN(45,69)</f>
        <v>67</v>
      </c>
      <c r="C39" s="11">
        <v>12.5</v>
      </c>
      <c r="D39" s="11"/>
      <c r="E39" s="11"/>
      <c r="F39" s="13">
        <f ca="1">RANDBETWEEN(27.8,28.4)</f>
        <v>28</v>
      </c>
      <c r="G39" s="12">
        <f ca="1">B39/60</f>
        <v>1.1166666666666667</v>
      </c>
      <c r="H39" s="12">
        <f ca="1">C39/G39</f>
        <v>11.194029850746269</v>
      </c>
      <c r="I39" s="12">
        <v>0.5</v>
      </c>
      <c r="J39" s="11">
        <v>16.7</v>
      </c>
      <c r="K39" s="11">
        <v>49</v>
      </c>
      <c r="L39" s="9">
        <f>J39*$R$1+$R$2</f>
        <v>54.272659492352872</v>
      </c>
      <c r="M39" s="9">
        <f>(K39-L39)^2</f>
        <v>27.800938122298849</v>
      </c>
    </row>
    <row r="40" spans="1:13" x14ac:dyDescent="0.25">
      <c r="A40" s="18">
        <v>44044</v>
      </c>
      <c r="B40" s="19">
        <f ca="1">RANDBETWEEN(45,69)</f>
        <v>55</v>
      </c>
      <c r="C40" s="19">
        <v>12.5</v>
      </c>
      <c r="D40" s="19"/>
      <c r="E40" s="19"/>
      <c r="F40" s="20">
        <f ca="1">RANDBETWEEN(27.8,28.4)</f>
        <v>28</v>
      </c>
      <c r="G40" s="21">
        <f ca="1">B40/60</f>
        <v>0.91666666666666663</v>
      </c>
      <c r="H40" s="21">
        <f ca="1">C40/G40</f>
        <v>13.636363636363637</v>
      </c>
      <c r="I40" s="21">
        <v>0</v>
      </c>
      <c r="J40" s="19">
        <v>16.7</v>
      </c>
      <c r="K40" s="19">
        <v>52</v>
      </c>
      <c r="L40" s="9">
        <f>J40*$R$1+$R$2</f>
        <v>54.272659492352872</v>
      </c>
      <c r="M40" s="9">
        <f>(K40-L40)^2</f>
        <v>5.1649811681816153</v>
      </c>
    </row>
    <row r="41" spans="1:13" x14ac:dyDescent="0.25">
      <c r="A41" s="14">
        <v>43337</v>
      </c>
      <c r="B41" s="15">
        <f ca="1">RANDBETWEEN(45,69)</f>
        <v>48</v>
      </c>
      <c r="C41" s="15">
        <v>12.5</v>
      </c>
      <c r="D41" s="15"/>
      <c r="E41" s="15"/>
      <c r="F41" s="17">
        <f ca="1">RANDBETWEEN(27.8,28.4)</f>
        <v>28</v>
      </c>
      <c r="G41" s="16">
        <f ca="1">B41/60</f>
        <v>0.8</v>
      </c>
      <c r="H41" s="16">
        <f ca="1">C41/G41</f>
        <v>15.625</v>
      </c>
      <c r="I41" s="16">
        <v>0</v>
      </c>
      <c r="J41" s="15">
        <v>16.8</v>
      </c>
      <c r="K41" s="15">
        <v>48</v>
      </c>
      <c r="L41" s="9">
        <f>J41*$R$1+$R$2</f>
        <v>54.358741915287261</v>
      </c>
      <c r="M41" s="9">
        <f>(K41-L41)^2</f>
        <v>40.433598745231109</v>
      </c>
    </row>
    <row r="42" spans="1:13" x14ac:dyDescent="0.25">
      <c r="A42" s="10">
        <v>43656</v>
      </c>
      <c r="B42" s="11">
        <f ca="1">RANDBETWEEN(45,69)</f>
        <v>61</v>
      </c>
      <c r="C42" s="11">
        <v>12.5</v>
      </c>
      <c r="D42" s="11"/>
      <c r="E42" s="11"/>
      <c r="F42" s="13">
        <f ca="1">RANDBETWEEN(27.8,28.4)</f>
        <v>28</v>
      </c>
      <c r="G42" s="12">
        <f ca="1">B42/60</f>
        <v>1.0166666666666666</v>
      </c>
      <c r="H42" s="12">
        <f ca="1">C42/G42</f>
        <v>12.295081967213115</v>
      </c>
      <c r="I42" s="12">
        <v>0</v>
      </c>
      <c r="J42" s="11">
        <v>16.8</v>
      </c>
      <c r="K42" s="11">
        <v>49</v>
      </c>
      <c r="L42" s="9">
        <f>J42*$R$1+$R$2</f>
        <v>54.358741915287261</v>
      </c>
      <c r="M42" s="9">
        <f>(K42-L42)^2</f>
        <v>28.716114914656586</v>
      </c>
    </row>
    <row r="43" spans="1:13" x14ac:dyDescent="0.25">
      <c r="A43" s="14">
        <v>43326</v>
      </c>
      <c r="B43" s="15">
        <f ca="1">RANDBETWEEN(45,69)</f>
        <v>47</v>
      </c>
      <c r="C43" s="15">
        <v>12.5</v>
      </c>
      <c r="D43" s="15"/>
      <c r="E43" s="15"/>
      <c r="F43" s="17">
        <f ca="1">RANDBETWEEN(27.8,28.4)</f>
        <v>28</v>
      </c>
      <c r="G43" s="16">
        <f ca="1">B43/60</f>
        <v>0.78333333333333333</v>
      </c>
      <c r="H43" s="16">
        <f ca="1">C43/G43</f>
        <v>15.957446808510639</v>
      </c>
      <c r="I43" s="16">
        <v>0</v>
      </c>
      <c r="J43" s="15">
        <v>16.899999999999999</v>
      </c>
      <c r="K43" s="15">
        <v>51</v>
      </c>
      <c r="L43" s="9">
        <f>J43*$R$1+$R$2</f>
        <v>54.444824338221643</v>
      </c>
      <c r="M43" s="9">
        <f>(K43-L43)^2</f>
        <v>11.866814721204182</v>
      </c>
    </row>
    <row r="44" spans="1:13" x14ac:dyDescent="0.25">
      <c r="A44" s="10">
        <v>43701</v>
      </c>
      <c r="B44" s="11">
        <f ca="1">RANDBETWEEN(45,69)</f>
        <v>66</v>
      </c>
      <c r="C44" s="11">
        <v>12.5</v>
      </c>
      <c r="D44" s="11"/>
      <c r="E44" s="11"/>
      <c r="F44" s="13">
        <f ca="1">RANDBETWEEN(27.8,28.4)</f>
        <v>28</v>
      </c>
      <c r="G44" s="12">
        <f ca="1">B44/60</f>
        <v>1.1000000000000001</v>
      </c>
      <c r="H44" s="12">
        <f ca="1">C44/G44</f>
        <v>11.363636363636363</v>
      </c>
      <c r="I44" s="12">
        <v>0</v>
      </c>
      <c r="J44" s="11">
        <v>16.899999999999999</v>
      </c>
      <c r="K44" s="11">
        <v>54</v>
      </c>
      <c r="L44" s="9">
        <f>J44*$R$1+$R$2</f>
        <v>54.444824338221643</v>
      </c>
      <c r="M44" s="9">
        <f>(K44-L44)^2</f>
        <v>0.19786869187432288</v>
      </c>
    </row>
    <row r="45" spans="1:13" x14ac:dyDescent="0.25">
      <c r="A45" s="18">
        <v>44015</v>
      </c>
      <c r="B45" s="19">
        <f ca="1">RANDBETWEEN(45,69)</f>
        <v>67</v>
      </c>
      <c r="C45" s="19">
        <v>12.5</v>
      </c>
      <c r="D45" s="19"/>
      <c r="E45" s="19"/>
      <c r="F45" s="20">
        <f ca="1">RANDBETWEEN(27.8,28.4)</f>
        <v>28</v>
      </c>
      <c r="G45" s="21">
        <f ca="1">B45/60</f>
        <v>1.1166666666666667</v>
      </c>
      <c r="H45" s="21">
        <f ca="1">C45/G45</f>
        <v>11.194029850746269</v>
      </c>
      <c r="I45" s="21">
        <v>0</v>
      </c>
      <c r="J45" s="19">
        <v>16.899999999999999</v>
      </c>
      <c r="K45" s="19">
        <v>61</v>
      </c>
      <c r="L45" s="9">
        <f>J45*$R$1+$R$2</f>
        <v>54.444824338221643</v>
      </c>
      <c r="M45" s="9">
        <f>(K45-L45)^2</f>
        <v>42.970327956771314</v>
      </c>
    </row>
    <row r="46" spans="1:13" x14ac:dyDescent="0.25">
      <c r="A46" s="18">
        <v>44048</v>
      </c>
      <c r="B46" s="19">
        <f ca="1">RANDBETWEEN(45,69)</f>
        <v>62</v>
      </c>
      <c r="C46" s="19">
        <v>12.5</v>
      </c>
      <c r="D46" s="19"/>
      <c r="E46" s="19"/>
      <c r="F46" s="20">
        <f ca="1">RANDBETWEEN(27.8,28.4)</f>
        <v>28</v>
      </c>
      <c r="G46" s="21">
        <f ca="1">B46/60</f>
        <v>1.0333333333333334</v>
      </c>
      <c r="H46" s="21">
        <f ca="1">C46/G46</f>
        <v>12.096774193548386</v>
      </c>
      <c r="I46" s="21">
        <v>0.1</v>
      </c>
      <c r="J46" s="19">
        <v>16.899999999999999</v>
      </c>
      <c r="K46" s="19">
        <v>60</v>
      </c>
      <c r="L46" s="9">
        <f>J46*$R$1+$R$2</f>
        <v>54.444824338221643</v>
      </c>
      <c r="M46" s="9">
        <f>(K46-L46)^2</f>
        <v>30.859976633214604</v>
      </c>
    </row>
    <row r="47" spans="1:13" x14ac:dyDescent="0.25">
      <c r="A47" s="18">
        <v>44057</v>
      </c>
      <c r="B47" s="19">
        <f ca="1">RANDBETWEEN(45,69)</f>
        <v>63</v>
      </c>
      <c r="C47" s="19">
        <v>12.5</v>
      </c>
      <c r="D47" s="19"/>
      <c r="E47" s="19"/>
      <c r="F47" s="20">
        <f ca="1">RANDBETWEEN(27.8,28.4)</f>
        <v>28</v>
      </c>
      <c r="G47" s="21">
        <f ca="1">B47/60</f>
        <v>1.05</v>
      </c>
      <c r="H47" s="21">
        <f ca="1">C47/G47</f>
        <v>11.904761904761905</v>
      </c>
      <c r="I47" s="21">
        <v>0</v>
      </c>
      <c r="J47" s="19">
        <v>16.899999999999999</v>
      </c>
      <c r="K47" s="19">
        <v>45</v>
      </c>
      <c r="L47" s="9">
        <f>J47*$R$1+$R$2</f>
        <v>54.444824338221643</v>
      </c>
      <c r="M47" s="9">
        <f>(K47-L47)^2</f>
        <v>89.204706779863898</v>
      </c>
    </row>
    <row r="48" spans="1:13" x14ac:dyDescent="0.25">
      <c r="A48" s="14">
        <v>43286</v>
      </c>
      <c r="B48" s="15">
        <f ca="1">RANDBETWEEN(45,69)</f>
        <v>51</v>
      </c>
      <c r="C48" s="15">
        <v>12.5</v>
      </c>
      <c r="D48" s="15"/>
      <c r="E48" s="15"/>
      <c r="F48" s="17">
        <f ca="1">RANDBETWEEN(27.8,28.4)</f>
        <v>28</v>
      </c>
      <c r="G48" s="16">
        <f ca="1">B48/60</f>
        <v>0.85</v>
      </c>
      <c r="H48" s="16">
        <f ca="1">C48/G48</f>
        <v>14.705882352941178</v>
      </c>
      <c r="I48" s="16">
        <v>2.2999999999999998</v>
      </c>
      <c r="J48" s="15">
        <v>17</v>
      </c>
      <c r="K48" s="15">
        <v>55</v>
      </c>
      <c r="L48" s="9">
        <f>J48*$R$1+$R$2</f>
        <v>54.530906761156032</v>
      </c>
      <c r="M48" s="9">
        <f>(K48-L48)^2</f>
        <v>0.22004846672912373</v>
      </c>
    </row>
    <row r="49" spans="1:13" x14ac:dyDescent="0.25">
      <c r="A49" s="10">
        <v>43684</v>
      </c>
      <c r="B49" s="11">
        <f ca="1">RANDBETWEEN(45,69)</f>
        <v>60</v>
      </c>
      <c r="C49" s="11">
        <v>12.5</v>
      </c>
      <c r="D49" s="11"/>
      <c r="E49" s="11"/>
      <c r="F49" s="13">
        <f ca="1">RANDBETWEEN(27.8,28.4)</f>
        <v>28</v>
      </c>
      <c r="G49" s="12">
        <f ca="1">B49/60</f>
        <v>1</v>
      </c>
      <c r="H49" s="12">
        <f ca="1">C49/G49</f>
        <v>12.5</v>
      </c>
      <c r="I49" s="12">
        <v>1.8</v>
      </c>
      <c r="J49" s="11">
        <v>17</v>
      </c>
      <c r="K49" s="11">
        <v>47</v>
      </c>
      <c r="L49" s="9">
        <f>J49*$R$1+$R$2</f>
        <v>54.530906761156032</v>
      </c>
      <c r="M49" s="9">
        <f>(K49-L49)^2</f>
        <v>56.714556645225642</v>
      </c>
    </row>
    <row r="50" spans="1:13" x14ac:dyDescent="0.25">
      <c r="A50" s="10">
        <v>43698</v>
      </c>
      <c r="B50" s="11">
        <f ca="1">RANDBETWEEN(45,69)</f>
        <v>65</v>
      </c>
      <c r="C50" s="11">
        <v>12.5</v>
      </c>
      <c r="D50" s="11"/>
      <c r="E50" s="11"/>
      <c r="F50" s="13">
        <f ca="1">RANDBETWEEN(27.8,28.4)</f>
        <v>28</v>
      </c>
      <c r="G50" s="12">
        <f ca="1">B50/60</f>
        <v>1.0833333333333333</v>
      </c>
      <c r="H50" s="12">
        <f ca="1">C50/G50</f>
        <v>11.53846153846154</v>
      </c>
      <c r="I50" s="12">
        <v>0</v>
      </c>
      <c r="J50" s="11">
        <v>17</v>
      </c>
      <c r="K50" s="11">
        <v>48</v>
      </c>
      <c r="L50" s="9">
        <f>J50*$R$1+$R$2</f>
        <v>54.530906761156032</v>
      </c>
      <c r="M50" s="9">
        <f>(K50-L50)^2</f>
        <v>42.652743122913577</v>
      </c>
    </row>
    <row r="51" spans="1:13" x14ac:dyDescent="0.25">
      <c r="A51" s="10">
        <v>43686</v>
      </c>
      <c r="B51" s="11">
        <f ca="1">RANDBETWEEN(45,69)</f>
        <v>68</v>
      </c>
      <c r="C51" s="11">
        <v>12.5</v>
      </c>
      <c r="D51" s="11"/>
      <c r="E51" s="11"/>
      <c r="F51" s="13">
        <f ca="1">RANDBETWEEN(27.8,28.4)</f>
        <v>28</v>
      </c>
      <c r="G51" s="12">
        <f ca="1">B51/60</f>
        <v>1.1333333333333333</v>
      </c>
      <c r="H51" s="12">
        <f ca="1">C51/G51</f>
        <v>11.029411764705882</v>
      </c>
      <c r="I51" s="12">
        <v>0</v>
      </c>
      <c r="J51" s="11">
        <v>17.2</v>
      </c>
      <c r="K51" s="11">
        <v>63</v>
      </c>
      <c r="L51" s="9">
        <f>J51*$R$1+$R$2</f>
        <v>54.703071607024803</v>
      </c>
      <c r="M51" s="9">
        <f>(K51-L51)^2</f>
        <v>68.839020758157986</v>
      </c>
    </row>
    <row r="52" spans="1:13" x14ac:dyDescent="0.25">
      <c r="A52" s="18">
        <v>44049</v>
      </c>
      <c r="B52" s="19">
        <f ca="1">RANDBETWEEN(45,69)</f>
        <v>52</v>
      </c>
      <c r="C52" s="19">
        <v>12.5</v>
      </c>
      <c r="D52" s="19"/>
      <c r="E52" s="19"/>
      <c r="F52" s="20">
        <f ca="1">RANDBETWEEN(27.8,28.4)</f>
        <v>28</v>
      </c>
      <c r="G52" s="21">
        <f ca="1">B52/60</f>
        <v>0.8666666666666667</v>
      </c>
      <c r="H52" s="21">
        <f ca="1">C52/G52</f>
        <v>14.423076923076923</v>
      </c>
      <c r="I52" s="21">
        <v>0</v>
      </c>
      <c r="J52" s="19">
        <v>17.2</v>
      </c>
      <c r="K52" s="19">
        <v>55</v>
      </c>
      <c r="L52" s="9">
        <f>J52*$R$1+$R$2</f>
        <v>54.703071607024803</v>
      </c>
      <c r="M52" s="9">
        <f>(K52-L52)^2</f>
        <v>8.8166470554832829E-2</v>
      </c>
    </row>
    <row r="53" spans="1:13" x14ac:dyDescent="0.25">
      <c r="A53" s="18">
        <v>44060</v>
      </c>
      <c r="B53" s="19">
        <f ca="1">RANDBETWEEN(45,69)</f>
        <v>54</v>
      </c>
      <c r="C53" s="19">
        <v>12.5</v>
      </c>
      <c r="D53" s="19"/>
      <c r="E53" s="19"/>
      <c r="F53" s="20">
        <f ca="1">RANDBETWEEN(27.8,28.4)</f>
        <v>28</v>
      </c>
      <c r="G53" s="21">
        <f ca="1">B53/60</f>
        <v>0.9</v>
      </c>
      <c r="H53" s="21">
        <f ca="1">C53/G53</f>
        <v>13.888888888888889</v>
      </c>
      <c r="I53" s="21">
        <v>0</v>
      </c>
      <c r="J53" s="19">
        <v>17.2</v>
      </c>
      <c r="K53" s="19">
        <v>56</v>
      </c>
      <c r="L53" s="9">
        <f>J53*$R$1+$R$2</f>
        <v>54.703071607024803</v>
      </c>
      <c r="M53" s="9">
        <f>(K53-L53)^2</f>
        <v>1.6820232565052262</v>
      </c>
    </row>
    <row r="54" spans="1:13" x14ac:dyDescent="0.25">
      <c r="A54" s="10">
        <v>43631</v>
      </c>
      <c r="B54" s="11">
        <f ca="1">RANDBETWEEN(45,69)</f>
        <v>60</v>
      </c>
      <c r="C54" s="11">
        <v>12.5</v>
      </c>
      <c r="D54" s="11"/>
      <c r="E54" s="11"/>
      <c r="F54" s="13">
        <f ca="1">RANDBETWEEN(27.8,28.4)</f>
        <v>28</v>
      </c>
      <c r="G54" s="12">
        <f ca="1">B54/60</f>
        <v>1</v>
      </c>
      <c r="H54" s="12">
        <f ca="1">C54/G54</f>
        <v>12.5</v>
      </c>
      <c r="I54" s="12">
        <v>0</v>
      </c>
      <c r="J54" s="11">
        <v>17.3</v>
      </c>
      <c r="K54" s="11">
        <v>54</v>
      </c>
      <c r="L54" s="9">
        <f>J54*$R$1+$R$2</f>
        <v>54.789154029959192</v>
      </c>
      <c r="M54" s="9">
        <f>(K54-L54)^2</f>
        <v>0.62276408300083386</v>
      </c>
    </row>
    <row r="55" spans="1:13" x14ac:dyDescent="0.25">
      <c r="A55" s="18">
        <v>43993</v>
      </c>
      <c r="B55" s="19">
        <f ca="1">RANDBETWEEN(45,69)</f>
        <v>69</v>
      </c>
      <c r="C55" s="19">
        <v>12.5</v>
      </c>
      <c r="D55" s="19"/>
      <c r="E55" s="19"/>
      <c r="F55" s="20">
        <f ca="1">RANDBETWEEN(27.8,28.4)</f>
        <v>28</v>
      </c>
      <c r="G55" s="21">
        <f ca="1">B55/60</f>
        <v>1.1499999999999999</v>
      </c>
      <c r="H55" s="21">
        <f ca="1">C55/G55</f>
        <v>10.869565217391305</v>
      </c>
      <c r="I55" s="21">
        <v>0</v>
      </c>
      <c r="J55" s="19">
        <v>17.399999999999999</v>
      </c>
      <c r="K55" s="19">
        <v>49</v>
      </c>
      <c r="L55" s="9">
        <f>J55*$R$1+$R$2</f>
        <v>54.875236452893574</v>
      </c>
      <c r="M55" s="9">
        <f>(K55-L55)^2</f>
        <v>34.51840337740947</v>
      </c>
    </row>
    <row r="56" spans="1:13" x14ac:dyDescent="0.25">
      <c r="A56" s="14">
        <v>43287</v>
      </c>
      <c r="B56" s="15">
        <f ca="1">RANDBETWEEN(45,69)</f>
        <v>52</v>
      </c>
      <c r="C56" s="15">
        <v>12.5</v>
      </c>
      <c r="D56" s="15"/>
      <c r="E56" s="15"/>
      <c r="F56" s="17">
        <f ca="1">RANDBETWEEN(27.8,28.4)</f>
        <v>28</v>
      </c>
      <c r="G56" s="16">
        <f ca="1">B56/60</f>
        <v>0.8666666666666667</v>
      </c>
      <c r="H56" s="16">
        <f ca="1">C56/G56</f>
        <v>14.423076923076923</v>
      </c>
      <c r="I56" s="16">
        <v>0</v>
      </c>
      <c r="J56" s="15">
        <v>17.5</v>
      </c>
      <c r="K56" s="15">
        <v>59</v>
      </c>
      <c r="L56" s="9">
        <f>J56*$R$1+$R$2</f>
        <v>54.961318875827963</v>
      </c>
      <c r="M56" s="9">
        <f>(K56-L56)^2</f>
        <v>16.310945222743506</v>
      </c>
    </row>
    <row r="57" spans="1:13" x14ac:dyDescent="0.25">
      <c r="A57" s="10">
        <v>43620</v>
      </c>
      <c r="B57" s="11">
        <f ca="1">RANDBETWEEN(45,69)</f>
        <v>66</v>
      </c>
      <c r="C57" s="11">
        <v>12.5</v>
      </c>
      <c r="D57" s="11"/>
      <c r="E57" s="11"/>
      <c r="F57" s="13">
        <f ca="1">RANDBETWEEN(27.8,28.4)</f>
        <v>28</v>
      </c>
      <c r="G57" s="12">
        <f ca="1">B57/60</f>
        <v>1.1000000000000001</v>
      </c>
      <c r="H57" s="12">
        <f ca="1">C57/G57</f>
        <v>11.363636363636363</v>
      </c>
      <c r="I57" s="12">
        <v>0</v>
      </c>
      <c r="J57" s="11">
        <v>17.5</v>
      </c>
      <c r="K57" s="11">
        <v>49</v>
      </c>
      <c r="L57" s="9">
        <f>J57*$R$1+$R$2</f>
        <v>54.961318875827963</v>
      </c>
      <c r="M57" s="9">
        <f>(K57-L57)^2</f>
        <v>35.537322739302773</v>
      </c>
    </row>
    <row r="58" spans="1:13" x14ac:dyDescent="0.25">
      <c r="A58" s="10">
        <v>43685</v>
      </c>
      <c r="B58" s="11">
        <f ca="1">RANDBETWEEN(45,69)</f>
        <v>58</v>
      </c>
      <c r="C58" s="11">
        <v>12.5</v>
      </c>
      <c r="D58" s="11"/>
      <c r="E58" s="11"/>
      <c r="F58" s="13">
        <f ca="1">RANDBETWEEN(27.8,28.4)</f>
        <v>28</v>
      </c>
      <c r="G58" s="12">
        <f ca="1">B58/60</f>
        <v>0.96666666666666667</v>
      </c>
      <c r="H58" s="12">
        <f ca="1">C58/G58</f>
        <v>12.931034482758621</v>
      </c>
      <c r="I58" s="12">
        <v>0</v>
      </c>
      <c r="J58" s="11">
        <v>17.5</v>
      </c>
      <c r="K58" s="11">
        <v>49</v>
      </c>
      <c r="L58" s="9">
        <f>J58*$R$1+$R$2</f>
        <v>54.961318875827963</v>
      </c>
      <c r="M58" s="9">
        <f>(K58-L58)^2</f>
        <v>35.537322739302773</v>
      </c>
    </row>
    <row r="59" spans="1:13" x14ac:dyDescent="0.25">
      <c r="A59" s="18">
        <v>44040</v>
      </c>
      <c r="B59" s="19">
        <f ca="1">RANDBETWEEN(45,69)</f>
        <v>51</v>
      </c>
      <c r="C59" s="19">
        <v>12.5</v>
      </c>
      <c r="D59" s="19"/>
      <c r="E59" s="19"/>
      <c r="F59" s="20">
        <f ca="1">RANDBETWEEN(27.8,28.4)</f>
        <v>28</v>
      </c>
      <c r="G59" s="21">
        <f ca="1">B59/60</f>
        <v>0.85</v>
      </c>
      <c r="H59" s="21">
        <f ca="1">C59/G59</f>
        <v>14.705882352941178</v>
      </c>
      <c r="I59" s="21">
        <v>7.4</v>
      </c>
      <c r="J59" s="19">
        <v>17.5</v>
      </c>
      <c r="K59" s="19">
        <v>48</v>
      </c>
      <c r="L59" s="9">
        <f>J59*$R$1+$R$2</f>
        <v>54.961318875827963</v>
      </c>
      <c r="M59" s="9">
        <f>(K59-L59)^2</f>
        <v>48.4599604909587</v>
      </c>
    </row>
    <row r="60" spans="1:13" x14ac:dyDescent="0.25">
      <c r="A60" s="18">
        <v>44061</v>
      </c>
      <c r="B60" s="19">
        <f ca="1">RANDBETWEEN(45,69)</f>
        <v>66</v>
      </c>
      <c r="C60" s="19">
        <v>12.5</v>
      </c>
      <c r="D60" s="19"/>
      <c r="E60" s="19"/>
      <c r="F60" s="20">
        <f ca="1">RANDBETWEEN(27.8,28.4)</f>
        <v>28</v>
      </c>
      <c r="G60" s="21">
        <f ca="1">B60/60</f>
        <v>1.1000000000000001</v>
      </c>
      <c r="H60" s="21">
        <f ca="1">C60/G60</f>
        <v>11.363636363636363</v>
      </c>
      <c r="I60" s="21">
        <v>0</v>
      </c>
      <c r="J60" s="19">
        <v>17.5</v>
      </c>
      <c r="K60" s="19">
        <v>47</v>
      </c>
      <c r="L60" s="9">
        <f>J60*$R$1+$R$2</f>
        <v>54.961318875827963</v>
      </c>
      <c r="M60" s="9">
        <f>(K60-L60)^2</f>
        <v>63.382598242614627</v>
      </c>
    </row>
    <row r="61" spans="1:13" x14ac:dyDescent="0.25">
      <c r="A61" s="10">
        <v>43627</v>
      </c>
      <c r="B61" s="11">
        <f ca="1">RANDBETWEEN(45,69)</f>
        <v>52</v>
      </c>
      <c r="C61" s="11">
        <v>12.5</v>
      </c>
      <c r="D61" s="11"/>
      <c r="E61" s="11"/>
      <c r="F61" s="13">
        <f ca="1">RANDBETWEEN(27.8,28.4)</f>
        <v>28</v>
      </c>
      <c r="G61" s="12">
        <f ca="1">B61/60</f>
        <v>0.8666666666666667</v>
      </c>
      <c r="H61" s="12">
        <f ca="1">C61/G61</f>
        <v>14.423076923076923</v>
      </c>
      <c r="I61" s="12">
        <v>0</v>
      </c>
      <c r="J61" s="11">
        <v>17.600000000000001</v>
      </c>
      <c r="K61" s="11">
        <v>56</v>
      </c>
      <c r="L61" s="9">
        <f>J61*$R$1+$R$2</f>
        <v>55.047401298762352</v>
      </c>
      <c r="M61" s="9">
        <f>(K61-L61)^2</f>
        <v>0.90744428559965296</v>
      </c>
    </row>
    <row r="62" spans="1:13" x14ac:dyDescent="0.25">
      <c r="A62" s="10">
        <v>43697</v>
      </c>
      <c r="B62" s="11">
        <f ca="1">RANDBETWEEN(45,69)</f>
        <v>45</v>
      </c>
      <c r="C62" s="11">
        <v>12.5</v>
      </c>
      <c r="D62" s="11"/>
      <c r="E62" s="11"/>
      <c r="F62" s="13">
        <f ca="1">RANDBETWEEN(27.8,28.4)</f>
        <v>28</v>
      </c>
      <c r="G62" s="12">
        <f ca="1">B62/60</f>
        <v>0.75</v>
      </c>
      <c r="H62" s="12">
        <f ca="1">C62/G62</f>
        <v>16.666666666666668</v>
      </c>
      <c r="I62" s="12">
        <v>0</v>
      </c>
      <c r="J62" s="11">
        <v>17.600000000000001</v>
      </c>
      <c r="K62" s="11">
        <v>48</v>
      </c>
      <c r="L62" s="9">
        <f>J62*$R$1+$R$2</f>
        <v>55.047401298762352</v>
      </c>
      <c r="M62" s="9">
        <f>(K62-L62)^2</f>
        <v>49.665865065797291</v>
      </c>
    </row>
    <row r="63" spans="1:13" x14ac:dyDescent="0.25">
      <c r="A63" s="10">
        <v>43708</v>
      </c>
      <c r="B63" s="11">
        <f ca="1">RANDBETWEEN(45,69)</f>
        <v>52</v>
      </c>
      <c r="C63" s="11">
        <v>12.5</v>
      </c>
      <c r="D63" s="11"/>
      <c r="E63" s="11"/>
      <c r="F63" s="13">
        <f ca="1">RANDBETWEEN(27.8,28.4)</f>
        <v>28</v>
      </c>
      <c r="G63" s="12">
        <f ca="1">B63/60</f>
        <v>0.8666666666666667</v>
      </c>
      <c r="H63" s="12">
        <f ca="1">C63/G63</f>
        <v>14.423076923076923</v>
      </c>
      <c r="I63" s="12">
        <v>0</v>
      </c>
      <c r="J63" s="11">
        <v>17.600000000000001</v>
      </c>
      <c r="K63" s="11">
        <v>49</v>
      </c>
      <c r="L63" s="9">
        <f>J63*$R$1+$R$2</f>
        <v>55.047401298762352</v>
      </c>
      <c r="M63" s="9">
        <f>(K63-L63)^2</f>
        <v>36.571062468272586</v>
      </c>
    </row>
    <row r="64" spans="1:13" x14ac:dyDescent="0.25">
      <c r="A64" s="18">
        <v>44027</v>
      </c>
      <c r="B64" s="19">
        <f ca="1">RANDBETWEEN(45,69)</f>
        <v>52</v>
      </c>
      <c r="C64" s="19">
        <v>12.5</v>
      </c>
      <c r="D64" s="19"/>
      <c r="E64" s="19"/>
      <c r="F64" s="20">
        <f ca="1">RANDBETWEEN(27.8,28.4)</f>
        <v>28</v>
      </c>
      <c r="G64" s="21">
        <f ca="1">B64/60</f>
        <v>0.8666666666666667</v>
      </c>
      <c r="H64" s="21">
        <f ca="1">C64/G64</f>
        <v>14.423076923076923</v>
      </c>
      <c r="I64" s="21">
        <v>0</v>
      </c>
      <c r="J64" s="19">
        <v>17.600000000000001</v>
      </c>
      <c r="K64" s="19">
        <v>51</v>
      </c>
      <c r="L64" s="9">
        <f>J64*$R$1+$R$2</f>
        <v>55.047401298762352</v>
      </c>
      <c r="M64" s="9">
        <f>(K64-L64)^2</f>
        <v>16.381457273223177</v>
      </c>
    </row>
    <row r="65" spans="1:13" x14ac:dyDescent="0.25">
      <c r="A65" s="14">
        <v>43328</v>
      </c>
      <c r="B65" s="15">
        <f ca="1">RANDBETWEEN(45,69)</f>
        <v>65</v>
      </c>
      <c r="C65" s="15">
        <v>12.5</v>
      </c>
      <c r="D65" s="15"/>
      <c r="E65" s="15"/>
      <c r="F65" s="17">
        <f ca="1">RANDBETWEEN(27.8,28.4)</f>
        <v>28</v>
      </c>
      <c r="G65" s="16">
        <f ca="1">B65/60</f>
        <v>1.0833333333333333</v>
      </c>
      <c r="H65" s="16">
        <f ca="1">C65/G65</f>
        <v>11.53846153846154</v>
      </c>
      <c r="I65" s="16">
        <v>0</v>
      </c>
      <c r="J65" s="15">
        <v>17.7</v>
      </c>
      <c r="K65" s="15">
        <v>55</v>
      </c>
      <c r="L65" s="9">
        <f>J65*$R$1+$R$2</f>
        <v>55.133483721696734</v>
      </c>
      <c r="M65" s="9">
        <f>(K65-L65)^2</f>
        <v>1.7817903958011239E-2</v>
      </c>
    </row>
    <row r="66" spans="1:13" x14ac:dyDescent="0.25">
      <c r="A66" s="10">
        <v>43663</v>
      </c>
      <c r="B66" s="11">
        <f ca="1">RANDBETWEEN(45,69)</f>
        <v>69</v>
      </c>
      <c r="C66" s="11">
        <v>12.5</v>
      </c>
      <c r="D66" s="11"/>
      <c r="E66" s="11"/>
      <c r="F66" s="13">
        <f ca="1">RANDBETWEEN(27.8,28.4)</f>
        <v>28</v>
      </c>
      <c r="G66" s="12">
        <f ca="1">B66/60</f>
        <v>1.1499999999999999</v>
      </c>
      <c r="H66" s="12">
        <f ca="1">C66/G66</f>
        <v>10.869565217391305</v>
      </c>
      <c r="I66" s="12">
        <v>0</v>
      </c>
      <c r="J66" s="11">
        <v>17.7</v>
      </c>
      <c r="K66" s="11">
        <v>48</v>
      </c>
      <c r="L66" s="9">
        <f>J66*$R$1+$R$2</f>
        <v>55.133483721696734</v>
      </c>
      <c r="M66" s="9">
        <f>(K66-L66)^2</f>
        <v>50.886590007712293</v>
      </c>
    </row>
    <row r="67" spans="1:13" x14ac:dyDescent="0.25">
      <c r="A67" s="14">
        <v>43267</v>
      </c>
      <c r="B67" s="15">
        <f ca="1">RANDBETWEEN(45,69)</f>
        <v>49</v>
      </c>
      <c r="C67" s="15">
        <v>12.5</v>
      </c>
      <c r="D67" s="15"/>
      <c r="E67" s="15"/>
      <c r="F67" s="17">
        <f ca="1">RANDBETWEEN(27.8,28.4)</f>
        <v>28</v>
      </c>
      <c r="G67" s="16">
        <f ca="1">B67/60</f>
        <v>0.81666666666666665</v>
      </c>
      <c r="H67" s="16">
        <f ca="1">C67/G67</f>
        <v>15.306122448979592</v>
      </c>
      <c r="I67" s="16">
        <v>0</v>
      </c>
      <c r="J67" s="15">
        <v>17.8</v>
      </c>
      <c r="K67" s="15">
        <v>59</v>
      </c>
      <c r="L67" s="9">
        <f>J67*$R$1+$R$2</f>
        <v>55.219566144631123</v>
      </c>
      <c r="M67" s="9">
        <f>(K67-L67)^2</f>
        <v>14.291680134819188</v>
      </c>
    </row>
    <row r="68" spans="1:13" x14ac:dyDescent="0.25">
      <c r="A68" s="14">
        <v>43327</v>
      </c>
      <c r="B68" s="15">
        <f ca="1">RANDBETWEEN(45,69)</f>
        <v>52</v>
      </c>
      <c r="C68" s="15">
        <v>12.5</v>
      </c>
      <c r="D68" s="15"/>
      <c r="E68" s="15"/>
      <c r="F68" s="17">
        <f ca="1">RANDBETWEEN(27.8,28.4)</f>
        <v>28</v>
      </c>
      <c r="G68" s="16">
        <f ca="1">B68/60</f>
        <v>0.8666666666666667</v>
      </c>
      <c r="H68" s="16">
        <f ca="1">C68/G68</f>
        <v>14.423076923076923</v>
      </c>
      <c r="I68" s="16">
        <v>0</v>
      </c>
      <c r="J68" s="15">
        <v>17.8</v>
      </c>
      <c r="K68" s="15">
        <v>52</v>
      </c>
      <c r="L68" s="9">
        <f>J68*$R$1+$R$2</f>
        <v>55.219566144631123</v>
      </c>
      <c r="M68" s="9">
        <f>(K68-L68)^2</f>
        <v>10.365606159654916</v>
      </c>
    </row>
    <row r="69" spans="1:13" x14ac:dyDescent="0.25">
      <c r="A69" s="10">
        <v>43675</v>
      </c>
      <c r="B69" s="11">
        <f ca="1">RANDBETWEEN(45,69)</f>
        <v>69</v>
      </c>
      <c r="C69" s="11">
        <v>12.5</v>
      </c>
      <c r="D69" s="11"/>
      <c r="E69" s="11"/>
      <c r="F69" s="13">
        <f ca="1">RANDBETWEEN(27.8,28.4)</f>
        <v>28</v>
      </c>
      <c r="G69" s="12">
        <f ca="1">B69/60</f>
        <v>1.1499999999999999</v>
      </c>
      <c r="H69" s="12">
        <f ca="1">C69/G69</f>
        <v>10.869565217391305</v>
      </c>
      <c r="I69" s="12">
        <v>0</v>
      </c>
      <c r="J69" s="11">
        <v>17.8</v>
      </c>
      <c r="K69" s="11">
        <v>54</v>
      </c>
      <c r="L69" s="9">
        <f>J69*$R$1+$R$2</f>
        <v>55.219566144631123</v>
      </c>
      <c r="M69" s="9">
        <f>(K69-L69)^2</f>
        <v>1.4873415811304223</v>
      </c>
    </row>
    <row r="70" spans="1:13" x14ac:dyDescent="0.25">
      <c r="A70" s="18">
        <v>44043</v>
      </c>
      <c r="B70" s="19">
        <f ca="1">RANDBETWEEN(45,69)</f>
        <v>59</v>
      </c>
      <c r="C70" s="19">
        <v>12.5</v>
      </c>
      <c r="D70" s="19"/>
      <c r="E70" s="19"/>
      <c r="F70" s="20">
        <f ca="1">RANDBETWEEN(27.8,28.4)</f>
        <v>28</v>
      </c>
      <c r="G70" s="21">
        <f ca="1">B70/60</f>
        <v>0.98333333333333328</v>
      </c>
      <c r="H70" s="21">
        <f ca="1">C70/G70</f>
        <v>12.711864406779661</v>
      </c>
      <c r="I70" s="21">
        <v>0</v>
      </c>
      <c r="J70" s="19">
        <v>17.8</v>
      </c>
      <c r="K70" s="19">
        <v>59</v>
      </c>
      <c r="L70" s="9">
        <f>J70*$R$1+$R$2</f>
        <v>55.219566144631123</v>
      </c>
      <c r="M70" s="9">
        <f>(K70-L70)^2</f>
        <v>14.291680134819188</v>
      </c>
    </row>
    <row r="71" spans="1:13" x14ac:dyDescent="0.25">
      <c r="A71" s="14">
        <v>43269</v>
      </c>
      <c r="B71" s="15">
        <f ca="1">RANDBETWEEN(45,69)</f>
        <v>62</v>
      </c>
      <c r="C71" s="15">
        <v>12.5</v>
      </c>
      <c r="D71" s="15"/>
      <c r="E71" s="15"/>
      <c r="F71" s="17">
        <f ca="1">RANDBETWEEN(27.8,28.4)</f>
        <v>28</v>
      </c>
      <c r="G71" s="16">
        <f ca="1">B71/60</f>
        <v>1.0333333333333334</v>
      </c>
      <c r="H71" s="16">
        <f ca="1">C71/G71</f>
        <v>12.096774193548386</v>
      </c>
      <c r="I71" s="16">
        <v>0</v>
      </c>
      <c r="J71" s="15">
        <v>17.899999999999999</v>
      </c>
      <c r="K71" s="15">
        <v>54</v>
      </c>
      <c r="L71" s="9">
        <f>J71*$R$1+$R$2</f>
        <v>55.305648567565513</v>
      </c>
      <c r="M71" s="9">
        <f>(K71-L71)^2</f>
        <v>1.7047181819858748</v>
      </c>
    </row>
    <row r="72" spans="1:13" x14ac:dyDescent="0.25">
      <c r="A72" s="14">
        <v>43335</v>
      </c>
      <c r="B72" s="15">
        <f ca="1">RANDBETWEEN(45,69)</f>
        <v>55</v>
      </c>
      <c r="C72" s="15">
        <v>12.5</v>
      </c>
      <c r="D72" s="15"/>
      <c r="E72" s="15"/>
      <c r="F72" s="17">
        <f ca="1">RANDBETWEEN(27.8,28.4)</f>
        <v>28</v>
      </c>
      <c r="G72" s="16">
        <f ca="1">B72/60</f>
        <v>0.91666666666666663</v>
      </c>
      <c r="H72" s="16">
        <f ca="1">C72/G72</f>
        <v>13.636363636363637</v>
      </c>
      <c r="I72" s="16">
        <v>0</v>
      </c>
      <c r="J72" s="15">
        <v>17.899999999999999</v>
      </c>
      <c r="K72" s="15">
        <v>56</v>
      </c>
      <c r="L72" s="9">
        <f>J72*$R$1+$R$2</f>
        <v>55.305648567565513</v>
      </c>
      <c r="M72" s="9">
        <f>(K72-L72)^2</f>
        <v>0.48212391172382463</v>
      </c>
    </row>
    <row r="73" spans="1:13" x14ac:dyDescent="0.25">
      <c r="A73" s="10">
        <v>43646</v>
      </c>
      <c r="B73" s="11">
        <f ca="1">RANDBETWEEN(45,69)</f>
        <v>62</v>
      </c>
      <c r="C73" s="11">
        <v>12.5</v>
      </c>
      <c r="D73" s="11"/>
      <c r="E73" s="11"/>
      <c r="F73" s="13">
        <f ca="1">RANDBETWEEN(27.8,28.4)</f>
        <v>28</v>
      </c>
      <c r="G73" s="12">
        <f ca="1">B73/60</f>
        <v>1.0333333333333334</v>
      </c>
      <c r="H73" s="12">
        <f ca="1">C73/G73</f>
        <v>12.096774193548386</v>
      </c>
      <c r="I73" s="12">
        <v>0</v>
      </c>
      <c r="J73" s="11">
        <v>17.899999999999999</v>
      </c>
      <c r="K73" s="11">
        <v>55</v>
      </c>
      <c r="L73" s="9">
        <f>J73*$R$1+$R$2</f>
        <v>55.305648567565513</v>
      </c>
      <c r="M73" s="9">
        <f>(K73-L73)^2</f>
        <v>9.3421046854849671E-2</v>
      </c>
    </row>
    <row r="74" spans="1:13" x14ac:dyDescent="0.25">
      <c r="A74" s="18">
        <v>43995</v>
      </c>
      <c r="B74" s="19">
        <f ca="1">RANDBETWEEN(45,69)</f>
        <v>57</v>
      </c>
      <c r="C74" s="19">
        <v>12.5</v>
      </c>
      <c r="D74" s="19"/>
      <c r="E74" s="19"/>
      <c r="F74" s="20">
        <f ca="1">RANDBETWEEN(27.8,28.4)</f>
        <v>28</v>
      </c>
      <c r="G74" s="21">
        <f ca="1">B74/60</f>
        <v>0.95</v>
      </c>
      <c r="H74" s="21">
        <f ca="1">C74/G74</f>
        <v>13.157894736842106</v>
      </c>
      <c r="I74" s="21">
        <v>0</v>
      </c>
      <c r="J74" s="19">
        <v>17.899999999999999</v>
      </c>
      <c r="K74" s="19">
        <v>55</v>
      </c>
      <c r="L74" s="9">
        <f>J74*$R$1+$R$2</f>
        <v>55.305648567565513</v>
      </c>
      <c r="M74" s="9">
        <f>(K74-L74)^2</f>
        <v>9.3421046854849671E-2</v>
      </c>
    </row>
    <row r="75" spans="1:13" x14ac:dyDescent="0.25">
      <c r="A75" s="10">
        <v>43704</v>
      </c>
      <c r="B75" s="11">
        <f ca="1">RANDBETWEEN(45,69)</f>
        <v>68</v>
      </c>
      <c r="C75" s="11">
        <v>12.5</v>
      </c>
      <c r="D75" s="11"/>
      <c r="E75" s="11"/>
      <c r="F75" s="13">
        <f ca="1">RANDBETWEEN(27.8,28.4)</f>
        <v>28</v>
      </c>
      <c r="G75" s="12">
        <f ca="1">B75/60</f>
        <v>1.1333333333333333</v>
      </c>
      <c r="H75" s="12">
        <f ca="1">C75/G75</f>
        <v>11.029411764705882</v>
      </c>
      <c r="I75" s="12">
        <v>0.1</v>
      </c>
      <c r="J75" s="11">
        <v>18.2</v>
      </c>
      <c r="K75" s="11">
        <v>54</v>
      </c>
      <c r="L75" s="9">
        <f>J75*$R$1+$R$2</f>
        <v>55.563895836368673</v>
      </c>
      <c r="M75" s="9">
        <f>(K75-L75)^2</f>
        <v>2.44577018701127</v>
      </c>
    </row>
    <row r="76" spans="1:13" x14ac:dyDescent="0.25">
      <c r="A76" s="14">
        <v>43318</v>
      </c>
      <c r="B76" s="15">
        <f ca="1">RANDBETWEEN(45,69)</f>
        <v>48</v>
      </c>
      <c r="C76" s="15">
        <v>12.5</v>
      </c>
      <c r="D76" s="15"/>
      <c r="E76" s="15"/>
      <c r="F76" s="17">
        <f ca="1">RANDBETWEEN(27.8,28.4)</f>
        <v>28</v>
      </c>
      <c r="G76" s="16">
        <f ca="1">B76/60</f>
        <v>0.8</v>
      </c>
      <c r="H76" s="16">
        <f ca="1">C76/G76</f>
        <v>15.625</v>
      </c>
      <c r="I76" s="16">
        <v>0</v>
      </c>
      <c r="J76" s="15">
        <v>18.3</v>
      </c>
      <c r="K76" s="15">
        <v>51</v>
      </c>
      <c r="L76" s="9">
        <f>J76*$R$1+$R$2</f>
        <v>55.649978259303055</v>
      </c>
      <c r="M76" s="9">
        <f>(K76-L76)^2</f>
        <v>21.622297811991064</v>
      </c>
    </row>
    <row r="77" spans="1:13" x14ac:dyDescent="0.25">
      <c r="A77" s="10">
        <v>43687</v>
      </c>
      <c r="B77" s="11">
        <f ca="1">RANDBETWEEN(45,69)</f>
        <v>49</v>
      </c>
      <c r="C77" s="11">
        <v>12.5</v>
      </c>
      <c r="D77" s="11"/>
      <c r="E77" s="11"/>
      <c r="F77" s="13">
        <f ca="1">RANDBETWEEN(27.8,28.4)</f>
        <v>28</v>
      </c>
      <c r="G77" s="12">
        <f ca="1">B77/60</f>
        <v>0.81666666666666665</v>
      </c>
      <c r="H77" s="12">
        <f ca="1">C77/G77</f>
        <v>15.306122448979592</v>
      </c>
      <c r="I77" s="12">
        <v>0</v>
      </c>
      <c r="J77" s="11">
        <v>18.3</v>
      </c>
      <c r="K77" s="11">
        <v>48</v>
      </c>
      <c r="L77" s="9">
        <f>J77*$R$1+$R$2</f>
        <v>55.649978259303055</v>
      </c>
      <c r="M77" s="9">
        <f>(K77-L77)^2</f>
        <v>58.522167367809395</v>
      </c>
    </row>
    <row r="78" spans="1:13" x14ac:dyDescent="0.25">
      <c r="A78" s="14">
        <v>43278</v>
      </c>
      <c r="B78" s="15">
        <f ca="1">RANDBETWEEN(45,69)</f>
        <v>61</v>
      </c>
      <c r="C78" s="15">
        <v>12.5</v>
      </c>
      <c r="D78" s="15"/>
      <c r="E78" s="15"/>
      <c r="F78" s="17">
        <f ca="1">RANDBETWEEN(27.8,28.4)</f>
        <v>28</v>
      </c>
      <c r="G78" s="16">
        <f ca="1">B78/60</f>
        <v>1.0166666666666666</v>
      </c>
      <c r="H78" s="16">
        <f ca="1">C78/G78</f>
        <v>12.295081967213115</v>
      </c>
      <c r="I78" s="16">
        <v>0</v>
      </c>
      <c r="J78" s="15">
        <v>18.399999999999999</v>
      </c>
      <c r="K78" s="15">
        <v>49</v>
      </c>
      <c r="L78" s="9">
        <f>J78*$R$1+$R$2</f>
        <v>55.736060682237444</v>
      </c>
      <c r="M78" s="9">
        <f>(K78-L78)^2</f>
        <v>45.374513514785171</v>
      </c>
    </row>
    <row r="79" spans="1:13" x14ac:dyDescent="0.25">
      <c r="A79" s="14">
        <v>43331</v>
      </c>
      <c r="B79" s="15">
        <f ca="1">RANDBETWEEN(45,69)</f>
        <v>57</v>
      </c>
      <c r="C79" s="15">
        <v>12.5</v>
      </c>
      <c r="D79" s="15"/>
      <c r="E79" s="15"/>
      <c r="F79" s="17">
        <f ca="1">RANDBETWEEN(27.8,28.4)</f>
        <v>28</v>
      </c>
      <c r="G79" s="16">
        <f ca="1">B79/60</f>
        <v>0.95</v>
      </c>
      <c r="H79" s="16">
        <f ca="1">C79/G79</f>
        <v>13.157894736842106</v>
      </c>
      <c r="I79" s="16">
        <v>0</v>
      </c>
      <c r="J79" s="15">
        <v>18.399999999999999</v>
      </c>
      <c r="K79" s="15">
        <v>46</v>
      </c>
      <c r="L79" s="9">
        <f>J79*$R$1+$R$2</f>
        <v>55.736060682237444</v>
      </c>
      <c r="M79" s="9">
        <f>(K79-L79)^2</f>
        <v>94.79087760820984</v>
      </c>
    </row>
    <row r="80" spans="1:13" x14ac:dyDescent="0.25">
      <c r="A80" s="18">
        <v>43994</v>
      </c>
      <c r="B80" s="19">
        <f ca="1">RANDBETWEEN(45,69)</f>
        <v>61</v>
      </c>
      <c r="C80" s="19">
        <v>12.5</v>
      </c>
      <c r="D80" s="19"/>
      <c r="E80" s="19"/>
      <c r="F80" s="20">
        <f ca="1">RANDBETWEEN(27.8,28.4)</f>
        <v>28</v>
      </c>
      <c r="G80" s="21">
        <f ca="1">B80/60</f>
        <v>1.0166666666666666</v>
      </c>
      <c r="H80" s="21">
        <f ca="1">C80/G80</f>
        <v>12.295081967213115</v>
      </c>
      <c r="I80" s="21">
        <v>0</v>
      </c>
      <c r="J80" s="19">
        <v>18.399999999999999</v>
      </c>
      <c r="K80" s="19">
        <v>47</v>
      </c>
      <c r="L80" s="9">
        <f>J80*$R$1+$R$2</f>
        <v>55.736060682237444</v>
      </c>
      <c r="M80" s="9">
        <f>(K80-L80)^2</f>
        <v>76.318756243734953</v>
      </c>
    </row>
    <row r="81" spans="1:13" x14ac:dyDescent="0.25">
      <c r="A81" s="18">
        <v>43996</v>
      </c>
      <c r="B81" s="19">
        <f ca="1">RANDBETWEEN(45,69)</f>
        <v>57</v>
      </c>
      <c r="C81" s="19">
        <v>12.5</v>
      </c>
      <c r="D81" s="19"/>
      <c r="E81" s="19"/>
      <c r="F81" s="20">
        <f ca="1">RANDBETWEEN(27.8,28.4)</f>
        <v>28</v>
      </c>
      <c r="G81" s="21">
        <f ca="1">B81/60</f>
        <v>0.95</v>
      </c>
      <c r="H81" s="21">
        <f ca="1">C81/G81</f>
        <v>13.157894736842106</v>
      </c>
      <c r="I81" s="21">
        <v>0</v>
      </c>
      <c r="J81" s="19">
        <v>18.399999999999999</v>
      </c>
      <c r="K81" s="19">
        <v>49</v>
      </c>
      <c r="L81" s="9">
        <f>J81*$R$1+$R$2</f>
        <v>55.736060682237444</v>
      </c>
      <c r="M81" s="9">
        <f>(K81-L81)^2</f>
        <v>45.374513514785171</v>
      </c>
    </row>
    <row r="82" spans="1:13" x14ac:dyDescent="0.25">
      <c r="A82" s="18">
        <v>43992</v>
      </c>
      <c r="B82" s="19">
        <f ca="1">RANDBETWEEN(45,69)</f>
        <v>55</v>
      </c>
      <c r="C82" s="19">
        <v>12.5</v>
      </c>
      <c r="D82" s="19"/>
      <c r="E82" s="19"/>
      <c r="F82" s="20">
        <f ca="1">RANDBETWEEN(27.8,28.4)</f>
        <v>28</v>
      </c>
      <c r="G82" s="21">
        <f ca="1">B82/60</f>
        <v>0.91666666666666663</v>
      </c>
      <c r="H82" s="21">
        <f ca="1">C82/G82</f>
        <v>13.636363636363637</v>
      </c>
      <c r="I82" s="21">
        <v>0</v>
      </c>
      <c r="J82" s="19">
        <v>18.5</v>
      </c>
      <c r="K82" s="19">
        <v>53</v>
      </c>
      <c r="L82" s="9">
        <f>J82*$R$1+$R$2</f>
        <v>55.822143105171833</v>
      </c>
      <c r="M82" s="9">
        <f>(K82-L82)^2</f>
        <v>7.9644917060689133</v>
      </c>
    </row>
    <row r="83" spans="1:13" x14ac:dyDescent="0.25">
      <c r="A83" s="10">
        <v>43707</v>
      </c>
      <c r="B83" s="11">
        <f ca="1">RANDBETWEEN(45,69)</f>
        <v>49</v>
      </c>
      <c r="C83" s="11">
        <v>12.5</v>
      </c>
      <c r="D83" s="11"/>
      <c r="E83" s="11"/>
      <c r="F83" s="13">
        <f ca="1">RANDBETWEEN(27.8,28.4)</f>
        <v>28</v>
      </c>
      <c r="G83" s="12">
        <f ca="1">B83/60</f>
        <v>0.81666666666666665</v>
      </c>
      <c r="H83" s="12">
        <f ca="1">C83/G83</f>
        <v>15.306122448979592</v>
      </c>
      <c r="I83" s="12">
        <v>0</v>
      </c>
      <c r="J83" s="11">
        <v>18.7</v>
      </c>
      <c r="K83" s="11">
        <v>49</v>
      </c>
      <c r="L83" s="9">
        <f>J83*$R$1+$R$2</f>
        <v>55.994307951040604</v>
      </c>
      <c r="M83" s="9">
        <f>(K83-L83)^2</f>
        <v>48.920343713989809</v>
      </c>
    </row>
    <row r="84" spans="1:13" x14ac:dyDescent="0.25">
      <c r="A84" s="10">
        <v>43632</v>
      </c>
      <c r="B84" s="11">
        <f ca="1">RANDBETWEEN(45,69)</f>
        <v>46</v>
      </c>
      <c r="C84" s="11">
        <v>12.5</v>
      </c>
      <c r="D84" s="11"/>
      <c r="E84" s="11"/>
      <c r="F84" s="13">
        <f ca="1">RANDBETWEEN(27.8,28.4)</f>
        <v>28</v>
      </c>
      <c r="G84" s="12">
        <f ca="1">B84/60</f>
        <v>0.76666666666666672</v>
      </c>
      <c r="H84" s="12">
        <f ca="1">C84/G84</f>
        <v>16.304347826086957</v>
      </c>
      <c r="I84" s="12">
        <v>0</v>
      </c>
      <c r="J84" s="11">
        <v>18.8</v>
      </c>
      <c r="K84" s="11">
        <v>48</v>
      </c>
      <c r="L84" s="9">
        <f>J84*$R$1+$R$2</f>
        <v>56.080390373974993</v>
      </c>
      <c r="M84" s="9">
        <f>(K84-L84)^2</f>
        <v>65.292708595827719</v>
      </c>
    </row>
    <row r="85" spans="1:13" x14ac:dyDescent="0.25">
      <c r="A85" s="10">
        <v>43647</v>
      </c>
      <c r="B85" s="11">
        <f ca="1">RANDBETWEEN(45,69)</f>
        <v>63</v>
      </c>
      <c r="C85" s="11">
        <v>12.5</v>
      </c>
      <c r="D85" s="11"/>
      <c r="E85" s="11"/>
      <c r="F85" s="13">
        <f ca="1">RANDBETWEEN(27.8,28.4)</f>
        <v>28</v>
      </c>
      <c r="G85" s="12">
        <f ca="1">B85/60</f>
        <v>1.05</v>
      </c>
      <c r="H85" s="12">
        <f ca="1">C85/G85</f>
        <v>11.904761904761905</v>
      </c>
      <c r="I85" s="12">
        <v>0</v>
      </c>
      <c r="J85" s="11">
        <v>18.8</v>
      </c>
      <c r="K85" s="11">
        <v>56</v>
      </c>
      <c r="L85" s="9">
        <f>J85*$R$1+$R$2</f>
        <v>56.080390373974993</v>
      </c>
      <c r="M85" s="9">
        <f>(K85-L85)^2</f>
        <v>6.4626122278391854E-3</v>
      </c>
    </row>
    <row r="86" spans="1:13" x14ac:dyDescent="0.25">
      <c r="A86" s="14">
        <v>43268</v>
      </c>
      <c r="B86" s="15">
        <f ca="1">RANDBETWEEN(45,69)</f>
        <v>52</v>
      </c>
      <c r="C86" s="15">
        <v>12.5</v>
      </c>
      <c r="D86" s="15"/>
      <c r="E86" s="15"/>
      <c r="F86" s="17">
        <f ca="1">RANDBETWEEN(27.8,28.4)</f>
        <v>28</v>
      </c>
      <c r="G86" s="16">
        <f ca="1">B86/60</f>
        <v>0.8666666666666667</v>
      </c>
      <c r="H86" s="16">
        <f ca="1">C86/G86</f>
        <v>14.423076923076923</v>
      </c>
      <c r="I86" s="16">
        <v>0</v>
      </c>
      <c r="J86" s="15">
        <v>18.899999999999999</v>
      </c>
      <c r="K86" s="15">
        <v>49</v>
      </c>
      <c r="L86" s="9">
        <f>J86*$R$1+$R$2</f>
        <v>56.166472796909375</v>
      </c>
      <c r="M86" s="9">
        <f>(K86-L86)^2</f>
        <v>51.358332348842076</v>
      </c>
    </row>
    <row r="87" spans="1:13" x14ac:dyDescent="0.25">
      <c r="A87" s="10">
        <v>43634</v>
      </c>
      <c r="B87" s="11">
        <f ca="1">RANDBETWEEN(45,69)</f>
        <v>52</v>
      </c>
      <c r="C87" s="11">
        <v>12.5</v>
      </c>
      <c r="D87" s="11"/>
      <c r="E87" s="11"/>
      <c r="F87" s="13">
        <f ca="1">RANDBETWEEN(27.8,28.4)</f>
        <v>28</v>
      </c>
      <c r="G87" s="12">
        <f ca="1">B87/60</f>
        <v>0.8666666666666667</v>
      </c>
      <c r="H87" s="12">
        <f ca="1">C87/G87</f>
        <v>14.423076923076923</v>
      </c>
      <c r="I87" s="12">
        <v>0</v>
      </c>
      <c r="J87" s="11">
        <v>18.899999999999999</v>
      </c>
      <c r="K87" s="11">
        <v>56</v>
      </c>
      <c r="L87" s="9">
        <f>J87*$R$1+$R$2</f>
        <v>56.166472796909375</v>
      </c>
      <c r="M87" s="9">
        <f>(K87-L87)^2</f>
        <v>2.7713192110829902E-2</v>
      </c>
    </row>
    <row r="88" spans="1:13" x14ac:dyDescent="0.25">
      <c r="A88" s="10">
        <v>43635</v>
      </c>
      <c r="B88" s="11">
        <f ca="1">RANDBETWEEN(45,69)</f>
        <v>68</v>
      </c>
      <c r="C88" s="11">
        <v>12.5</v>
      </c>
      <c r="D88" s="11"/>
      <c r="E88" s="11"/>
      <c r="F88" s="13">
        <f ca="1">RANDBETWEEN(27.8,28.4)</f>
        <v>28</v>
      </c>
      <c r="G88" s="12">
        <f ca="1">B88/60</f>
        <v>1.1333333333333333</v>
      </c>
      <c r="H88" s="12">
        <f ca="1">C88/G88</f>
        <v>11.029411764705882</v>
      </c>
      <c r="I88" s="12">
        <v>0</v>
      </c>
      <c r="J88" s="11">
        <v>18.899999999999999</v>
      </c>
      <c r="K88" s="11">
        <v>56</v>
      </c>
      <c r="L88" s="9">
        <f>J88*$R$1+$R$2</f>
        <v>56.166472796909375</v>
      </c>
      <c r="M88" s="9">
        <f>(K88-L88)^2</f>
        <v>2.7713192110829902E-2</v>
      </c>
    </row>
    <row r="89" spans="1:13" x14ac:dyDescent="0.25">
      <c r="A89" s="18">
        <v>44053</v>
      </c>
      <c r="B89" s="19">
        <f ca="1">RANDBETWEEN(45,69)</f>
        <v>67</v>
      </c>
      <c r="C89" s="19">
        <v>12.5</v>
      </c>
      <c r="D89" s="19"/>
      <c r="E89" s="19"/>
      <c r="F89" s="20">
        <f ca="1">RANDBETWEEN(27.8,28.4)</f>
        <v>28</v>
      </c>
      <c r="G89" s="21">
        <f ca="1">B89/60</f>
        <v>1.1166666666666667</v>
      </c>
      <c r="H89" s="21">
        <f ca="1">C89/G89</f>
        <v>11.194029850746269</v>
      </c>
      <c r="I89" s="21">
        <v>0</v>
      </c>
      <c r="J89" s="19">
        <v>18.899999999999999</v>
      </c>
      <c r="K89" s="19">
        <v>53</v>
      </c>
      <c r="L89" s="9">
        <f>J89*$R$1+$R$2</f>
        <v>56.166472796909375</v>
      </c>
      <c r="M89" s="9">
        <f>(K89-L89)^2</f>
        <v>10.026549973567079</v>
      </c>
    </row>
    <row r="90" spans="1:13" x14ac:dyDescent="0.25">
      <c r="A90" s="14">
        <v>43255</v>
      </c>
      <c r="B90" s="15">
        <v>49</v>
      </c>
      <c r="C90" s="15">
        <v>12.5</v>
      </c>
      <c r="D90" s="15" t="s">
        <v>55</v>
      </c>
      <c r="E90" s="15" t="s">
        <v>47</v>
      </c>
      <c r="F90" s="15"/>
      <c r="G90" s="16">
        <f>B90/60</f>
        <v>0.81666666666666665</v>
      </c>
      <c r="H90" s="16">
        <f>C90/G90</f>
        <v>15.306122448979592</v>
      </c>
      <c r="I90" s="16">
        <v>0</v>
      </c>
      <c r="J90" s="22">
        <v>19</v>
      </c>
      <c r="K90" s="15">
        <v>49</v>
      </c>
      <c r="L90" s="9">
        <f>J90*$R$1+$R$2</f>
        <v>56.252555219843764</v>
      </c>
      <c r="M90" s="9">
        <f>(K90-L90)^2</f>
        <v>52.599557216883021</v>
      </c>
    </row>
    <row r="91" spans="1:13" x14ac:dyDescent="0.25">
      <c r="A91" s="14">
        <v>43262</v>
      </c>
      <c r="B91" s="15">
        <f ca="1">RANDBETWEEN(45,69)</f>
        <v>53</v>
      </c>
      <c r="C91" s="15">
        <v>12.5</v>
      </c>
      <c r="D91" s="15"/>
      <c r="E91" s="15"/>
      <c r="F91" s="17">
        <f ca="1">RANDBETWEEN(27.8,28.4)</f>
        <v>28</v>
      </c>
      <c r="G91" s="16">
        <f ca="1">B91/60</f>
        <v>0.8833333333333333</v>
      </c>
      <c r="H91" s="16">
        <f ca="1">C91/G91</f>
        <v>14.150943396226415</v>
      </c>
      <c r="I91" s="16">
        <v>1.1000000000000001</v>
      </c>
      <c r="J91" s="15">
        <v>19</v>
      </c>
      <c r="K91" s="15">
        <v>60</v>
      </c>
      <c r="L91" s="9">
        <f>J91*$R$1+$R$2</f>
        <v>56.252555219843764</v>
      </c>
      <c r="M91" s="9">
        <f>(K91-L91)^2</f>
        <v>14.043342380320222</v>
      </c>
    </row>
    <row r="92" spans="1:13" x14ac:dyDescent="0.25">
      <c r="A92" s="10">
        <v>43703</v>
      </c>
      <c r="B92" s="11">
        <f ca="1">RANDBETWEEN(45,69)</f>
        <v>69</v>
      </c>
      <c r="C92" s="11">
        <v>12.5</v>
      </c>
      <c r="D92" s="11"/>
      <c r="E92" s="11"/>
      <c r="F92" s="13">
        <f ca="1">RANDBETWEEN(27.8,28.4)</f>
        <v>28</v>
      </c>
      <c r="G92" s="12">
        <f ca="1">B92/60</f>
        <v>1.1499999999999999</v>
      </c>
      <c r="H92" s="12">
        <f ca="1">C92/G92</f>
        <v>10.869565217391305</v>
      </c>
      <c r="I92" s="12">
        <v>0</v>
      </c>
      <c r="J92" s="11">
        <v>19</v>
      </c>
      <c r="K92" s="11">
        <v>51</v>
      </c>
      <c r="L92" s="9">
        <f>J92*$R$1+$R$2</f>
        <v>56.252555219843764</v>
      </c>
      <c r="M92" s="9">
        <f>(K92-L92)^2</f>
        <v>27.589336337507969</v>
      </c>
    </row>
    <row r="93" spans="1:13" x14ac:dyDescent="0.25">
      <c r="A93" s="18">
        <v>44050</v>
      </c>
      <c r="B93" s="19">
        <f ca="1">RANDBETWEEN(45,69)</f>
        <v>63</v>
      </c>
      <c r="C93" s="19">
        <v>12.5</v>
      </c>
      <c r="D93" s="19"/>
      <c r="E93" s="19"/>
      <c r="F93" s="20">
        <f ca="1">RANDBETWEEN(27.8,28.4)</f>
        <v>28</v>
      </c>
      <c r="G93" s="21">
        <f ca="1">B93/60</f>
        <v>1.05</v>
      </c>
      <c r="H93" s="21">
        <f ca="1">C93/G93</f>
        <v>11.904761904761905</v>
      </c>
      <c r="I93" s="21">
        <v>0</v>
      </c>
      <c r="J93" s="19">
        <v>19</v>
      </c>
      <c r="K93" s="19">
        <v>52</v>
      </c>
      <c r="L93" s="9">
        <f>J93*$R$1+$R$2</f>
        <v>56.252555219843764</v>
      </c>
      <c r="M93" s="9">
        <f>(K93-L93)^2</f>
        <v>18.084225897820442</v>
      </c>
    </row>
    <row r="94" spans="1:13" x14ac:dyDescent="0.25">
      <c r="A94" s="18">
        <v>44062</v>
      </c>
      <c r="B94" s="19">
        <f ca="1">RANDBETWEEN(45,69)</f>
        <v>47</v>
      </c>
      <c r="C94" s="19">
        <v>12.5</v>
      </c>
      <c r="D94" s="19"/>
      <c r="E94" s="19"/>
      <c r="F94" s="20">
        <f ca="1">RANDBETWEEN(27.8,28.4)</f>
        <v>28</v>
      </c>
      <c r="G94" s="21">
        <f ca="1">B94/60</f>
        <v>0.78333333333333333</v>
      </c>
      <c r="H94" s="21">
        <f ca="1">C94/G94</f>
        <v>15.957446808510639</v>
      </c>
      <c r="I94" s="21">
        <v>0</v>
      </c>
      <c r="J94" s="19">
        <v>19</v>
      </c>
      <c r="K94" s="19">
        <v>48</v>
      </c>
      <c r="L94" s="9">
        <f>J94*$R$1+$R$2</f>
        <v>56.252555219843764</v>
      </c>
      <c r="M94" s="9">
        <f>(K94-L94)^2</f>
        <v>68.104667656570555</v>
      </c>
    </row>
    <row r="95" spans="1:13" x14ac:dyDescent="0.25">
      <c r="A95" s="14">
        <v>43319</v>
      </c>
      <c r="B95" s="15">
        <f ca="1">RANDBETWEEN(45,69)</f>
        <v>67</v>
      </c>
      <c r="C95" s="15">
        <v>12.5</v>
      </c>
      <c r="D95" s="15"/>
      <c r="E95" s="15"/>
      <c r="F95" s="17">
        <f ca="1">RANDBETWEEN(27.8,28.4)</f>
        <v>28</v>
      </c>
      <c r="G95" s="16">
        <f ca="1">B95/60</f>
        <v>1.1166666666666667</v>
      </c>
      <c r="H95" s="16">
        <f ca="1">C95/G95</f>
        <v>11.194029850746269</v>
      </c>
      <c r="I95" s="16">
        <v>0</v>
      </c>
      <c r="J95" s="15">
        <v>19.2</v>
      </c>
      <c r="K95" s="15">
        <v>52</v>
      </c>
      <c r="L95" s="9">
        <f>J95*$R$1+$R$2</f>
        <v>56.424720065712535</v>
      </c>
      <c r="M95" s="9">
        <f>(K95-L95)^2</f>
        <v>19.578147659919139</v>
      </c>
    </row>
    <row r="96" spans="1:13" x14ac:dyDescent="0.25">
      <c r="A96" s="10">
        <v>43705</v>
      </c>
      <c r="B96" s="11">
        <f ca="1">RANDBETWEEN(45,69)</f>
        <v>49</v>
      </c>
      <c r="C96" s="11">
        <v>12.5</v>
      </c>
      <c r="D96" s="11"/>
      <c r="E96" s="11"/>
      <c r="F96" s="13">
        <f ca="1">RANDBETWEEN(27.8,28.4)</f>
        <v>28</v>
      </c>
      <c r="G96" s="12">
        <f ca="1">B96/60</f>
        <v>0.81666666666666665</v>
      </c>
      <c r="H96" s="12">
        <f ca="1">C96/G96</f>
        <v>15.306122448979592</v>
      </c>
      <c r="I96" s="12">
        <v>0</v>
      </c>
      <c r="J96" s="11">
        <v>19.2</v>
      </c>
      <c r="K96" s="11">
        <v>53</v>
      </c>
      <c r="L96" s="9">
        <f>J96*$R$1+$R$2</f>
        <v>56.424720065712535</v>
      </c>
      <c r="M96" s="9">
        <f>(K96-L96)^2</f>
        <v>11.728707528494068</v>
      </c>
    </row>
    <row r="97" spans="1:13" x14ac:dyDescent="0.25">
      <c r="A97" s="18">
        <v>44028</v>
      </c>
      <c r="B97" s="19">
        <f ca="1">RANDBETWEEN(45,69)</f>
        <v>59</v>
      </c>
      <c r="C97" s="19">
        <v>12.5</v>
      </c>
      <c r="D97" s="19"/>
      <c r="E97" s="19"/>
      <c r="F97" s="20">
        <f ca="1">RANDBETWEEN(27.8,28.4)</f>
        <v>28</v>
      </c>
      <c r="G97" s="21">
        <f ca="1">B97/60</f>
        <v>0.98333333333333328</v>
      </c>
      <c r="H97" s="21">
        <f ca="1">C97/G97</f>
        <v>12.711864406779661</v>
      </c>
      <c r="I97" s="21">
        <v>0</v>
      </c>
      <c r="J97" s="19">
        <v>19.2</v>
      </c>
      <c r="K97" s="19">
        <v>61</v>
      </c>
      <c r="L97" s="9">
        <f>J97*$R$1+$R$2</f>
        <v>56.424720065712535</v>
      </c>
      <c r="M97" s="9">
        <f>(K97-L97)^2</f>
        <v>20.933186477093514</v>
      </c>
    </row>
    <row r="98" spans="1:13" x14ac:dyDescent="0.25">
      <c r="A98" s="18">
        <v>44058</v>
      </c>
      <c r="B98" s="19">
        <f ca="1">RANDBETWEEN(45,69)</f>
        <v>45</v>
      </c>
      <c r="C98" s="19">
        <v>12.5</v>
      </c>
      <c r="D98" s="19"/>
      <c r="E98" s="19"/>
      <c r="F98" s="20">
        <f ca="1">RANDBETWEEN(27.8,28.4)</f>
        <v>28</v>
      </c>
      <c r="G98" s="21">
        <f ca="1">B98/60</f>
        <v>0.75</v>
      </c>
      <c r="H98" s="21">
        <f ca="1">C98/G98</f>
        <v>16.666666666666668</v>
      </c>
      <c r="I98" s="21">
        <v>0</v>
      </c>
      <c r="J98" s="19">
        <v>19.2</v>
      </c>
      <c r="K98" s="19">
        <v>48</v>
      </c>
      <c r="L98" s="9">
        <f>J98*$R$1+$R$2</f>
        <v>56.424720065712535</v>
      </c>
      <c r="M98" s="9">
        <f>(K98-L98)^2</f>
        <v>70.975908185619417</v>
      </c>
    </row>
    <row r="99" spans="1:13" x14ac:dyDescent="0.25">
      <c r="A99" s="10">
        <v>43664</v>
      </c>
      <c r="B99" s="11">
        <f ca="1">RANDBETWEEN(45,69)</f>
        <v>68</v>
      </c>
      <c r="C99" s="11">
        <v>12.5</v>
      </c>
      <c r="D99" s="11"/>
      <c r="E99" s="11"/>
      <c r="F99" s="13">
        <f ca="1">RANDBETWEEN(27.8,28.4)</f>
        <v>28</v>
      </c>
      <c r="G99" s="12">
        <f ca="1">B99/60</f>
        <v>1.1333333333333333</v>
      </c>
      <c r="H99" s="12">
        <f ca="1">C99/G99</f>
        <v>11.029411764705882</v>
      </c>
      <c r="I99" s="12">
        <v>0</v>
      </c>
      <c r="J99" s="11">
        <v>19.3</v>
      </c>
      <c r="K99" s="11">
        <v>54</v>
      </c>
      <c r="L99" s="9">
        <f>J99*$R$1+$R$2</f>
        <v>56.510802488646931</v>
      </c>
      <c r="M99" s="9">
        <f>(K99-L99)^2</f>
        <v>6.3041291369956216</v>
      </c>
    </row>
    <row r="100" spans="1:13" x14ac:dyDescent="0.25">
      <c r="A100" s="18">
        <v>44063</v>
      </c>
      <c r="B100" s="19">
        <f ca="1">RANDBETWEEN(45,69)</f>
        <v>48</v>
      </c>
      <c r="C100" s="19">
        <v>12.5</v>
      </c>
      <c r="D100" s="19"/>
      <c r="E100" s="19"/>
      <c r="F100" s="20">
        <f ca="1">RANDBETWEEN(27.8,28.4)</f>
        <v>28</v>
      </c>
      <c r="G100" s="21">
        <f ca="1">B100/60</f>
        <v>0.8</v>
      </c>
      <c r="H100" s="21">
        <f ca="1">C100/G100</f>
        <v>15.625</v>
      </c>
      <c r="I100" s="21">
        <v>0</v>
      </c>
      <c r="J100" s="19">
        <v>19.399999999999999</v>
      </c>
      <c r="K100" s="19">
        <v>56</v>
      </c>
      <c r="L100" s="9">
        <f>J100*$R$1+$R$2</f>
        <v>56.596884911581313</v>
      </c>
      <c r="M100" s="9">
        <f>(K100-L100)^2</f>
        <v>0.35627159767343164</v>
      </c>
    </row>
    <row r="101" spans="1:13" x14ac:dyDescent="0.25">
      <c r="A101" s="14">
        <v>43317</v>
      </c>
      <c r="B101" s="15">
        <f ca="1">RANDBETWEEN(45,69)</f>
        <v>68</v>
      </c>
      <c r="C101" s="15">
        <v>12.5</v>
      </c>
      <c r="D101" s="15"/>
      <c r="E101" s="15"/>
      <c r="F101" s="17">
        <f ca="1">RANDBETWEEN(27.8,28.4)</f>
        <v>28</v>
      </c>
      <c r="G101" s="16">
        <f ca="1">B101/60</f>
        <v>1.1333333333333333</v>
      </c>
      <c r="H101" s="16">
        <f ca="1">C101/G101</f>
        <v>11.029411764705882</v>
      </c>
      <c r="I101" s="16">
        <v>3.4</v>
      </c>
      <c r="J101" s="15">
        <v>19.600000000000001</v>
      </c>
      <c r="K101" s="15">
        <v>50</v>
      </c>
      <c r="L101" s="9">
        <f>J101*$R$1+$R$2</f>
        <v>56.769049757450091</v>
      </c>
      <c r="M101" s="9">
        <f>(K101-L101)^2</f>
        <v>45.820034618835138</v>
      </c>
    </row>
    <row r="102" spans="1:13" x14ac:dyDescent="0.25">
      <c r="A102" s="14">
        <v>43320</v>
      </c>
      <c r="B102" s="15">
        <f ca="1">RANDBETWEEN(45,69)</f>
        <v>69</v>
      </c>
      <c r="C102" s="15">
        <v>12.5</v>
      </c>
      <c r="D102" s="15"/>
      <c r="E102" s="15"/>
      <c r="F102" s="17">
        <f ca="1">RANDBETWEEN(27.8,28.4)</f>
        <v>28</v>
      </c>
      <c r="G102" s="16">
        <f ca="1">B102/60</f>
        <v>1.1499999999999999</v>
      </c>
      <c r="H102" s="16">
        <f ca="1">C102/G102</f>
        <v>10.869565217391305</v>
      </c>
      <c r="I102" s="16">
        <v>0</v>
      </c>
      <c r="J102" s="15">
        <v>19.600000000000001</v>
      </c>
      <c r="K102" s="15">
        <v>45</v>
      </c>
      <c r="L102" s="9">
        <f>J102*$R$1+$R$2</f>
        <v>56.769049757450091</v>
      </c>
      <c r="M102" s="9">
        <f>(K102-L102)^2</f>
        <v>138.51053219333605</v>
      </c>
    </row>
    <row r="103" spans="1:13" x14ac:dyDescent="0.25">
      <c r="A103" s="10">
        <v>43621</v>
      </c>
      <c r="B103" s="11">
        <f ca="1">RANDBETWEEN(45,69)</f>
        <v>63</v>
      </c>
      <c r="C103" s="11">
        <v>12.5</v>
      </c>
      <c r="D103" s="11"/>
      <c r="E103" s="11"/>
      <c r="F103" s="13">
        <f ca="1">RANDBETWEEN(27.8,28.4)</f>
        <v>28</v>
      </c>
      <c r="G103" s="12">
        <f ca="1">B103/60</f>
        <v>1.05</v>
      </c>
      <c r="H103" s="12">
        <f ca="1">C103/G103</f>
        <v>11.904761904761905</v>
      </c>
      <c r="I103" s="12">
        <v>0.1</v>
      </c>
      <c r="J103" s="11">
        <v>19.600000000000001</v>
      </c>
      <c r="K103" s="11">
        <v>56</v>
      </c>
      <c r="L103" s="9">
        <f>J103*$R$1+$R$2</f>
        <v>56.769049757450091</v>
      </c>
      <c r="M103" s="9">
        <f>(K103-L103)^2</f>
        <v>0.59143752943404371</v>
      </c>
    </row>
    <row r="104" spans="1:13" x14ac:dyDescent="0.25">
      <c r="A104" s="18">
        <v>43997</v>
      </c>
      <c r="B104" s="19">
        <f ca="1">RANDBETWEEN(45,69)</f>
        <v>50</v>
      </c>
      <c r="C104" s="19">
        <v>12.5</v>
      </c>
      <c r="D104" s="19"/>
      <c r="E104" s="19"/>
      <c r="F104" s="20">
        <f ca="1">RANDBETWEEN(27.8,28.4)</f>
        <v>28</v>
      </c>
      <c r="G104" s="21">
        <f ca="1">B104/60</f>
        <v>0.83333333333333337</v>
      </c>
      <c r="H104" s="21">
        <f ca="1">C104/G104</f>
        <v>15</v>
      </c>
      <c r="I104" s="21">
        <v>0</v>
      </c>
      <c r="J104" s="19">
        <v>19.600000000000001</v>
      </c>
      <c r="K104" s="19">
        <v>47</v>
      </c>
      <c r="L104" s="9">
        <f>J104*$R$1+$R$2</f>
        <v>56.769049757450091</v>
      </c>
      <c r="M104" s="9">
        <f>(K104-L104)^2</f>
        <v>95.434333163535683</v>
      </c>
    </row>
    <row r="105" spans="1:13" x14ac:dyDescent="0.25">
      <c r="A105" s="10">
        <v>43633</v>
      </c>
      <c r="B105" s="11">
        <f ca="1">RANDBETWEEN(45,69)</f>
        <v>58</v>
      </c>
      <c r="C105" s="11">
        <v>12.5</v>
      </c>
      <c r="D105" s="11"/>
      <c r="E105" s="11"/>
      <c r="F105" s="13">
        <f ca="1">RANDBETWEEN(27.8,28.4)</f>
        <v>28</v>
      </c>
      <c r="G105" s="12">
        <f ca="1">B105/60</f>
        <v>0.96666666666666667</v>
      </c>
      <c r="H105" s="12">
        <f ca="1">C105/G105</f>
        <v>12.931034482758621</v>
      </c>
      <c r="I105" s="12">
        <v>0</v>
      </c>
      <c r="J105" s="11">
        <v>19.8</v>
      </c>
      <c r="K105" s="11">
        <v>51</v>
      </c>
      <c r="L105" s="9">
        <f>J105*$R$1+$R$2</f>
        <v>56.941214603318855</v>
      </c>
      <c r="M105" s="9">
        <f>(K105-L105)^2</f>
        <v>35.298030962689218</v>
      </c>
    </row>
    <row r="106" spans="1:13" x14ac:dyDescent="0.25">
      <c r="A106" s="10">
        <v>43665</v>
      </c>
      <c r="B106" s="11">
        <f ca="1">RANDBETWEEN(45,69)</f>
        <v>67</v>
      </c>
      <c r="C106" s="11">
        <v>12.5</v>
      </c>
      <c r="D106" s="11"/>
      <c r="E106" s="11"/>
      <c r="F106" s="13">
        <f ca="1">RANDBETWEEN(27.8,28.4)</f>
        <v>28</v>
      </c>
      <c r="G106" s="12">
        <f ca="1">B106/60</f>
        <v>1.1166666666666667</v>
      </c>
      <c r="H106" s="12">
        <f ca="1">C106/G106</f>
        <v>11.194029850746269</v>
      </c>
      <c r="I106" s="12">
        <v>0</v>
      </c>
      <c r="J106" s="11">
        <v>19.8</v>
      </c>
      <c r="K106" s="11">
        <v>58</v>
      </c>
      <c r="L106" s="9">
        <f>J106*$R$1+$R$2</f>
        <v>56.941214603318855</v>
      </c>
      <c r="M106" s="9">
        <f>(K106-L106)^2</f>
        <v>1.12102651622525</v>
      </c>
    </row>
    <row r="107" spans="1:13" x14ac:dyDescent="0.25">
      <c r="A107" s="10">
        <v>43666</v>
      </c>
      <c r="B107" s="11">
        <f ca="1">RANDBETWEEN(45,69)</f>
        <v>67</v>
      </c>
      <c r="C107" s="11">
        <v>12.5</v>
      </c>
      <c r="D107" s="11"/>
      <c r="E107" s="11"/>
      <c r="F107" s="13">
        <f ca="1">RANDBETWEEN(27.8,28.4)</f>
        <v>28</v>
      </c>
      <c r="G107" s="12">
        <f ca="1">B107/60</f>
        <v>1.1166666666666667</v>
      </c>
      <c r="H107" s="12">
        <f ca="1">C107/G107</f>
        <v>11.194029850746269</v>
      </c>
      <c r="I107" s="12">
        <v>0</v>
      </c>
      <c r="J107" s="11">
        <v>19.8</v>
      </c>
      <c r="K107" s="11">
        <v>51</v>
      </c>
      <c r="L107" s="9">
        <f>J107*$R$1+$R$2</f>
        <v>56.941214603318855</v>
      </c>
      <c r="M107" s="9">
        <f>(K107-L107)^2</f>
        <v>35.298030962689218</v>
      </c>
    </row>
    <row r="108" spans="1:13" x14ac:dyDescent="0.25">
      <c r="A108" s="14">
        <v>43279</v>
      </c>
      <c r="B108" s="15">
        <f ca="1">RANDBETWEEN(45,69)</f>
        <v>49</v>
      </c>
      <c r="C108" s="15">
        <v>12.5</v>
      </c>
      <c r="D108" s="15"/>
      <c r="E108" s="15"/>
      <c r="F108" s="17">
        <f ca="1">RANDBETWEEN(27.8,28.4)</f>
        <v>28</v>
      </c>
      <c r="G108" s="16">
        <f ca="1">B108/60</f>
        <v>0.81666666666666665</v>
      </c>
      <c r="H108" s="16">
        <f ca="1">C108/G108</f>
        <v>15.306122448979592</v>
      </c>
      <c r="I108" s="16">
        <v>3.8</v>
      </c>
      <c r="J108" s="15">
        <v>20</v>
      </c>
      <c r="K108" s="15">
        <v>64</v>
      </c>
      <c r="L108" s="9">
        <f>J108*$R$1+$R$2</f>
        <v>57.113379449187633</v>
      </c>
      <c r="M108" s="9">
        <f>(K108-L108)^2</f>
        <v>47.425542610871233</v>
      </c>
    </row>
    <row r="109" spans="1:13" x14ac:dyDescent="0.25">
      <c r="A109" s="14">
        <v>43323</v>
      </c>
      <c r="B109" s="15">
        <f ca="1">RANDBETWEEN(45,69)</f>
        <v>65</v>
      </c>
      <c r="C109" s="15">
        <v>12.5</v>
      </c>
      <c r="D109" s="15"/>
      <c r="E109" s="15"/>
      <c r="F109" s="17">
        <f ca="1">RANDBETWEEN(27.8,28.4)</f>
        <v>28</v>
      </c>
      <c r="G109" s="16">
        <f ca="1">B109/60</f>
        <v>1.0833333333333333</v>
      </c>
      <c r="H109" s="16">
        <f ca="1">C109/G109</f>
        <v>11.53846153846154</v>
      </c>
      <c r="I109" s="16">
        <v>0.2</v>
      </c>
      <c r="J109" s="15">
        <v>20</v>
      </c>
      <c r="K109" s="15">
        <v>50</v>
      </c>
      <c r="L109" s="9">
        <f>J109*$R$1+$R$2</f>
        <v>57.113379449187633</v>
      </c>
      <c r="M109" s="9">
        <f>(K109-L109)^2</f>
        <v>50.600167188124956</v>
      </c>
    </row>
    <row r="110" spans="1:13" x14ac:dyDescent="0.25">
      <c r="A110" s="10">
        <v>43706</v>
      </c>
      <c r="B110" s="11">
        <f ca="1">RANDBETWEEN(45,69)</f>
        <v>52</v>
      </c>
      <c r="C110" s="11">
        <v>12.5</v>
      </c>
      <c r="D110" s="11"/>
      <c r="E110" s="11"/>
      <c r="F110" s="13">
        <f ca="1">RANDBETWEEN(27.8,28.4)</f>
        <v>28</v>
      </c>
      <c r="G110" s="12">
        <f ca="1">B110/60</f>
        <v>0.8666666666666667</v>
      </c>
      <c r="H110" s="12">
        <f ca="1">C110/G110</f>
        <v>14.423076923076923</v>
      </c>
      <c r="I110" s="12">
        <v>3.4</v>
      </c>
      <c r="J110" s="11">
        <v>20</v>
      </c>
      <c r="K110" s="11">
        <v>54</v>
      </c>
      <c r="L110" s="9">
        <f>J110*$R$1+$R$2</f>
        <v>57.113379449187633</v>
      </c>
      <c r="M110" s="9">
        <f>(K110-L110)^2</f>
        <v>9.693131594623889</v>
      </c>
    </row>
    <row r="111" spans="1:13" x14ac:dyDescent="0.25">
      <c r="A111" s="14">
        <v>43329</v>
      </c>
      <c r="B111" s="15">
        <f ca="1">RANDBETWEEN(45,69)</f>
        <v>60</v>
      </c>
      <c r="C111" s="15">
        <v>12.5</v>
      </c>
      <c r="D111" s="15"/>
      <c r="E111" s="15"/>
      <c r="F111" s="17">
        <f ca="1">RANDBETWEEN(27.8,28.4)</f>
        <v>28</v>
      </c>
      <c r="G111" s="16">
        <f ca="1">B111/60</f>
        <v>1</v>
      </c>
      <c r="H111" s="16">
        <f ca="1">C111/G111</f>
        <v>12.5</v>
      </c>
      <c r="I111" s="16">
        <v>0</v>
      </c>
      <c r="J111" s="15">
        <v>20.100000000000001</v>
      </c>
      <c r="K111" s="15">
        <v>53</v>
      </c>
      <c r="L111" s="9">
        <f>J111*$R$1+$R$2</f>
        <v>57.199461872122015</v>
      </c>
      <c r="M111" s="9">
        <f>(K111-L111)^2</f>
        <v>17.635480015406539</v>
      </c>
    </row>
    <row r="112" spans="1:13" x14ac:dyDescent="0.25">
      <c r="A112" s="14">
        <v>43330</v>
      </c>
      <c r="B112" s="15">
        <f ca="1">RANDBETWEEN(45,69)</f>
        <v>61</v>
      </c>
      <c r="C112" s="15">
        <v>12.5</v>
      </c>
      <c r="D112" s="15"/>
      <c r="E112" s="15"/>
      <c r="F112" s="17">
        <f ca="1">RANDBETWEEN(27.8,28.4)</f>
        <v>28</v>
      </c>
      <c r="G112" s="16">
        <f ca="1">B112/60</f>
        <v>1.0166666666666666</v>
      </c>
      <c r="H112" s="16">
        <f ca="1">C112/G112</f>
        <v>12.295081967213115</v>
      </c>
      <c r="I112" s="16">
        <v>4.9000000000000004</v>
      </c>
      <c r="J112" s="15">
        <v>20.2</v>
      </c>
      <c r="K112" s="15">
        <v>61</v>
      </c>
      <c r="L112" s="9">
        <f>J112*$R$1+$R$2</f>
        <v>57.285544295056404</v>
      </c>
      <c r="M112" s="9">
        <f>(K112-L112)^2</f>
        <v>13.797181183988027</v>
      </c>
    </row>
    <row r="113" spans="1:13" x14ac:dyDescent="0.25">
      <c r="A113" s="10">
        <v>43668</v>
      </c>
      <c r="B113" s="11">
        <f ca="1">RANDBETWEEN(45,69)</f>
        <v>68</v>
      </c>
      <c r="C113" s="11">
        <v>12.5</v>
      </c>
      <c r="D113" s="11"/>
      <c r="E113" s="11"/>
      <c r="F113" s="13">
        <f ca="1">RANDBETWEEN(27.8,28.4)</f>
        <v>28</v>
      </c>
      <c r="G113" s="12">
        <f ca="1">B113/60</f>
        <v>1.1333333333333333</v>
      </c>
      <c r="H113" s="12">
        <f ca="1">C113/G113</f>
        <v>11.029411764705882</v>
      </c>
      <c r="I113" s="12">
        <v>0</v>
      </c>
      <c r="J113" s="11">
        <v>20.2</v>
      </c>
      <c r="K113" s="11">
        <v>66</v>
      </c>
      <c r="L113" s="9">
        <f>J113*$R$1+$R$2</f>
        <v>57.285544295056404</v>
      </c>
      <c r="M113" s="9">
        <f>(K113-L113)^2</f>
        <v>75.94173823342399</v>
      </c>
    </row>
    <row r="114" spans="1:13" x14ac:dyDescent="0.25">
      <c r="A114" s="18">
        <v>44064</v>
      </c>
      <c r="B114" s="19">
        <f ca="1">RANDBETWEEN(45,69)</f>
        <v>49</v>
      </c>
      <c r="C114" s="19">
        <v>12.5</v>
      </c>
      <c r="D114" s="19"/>
      <c r="E114" s="19"/>
      <c r="F114" s="20">
        <f ca="1">RANDBETWEEN(27.8,28.4)</f>
        <v>28</v>
      </c>
      <c r="G114" s="21">
        <f ca="1">B114/60</f>
        <v>0.81666666666666665</v>
      </c>
      <c r="H114" s="21">
        <f ca="1">C114/G114</f>
        <v>15.306122448979592</v>
      </c>
      <c r="I114" s="21">
        <v>1.6</v>
      </c>
      <c r="J114" s="19">
        <v>20.3</v>
      </c>
      <c r="K114" s="19">
        <v>51</v>
      </c>
      <c r="L114" s="9">
        <f>J114*$R$1+$R$2</f>
        <v>57.371626717990793</v>
      </c>
      <c r="M114" s="9">
        <f>(K114-L114)^2</f>
        <v>40.597627033414128</v>
      </c>
    </row>
    <row r="115" spans="1:13" x14ac:dyDescent="0.25">
      <c r="A115" s="18">
        <v>44030</v>
      </c>
      <c r="B115" s="19">
        <f ca="1">RANDBETWEEN(45,69)</f>
        <v>47</v>
      </c>
      <c r="C115" s="19">
        <v>12.5</v>
      </c>
      <c r="D115" s="19"/>
      <c r="E115" s="19"/>
      <c r="F115" s="20">
        <f ca="1">RANDBETWEEN(27.8,28.4)</f>
        <v>28</v>
      </c>
      <c r="G115" s="21">
        <f ca="1">B115/60</f>
        <v>0.78333333333333333</v>
      </c>
      <c r="H115" s="21">
        <f ca="1">C115/G115</f>
        <v>15.957446808510639</v>
      </c>
      <c r="I115" s="21">
        <v>0</v>
      </c>
      <c r="J115" s="19">
        <v>20.6</v>
      </c>
      <c r="K115" s="19">
        <v>66</v>
      </c>
      <c r="L115" s="9">
        <f>J115*$R$1+$R$2</f>
        <v>57.629873986793953</v>
      </c>
      <c r="M115" s="9">
        <f>(K115-L115)^2</f>
        <v>70.059009476948546</v>
      </c>
    </row>
    <row r="116" spans="1:13" x14ac:dyDescent="0.25">
      <c r="A116" s="18">
        <v>44031</v>
      </c>
      <c r="B116" s="19">
        <f ca="1">RANDBETWEEN(45,69)</f>
        <v>54</v>
      </c>
      <c r="C116" s="19">
        <v>12.5</v>
      </c>
      <c r="D116" s="19"/>
      <c r="E116" s="19"/>
      <c r="F116" s="20">
        <f ca="1">RANDBETWEEN(27.8,28.4)</f>
        <v>28</v>
      </c>
      <c r="G116" s="21">
        <f ca="1">B116/60</f>
        <v>0.9</v>
      </c>
      <c r="H116" s="21">
        <f ca="1">C116/G116</f>
        <v>13.888888888888889</v>
      </c>
      <c r="I116" s="21">
        <v>0</v>
      </c>
      <c r="J116" s="19">
        <v>20.6</v>
      </c>
      <c r="K116" s="19">
        <v>68</v>
      </c>
      <c r="L116" s="9">
        <f>J116*$R$1+$R$2</f>
        <v>57.629873986793953</v>
      </c>
      <c r="M116" s="9">
        <f>(K116-L116)^2</f>
        <v>107.53951352977273</v>
      </c>
    </row>
    <row r="117" spans="1:13" x14ac:dyDescent="0.25">
      <c r="A117" s="14">
        <v>43288</v>
      </c>
      <c r="B117" s="15">
        <f ca="1">RANDBETWEEN(45,69)</f>
        <v>64</v>
      </c>
      <c r="C117" s="15">
        <v>12.5</v>
      </c>
      <c r="D117" s="15"/>
      <c r="E117" s="15"/>
      <c r="F117" s="17">
        <f ca="1">RANDBETWEEN(27.8,28.4)</f>
        <v>28</v>
      </c>
      <c r="G117" s="16">
        <f ca="1">B117/60</f>
        <v>1.0666666666666667</v>
      </c>
      <c r="H117" s="16">
        <f ca="1">C117/G117</f>
        <v>11.71875</v>
      </c>
      <c r="I117" s="16">
        <v>0</v>
      </c>
      <c r="J117" s="15">
        <v>20.8</v>
      </c>
      <c r="K117" s="15">
        <v>59</v>
      </c>
      <c r="L117" s="9">
        <f>J117*$R$1+$R$2</f>
        <v>57.802038832662724</v>
      </c>
      <c r="M117" s="9">
        <f>(K117-L117)^2</f>
        <v>1.4351109584480888</v>
      </c>
    </row>
    <row r="118" spans="1:13" x14ac:dyDescent="0.25">
      <c r="A118" s="18">
        <v>44029</v>
      </c>
      <c r="B118" s="19">
        <f ca="1">RANDBETWEEN(45,69)</f>
        <v>49</v>
      </c>
      <c r="C118" s="19">
        <v>12.5</v>
      </c>
      <c r="D118" s="19"/>
      <c r="E118" s="19"/>
      <c r="F118" s="20">
        <f ca="1">RANDBETWEEN(27.8,28.4)</f>
        <v>28</v>
      </c>
      <c r="G118" s="21">
        <f ca="1">B118/60</f>
        <v>0.81666666666666665</v>
      </c>
      <c r="H118" s="21">
        <f ca="1">C118/G118</f>
        <v>15.306122448979592</v>
      </c>
      <c r="I118" s="21">
        <v>0</v>
      </c>
      <c r="J118" s="19">
        <v>21</v>
      </c>
      <c r="K118" s="19">
        <v>60</v>
      </c>
      <c r="L118" s="9">
        <f>J118*$R$1+$R$2</f>
        <v>57.974203678531495</v>
      </c>
      <c r="M118" s="9">
        <f>(K118-L118)^2</f>
        <v>4.1038507360753256</v>
      </c>
    </row>
    <row r="119" spans="1:13" x14ac:dyDescent="0.25">
      <c r="A119" s="18">
        <v>44059</v>
      </c>
      <c r="B119" s="19">
        <f ca="1">RANDBETWEEN(45,69)</f>
        <v>58</v>
      </c>
      <c r="C119" s="19">
        <v>12.5</v>
      </c>
      <c r="D119" s="19"/>
      <c r="E119" s="19"/>
      <c r="F119" s="20">
        <f ca="1">RANDBETWEEN(27.8,28.4)</f>
        <v>28</v>
      </c>
      <c r="G119" s="21">
        <f ca="1">B119/60</f>
        <v>0.96666666666666667</v>
      </c>
      <c r="H119" s="21">
        <f ca="1">C119/G119</f>
        <v>12.931034482758621</v>
      </c>
      <c r="I119" s="21">
        <v>0</v>
      </c>
      <c r="J119" s="19">
        <v>21</v>
      </c>
      <c r="K119" s="19">
        <v>60</v>
      </c>
      <c r="L119" s="9">
        <f>J119*$R$1+$R$2</f>
        <v>57.974203678531495</v>
      </c>
      <c r="M119" s="9">
        <f>(K119-L119)^2</f>
        <v>4.1038507360753256</v>
      </c>
    </row>
    <row r="120" spans="1:13" x14ac:dyDescent="0.25">
      <c r="A120" s="10">
        <v>43667</v>
      </c>
      <c r="B120" s="11">
        <f ca="1">RANDBETWEEN(45,69)</f>
        <v>68</v>
      </c>
      <c r="C120" s="11">
        <v>12.5</v>
      </c>
      <c r="D120" s="11"/>
      <c r="E120" s="11"/>
      <c r="F120" s="13">
        <f ca="1">RANDBETWEEN(27.8,28.4)</f>
        <v>28</v>
      </c>
      <c r="G120" s="12">
        <f ca="1">B120/60</f>
        <v>1.1333333333333333</v>
      </c>
      <c r="H120" s="12">
        <f ca="1">C120/G120</f>
        <v>11.029411764705882</v>
      </c>
      <c r="I120" s="12">
        <v>0</v>
      </c>
      <c r="J120" s="11">
        <v>21.1</v>
      </c>
      <c r="K120" s="11">
        <v>53</v>
      </c>
      <c r="L120" s="9">
        <f>J120*$R$1+$R$2</f>
        <v>58.060286101465891</v>
      </c>
      <c r="M120" s="9">
        <f>(K120-L120)^2</f>
        <v>25.60649542868887</v>
      </c>
    </row>
    <row r="121" spans="1:13" x14ac:dyDescent="0.25">
      <c r="A121" s="10">
        <v>43671</v>
      </c>
      <c r="B121" s="11">
        <f ca="1">RANDBETWEEN(45,69)</f>
        <v>46</v>
      </c>
      <c r="C121" s="11">
        <v>12.5</v>
      </c>
      <c r="D121" s="11"/>
      <c r="E121" s="11"/>
      <c r="F121" s="13">
        <f ca="1">RANDBETWEEN(27.8,28.4)</f>
        <v>28</v>
      </c>
      <c r="G121" s="12">
        <f ca="1">B121/60</f>
        <v>0.76666666666666672</v>
      </c>
      <c r="H121" s="12">
        <f ca="1">C121/G121</f>
        <v>16.304347826086957</v>
      </c>
      <c r="I121" s="12">
        <v>0</v>
      </c>
      <c r="J121" s="11">
        <v>21.2</v>
      </c>
      <c r="K121" s="11">
        <v>64</v>
      </c>
      <c r="L121" s="9">
        <f>J121*$R$1+$R$2</f>
        <v>58.146368524400273</v>
      </c>
      <c r="M121" s="9">
        <f>(K121-L121)^2</f>
        <v>34.265001452131834</v>
      </c>
    </row>
    <row r="122" spans="1:13" x14ac:dyDescent="0.25">
      <c r="A122" s="18">
        <v>43998</v>
      </c>
      <c r="B122" s="19">
        <f ca="1">RANDBETWEEN(45,69)</f>
        <v>68</v>
      </c>
      <c r="C122" s="19">
        <v>12.5</v>
      </c>
      <c r="D122" s="19"/>
      <c r="E122" s="19"/>
      <c r="F122" s="20">
        <f ca="1">RANDBETWEEN(27.8,28.4)</f>
        <v>28</v>
      </c>
      <c r="G122" s="21">
        <f ca="1">B122/60</f>
        <v>1.1333333333333333</v>
      </c>
      <c r="H122" s="21">
        <f ca="1">C122/G122</f>
        <v>11.029411764705882</v>
      </c>
      <c r="I122" s="21">
        <v>0.5</v>
      </c>
      <c r="J122" s="19">
        <v>21.3</v>
      </c>
      <c r="K122" s="19">
        <v>55</v>
      </c>
      <c r="L122" s="9">
        <f>J122*$R$1+$R$2</f>
        <v>58.232450947334655</v>
      </c>
      <c r="M122" s="9">
        <f>(K122-L122)^2</f>
        <v>10.448739126924711</v>
      </c>
    </row>
    <row r="123" spans="1:13" x14ac:dyDescent="0.25">
      <c r="A123" s="10">
        <v>43669</v>
      </c>
      <c r="B123" s="11">
        <f ca="1">RANDBETWEEN(45,69)</f>
        <v>66</v>
      </c>
      <c r="C123" s="11">
        <v>12.5</v>
      </c>
      <c r="D123" s="11"/>
      <c r="E123" s="11"/>
      <c r="F123" s="13">
        <f ca="1">RANDBETWEEN(27.8,28.4)</f>
        <v>28</v>
      </c>
      <c r="G123" s="12">
        <f ca="1">B123/60</f>
        <v>1.1000000000000001</v>
      </c>
      <c r="H123" s="12">
        <f ca="1">C123/G123</f>
        <v>11.363636363636363</v>
      </c>
      <c r="I123" s="12">
        <v>0</v>
      </c>
      <c r="J123" s="11">
        <v>21.4</v>
      </c>
      <c r="K123" s="11">
        <v>63</v>
      </c>
      <c r="L123" s="9">
        <f>J123*$R$1+$R$2</f>
        <v>58.318533370269044</v>
      </c>
      <c r="M123" s="9">
        <f>(K123-L123)^2</f>
        <v>21.916129805284513</v>
      </c>
    </row>
    <row r="124" spans="1:13" x14ac:dyDescent="0.25">
      <c r="A124" s="18">
        <v>44010</v>
      </c>
      <c r="B124" s="19">
        <f ca="1">RANDBETWEEN(45,69)</f>
        <v>68</v>
      </c>
      <c r="C124" s="19">
        <v>12.5</v>
      </c>
      <c r="D124" s="19"/>
      <c r="E124" s="19"/>
      <c r="F124" s="20">
        <f ca="1">RANDBETWEEN(27.8,28.4)</f>
        <v>28</v>
      </c>
      <c r="G124" s="21">
        <f ca="1">B124/60</f>
        <v>1.1333333333333333</v>
      </c>
      <c r="H124" s="21">
        <f ca="1">C124/G124</f>
        <v>11.029411764705882</v>
      </c>
      <c r="I124" s="21">
        <v>0</v>
      </c>
      <c r="J124" s="19">
        <v>21.4</v>
      </c>
      <c r="K124" s="19">
        <v>69</v>
      </c>
      <c r="L124" s="9">
        <f>J124*$R$1+$R$2</f>
        <v>58.318533370269044</v>
      </c>
      <c r="M124" s="9">
        <f>(K124-L124)^2</f>
        <v>114.09372936205598</v>
      </c>
    </row>
    <row r="125" spans="1:13" x14ac:dyDescent="0.25">
      <c r="A125" s="14">
        <v>43316</v>
      </c>
      <c r="B125" s="15">
        <f ca="1">RANDBETWEEN(45,69)</f>
        <v>51</v>
      </c>
      <c r="C125" s="15">
        <v>12.5</v>
      </c>
      <c r="D125" s="15"/>
      <c r="E125" s="15"/>
      <c r="F125" s="17">
        <f ca="1">RANDBETWEEN(27.8,28.4)</f>
        <v>28</v>
      </c>
      <c r="G125" s="16">
        <f ca="1">B125/60</f>
        <v>0.85</v>
      </c>
      <c r="H125" s="16">
        <f ca="1">C125/G125</f>
        <v>14.705882352941178</v>
      </c>
      <c r="I125" s="16">
        <v>0.3</v>
      </c>
      <c r="J125" s="15">
        <v>21.5</v>
      </c>
      <c r="K125" s="15">
        <v>46</v>
      </c>
      <c r="L125" s="9">
        <f>J125*$R$1+$R$2</f>
        <v>58.404615793203433</v>
      </c>
      <c r="M125" s="9">
        <f>(K125-L125)^2</f>
        <v>153.87449297699203</v>
      </c>
    </row>
    <row r="126" spans="1:13" x14ac:dyDescent="0.25">
      <c r="A126" s="18">
        <v>44051</v>
      </c>
      <c r="B126" s="19">
        <f ca="1">RANDBETWEEN(45,69)</f>
        <v>47</v>
      </c>
      <c r="C126" s="19">
        <v>12.5</v>
      </c>
      <c r="D126" s="19"/>
      <c r="E126" s="19"/>
      <c r="F126" s="20">
        <f ca="1">RANDBETWEEN(27.8,28.4)</f>
        <v>28</v>
      </c>
      <c r="G126" s="21">
        <f ca="1">B126/60</f>
        <v>0.78333333333333333</v>
      </c>
      <c r="H126" s="21">
        <f ca="1">C126/G126</f>
        <v>15.957446808510639</v>
      </c>
      <c r="I126" s="21">
        <v>0</v>
      </c>
      <c r="J126" s="19">
        <v>21.6</v>
      </c>
      <c r="K126" s="19">
        <v>55</v>
      </c>
      <c r="L126" s="9">
        <f>J126*$R$1+$R$2</f>
        <v>58.490698216137815</v>
      </c>
      <c r="M126" s="9">
        <f>(K126-L126)^2</f>
        <v>12.184974036147725</v>
      </c>
    </row>
    <row r="127" spans="1:13" x14ac:dyDescent="0.25">
      <c r="A127" s="18">
        <v>44052</v>
      </c>
      <c r="B127" s="19">
        <f ca="1">RANDBETWEEN(45,69)</f>
        <v>63</v>
      </c>
      <c r="C127" s="19">
        <v>12.5</v>
      </c>
      <c r="D127" s="19"/>
      <c r="E127" s="19"/>
      <c r="F127" s="20">
        <f ca="1">RANDBETWEEN(27.8,28.4)</f>
        <v>28</v>
      </c>
      <c r="G127" s="21">
        <f ca="1">B127/60</f>
        <v>1.05</v>
      </c>
      <c r="H127" s="21">
        <f ca="1">C127/G127</f>
        <v>11.904761904761905</v>
      </c>
      <c r="I127" s="21">
        <v>0</v>
      </c>
      <c r="J127" s="19">
        <v>21.7</v>
      </c>
      <c r="K127" s="19">
        <v>64</v>
      </c>
      <c r="L127" s="9">
        <f>J127*$R$1+$R$2</f>
        <v>58.576780639072204</v>
      </c>
      <c r="M127" s="9">
        <f>(K127-L127)^2</f>
        <v>29.411308236742087</v>
      </c>
    </row>
    <row r="128" spans="1:13" x14ac:dyDescent="0.25">
      <c r="A128" s="18">
        <v>44001</v>
      </c>
      <c r="B128" s="19">
        <f ca="1">RANDBETWEEN(45,69)</f>
        <v>60</v>
      </c>
      <c r="C128" s="19">
        <v>12.5</v>
      </c>
      <c r="D128" s="19"/>
      <c r="E128" s="19"/>
      <c r="F128" s="20">
        <f ca="1">RANDBETWEEN(27.8,28.4)</f>
        <v>28</v>
      </c>
      <c r="G128" s="21">
        <f ca="1">B128/60</f>
        <v>1</v>
      </c>
      <c r="H128" s="21">
        <f ca="1">C128/G128</f>
        <v>12.5</v>
      </c>
      <c r="I128" s="21">
        <v>0</v>
      </c>
      <c r="J128" s="19">
        <v>21.8</v>
      </c>
      <c r="K128" s="19">
        <v>66</v>
      </c>
      <c r="L128" s="9">
        <f>J128*$R$1+$R$2</f>
        <v>58.662863062006593</v>
      </c>
      <c r="M128" s="9">
        <f>(K128-L128)^2</f>
        <v>53.833578446867264</v>
      </c>
    </row>
    <row r="129" spans="1:13" x14ac:dyDescent="0.25">
      <c r="A129" s="10">
        <v>43622</v>
      </c>
      <c r="B129" s="11">
        <f ca="1">RANDBETWEEN(45,69)</f>
        <v>52</v>
      </c>
      <c r="C129" s="11">
        <v>12.5</v>
      </c>
      <c r="D129" s="11"/>
      <c r="E129" s="11"/>
      <c r="F129" s="13">
        <f ca="1">RANDBETWEEN(27.8,28.4)</f>
        <v>28</v>
      </c>
      <c r="G129" s="12">
        <f ca="1">B129/60</f>
        <v>0.8666666666666667</v>
      </c>
      <c r="H129" s="12">
        <f ca="1">C129/G129</f>
        <v>14.423076923076923</v>
      </c>
      <c r="I129" s="12">
        <v>0</v>
      </c>
      <c r="J129" s="11">
        <v>22</v>
      </c>
      <c r="K129" s="11">
        <v>57</v>
      </c>
      <c r="L129" s="9">
        <f>J129*$R$1+$R$2</f>
        <v>58.835027907875364</v>
      </c>
      <c r="M129" s="9">
        <f>(K129-L129)^2</f>
        <v>3.3673274226814369</v>
      </c>
    </row>
    <row r="130" spans="1:13" x14ac:dyDescent="0.25">
      <c r="A130" s="10">
        <v>43623</v>
      </c>
      <c r="B130" s="11">
        <f ca="1">RANDBETWEEN(45,69)</f>
        <v>58</v>
      </c>
      <c r="C130" s="11">
        <v>12.5</v>
      </c>
      <c r="D130" s="11"/>
      <c r="E130" s="11"/>
      <c r="F130" s="13">
        <f ca="1">RANDBETWEEN(27.8,28.4)</f>
        <v>28</v>
      </c>
      <c r="G130" s="12">
        <f ca="1">B130/60</f>
        <v>0.96666666666666667</v>
      </c>
      <c r="H130" s="12">
        <f ca="1">C130/G130</f>
        <v>12.931034482758621</v>
      </c>
      <c r="I130" s="12">
        <v>0</v>
      </c>
      <c r="J130" s="11">
        <v>22.5</v>
      </c>
      <c r="K130" s="11">
        <v>61</v>
      </c>
      <c r="L130" s="9">
        <f>J130*$R$1+$R$2</f>
        <v>59.265440022547295</v>
      </c>
      <c r="M130" s="9">
        <f>(K130-L130)^2</f>
        <v>3.0086983153807267</v>
      </c>
    </row>
    <row r="131" spans="1:13" x14ac:dyDescent="0.25">
      <c r="A131" s="10">
        <v>43672</v>
      </c>
      <c r="B131" s="11">
        <f ca="1">RANDBETWEEN(45,69)</f>
        <v>52</v>
      </c>
      <c r="C131" s="11">
        <v>12.5</v>
      </c>
      <c r="D131" s="11"/>
      <c r="E131" s="11"/>
      <c r="F131" s="13">
        <f ca="1">RANDBETWEEN(27.8,28.4)</f>
        <v>28</v>
      </c>
      <c r="G131" s="12">
        <f ca="1">B131/60</f>
        <v>0.8666666666666667</v>
      </c>
      <c r="H131" s="12">
        <f ca="1">C131/G131</f>
        <v>14.423076923076923</v>
      </c>
      <c r="I131" s="12">
        <v>0</v>
      </c>
      <c r="J131" s="11">
        <v>22.5</v>
      </c>
      <c r="K131" s="11">
        <v>66</v>
      </c>
      <c r="L131" s="9">
        <f>J131*$R$1+$R$2</f>
        <v>59.265440022547295</v>
      </c>
      <c r="M131" s="9">
        <f>(K131-L131)^2</f>
        <v>45.354298089907772</v>
      </c>
    </row>
    <row r="132" spans="1:13" x14ac:dyDescent="0.25">
      <c r="A132" s="18">
        <v>44006</v>
      </c>
      <c r="B132" s="19">
        <f ca="1">RANDBETWEEN(45,69)</f>
        <v>59</v>
      </c>
      <c r="C132" s="19">
        <v>12.5</v>
      </c>
      <c r="D132" s="19"/>
      <c r="E132" s="19"/>
      <c r="F132" s="20">
        <f ca="1">RANDBETWEEN(27.8,28.4)</f>
        <v>28</v>
      </c>
      <c r="G132" s="21">
        <f ca="1">B132/60</f>
        <v>0.98333333333333328</v>
      </c>
      <c r="H132" s="21">
        <f ca="1">C132/G132</f>
        <v>12.711864406779661</v>
      </c>
      <c r="I132" s="21">
        <v>0</v>
      </c>
      <c r="J132" s="19">
        <v>22.5</v>
      </c>
      <c r="K132" s="19">
        <v>60</v>
      </c>
      <c r="L132" s="9">
        <f>J132*$R$1+$R$2</f>
        <v>59.265440022547295</v>
      </c>
      <c r="M132" s="9">
        <f>(K132-L132)^2</f>
        <v>0.53957836047531782</v>
      </c>
    </row>
    <row r="133" spans="1:13" x14ac:dyDescent="0.25">
      <c r="A133" s="18">
        <v>44008</v>
      </c>
      <c r="B133" s="19">
        <f ca="1">RANDBETWEEN(45,69)</f>
        <v>54</v>
      </c>
      <c r="C133" s="19">
        <v>12.5</v>
      </c>
      <c r="D133" s="19"/>
      <c r="E133" s="19"/>
      <c r="F133" s="20">
        <f ca="1">RANDBETWEEN(27.8,28.4)</f>
        <v>28</v>
      </c>
      <c r="G133" s="21">
        <f ca="1">B133/60</f>
        <v>0.9</v>
      </c>
      <c r="H133" s="21">
        <f ca="1">C133/G133</f>
        <v>13.888888888888889</v>
      </c>
      <c r="I133" s="21">
        <v>0</v>
      </c>
      <c r="J133" s="19">
        <v>22.6</v>
      </c>
      <c r="K133" s="19">
        <v>68</v>
      </c>
      <c r="L133" s="9">
        <f>J133*$R$1+$R$2</f>
        <v>59.351522445481692</v>
      </c>
      <c r="M133" s="9">
        <f>(K133-L133)^2</f>
        <v>74.796164011006979</v>
      </c>
    </row>
    <row r="134" spans="1:13" x14ac:dyDescent="0.25">
      <c r="A134" s="10">
        <v>43624</v>
      </c>
      <c r="B134" s="11">
        <f ca="1">RANDBETWEEN(45,69)</f>
        <v>67</v>
      </c>
      <c r="C134" s="11">
        <v>12.5</v>
      </c>
      <c r="D134" s="11"/>
      <c r="E134" s="11"/>
      <c r="F134" s="13">
        <f ca="1">RANDBETWEEN(27.8,28.4)</f>
        <v>28</v>
      </c>
      <c r="G134" s="12">
        <f ca="1">B134/60</f>
        <v>1.1166666666666667</v>
      </c>
      <c r="H134" s="12">
        <f ca="1">C134/G134</f>
        <v>11.194029850746269</v>
      </c>
      <c r="I134" s="12">
        <v>1.8</v>
      </c>
      <c r="J134" s="11">
        <v>22.9</v>
      </c>
      <c r="K134" s="11">
        <v>48</v>
      </c>
      <c r="L134" s="9">
        <f>J134*$R$1+$R$2</f>
        <v>59.609769714284845</v>
      </c>
      <c r="M134" s="9">
        <f>(K134-L134)^2</f>
        <v>134.7867528187256</v>
      </c>
    </row>
    <row r="135" spans="1:13" x14ac:dyDescent="0.25">
      <c r="A135" s="10">
        <v>43670</v>
      </c>
      <c r="B135" s="11">
        <f ca="1">RANDBETWEEN(45,69)</f>
        <v>60</v>
      </c>
      <c r="C135" s="11">
        <v>12.5</v>
      </c>
      <c r="D135" s="11"/>
      <c r="E135" s="11"/>
      <c r="F135" s="13">
        <f ca="1">RANDBETWEEN(27.8,28.4)</f>
        <v>28</v>
      </c>
      <c r="G135" s="12">
        <f ca="1">B135/60</f>
        <v>1</v>
      </c>
      <c r="H135" s="12">
        <f ca="1">C135/G135</f>
        <v>12.5</v>
      </c>
      <c r="I135" s="12">
        <v>0</v>
      </c>
      <c r="J135" s="11">
        <v>23.2</v>
      </c>
      <c r="K135" s="11">
        <v>65</v>
      </c>
      <c r="L135" s="9">
        <f>J135*$R$1+$R$2</f>
        <v>59.868016983088005</v>
      </c>
      <c r="M135" s="9">
        <f>(K135-L135)^2</f>
        <v>26.337249685873147</v>
      </c>
    </row>
    <row r="136" spans="1:13" x14ac:dyDescent="0.25">
      <c r="A136" s="14">
        <v>43305</v>
      </c>
      <c r="B136" s="15">
        <f ca="1">RANDBETWEEN(45,69)</f>
        <v>50</v>
      </c>
      <c r="C136" s="15">
        <v>12.5</v>
      </c>
      <c r="D136" s="15"/>
      <c r="E136" s="15"/>
      <c r="F136" s="17">
        <f ca="1">RANDBETWEEN(27.8,28.4)</f>
        <v>28</v>
      </c>
      <c r="G136" s="16">
        <f ca="1">B136/60</f>
        <v>0.83333333333333337</v>
      </c>
      <c r="H136" s="16">
        <f ca="1">C136/G136</f>
        <v>15</v>
      </c>
      <c r="I136" s="16">
        <v>0</v>
      </c>
      <c r="J136" s="15">
        <v>23.3</v>
      </c>
      <c r="K136" s="15">
        <v>64</v>
      </c>
      <c r="L136" s="9">
        <f>J136*$R$1+$R$2</f>
        <v>59.954099406022394</v>
      </c>
      <c r="M136" s="9">
        <f>(K136-L136)^2</f>
        <v>16.369311616348348</v>
      </c>
    </row>
    <row r="137" spans="1:13" x14ac:dyDescent="0.25">
      <c r="A137" s="14">
        <v>43322</v>
      </c>
      <c r="B137" s="15">
        <f ca="1">RANDBETWEEN(45,69)</f>
        <v>54</v>
      </c>
      <c r="C137" s="15">
        <v>12.5</v>
      </c>
      <c r="D137" s="15"/>
      <c r="E137" s="15"/>
      <c r="F137" s="17">
        <f ca="1">RANDBETWEEN(27.8,28.4)</f>
        <v>28</v>
      </c>
      <c r="G137" s="16">
        <f ca="1">B137/60</f>
        <v>0.9</v>
      </c>
      <c r="H137" s="16">
        <f ca="1">C137/G137</f>
        <v>13.888888888888889</v>
      </c>
      <c r="I137" s="16">
        <v>0.5</v>
      </c>
      <c r="J137" s="15">
        <v>23.6</v>
      </c>
      <c r="K137" s="15">
        <v>65</v>
      </c>
      <c r="L137" s="9">
        <f>J137*$R$1+$R$2</f>
        <v>60.212346674825554</v>
      </c>
      <c r="M137" s="9">
        <f>(K137-L137)^2</f>
        <v>22.921624362053933</v>
      </c>
    </row>
    <row r="138" spans="1:13" x14ac:dyDescent="0.25">
      <c r="A138" s="18">
        <v>44009</v>
      </c>
      <c r="B138" s="19">
        <f ca="1">RANDBETWEEN(45,69)</f>
        <v>50</v>
      </c>
      <c r="C138" s="19">
        <v>12.5</v>
      </c>
      <c r="D138" s="19"/>
      <c r="E138" s="19"/>
      <c r="F138" s="20">
        <f ca="1">RANDBETWEEN(27.8,28.4)</f>
        <v>28</v>
      </c>
      <c r="G138" s="21">
        <f ca="1">B138/60</f>
        <v>0.83333333333333337</v>
      </c>
      <c r="H138" s="21">
        <f ca="1">C138/G138</f>
        <v>15</v>
      </c>
      <c r="I138" s="21">
        <v>0</v>
      </c>
      <c r="J138" s="19">
        <v>23.6</v>
      </c>
      <c r="K138" s="19">
        <v>65</v>
      </c>
      <c r="L138" s="9">
        <f>J138*$R$1+$R$2</f>
        <v>60.212346674825554</v>
      </c>
      <c r="M138" s="9">
        <f>(K138-L138)^2</f>
        <v>22.921624362053933</v>
      </c>
    </row>
    <row r="139" spans="1:13" x14ac:dyDescent="0.25">
      <c r="A139" s="14">
        <v>43307</v>
      </c>
      <c r="B139" s="15">
        <f ca="1">RANDBETWEEN(45,69)</f>
        <v>63</v>
      </c>
      <c r="C139" s="15">
        <v>12.5</v>
      </c>
      <c r="D139" s="15"/>
      <c r="E139" s="15"/>
      <c r="F139" s="17">
        <f ca="1">RANDBETWEEN(27.8,28.4)</f>
        <v>28</v>
      </c>
      <c r="G139" s="16">
        <f ca="1">B139/60</f>
        <v>1.05</v>
      </c>
      <c r="H139" s="16">
        <f ca="1">C139/G139</f>
        <v>11.904761904761905</v>
      </c>
      <c r="I139" s="16">
        <v>0</v>
      </c>
      <c r="J139" s="15">
        <v>23.9</v>
      </c>
      <c r="K139" s="15">
        <v>64</v>
      </c>
      <c r="L139" s="9">
        <f>J139*$R$1+$R$2</f>
        <v>60.470593943628714</v>
      </c>
      <c r="M139" s="9">
        <f>(K139-L139)^2</f>
        <v>12.456707110750314</v>
      </c>
    </row>
    <row r="140" spans="1:13" x14ac:dyDescent="0.25">
      <c r="A140" s="14">
        <v>43312</v>
      </c>
      <c r="B140" s="15">
        <f ca="1">RANDBETWEEN(45,69)</f>
        <v>49</v>
      </c>
      <c r="C140" s="15">
        <v>12.5</v>
      </c>
      <c r="D140" s="15"/>
      <c r="E140" s="15"/>
      <c r="F140" s="17">
        <f ca="1">RANDBETWEEN(27.8,28.4)</f>
        <v>28</v>
      </c>
      <c r="G140" s="16">
        <f ca="1">B140/60</f>
        <v>0.81666666666666665</v>
      </c>
      <c r="H140" s="16">
        <f ca="1">C140/G140</f>
        <v>15.306122448979592</v>
      </c>
      <c r="I140" s="16">
        <v>0</v>
      </c>
      <c r="J140" s="15">
        <v>24</v>
      </c>
      <c r="K140" s="15">
        <v>66</v>
      </c>
      <c r="L140" s="9">
        <f>J140*$R$1+$R$2</f>
        <v>60.556676366563096</v>
      </c>
      <c r="M140" s="9">
        <f>(K140-L140)^2</f>
        <v>29.62977217833274</v>
      </c>
    </row>
    <row r="141" spans="1:13" x14ac:dyDescent="0.25">
      <c r="A141" s="14">
        <v>43321</v>
      </c>
      <c r="B141" s="15">
        <f ca="1">RANDBETWEEN(45,69)</f>
        <v>47</v>
      </c>
      <c r="C141" s="15">
        <v>12.5</v>
      </c>
      <c r="D141" s="15"/>
      <c r="E141" s="15"/>
      <c r="F141" s="17">
        <f ca="1">RANDBETWEEN(27.8,28.4)</f>
        <v>28</v>
      </c>
      <c r="G141" s="16">
        <f ca="1">B141/60</f>
        <v>0.78333333333333333</v>
      </c>
      <c r="H141" s="16">
        <f ca="1">C141/G141</f>
        <v>15.957446808510639</v>
      </c>
      <c r="I141" s="16">
        <v>0</v>
      </c>
      <c r="J141" s="15">
        <v>24</v>
      </c>
      <c r="K141" s="15">
        <v>65</v>
      </c>
      <c r="L141" s="9">
        <f>J141*$R$1+$R$2</f>
        <v>60.556676366563096</v>
      </c>
      <c r="M141" s="9">
        <f>(K141-L141)^2</f>
        <v>19.743124911458931</v>
      </c>
    </row>
    <row r="142" spans="1:13" x14ac:dyDescent="0.25">
      <c r="A142" s="18">
        <v>44007</v>
      </c>
      <c r="B142" s="19">
        <f ca="1">RANDBETWEEN(45,69)</f>
        <v>58</v>
      </c>
      <c r="C142" s="19">
        <v>12.5</v>
      </c>
      <c r="D142" s="19"/>
      <c r="E142" s="19"/>
      <c r="F142" s="20">
        <f ca="1">RANDBETWEEN(27.8,28.4)</f>
        <v>28</v>
      </c>
      <c r="G142" s="21">
        <f ca="1">B142/60</f>
        <v>0.96666666666666667</v>
      </c>
      <c r="H142" s="21">
        <f ca="1">C142/G142</f>
        <v>12.931034482758621</v>
      </c>
      <c r="I142" s="21">
        <v>0</v>
      </c>
      <c r="J142" s="19">
        <v>24</v>
      </c>
      <c r="K142" s="19">
        <v>66</v>
      </c>
      <c r="L142" s="9">
        <f>J142*$R$1+$R$2</f>
        <v>60.556676366563096</v>
      </c>
      <c r="M142" s="9">
        <f>(K142-L142)^2</f>
        <v>29.62977217833274</v>
      </c>
    </row>
    <row r="143" spans="1:13" x14ac:dyDescent="0.25">
      <c r="A143" s="14">
        <v>43311</v>
      </c>
      <c r="B143" s="15">
        <f ca="1">RANDBETWEEN(45,69)</f>
        <v>67</v>
      </c>
      <c r="C143" s="15">
        <v>12.5</v>
      </c>
      <c r="D143" s="15"/>
      <c r="E143" s="15"/>
      <c r="F143" s="17">
        <f ca="1">RANDBETWEEN(27.8,28.4)</f>
        <v>28</v>
      </c>
      <c r="G143" s="16">
        <f ca="1">B143/60</f>
        <v>1.1166666666666667</v>
      </c>
      <c r="H143" s="16">
        <f ca="1">C143/G143</f>
        <v>11.194029850746269</v>
      </c>
      <c r="I143" s="16">
        <v>0</v>
      </c>
      <c r="J143" s="15">
        <v>24.2</v>
      </c>
      <c r="K143" s="15">
        <v>66</v>
      </c>
      <c r="L143" s="9">
        <f>J143*$R$1+$R$2</f>
        <v>60.728841212431874</v>
      </c>
      <c r="M143" s="9">
        <f>(K143-L143)^2</f>
        <v>27.785114963756676</v>
      </c>
    </row>
    <row r="144" spans="1:13" x14ac:dyDescent="0.25">
      <c r="A144" s="14">
        <v>43310</v>
      </c>
      <c r="B144" s="15">
        <f ca="1">RANDBETWEEN(45,69)</f>
        <v>61</v>
      </c>
      <c r="C144" s="15">
        <v>12.5</v>
      </c>
      <c r="D144" s="15"/>
      <c r="E144" s="15"/>
      <c r="F144" s="17">
        <f ca="1">RANDBETWEEN(27.8,28.4)</f>
        <v>28</v>
      </c>
      <c r="G144" s="16">
        <f ca="1">B144/60</f>
        <v>1.0166666666666666</v>
      </c>
      <c r="H144" s="16">
        <f ca="1">C144/G144</f>
        <v>12.295081967213115</v>
      </c>
      <c r="I144" s="16">
        <v>0</v>
      </c>
      <c r="J144" s="15">
        <v>24.3</v>
      </c>
      <c r="K144" s="15">
        <v>67</v>
      </c>
      <c r="L144" s="9">
        <f>J144*$R$1+$R$2</f>
        <v>60.814923635366256</v>
      </c>
      <c r="M144" s="9">
        <f>(K144-L144)^2</f>
        <v>38.255169636350971</v>
      </c>
    </row>
    <row r="145" spans="1:16" x14ac:dyDescent="0.25">
      <c r="A145" s="14">
        <v>43313</v>
      </c>
      <c r="B145" s="15">
        <f ca="1">RANDBETWEEN(45,69)</f>
        <v>49</v>
      </c>
      <c r="C145" s="15">
        <v>12.5</v>
      </c>
      <c r="D145" s="15"/>
      <c r="E145" s="15"/>
      <c r="F145" s="17">
        <f ca="1">RANDBETWEEN(27.8,28.4)</f>
        <v>28</v>
      </c>
      <c r="G145" s="16">
        <f ca="1">B145/60</f>
        <v>0.81666666666666665</v>
      </c>
      <c r="H145" s="16">
        <f ca="1">C145/G145</f>
        <v>15.306122448979592</v>
      </c>
      <c r="I145" s="16">
        <v>0</v>
      </c>
      <c r="J145" s="15">
        <v>24.5</v>
      </c>
      <c r="K145" s="15">
        <v>65</v>
      </c>
      <c r="L145" s="9">
        <f>J145*$R$1+$R$2</f>
        <v>60.987088481235034</v>
      </c>
      <c r="M145" s="9">
        <f>(K145-L145)^2</f>
        <v>16.103458857436546</v>
      </c>
    </row>
    <row r="146" spans="1:16" x14ac:dyDescent="0.25">
      <c r="A146" s="14">
        <v>43308</v>
      </c>
      <c r="B146" s="15">
        <f ca="1">RANDBETWEEN(45,69)</f>
        <v>57</v>
      </c>
      <c r="C146" s="15">
        <v>12.5</v>
      </c>
      <c r="D146" s="15"/>
      <c r="E146" s="15"/>
      <c r="F146" s="17">
        <f ca="1">RANDBETWEEN(27.8,28.4)</f>
        <v>28</v>
      </c>
      <c r="G146" s="16">
        <f ca="1">B146/60</f>
        <v>0.95</v>
      </c>
      <c r="H146" s="16">
        <f ca="1">C146/G146</f>
        <v>13.157894736842106</v>
      </c>
      <c r="I146" s="16">
        <v>0</v>
      </c>
      <c r="J146" s="15">
        <v>24.6</v>
      </c>
      <c r="K146" s="15">
        <v>66</v>
      </c>
      <c r="L146" s="9">
        <f>J146*$R$1+$R$2</f>
        <v>61.073170904169416</v>
      </c>
      <c r="M146" s="9">
        <f>(K146-L146)^2</f>
        <v>24.273644939522811</v>
      </c>
    </row>
    <row r="147" spans="1:16" x14ac:dyDescent="0.25">
      <c r="A147" s="14">
        <v>43309</v>
      </c>
      <c r="B147" s="15">
        <f ca="1">RANDBETWEEN(45,69)</f>
        <v>65</v>
      </c>
      <c r="C147" s="15">
        <v>12.5</v>
      </c>
      <c r="D147" s="15"/>
      <c r="E147" s="15"/>
      <c r="F147" s="17">
        <f ca="1">RANDBETWEEN(27.8,28.4)</f>
        <v>28</v>
      </c>
      <c r="G147" s="16">
        <f ca="1">B147/60</f>
        <v>1.0833333333333333</v>
      </c>
      <c r="H147" s="16">
        <f ca="1">C147/G147</f>
        <v>11.53846153846154</v>
      </c>
      <c r="I147" s="16">
        <v>0.3</v>
      </c>
      <c r="J147" s="15">
        <v>24.7</v>
      </c>
      <c r="K147" s="15">
        <v>55</v>
      </c>
      <c r="L147" s="9">
        <f>J147*$R$1+$R$2</f>
        <v>61.159253327103805</v>
      </c>
      <c r="M147" s="9">
        <f>(K147-L147)^2</f>
        <v>37.936401547439289</v>
      </c>
    </row>
    <row r="148" spans="1:16" x14ac:dyDescent="0.25">
      <c r="A148" s="14">
        <v>43306</v>
      </c>
      <c r="B148" s="15">
        <f ca="1">RANDBETWEEN(45,69)</f>
        <v>54</v>
      </c>
      <c r="C148" s="15">
        <v>12.5</v>
      </c>
      <c r="D148" s="15"/>
      <c r="E148" s="15"/>
      <c r="F148" s="17">
        <f ca="1">RANDBETWEEN(27.8,28.4)</f>
        <v>28</v>
      </c>
      <c r="G148" s="16">
        <f ca="1">B148/60</f>
        <v>0.9</v>
      </c>
      <c r="H148" s="16">
        <f ca="1">C148/G148</f>
        <v>13.888888888888889</v>
      </c>
      <c r="I148" s="16">
        <v>0</v>
      </c>
      <c r="J148" s="15">
        <v>25</v>
      </c>
      <c r="K148" s="15">
        <v>65</v>
      </c>
      <c r="L148" s="9">
        <f>J148*$R$1+$R$2</f>
        <v>61.417500595906965</v>
      </c>
      <c r="M148" s="9">
        <f>(K148-L148)^2</f>
        <v>12.83430198032695</v>
      </c>
    </row>
    <row r="149" spans="1:16" x14ac:dyDescent="0.25">
      <c r="A149" s="10">
        <v>43674</v>
      </c>
      <c r="B149" s="11">
        <f ca="1">RANDBETWEEN(45,69)</f>
        <v>62</v>
      </c>
      <c r="C149" s="11">
        <v>12.5</v>
      </c>
      <c r="D149" s="11"/>
      <c r="E149" s="11"/>
      <c r="F149" s="13">
        <f ca="1">RANDBETWEEN(27.8,28.4)</f>
        <v>28</v>
      </c>
      <c r="G149" s="12">
        <f ca="1">B149/60</f>
        <v>1.0333333333333334</v>
      </c>
      <c r="H149" s="12">
        <f ca="1">C149/G149</f>
        <v>12.096774193548386</v>
      </c>
      <c r="I149" s="12">
        <v>0</v>
      </c>
      <c r="J149" s="11">
        <v>25.2</v>
      </c>
      <c r="K149" s="11">
        <v>66</v>
      </c>
      <c r="L149" s="9">
        <f>J149*$R$1+$R$2</f>
        <v>61.589665441775736</v>
      </c>
      <c r="M149" s="9">
        <f>(K149-L149)^2</f>
        <v>19.451050915467214</v>
      </c>
    </row>
    <row r="150" spans="1:16" x14ac:dyDescent="0.25">
      <c r="A150" s="10">
        <v>43673</v>
      </c>
      <c r="B150" s="11">
        <f ca="1">RANDBETWEEN(45,69)</f>
        <v>53</v>
      </c>
      <c r="C150" s="11">
        <v>12.5</v>
      </c>
      <c r="D150" s="11"/>
      <c r="E150" s="11"/>
      <c r="F150" s="13">
        <f ca="1">RANDBETWEEN(27.8,28.4)</f>
        <v>28</v>
      </c>
      <c r="G150" s="12">
        <f ca="1">B150/60</f>
        <v>0.8833333333333333</v>
      </c>
      <c r="H150" s="12">
        <f ca="1">C150/G150</f>
        <v>14.150943396226415</v>
      </c>
      <c r="I150" s="12">
        <v>0</v>
      </c>
      <c r="J150" s="11">
        <v>25.5</v>
      </c>
      <c r="K150" s="11">
        <v>64</v>
      </c>
      <c r="L150" s="9">
        <f>J150*$R$1+$R$2</f>
        <v>61.847912710578896</v>
      </c>
      <c r="M150" s="9">
        <f>(K150-L150)^2</f>
        <v>4.6314797012878737</v>
      </c>
    </row>
    <row r="151" spans="1:16" x14ac:dyDescent="0.25">
      <c r="A151" s="14">
        <v>43314</v>
      </c>
      <c r="B151" s="15">
        <f ca="1">RANDBETWEEN(45,69)</f>
        <v>65</v>
      </c>
      <c r="C151" s="15">
        <v>12.5</v>
      </c>
      <c r="D151" s="15"/>
      <c r="E151" s="15"/>
      <c r="F151" s="17">
        <f ca="1">RANDBETWEEN(27.8,28.4)</f>
        <v>28</v>
      </c>
      <c r="G151" s="16">
        <f ca="1">B151/60</f>
        <v>1.0833333333333333</v>
      </c>
      <c r="H151" s="16">
        <f ca="1">C151/G151</f>
        <v>11.53846153846154</v>
      </c>
      <c r="I151" s="16">
        <v>0</v>
      </c>
      <c r="J151" s="15">
        <v>25.8</v>
      </c>
      <c r="K151" s="15">
        <v>66</v>
      </c>
      <c r="L151" s="9">
        <f>J151*$R$1+$R$2</f>
        <v>62.106159979382056</v>
      </c>
      <c r="M151" s="9">
        <f>(K151-L151)^2</f>
        <v>15.161990106165948</v>
      </c>
      <c r="P151" s="9">
        <f>AVERAGE(M2:M152)</f>
        <v>26.794181136101948</v>
      </c>
    </row>
    <row r="152" spans="1:16" x14ac:dyDescent="0.25">
      <c r="A152" s="14">
        <v>43315</v>
      </c>
      <c r="B152" s="15">
        <f ca="1">RANDBETWEEN(45,69)</f>
        <v>60</v>
      </c>
      <c r="C152" s="15">
        <v>12.5</v>
      </c>
      <c r="D152" s="15"/>
      <c r="E152" s="15"/>
      <c r="F152" s="17">
        <f ca="1">RANDBETWEEN(27.8,28.4)</f>
        <v>28</v>
      </c>
      <c r="G152" s="16">
        <f ca="1">B152/60</f>
        <v>1</v>
      </c>
      <c r="H152" s="16">
        <f ca="1">C152/G152</f>
        <v>12.5</v>
      </c>
      <c r="I152" s="16">
        <v>0.3</v>
      </c>
      <c r="J152" s="15">
        <v>25.8</v>
      </c>
      <c r="K152" s="15">
        <v>66</v>
      </c>
      <c r="L152" s="9">
        <f>J152*$R$1+$R$2</f>
        <v>62.106159979382056</v>
      </c>
      <c r="M152" s="9">
        <f>(K152-L152)^2</f>
        <v>15.161990106165948</v>
      </c>
    </row>
    <row r="153" spans="1:16" x14ac:dyDescent="0.25">
      <c r="A153" s="7"/>
    </row>
  </sheetData>
  <autoFilter ref="A1:M153">
    <sortState ref="A2:M153">
      <sortCondition ref="J1:J153"/>
    </sortState>
  </autoFilter>
  <conditionalFormatting sqref="I1:I1048576">
    <cfRule type="cellIs" dxfId="2" priority="1" operator="greaterThan">
      <formula>2.2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zoomScale="80" zoomScaleNormal="80" workbookViewId="0">
      <pane ySplit="1" topLeftCell="A248" activePane="bottomLeft" state="frozen"/>
      <selection pane="bottomLeft" activeCell="K1001" sqref="J278:K1001"/>
    </sheetView>
  </sheetViews>
  <sheetFormatPr defaultRowHeight="15.75" x14ac:dyDescent="0.25"/>
  <cols>
    <col min="1" max="1" width="14.25" bestFit="1" customWidth="1"/>
    <col min="2" max="2" width="15" hidden="1" customWidth="1"/>
    <col min="3" max="3" width="15" customWidth="1"/>
    <col min="4" max="5" width="15" hidden="1" customWidth="1"/>
    <col min="6" max="6" width="12.5" hidden="1" customWidth="1"/>
    <col min="7" max="7" width="11.875" style="8" bestFit="1" customWidth="1"/>
    <col min="8" max="8" width="15.625" style="8" bestFit="1" customWidth="1"/>
    <col min="9" max="9" width="17.25" customWidth="1"/>
    <col min="10" max="10" width="18.75" customWidth="1"/>
    <col min="11" max="11" width="15" customWidth="1"/>
    <col min="12" max="12" width="9" style="9"/>
  </cols>
  <sheetData>
    <row r="1" spans="1:18" x14ac:dyDescent="0.25">
      <c r="A1" t="s">
        <v>50</v>
      </c>
      <c r="B1" t="s">
        <v>63</v>
      </c>
      <c r="C1" t="s">
        <v>64</v>
      </c>
      <c r="D1" t="s">
        <v>44</v>
      </c>
      <c r="E1" t="s">
        <v>46</v>
      </c>
      <c r="F1" t="s">
        <v>48</v>
      </c>
      <c r="G1" s="8" t="s">
        <v>65</v>
      </c>
      <c r="H1" s="8" t="s">
        <v>66</v>
      </c>
      <c r="I1" t="s">
        <v>67</v>
      </c>
      <c r="J1" t="s">
        <v>69</v>
      </c>
      <c r="K1" t="s">
        <v>70</v>
      </c>
      <c r="L1" s="9" t="s">
        <v>39</v>
      </c>
      <c r="M1" t="s">
        <v>71</v>
      </c>
      <c r="Q1" t="s">
        <v>40</v>
      </c>
      <c r="R1">
        <v>2.7145835507958962</v>
      </c>
    </row>
    <row r="2" spans="1:18" x14ac:dyDescent="0.25">
      <c r="A2" s="14">
        <v>43252</v>
      </c>
      <c r="B2" s="15">
        <v>57</v>
      </c>
      <c r="C2" s="15">
        <v>12.5</v>
      </c>
      <c r="D2" s="15" t="s">
        <v>45</v>
      </c>
      <c r="E2" s="15" t="s">
        <v>47</v>
      </c>
      <c r="F2" s="15" t="s">
        <v>49</v>
      </c>
      <c r="G2" s="16">
        <f>B2/60</f>
        <v>0.95</v>
      </c>
      <c r="H2" s="16">
        <f t="shared" ref="H2:H7" si="0">C2/G2</f>
        <v>13.157894736842106</v>
      </c>
      <c r="I2" s="16">
        <v>0</v>
      </c>
      <c r="J2" s="22">
        <v>12.1</v>
      </c>
      <c r="K2" s="15">
        <v>57</v>
      </c>
      <c r="L2" s="9">
        <f>J2*$R$1+$R$2</f>
        <v>55.441064702510708</v>
      </c>
      <c r="M2">
        <f>(K2-L2)^2</f>
        <v>2.4302792617580269</v>
      </c>
      <c r="Q2" t="s">
        <v>68</v>
      </c>
      <c r="R2">
        <v>22.594603737880362</v>
      </c>
    </row>
    <row r="3" spans="1:18" x14ac:dyDescent="0.25">
      <c r="A3" s="14">
        <v>43253</v>
      </c>
      <c r="B3" s="15">
        <v>69</v>
      </c>
      <c r="C3" s="15">
        <v>12.5</v>
      </c>
      <c r="D3" s="15" t="s">
        <v>52</v>
      </c>
      <c r="E3" s="15" t="s">
        <v>51</v>
      </c>
      <c r="F3" s="15"/>
      <c r="G3" s="16">
        <f t="shared" ref="G3:G66" si="1">B3/60</f>
        <v>1.1499999999999999</v>
      </c>
      <c r="H3" s="16">
        <f t="shared" si="0"/>
        <v>10.869565217391305</v>
      </c>
      <c r="I3" s="16">
        <v>0</v>
      </c>
      <c r="J3" s="22">
        <v>14</v>
      </c>
      <c r="K3" s="15">
        <v>69</v>
      </c>
      <c r="L3" s="9">
        <f t="shared" ref="L3:L66" si="2">J3*$R$1+$R$2</f>
        <v>60.598773449022907</v>
      </c>
      <c r="M3">
        <f t="shared" ref="M3:M66" si="3">(K3-L3)^2</f>
        <v>70.580607560842452</v>
      </c>
    </row>
    <row r="4" spans="1:18" x14ac:dyDescent="0.25">
      <c r="A4" s="14">
        <v>43254</v>
      </c>
      <c r="B4" s="15">
        <v>53</v>
      </c>
      <c r="C4" s="15">
        <v>12.5</v>
      </c>
      <c r="D4" s="15" t="s">
        <v>54</v>
      </c>
      <c r="E4" s="15" t="s">
        <v>53</v>
      </c>
      <c r="F4" s="15"/>
      <c r="G4" s="16">
        <f t="shared" si="1"/>
        <v>0.8833333333333333</v>
      </c>
      <c r="H4" s="16">
        <f t="shared" si="0"/>
        <v>14.150943396226415</v>
      </c>
      <c r="I4" s="16">
        <v>0.1</v>
      </c>
      <c r="J4" s="22">
        <v>15.4</v>
      </c>
      <c r="K4" s="15">
        <v>53</v>
      </c>
      <c r="L4" s="9">
        <f t="shared" si="2"/>
        <v>64.39919042013716</v>
      </c>
      <c r="M4">
        <f t="shared" si="3"/>
        <v>129.9415422345468</v>
      </c>
    </row>
    <row r="5" spans="1:18" x14ac:dyDescent="0.25">
      <c r="A5" s="14">
        <v>43255</v>
      </c>
      <c r="B5" s="15">
        <v>49</v>
      </c>
      <c r="C5" s="15">
        <v>12.5</v>
      </c>
      <c r="D5" s="15" t="s">
        <v>55</v>
      </c>
      <c r="E5" s="15" t="s">
        <v>47</v>
      </c>
      <c r="F5" s="15"/>
      <c r="G5" s="16">
        <f t="shared" si="1"/>
        <v>0.81666666666666665</v>
      </c>
      <c r="H5" s="16">
        <f t="shared" si="0"/>
        <v>15.306122448979592</v>
      </c>
      <c r="I5" s="16">
        <v>0</v>
      </c>
      <c r="J5" s="22">
        <v>19</v>
      </c>
      <c r="K5" s="15">
        <v>49</v>
      </c>
      <c r="L5" s="9">
        <f t="shared" si="2"/>
        <v>74.171691203002382</v>
      </c>
      <c r="M5">
        <f t="shared" si="3"/>
        <v>633.61403801930749</v>
      </c>
    </row>
    <row r="6" spans="1:18" x14ac:dyDescent="0.25">
      <c r="A6" s="14">
        <v>43256</v>
      </c>
      <c r="B6" s="15">
        <v>54</v>
      </c>
      <c r="C6" s="15">
        <v>12.5</v>
      </c>
      <c r="D6" s="15" t="s">
        <v>56</v>
      </c>
      <c r="E6" s="15" t="s">
        <v>57</v>
      </c>
      <c r="F6" s="15"/>
      <c r="G6" s="16">
        <f t="shared" si="1"/>
        <v>0.9</v>
      </c>
      <c r="H6" s="16">
        <f t="shared" si="0"/>
        <v>13.888888888888889</v>
      </c>
      <c r="I6" s="16">
        <v>0</v>
      </c>
      <c r="J6" s="22">
        <v>16.3</v>
      </c>
      <c r="K6" s="15">
        <v>54</v>
      </c>
      <c r="L6" s="9">
        <f t="shared" si="2"/>
        <v>66.842315615853465</v>
      </c>
      <c r="M6">
        <f t="shared" si="3"/>
        <v>164.92507037719378</v>
      </c>
    </row>
    <row r="7" spans="1:18" x14ac:dyDescent="0.25">
      <c r="A7" s="14">
        <v>43257</v>
      </c>
      <c r="B7" s="15">
        <v>50</v>
      </c>
      <c r="C7" s="15">
        <v>12.5</v>
      </c>
      <c r="D7" s="15" t="s">
        <v>58</v>
      </c>
      <c r="E7" s="15" t="s">
        <v>53</v>
      </c>
      <c r="F7" s="15"/>
      <c r="G7" s="16">
        <f t="shared" si="1"/>
        <v>0.83333333333333337</v>
      </c>
      <c r="H7" s="16">
        <f t="shared" si="0"/>
        <v>15</v>
      </c>
      <c r="I7" s="16">
        <v>0.2</v>
      </c>
      <c r="J7" s="22">
        <v>15.8</v>
      </c>
      <c r="K7" s="15">
        <v>50</v>
      </c>
      <c r="L7" s="9">
        <f t="shared" si="2"/>
        <v>65.485023840455526</v>
      </c>
      <c r="M7">
        <f t="shared" si="3"/>
        <v>239.78596333947598</v>
      </c>
    </row>
    <row r="8" spans="1:18" x14ac:dyDescent="0.25">
      <c r="A8" s="14">
        <v>43258</v>
      </c>
      <c r="B8" s="15">
        <f ca="1">RANDBETWEEN(45,69)</f>
        <v>64</v>
      </c>
      <c r="C8" s="15">
        <v>12.5</v>
      </c>
      <c r="D8" s="15"/>
      <c r="E8" s="15"/>
      <c r="F8" s="17">
        <f ca="1">RANDBETWEEN(27.8,28.4)</f>
        <v>28</v>
      </c>
      <c r="G8" s="16">
        <f t="shared" ca="1" si="1"/>
        <v>1.0666666666666667</v>
      </c>
      <c r="H8" s="16">
        <f t="shared" ref="H8:H71" ca="1" si="4">C8/G8</f>
        <v>11.71875</v>
      </c>
      <c r="I8" s="16">
        <v>0</v>
      </c>
      <c r="J8" s="22">
        <v>16.7</v>
      </c>
      <c r="K8" s="15">
        <f ca="1">RANDBETWEEN(45,69)</f>
        <v>48</v>
      </c>
      <c r="L8" s="9">
        <f t="shared" si="2"/>
        <v>67.928149036171817</v>
      </c>
      <c r="M8">
        <f t="shared" ca="1" si="3"/>
        <v>397.13112400787571</v>
      </c>
    </row>
    <row r="9" spans="1:18" x14ac:dyDescent="0.25">
      <c r="A9" s="14">
        <v>43259</v>
      </c>
      <c r="B9" s="15">
        <f t="shared" ref="B9:B72" ca="1" si="5">RANDBETWEEN(45,69)</f>
        <v>59</v>
      </c>
      <c r="C9" s="15">
        <v>12.5</v>
      </c>
      <c r="D9" s="15"/>
      <c r="E9" s="15"/>
      <c r="F9" s="17">
        <f t="shared" ref="F9:F72" ca="1" si="6">RANDBETWEEN(27.8,28.4)</f>
        <v>28</v>
      </c>
      <c r="G9" s="16">
        <f t="shared" ca="1" si="1"/>
        <v>0.98333333333333328</v>
      </c>
      <c r="H9" s="16">
        <f t="shared" ca="1" si="4"/>
        <v>12.711864406779661</v>
      </c>
      <c r="I9" s="16">
        <v>0</v>
      </c>
      <c r="J9" s="15">
        <v>12.1</v>
      </c>
      <c r="K9" s="15">
        <f t="shared" ref="K9:K72" ca="1" si="7">RANDBETWEEN(45,69)</f>
        <v>49</v>
      </c>
      <c r="L9" s="9">
        <f t="shared" si="2"/>
        <v>55.441064702510708</v>
      </c>
      <c r="M9">
        <f t="shared" ca="1" si="3"/>
        <v>41.487314501929355</v>
      </c>
    </row>
    <row r="10" spans="1:18" x14ac:dyDescent="0.25">
      <c r="A10" s="14">
        <v>43260</v>
      </c>
      <c r="B10" s="15">
        <f t="shared" ca="1" si="5"/>
        <v>45</v>
      </c>
      <c r="C10" s="15">
        <v>12.5</v>
      </c>
      <c r="D10" s="15"/>
      <c r="E10" s="15"/>
      <c r="F10" s="17">
        <f t="shared" ca="1" si="6"/>
        <v>28</v>
      </c>
      <c r="G10" s="16">
        <f t="shared" ca="1" si="1"/>
        <v>0.75</v>
      </c>
      <c r="H10" s="16">
        <f t="shared" ca="1" si="4"/>
        <v>16.666666666666668</v>
      </c>
      <c r="I10" s="16">
        <v>0</v>
      </c>
      <c r="J10" s="15">
        <v>14</v>
      </c>
      <c r="K10" s="15">
        <f t="shared" ca="1" si="7"/>
        <v>45</v>
      </c>
      <c r="L10" s="9">
        <f t="shared" si="2"/>
        <v>60.598773449022907</v>
      </c>
      <c r="M10">
        <f t="shared" ca="1" si="3"/>
        <v>243.321733113942</v>
      </c>
    </row>
    <row r="11" spans="1:18" x14ac:dyDescent="0.25">
      <c r="A11" s="14">
        <v>43261</v>
      </c>
      <c r="B11" s="15">
        <f t="shared" ca="1" si="5"/>
        <v>46</v>
      </c>
      <c r="C11" s="15">
        <v>12.5</v>
      </c>
      <c r="D11" s="15"/>
      <c r="E11" s="15"/>
      <c r="F11" s="17">
        <f t="shared" ca="1" si="6"/>
        <v>28</v>
      </c>
      <c r="G11" s="16">
        <f t="shared" ca="1" si="1"/>
        <v>0.76666666666666672</v>
      </c>
      <c r="H11" s="16">
        <f t="shared" ca="1" si="4"/>
        <v>16.304347826086957</v>
      </c>
      <c r="I11" s="16">
        <v>0</v>
      </c>
      <c r="J11" s="15">
        <v>15.4</v>
      </c>
      <c r="K11" s="15">
        <f t="shared" ca="1" si="7"/>
        <v>56</v>
      </c>
      <c r="L11" s="9">
        <f t="shared" si="2"/>
        <v>64.39919042013716</v>
      </c>
      <c r="M11">
        <f t="shared" ca="1" si="3"/>
        <v>70.546399713723844</v>
      </c>
    </row>
    <row r="12" spans="1:18" x14ac:dyDescent="0.25">
      <c r="A12" s="14">
        <v>43262</v>
      </c>
      <c r="B12" s="15">
        <f t="shared" ca="1" si="5"/>
        <v>48</v>
      </c>
      <c r="C12" s="15">
        <v>12.5</v>
      </c>
      <c r="D12" s="15"/>
      <c r="E12" s="15"/>
      <c r="F12" s="17">
        <f t="shared" ca="1" si="6"/>
        <v>28</v>
      </c>
      <c r="G12" s="16">
        <f t="shared" ca="1" si="1"/>
        <v>0.8</v>
      </c>
      <c r="H12" s="16">
        <f t="shared" ca="1" si="4"/>
        <v>15.625</v>
      </c>
      <c r="I12" s="16">
        <v>1.1000000000000001</v>
      </c>
      <c r="J12" s="15">
        <v>19</v>
      </c>
      <c r="K12" s="15">
        <f t="shared" ca="1" si="7"/>
        <v>57</v>
      </c>
      <c r="L12" s="9">
        <f t="shared" si="2"/>
        <v>74.171691203002382</v>
      </c>
      <c r="M12">
        <f t="shared" ca="1" si="3"/>
        <v>294.86697877126937</v>
      </c>
    </row>
    <row r="13" spans="1:18" x14ac:dyDescent="0.25">
      <c r="A13" s="14">
        <v>43263</v>
      </c>
      <c r="B13" s="15">
        <f t="shared" ca="1" si="5"/>
        <v>68</v>
      </c>
      <c r="C13" s="15">
        <v>12.5</v>
      </c>
      <c r="D13" s="15"/>
      <c r="E13" s="15"/>
      <c r="F13" s="17">
        <f t="shared" ca="1" si="6"/>
        <v>28</v>
      </c>
      <c r="G13" s="16">
        <f t="shared" ca="1" si="1"/>
        <v>1.1333333333333333</v>
      </c>
      <c r="H13" s="16">
        <f t="shared" ca="1" si="4"/>
        <v>11.029411764705882</v>
      </c>
      <c r="I13" s="16">
        <v>0.3</v>
      </c>
      <c r="J13" s="15">
        <v>16.3</v>
      </c>
      <c r="K13" s="15">
        <f t="shared" ca="1" si="7"/>
        <v>57</v>
      </c>
      <c r="L13" s="9">
        <f t="shared" si="2"/>
        <v>66.842315615853465</v>
      </c>
      <c r="M13">
        <f t="shared" ca="1" si="3"/>
        <v>96.871176682072971</v>
      </c>
    </row>
    <row r="14" spans="1:18" x14ac:dyDescent="0.25">
      <c r="A14" s="14">
        <v>43264</v>
      </c>
      <c r="B14" s="15">
        <f t="shared" ca="1" si="5"/>
        <v>59</v>
      </c>
      <c r="C14" s="15">
        <v>12.5</v>
      </c>
      <c r="D14" s="15"/>
      <c r="E14" s="15"/>
      <c r="F14" s="17">
        <f t="shared" ca="1" si="6"/>
        <v>28</v>
      </c>
      <c r="G14" s="16">
        <f t="shared" ca="1" si="1"/>
        <v>0.98333333333333328</v>
      </c>
      <c r="H14" s="16">
        <f t="shared" ca="1" si="4"/>
        <v>12.711864406779661</v>
      </c>
      <c r="I14" s="16">
        <v>0</v>
      </c>
      <c r="J14" s="15">
        <v>15.8</v>
      </c>
      <c r="K14" s="15">
        <f t="shared" ca="1" si="7"/>
        <v>57</v>
      </c>
      <c r="L14" s="9">
        <f t="shared" si="2"/>
        <v>65.485023840455526</v>
      </c>
      <c r="M14">
        <f t="shared" ca="1" si="3"/>
        <v>71.99562957309864</v>
      </c>
    </row>
    <row r="15" spans="1:18" x14ac:dyDescent="0.25">
      <c r="A15" s="14">
        <v>43265</v>
      </c>
      <c r="B15" s="15">
        <f t="shared" ca="1" si="5"/>
        <v>68</v>
      </c>
      <c r="C15" s="15">
        <v>12.5</v>
      </c>
      <c r="D15" s="15"/>
      <c r="E15" s="15"/>
      <c r="F15" s="17">
        <f t="shared" ca="1" si="6"/>
        <v>28</v>
      </c>
      <c r="G15" s="16">
        <f t="shared" ca="1" si="1"/>
        <v>1.1333333333333333</v>
      </c>
      <c r="H15" s="16">
        <f t="shared" ca="1" si="4"/>
        <v>11.029411764705882</v>
      </c>
      <c r="I15" s="16">
        <v>0</v>
      </c>
      <c r="J15" s="15">
        <v>16.7</v>
      </c>
      <c r="K15" s="15">
        <f t="shared" ca="1" si="7"/>
        <v>69</v>
      </c>
      <c r="L15" s="9">
        <f t="shared" si="2"/>
        <v>67.928149036171817</v>
      </c>
      <c r="M15">
        <f t="shared" ca="1" si="3"/>
        <v>1.1488644886594048</v>
      </c>
    </row>
    <row r="16" spans="1:18" x14ac:dyDescent="0.25">
      <c r="A16" s="14">
        <v>43266</v>
      </c>
      <c r="B16" s="15">
        <f t="shared" ca="1" si="5"/>
        <v>48</v>
      </c>
      <c r="C16" s="15">
        <v>12.5</v>
      </c>
      <c r="D16" s="15"/>
      <c r="E16" s="15"/>
      <c r="F16" s="17">
        <f t="shared" ca="1" si="6"/>
        <v>28</v>
      </c>
      <c r="G16" s="16">
        <f t="shared" ca="1" si="1"/>
        <v>0.8</v>
      </c>
      <c r="H16" s="16">
        <f t="shared" ca="1" si="4"/>
        <v>15.625</v>
      </c>
      <c r="I16" s="16">
        <v>0</v>
      </c>
      <c r="J16" s="15">
        <v>17.3</v>
      </c>
      <c r="K16" s="15">
        <f t="shared" ca="1" si="7"/>
        <v>62</v>
      </c>
      <c r="L16" s="9">
        <f t="shared" si="2"/>
        <v>69.556899166649373</v>
      </c>
      <c r="M16">
        <f t="shared" ca="1" si="3"/>
        <v>57.10672501490599</v>
      </c>
    </row>
    <row r="17" spans="1:13" x14ac:dyDescent="0.25">
      <c r="A17" s="14">
        <v>43267</v>
      </c>
      <c r="B17" s="15">
        <f t="shared" ca="1" si="5"/>
        <v>48</v>
      </c>
      <c r="C17" s="15">
        <v>12.5</v>
      </c>
      <c r="D17" s="15"/>
      <c r="E17" s="15"/>
      <c r="F17" s="17">
        <f t="shared" ca="1" si="6"/>
        <v>28</v>
      </c>
      <c r="G17" s="16">
        <f t="shared" ca="1" si="1"/>
        <v>0.8</v>
      </c>
      <c r="H17" s="16">
        <f t="shared" ca="1" si="4"/>
        <v>15.625</v>
      </c>
      <c r="I17" s="16">
        <v>0</v>
      </c>
      <c r="J17" s="15">
        <v>17.8</v>
      </c>
      <c r="K17" s="15">
        <f t="shared" ca="1" si="7"/>
        <v>59</v>
      </c>
      <c r="L17" s="9">
        <f t="shared" si="2"/>
        <v>70.914190942047327</v>
      </c>
      <c r="M17">
        <f t="shared" ca="1" si="3"/>
        <v>141.94794580356256</v>
      </c>
    </row>
    <row r="18" spans="1:13" x14ac:dyDescent="0.25">
      <c r="A18" s="14">
        <v>43268</v>
      </c>
      <c r="B18" s="15">
        <f t="shared" ca="1" si="5"/>
        <v>50</v>
      </c>
      <c r="C18" s="15">
        <v>12.5</v>
      </c>
      <c r="D18" s="15"/>
      <c r="E18" s="15"/>
      <c r="F18" s="17">
        <f t="shared" ca="1" si="6"/>
        <v>28</v>
      </c>
      <c r="G18" s="16">
        <f t="shared" ca="1" si="1"/>
        <v>0.83333333333333337</v>
      </c>
      <c r="H18" s="16">
        <f t="shared" ca="1" si="4"/>
        <v>15</v>
      </c>
      <c r="I18" s="16">
        <v>0</v>
      </c>
      <c r="J18" s="15">
        <v>18.899999999999999</v>
      </c>
      <c r="K18" s="15">
        <f t="shared" ca="1" si="7"/>
        <v>59</v>
      </c>
      <c r="L18" s="9">
        <f t="shared" si="2"/>
        <v>73.900232847922794</v>
      </c>
      <c r="M18">
        <f t="shared" ca="1" si="3"/>
        <v>222.01693892231742</v>
      </c>
    </row>
    <row r="19" spans="1:13" x14ac:dyDescent="0.25">
      <c r="A19" s="14">
        <v>43269</v>
      </c>
      <c r="B19" s="15">
        <f t="shared" ca="1" si="5"/>
        <v>49</v>
      </c>
      <c r="C19" s="15">
        <v>12.5</v>
      </c>
      <c r="D19" s="15"/>
      <c r="E19" s="15"/>
      <c r="F19" s="17">
        <f t="shared" ca="1" si="6"/>
        <v>28</v>
      </c>
      <c r="G19" s="16">
        <f t="shared" ca="1" si="1"/>
        <v>0.81666666666666665</v>
      </c>
      <c r="H19" s="16">
        <f t="shared" ca="1" si="4"/>
        <v>15.306122448979592</v>
      </c>
      <c r="I19" s="16">
        <v>0</v>
      </c>
      <c r="J19" s="15">
        <v>17.899999999999999</v>
      </c>
      <c r="K19" s="15">
        <f t="shared" ca="1" si="7"/>
        <v>58</v>
      </c>
      <c r="L19" s="9">
        <f t="shared" si="2"/>
        <v>71.185649297126901</v>
      </c>
      <c r="M19">
        <f t="shared" ca="1" si="3"/>
        <v>173.86134738682313</v>
      </c>
    </row>
    <row r="20" spans="1:13" x14ac:dyDescent="0.25">
      <c r="A20" s="14">
        <v>43270</v>
      </c>
      <c r="B20" s="15">
        <f t="shared" ca="1" si="5"/>
        <v>57</v>
      </c>
      <c r="C20" s="15">
        <v>12.5</v>
      </c>
      <c r="D20" s="15"/>
      <c r="E20" s="15"/>
      <c r="F20" s="17">
        <f t="shared" ca="1" si="6"/>
        <v>28</v>
      </c>
      <c r="G20" s="16">
        <f t="shared" ca="1" si="1"/>
        <v>0.95</v>
      </c>
      <c r="H20" s="16">
        <f t="shared" ca="1" si="4"/>
        <v>13.157894736842106</v>
      </c>
      <c r="I20" s="16">
        <v>7.8</v>
      </c>
      <c r="J20" s="15">
        <v>15.1</v>
      </c>
      <c r="K20" s="15">
        <f t="shared" ca="1" si="7"/>
        <v>69</v>
      </c>
      <c r="L20" s="9">
        <f t="shared" si="2"/>
        <v>63.584815354898396</v>
      </c>
      <c r="M20">
        <f t="shared" ca="1" si="3"/>
        <v>29.324224740544185</v>
      </c>
    </row>
    <row r="21" spans="1:13" x14ac:dyDescent="0.25">
      <c r="A21" s="14">
        <v>43271</v>
      </c>
      <c r="B21" s="15">
        <f t="shared" ca="1" si="5"/>
        <v>46</v>
      </c>
      <c r="C21" s="15">
        <v>12.5</v>
      </c>
      <c r="D21" s="15"/>
      <c r="E21" s="15"/>
      <c r="F21" s="17">
        <f t="shared" ca="1" si="6"/>
        <v>28</v>
      </c>
      <c r="G21" s="16">
        <f t="shared" ca="1" si="1"/>
        <v>0.76666666666666672</v>
      </c>
      <c r="H21" s="16">
        <f t="shared" ca="1" si="4"/>
        <v>16.304347826086957</v>
      </c>
      <c r="I21" s="16">
        <v>0</v>
      </c>
      <c r="J21" s="15">
        <v>16.2</v>
      </c>
      <c r="K21" s="15">
        <f t="shared" ca="1" si="7"/>
        <v>53</v>
      </c>
      <c r="L21" s="9">
        <f t="shared" si="2"/>
        <v>66.570857260773877</v>
      </c>
      <c r="M21">
        <f t="shared" ca="1" si="3"/>
        <v>184.16816679229908</v>
      </c>
    </row>
    <row r="22" spans="1:13" x14ac:dyDescent="0.25">
      <c r="A22" s="14">
        <v>43272</v>
      </c>
      <c r="B22" s="15">
        <f t="shared" ca="1" si="5"/>
        <v>54</v>
      </c>
      <c r="C22" s="15">
        <v>12.5</v>
      </c>
      <c r="D22" s="15"/>
      <c r="E22" s="15"/>
      <c r="F22" s="17">
        <f t="shared" ca="1" si="6"/>
        <v>28</v>
      </c>
      <c r="G22" s="16">
        <f t="shared" ca="1" si="1"/>
        <v>0.9</v>
      </c>
      <c r="H22" s="16">
        <f t="shared" ca="1" si="4"/>
        <v>13.888888888888889</v>
      </c>
      <c r="I22" s="16">
        <v>21.4</v>
      </c>
      <c r="J22" s="15">
        <v>13.5</v>
      </c>
      <c r="K22" s="15">
        <f t="shared" ca="1" si="7"/>
        <v>69</v>
      </c>
      <c r="L22" s="9">
        <f t="shared" si="2"/>
        <v>59.241481673624961</v>
      </c>
      <c r="M22">
        <f t="shared" ca="1" si="3"/>
        <v>95.228679926197501</v>
      </c>
    </row>
    <row r="23" spans="1:13" x14ac:dyDescent="0.25">
      <c r="A23" s="14">
        <v>43273</v>
      </c>
      <c r="B23" s="15">
        <f t="shared" ca="1" si="5"/>
        <v>63</v>
      </c>
      <c r="C23" s="15">
        <v>12.5</v>
      </c>
      <c r="D23" s="15"/>
      <c r="E23" s="15"/>
      <c r="F23" s="17">
        <f t="shared" ca="1" si="6"/>
        <v>28</v>
      </c>
      <c r="G23" s="16">
        <f t="shared" ca="1" si="1"/>
        <v>1.05</v>
      </c>
      <c r="H23" s="16">
        <f t="shared" ca="1" si="4"/>
        <v>11.904761904761905</v>
      </c>
      <c r="I23" s="16">
        <v>1</v>
      </c>
      <c r="J23" s="15">
        <v>11.9</v>
      </c>
      <c r="K23" s="15">
        <f t="shared" ca="1" si="7"/>
        <v>65</v>
      </c>
      <c r="L23" s="9">
        <f t="shared" si="2"/>
        <v>54.898147992351525</v>
      </c>
      <c r="M23">
        <f t="shared" ca="1" si="3"/>
        <v>102.04741398443151</v>
      </c>
    </row>
    <row r="24" spans="1:13" x14ac:dyDescent="0.25">
      <c r="A24" s="14">
        <v>43274</v>
      </c>
      <c r="B24" s="15">
        <f t="shared" ca="1" si="5"/>
        <v>47</v>
      </c>
      <c r="C24" s="15">
        <v>12.5</v>
      </c>
      <c r="D24" s="15"/>
      <c r="E24" s="15"/>
      <c r="F24" s="17">
        <f t="shared" ca="1" si="6"/>
        <v>28</v>
      </c>
      <c r="G24" s="16">
        <f t="shared" ca="1" si="1"/>
        <v>0.78333333333333333</v>
      </c>
      <c r="H24" s="16">
        <f t="shared" ca="1" si="4"/>
        <v>15.957446808510639</v>
      </c>
      <c r="I24" s="16">
        <v>0</v>
      </c>
      <c r="J24" s="15">
        <v>13.5</v>
      </c>
      <c r="K24" s="15">
        <f t="shared" ca="1" si="7"/>
        <v>55</v>
      </c>
      <c r="L24" s="9">
        <f t="shared" si="2"/>
        <v>59.241481673624961</v>
      </c>
      <c r="M24">
        <f t="shared" ca="1" si="3"/>
        <v>17.990166787696396</v>
      </c>
    </row>
    <row r="25" spans="1:13" x14ac:dyDescent="0.25">
      <c r="A25" s="14">
        <v>43275</v>
      </c>
      <c r="B25" s="15">
        <f t="shared" ca="1" si="5"/>
        <v>54</v>
      </c>
      <c r="C25" s="15">
        <v>12.5</v>
      </c>
      <c r="D25" s="15"/>
      <c r="E25" s="15"/>
      <c r="F25" s="17">
        <f t="shared" ca="1" si="6"/>
        <v>28</v>
      </c>
      <c r="G25" s="16">
        <f t="shared" ca="1" si="1"/>
        <v>0.9</v>
      </c>
      <c r="H25" s="16">
        <f t="shared" ca="1" si="4"/>
        <v>13.888888888888889</v>
      </c>
      <c r="I25" s="16">
        <v>0.2</v>
      </c>
      <c r="J25" s="15">
        <v>14.4</v>
      </c>
      <c r="K25" s="15">
        <f t="shared" ca="1" si="7"/>
        <v>49</v>
      </c>
      <c r="L25" s="9">
        <f t="shared" si="2"/>
        <v>61.684606869341266</v>
      </c>
      <c r="M25">
        <f t="shared" ca="1" si="3"/>
        <v>160.89925142973965</v>
      </c>
    </row>
    <row r="26" spans="1:13" x14ac:dyDescent="0.25">
      <c r="A26" s="14">
        <v>43276</v>
      </c>
      <c r="B26" s="15">
        <f t="shared" ca="1" si="5"/>
        <v>66</v>
      </c>
      <c r="C26" s="15">
        <v>12.5</v>
      </c>
      <c r="D26" s="15"/>
      <c r="E26" s="15"/>
      <c r="F26" s="17">
        <f t="shared" ca="1" si="6"/>
        <v>28</v>
      </c>
      <c r="G26" s="16">
        <f t="shared" ca="1" si="1"/>
        <v>1.1000000000000001</v>
      </c>
      <c r="H26" s="16">
        <f t="shared" ca="1" si="4"/>
        <v>11.363636363636363</v>
      </c>
      <c r="I26" s="16">
        <v>0</v>
      </c>
      <c r="J26" s="15">
        <v>15.2</v>
      </c>
      <c r="K26" s="15">
        <f t="shared" ca="1" si="7"/>
        <v>60</v>
      </c>
      <c r="L26" s="9">
        <f t="shared" si="2"/>
        <v>63.856273709977984</v>
      </c>
      <c r="M26">
        <f t="shared" ca="1" si="3"/>
        <v>14.870846926267363</v>
      </c>
    </row>
    <row r="27" spans="1:13" x14ac:dyDescent="0.25">
      <c r="A27" s="14">
        <v>43277</v>
      </c>
      <c r="B27" s="15">
        <f t="shared" ca="1" si="5"/>
        <v>68</v>
      </c>
      <c r="C27" s="15">
        <v>12.5</v>
      </c>
      <c r="D27" s="15"/>
      <c r="E27" s="15"/>
      <c r="F27" s="17">
        <f t="shared" ca="1" si="6"/>
        <v>28</v>
      </c>
      <c r="G27" s="16">
        <f t="shared" ca="1" si="1"/>
        <v>1.1333333333333333</v>
      </c>
      <c r="H27" s="16">
        <f t="shared" ca="1" si="4"/>
        <v>11.029411764705882</v>
      </c>
      <c r="I27" s="16">
        <v>0</v>
      </c>
      <c r="J27" s="15">
        <v>17.5</v>
      </c>
      <c r="K27" s="15">
        <f t="shared" ca="1" si="7"/>
        <v>67</v>
      </c>
      <c r="L27" s="9">
        <f t="shared" si="2"/>
        <v>70.099815876808549</v>
      </c>
      <c r="M27">
        <f t="shared" ca="1" si="3"/>
        <v>9.6088584701143525</v>
      </c>
    </row>
    <row r="28" spans="1:13" x14ac:dyDescent="0.25">
      <c r="A28" s="14">
        <v>43278</v>
      </c>
      <c r="B28" s="15">
        <f t="shared" ca="1" si="5"/>
        <v>64</v>
      </c>
      <c r="C28" s="15">
        <v>12.5</v>
      </c>
      <c r="D28" s="15"/>
      <c r="E28" s="15"/>
      <c r="F28" s="17">
        <f t="shared" ca="1" si="6"/>
        <v>28</v>
      </c>
      <c r="G28" s="16">
        <f t="shared" ca="1" si="1"/>
        <v>1.0666666666666667</v>
      </c>
      <c r="H28" s="16">
        <f t="shared" ca="1" si="4"/>
        <v>11.71875</v>
      </c>
      <c r="I28" s="16">
        <v>0</v>
      </c>
      <c r="J28" s="15">
        <v>18.399999999999999</v>
      </c>
      <c r="K28" s="15">
        <f t="shared" ca="1" si="7"/>
        <v>64</v>
      </c>
      <c r="L28" s="9">
        <f t="shared" si="2"/>
        <v>72.542941072524854</v>
      </c>
      <c r="M28">
        <f t="shared" ca="1" si="3"/>
        <v>72.981842168632113</v>
      </c>
    </row>
    <row r="29" spans="1:13" x14ac:dyDescent="0.25">
      <c r="A29" s="14">
        <v>43279</v>
      </c>
      <c r="B29" s="15">
        <f t="shared" ca="1" si="5"/>
        <v>69</v>
      </c>
      <c r="C29" s="15">
        <v>12.5</v>
      </c>
      <c r="D29" s="15"/>
      <c r="E29" s="15"/>
      <c r="F29" s="17">
        <f t="shared" ca="1" si="6"/>
        <v>28</v>
      </c>
      <c r="G29" s="16">
        <f t="shared" ca="1" si="1"/>
        <v>1.1499999999999999</v>
      </c>
      <c r="H29" s="16">
        <f t="shared" ca="1" si="4"/>
        <v>10.869565217391305</v>
      </c>
      <c r="I29" s="16">
        <v>3.8</v>
      </c>
      <c r="J29" s="15">
        <v>20</v>
      </c>
      <c r="K29" s="15">
        <f t="shared" ca="1" si="7"/>
        <v>63</v>
      </c>
      <c r="L29" s="9">
        <f t="shared" si="2"/>
        <v>76.88627475379829</v>
      </c>
      <c r="M29">
        <f t="shared" ca="1" si="3"/>
        <v>192.82862653797577</v>
      </c>
    </row>
    <row r="30" spans="1:13" x14ac:dyDescent="0.25">
      <c r="A30" s="14">
        <v>43280</v>
      </c>
      <c r="B30" s="15">
        <f t="shared" ca="1" si="5"/>
        <v>53</v>
      </c>
      <c r="C30" s="15">
        <v>12.5</v>
      </c>
      <c r="D30" s="15"/>
      <c r="E30" s="15"/>
      <c r="F30" s="17">
        <f t="shared" ca="1" si="6"/>
        <v>28</v>
      </c>
      <c r="G30" s="16">
        <f t="shared" ca="1" si="1"/>
        <v>0.8833333333333333</v>
      </c>
      <c r="H30" s="16">
        <f t="shared" ca="1" si="4"/>
        <v>14.150943396226415</v>
      </c>
      <c r="I30" s="16">
        <v>0.9</v>
      </c>
      <c r="J30" s="15">
        <v>14.1</v>
      </c>
      <c r="K30" s="15">
        <f t="shared" ca="1" si="7"/>
        <v>69</v>
      </c>
      <c r="L30" s="9">
        <f t="shared" si="2"/>
        <v>60.870231804102495</v>
      </c>
      <c r="M30">
        <f t="shared" ca="1" si="3"/>
        <v>66.093130919026564</v>
      </c>
    </row>
    <row r="31" spans="1:13" x14ac:dyDescent="0.25">
      <c r="A31" s="14">
        <v>43281</v>
      </c>
      <c r="B31" s="15">
        <f t="shared" ca="1" si="5"/>
        <v>66</v>
      </c>
      <c r="C31" s="15">
        <v>12.5</v>
      </c>
      <c r="D31" s="15"/>
      <c r="E31" s="15"/>
      <c r="F31" s="17">
        <f t="shared" ca="1" si="6"/>
        <v>28</v>
      </c>
      <c r="G31" s="16">
        <f t="shared" ca="1" si="1"/>
        <v>1.1000000000000001</v>
      </c>
      <c r="H31" s="16">
        <f t="shared" ca="1" si="4"/>
        <v>11.363636363636363</v>
      </c>
      <c r="I31" s="16">
        <v>0</v>
      </c>
      <c r="J31" s="15">
        <v>14.1</v>
      </c>
      <c r="K31" s="15">
        <f t="shared" ca="1" si="7"/>
        <v>62</v>
      </c>
      <c r="L31" s="9">
        <f t="shared" si="2"/>
        <v>60.870231804102495</v>
      </c>
      <c r="M31">
        <f t="shared" ca="1" si="3"/>
        <v>1.2763761764615027</v>
      </c>
    </row>
    <row r="32" spans="1:13" x14ac:dyDescent="0.25">
      <c r="A32" s="14">
        <v>43282</v>
      </c>
      <c r="B32" s="15">
        <f t="shared" ca="1" si="5"/>
        <v>61</v>
      </c>
      <c r="C32" s="15">
        <v>12.5</v>
      </c>
      <c r="D32" s="15"/>
      <c r="E32" s="15"/>
      <c r="F32" s="17">
        <f t="shared" ca="1" si="6"/>
        <v>28</v>
      </c>
      <c r="G32" s="16">
        <f t="shared" ca="1" si="1"/>
        <v>1.0166666666666666</v>
      </c>
      <c r="H32" s="16">
        <f t="shared" ca="1" si="4"/>
        <v>12.295081967213115</v>
      </c>
      <c r="I32" s="16">
        <v>0.9</v>
      </c>
      <c r="J32" s="15">
        <v>16</v>
      </c>
      <c r="K32" s="15">
        <f t="shared" ca="1" si="7"/>
        <v>50</v>
      </c>
      <c r="L32" s="9">
        <f t="shared" si="2"/>
        <v>66.027940550614701</v>
      </c>
      <c r="M32">
        <f t="shared" ca="1" si="3"/>
        <v>256.89487829403907</v>
      </c>
    </row>
    <row r="33" spans="1:13" x14ac:dyDescent="0.25">
      <c r="A33" s="14">
        <v>43283</v>
      </c>
      <c r="B33" s="15">
        <f t="shared" ca="1" si="5"/>
        <v>67</v>
      </c>
      <c r="C33" s="15">
        <v>12.5</v>
      </c>
      <c r="D33" s="15"/>
      <c r="E33" s="15"/>
      <c r="F33" s="17">
        <f t="shared" ca="1" si="6"/>
        <v>28</v>
      </c>
      <c r="G33" s="16">
        <f t="shared" ca="1" si="1"/>
        <v>1.1166666666666667</v>
      </c>
      <c r="H33" s="16">
        <f t="shared" ca="1" si="4"/>
        <v>11.194029850746269</v>
      </c>
      <c r="I33" s="16">
        <v>14.6</v>
      </c>
      <c r="J33" s="15">
        <v>12.9</v>
      </c>
      <c r="K33" s="15">
        <f t="shared" ca="1" si="7"/>
        <v>54</v>
      </c>
      <c r="L33" s="9">
        <f t="shared" si="2"/>
        <v>57.612731543147426</v>
      </c>
      <c r="M33">
        <f t="shared" ca="1" si="3"/>
        <v>13.051829202852382</v>
      </c>
    </row>
    <row r="34" spans="1:13" x14ac:dyDescent="0.25">
      <c r="A34" s="14">
        <v>43284</v>
      </c>
      <c r="B34" s="15">
        <f t="shared" ca="1" si="5"/>
        <v>67</v>
      </c>
      <c r="C34" s="15">
        <v>12.5</v>
      </c>
      <c r="D34" s="15"/>
      <c r="E34" s="15"/>
      <c r="F34" s="17">
        <f t="shared" ca="1" si="6"/>
        <v>28</v>
      </c>
      <c r="G34" s="16">
        <f t="shared" ca="1" si="1"/>
        <v>1.1166666666666667</v>
      </c>
      <c r="H34" s="16">
        <f t="shared" ca="1" si="4"/>
        <v>11.194029850746269</v>
      </c>
      <c r="I34" s="16">
        <v>3.8</v>
      </c>
      <c r="J34" s="15">
        <v>13</v>
      </c>
      <c r="K34" s="15">
        <f t="shared" ca="1" si="7"/>
        <v>60</v>
      </c>
      <c r="L34" s="9">
        <f t="shared" si="2"/>
        <v>57.884189898227014</v>
      </c>
      <c r="M34">
        <f t="shared" ca="1" si="3"/>
        <v>4.4766523867646146</v>
      </c>
    </row>
    <row r="35" spans="1:13" x14ac:dyDescent="0.25">
      <c r="A35" s="14">
        <v>43285</v>
      </c>
      <c r="B35" s="15">
        <f t="shared" ca="1" si="5"/>
        <v>47</v>
      </c>
      <c r="C35" s="15">
        <v>12.5</v>
      </c>
      <c r="D35" s="15"/>
      <c r="E35" s="15"/>
      <c r="F35" s="17">
        <f t="shared" ca="1" si="6"/>
        <v>28</v>
      </c>
      <c r="G35" s="16">
        <f t="shared" ca="1" si="1"/>
        <v>0.78333333333333333</v>
      </c>
      <c r="H35" s="16">
        <f t="shared" ca="1" si="4"/>
        <v>15.957446808510639</v>
      </c>
      <c r="I35" s="16">
        <v>1.1000000000000001</v>
      </c>
      <c r="J35" s="15">
        <v>15.8</v>
      </c>
      <c r="K35" s="15">
        <f t="shared" ca="1" si="7"/>
        <v>59</v>
      </c>
      <c r="L35" s="9">
        <f t="shared" si="2"/>
        <v>65.485023840455526</v>
      </c>
      <c r="M35">
        <f t="shared" ca="1" si="3"/>
        <v>42.055534211276537</v>
      </c>
    </row>
    <row r="36" spans="1:13" x14ac:dyDescent="0.25">
      <c r="A36" s="14">
        <v>43286</v>
      </c>
      <c r="B36" s="15">
        <f t="shared" ca="1" si="5"/>
        <v>67</v>
      </c>
      <c r="C36" s="15">
        <v>12.5</v>
      </c>
      <c r="D36" s="15"/>
      <c r="E36" s="15"/>
      <c r="F36" s="17">
        <f t="shared" ca="1" si="6"/>
        <v>28</v>
      </c>
      <c r="G36" s="16">
        <f t="shared" ca="1" si="1"/>
        <v>1.1166666666666667</v>
      </c>
      <c r="H36" s="16">
        <f t="shared" ca="1" si="4"/>
        <v>11.194029850746269</v>
      </c>
      <c r="I36" s="16">
        <v>2.2999999999999998</v>
      </c>
      <c r="J36" s="15">
        <v>17</v>
      </c>
      <c r="K36" s="15">
        <f t="shared" ca="1" si="7"/>
        <v>59</v>
      </c>
      <c r="L36" s="9">
        <f t="shared" si="2"/>
        <v>68.742524101410595</v>
      </c>
      <c r="M36">
        <f t="shared" ca="1" si="3"/>
        <v>94.916775866566326</v>
      </c>
    </row>
    <row r="37" spans="1:13" x14ac:dyDescent="0.25">
      <c r="A37" s="14">
        <v>43287</v>
      </c>
      <c r="B37" s="15">
        <f t="shared" ca="1" si="5"/>
        <v>64</v>
      </c>
      <c r="C37" s="15">
        <v>12.5</v>
      </c>
      <c r="D37" s="15"/>
      <c r="E37" s="15"/>
      <c r="F37" s="17">
        <f t="shared" ca="1" si="6"/>
        <v>28</v>
      </c>
      <c r="G37" s="16">
        <f t="shared" ca="1" si="1"/>
        <v>1.0666666666666667</v>
      </c>
      <c r="H37" s="16">
        <f t="shared" ca="1" si="4"/>
        <v>11.71875</v>
      </c>
      <c r="I37" s="16">
        <v>0</v>
      </c>
      <c r="J37" s="15">
        <v>17.5</v>
      </c>
      <c r="K37" s="15">
        <f t="shared" ca="1" si="7"/>
        <v>63</v>
      </c>
      <c r="L37" s="9">
        <f t="shared" si="2"/>
        <v>70.099815876808549</v>
      </c>
      <c r="M37">
        <f t="shared" ca="1" si="3"/>
        <v>50.407385484582747</v>
      </c>
    </row>
    <row r="38" spans="1:13" x14ac:dyDescent="0.25">
      <c r="A38" s="14">
        <v>43288</v>
      </c>
      <c r="B38" s="15">
        <f t="shared" ca="1" si="5"/>
        <v>47</v>
      </c>
      <c r="C38" s="15">
        <v>12.5</v>
      </c>
      <c r="D38" s="15"/>
      <c r="E38" s="15"/>
      <c r="F38" s="17">
        <f t="shared" ca="1" si="6"/>
        <v>28</v>
      </c>
      <c r="G38" s="16">
        <f t="shared" ca="1" si="1"/>
        <v>0.78333333333333333</v>
      </c>
      <c r="H38" s="16">
        <f t="shared" ca="1" si="4"/>
        <v>15.957446808510639</v>
      </c>
      <c r="I38" s="16">
        <v>0</v>
      </c>
      <c r="J38" s="15">
        <v>20.8</v>
      </c>
      <c r="K38" s="15">
        <f t="shared" ca="1" si="7"/>
        <v>58</v>
      </c>
      <c r="L38" s="9">
        <f t="shared" si="2"/>
        <v>79.057941594435007</v>
      </c>
      <c r="M38">
        <f t="shared" ca="1" si="3"/>
        <v>443.43690419463599</v>
      </c>
    </row>
    <row r="39" spans="1:13" x14ac:dyDescent="0.25">
      <c r="A39" s="14">
        <v>43289</v>
      </c>
      <c r="B39" s="15">
        <f t="shared" ca="1" si="5"/>
        <v>60</v>
      </c>
      <c r="C39" s="15">
        <v>12.5</v>
      </c>
      <c r="D39" s="15"/>
      <c r="E39" s="15"/>
      <c r="F39" s="17">
        <f t="shared" ca="1" si="6"/>
        <v>28</v>
      </c>
      <c r="G39" s="16">
        <f t="shared" ca="1" si="1"/>
        <v>1</v>
      </c>
      <c r="H39" s="16">
        <f t="shared" ca="1" si="4"/>
        <v>12.5</v>
      </c>
      <c r="I39" s="16">
        <v>0</v>
      </c>
      <c r="J39" s="15">
        <v>18.5</v>
      </c>
      <c r="K39" s="15">
        <f t="shared" ca="1" si="7"/>
        <v>52</v>
      </c>
      <c r="L39" s="9">
        <f t="shared" si="2"/>
        <v>72.814399427604442</v>
      </c>
      <c r="M39">
        <f t="shared" ca="1" si="3"/>
        <v>433.23922353186015</v>
      </c>
    </row>
    <row r="40" spans="1:13" x14ac:dyDescent="0.25">
      <c r="A40" s="14">
        <v>43290</v>
      </c>
      <c r="B40" s="15">
        <f t="shared" ca="1" si="5"/>
        <v>57</v>
      </c>
      <c r="C40" s="15">
        <v>12.5</v>
      </c>
      <c r="D40" s="15"/>
      <c r="E40" s="15"/>
      <c r="F40" s="17">
        <f t="shared" ca="1" si="6"/>
        <v>28</v>
      </c>
      <c r="G40" s="16">
        <f t="shared" ca="1" si="1"/>
        <v>0.95</v>
      </c>
      <c r="H40" s="16">
        <f t="shared" ca="1" si="4"/>
        <v>13.157894736842106</v>
      </c>
      <c r="I40" s="16">
        <v>0</v>
      </c>
      <c r="J40" s="15">
        <v>18.100000000000001</v>
      </c>
      <c r="K40" s="15">
        <f t="shared" ca="1" si="7"/>
        <v>54</v>
      </c>
      <c r="L40" s="9">
        <f t="shared" si="2"/>
        <v>71.728566007286091</v>
      </c>
      <c r="M40">
        <f t="shared" ca="1" si="3"/>
        <v>314.30205267469989</v>
      </c>
    </row>
    <row r="41" spans="1:13" x14ac:dyDescent="0.25">
      <c r="A41" s="14">
        <v>43291</v>
      </c>
      <c r="B41" s="15">
        <f t="shared" ca="1" si="5"/>
        <v>53</v>
      </c>
      <c r="C41" s="15">
        <v>12.5</v>
      </c>
      <c r="D41" s="15"/>
      <c r="E41" s="15"/>
      <c r="F41" s="17">
        <f t="shared" ca="1" si="6"/>
        <v>28</v>
      </c>
      <c r="G41" s="16">
        <f t="shared" ca="1" si="1"/>
        <v>0.8833333333333333</v>
      </c>
      <c r="H41" s="16">
        <f t="shared" ca="1" si="4"/>
        <v>14.150943396226415</v>
      </c>
      <c r="I41" s="16">
        <v>0.3</v>
      </c>
      <c r="J41" s="15">
        <v>17.100000000000001</v>
      </c>
      <c r="K41" s="15">
        <f t="shared" ca="1" si="7"/>
        <v>68</v>
      </c>
      <c r="L41" s="9">
        <f t="shared" si="2"/>
        <v>69.013982456490197</v>
      </c>
      <c r="M41">
        <f t="shared" ca="1" si="3"/>
        <v>1.0281604220698946</v>
      </c>
    </row>
    <row r="42" spans="1:13" x14ac:dyDescent="0.25">
      <c r="A42" s="14">
        <v>43292</v>
      </c>
      <c r="B42" s="15">
        <f t="shared" ca="1" si="5"/>
        <v>66</v>
      </c>
      <c r="C42" s="15">
        <v>12.5</v>
      </c>
      <c r="D42" s="15"/>
      <c r="E42" s="15"/>
      <c r="F42" s="17">
        <f t="shared" ca="1" si="6"/>
        <v>28</v>
      </c>
      <c r="G42" s="16">
        <f t="shared" ca="1" si="1"/>
        <v>1.1000000000000001</v>
      </c>
      <c r="H42" s="16">
        <f t="shared" ca="1" si="4"/>
        <v>11.363636363636363</v>
      </c>
      <c r="I42" s="16">
        <v>0</v>
      </c>
      <c r="J42" s="15">
        <v>18.5</v>
      </c>
      <c r="K42" s="15">
        <f t="shared" ca="1" si="7"/>
        <v>45</v>
      </c>
      <c r="L42" s="9">
        <f t="shared" si="2"/>
        <v>72.814399427604442</v>
      </c>
      <c r="M42">
        <f t="shared" ca="1" si="3"/>
        <v>773.64081551832237</v>
      </c>
    </row>
    <row r="43" spans="1:13" x14ac:dyDescent="0.25">
      <c r="A43" s="14">
        <v>43293</v>
      </c>
      <c r="B43" s="15">
        <f t="shared" ca="1" si="5"/>
        <v>66</v>
      </c>
      <c r="C43" s="15">
        <v>12.5</v>
      </c>
      <c r="D43" s="15"/>
      <c r="E43" s="15"/>
      <c r="F43" s="17">
        <f t="shared" ca="1" si="6"/>
        <v>28</v>
      </c>
      <c r="G43" s="16">
        <f t="shared" ca="1" si="1"/>
        <v>1.1000000000000001</v>
      </c>
      <c r="H43" s="16">
        <f t="shared" ca="1" si="4"/>
        <v>11.363636363636363</v>
      </c>
      <c r="I43" s="16">
        <v>0</v>
      </c>
      <c r="J43" s="15">
        <v>20.7</v>
      </c>
      <c r="K43" s="15">
        <f t="shared" ca="1" si="7"/>
        <v>66</v>
      </c>
      <c r="L43" s="9">
        <f t="shared" si="2"/>
        <v>78.78648323935542</v>
      </c>
      <c r="M43">
        <f t="shared" ca="1" si="3"/>
        <v>163.49415363031707</v>
      </c>
    </row>
    <row r="44" spans="1:13" x14ac:dyDescent="0.25">
      <c r="A44" s="14">
        <v>43294</v>
      </c>
      <c r="B44" s="15">
        <f t="shared" ca="1" si="5"/>
        <v>49</v>
      </c>
      <c r="C44" s="15">
        <v>12.5</v>
      </c>
      <c r="D44" s="15"/>
      <c r="E44" s="15"/>
      <c r="F44" s="17">
        <f t="shared" ca="1" si="6"/>
        <v>28</v>
      </c>
      <c r="G44" s="16">
        <f t="shared" ca="1" si="1"/>
        <v>0.81666666666666665</v>
      </c>
      <c r="H44" s="16">
        <f t="shared" ca="1" si="4"/>
        <v>15.306122448979592</v>
      </c>
      <c r="I44" s="16">
        <v>0</v>
      </c>
      <c r="J44" s="15">
        <v>22</v>
      </c>
      <c r="K44" s="15">
        <f t="shared" ca="1" si="7"/>
        <v>56</v>
      </c>
      <c r="L44" s="9">
        <f t="shared" si="2"/>
        <v>82.315441855390077</v>
      </c>
      <c r="M44">
        <f t="shared" ca="1" si="3"/>
        <v>692.50248004441596</v>
      </c>
    </row>
    <row r="45" spans="1:13" x14ac:dyDescent="0.25">
      <c r="A45" s="14">
        <v>43295</v>
      </c>
      <c r="B45" s="15">
        <f t="shared" ca="1" si="5"/>
        <v>63</v>
      </c>
      <c r="C45" s="15">
        <v>12.5</v>
      </c>
      <c r="D45" s="15"/>
      <c r="E45" s="15"/>
      <c r="F45" s="17">
        <f t="shared" ca="1" si="6"/>
        <v>28</v>
      </c>
      <c r="G45" s="16">
        <f t="shared" ca="1" si="1"/>
        <v>1.05</v>
      </c>
      <c r="H45" s="16">
        <f t="shared" ca="1" si="4"/>
        <v>11.904761904761905</v>
      </c>
      <c r="I45" s="16">
        <v>0</v>
      </c>
      <c r="J45" s="15">
        <v>22.9</v>
      </c>
      <c r="K45" s="15">
        <f t="shared" ca="1" si="7"/>
        <v>58</v>
      </c>
      <c r="L45" s="9">
        <f t="shared" si="2"/>
        <v>84.758567051106382</v>
      </c>
      <c r="M45">
        <f t="shared" ca="1" si="3"/>
        <v>716.02091062855607</v>
      </c>
    </row>
    <row r="46" spans="1:13" x14ac:dyDescent="0.25">
      <c r="A46" s="14">
        <v>43296</v>
      </c>
      <c r="B46" s="15">
        <f t="shared" ca="1" si="5"/>
        <v>63</v>
      </c>
      <c r="C46" s="15">
        <v>12.5</v>
      </c>
      <c r="D46" s="15"/>
      <c r="E46" s="15"/>
      <c r="F46" s="17">
        <f t="shared" ca="1" si="6"/>
        <v>28</v>
      </c>
      <c r="G46" s="16">
        <f t="shared" ca="1" si="1"/>
        <v>1.05</v>
      </c>
      <c r="H46" s="16">
        <f t="shared" ca="1" si="4"/>
        <v>11.904761904761905</v>
      </c>
      <c r="I46" s="16">
        <v>0</v>
      </c>
      <c r="J46" s="15">
        <v>25</v>
      </c>
      <c r="K46" s="15">
        <f t="shared" ca="1" si="7"/>
        <v>50</v>
      </c>
      <c r="L46" s="9">
        <f t="shared" si="2"/>
        <v>90.459192507777772</v>
      </c>
      <c r="M46">
        <f t="shared" ca="1" si="3"/>
        <v>1636.9462583814209</v>
      </c>
    </row>
    <row r="47" spans="1:13" x14ac:dyDescent="0.25">
      <c r="A47" s="14">
        <v>43297</v>
      </c>
      <c r="B47" s="15">
        <f t="shared" ca="1" si="5"/>
        <v>57</v>
      </c>
      <c r="C47" s="15">
        <v>12.5</v>
      </c>
      <c r="D47" s="15"/>
      <c r="E47" s="15"/>
      <c r="F47" s="17">
        <f t="shared" ca="1" si="6"/>
        <v>28</v>
      </c>
      <c r="G47" s="16">
        <f t="shared" ca="1" si="1"/>
        <v>0.95</v>
      </c>
      <c r="H47" s="16">
        <f t="shared" ca="1" si="4"/>
        <v>13.157894736842106</v>
      </c>
      <c r="I47" s="16">
        <v>0</v>
      </c>
      <c r="J47" s="15">
        <v>25.6</v>
      </c>
      <c r="K47" s="15">
        <f t="shared" ca="1" si="7"/>
        <v>52</v>
      </c>
      <c r="L47" s="9">
        <f t="shared" si="2"/>
        <v>92.087942638255313</v>
      </c>
      <c r="M47">
        <f t="shared" ca="1" si="3"/>
        <v>1607.0431449680484</v>
      </c>
    </row>
    <row r="48" spans="1:13" x14ac:dyDescent="0.25">
      <c r="A48" s="14">
        <v>43298</v>
      </c>
      <c r="B48" s="15">
        <f t="shared" ca="1" si="5"/>
        <v>60</v>
      </c>
      <c r="C48" s="15">
        <v>12.5</v>
      </c>
      <c r="D48" s="15"/>
      <c r="E48" s="15"/>
      <c r="F48" s="17">
        <f t="shared" ca="1" si="6"/>
        <v>28</v>
      </c>
      <c r="G48" s="16">
        <f t="shared" ca="1" si="1"/>
        <v>1</v>
      </c>
      <c r="H48" s="16">
        <f t="shared" ca="1" si="4"/>
        <v>12.5</v>
      </c>
      <c r="I48" s="16">
        <v>0</v>
      </c>
      <c r="J48" s="15">
        <v>26.7</v>
      </c>
      <c r="K48" s="15">
        <f t="shared" ca="1" si="7"/>
        <v>62</v>
      </c>
      <c r="L48" s="9">
        <f t="shared" si="2"/>
        <v>95.073984544130795</v>
      </c>
      <c r="M48">
        <f t="shared" ca="1" si="3"/>
        <v>1093.8884536254027</v>
      </c>
    </row>
    <row r="49" spans="1:13" x14ac:dyDescent="0.25">
      <c r="A49" s="14">
        <v>43299</v>
      </c>
      <c r="B49" s="15">
        <f t="shared" ca="1" si="5"/>
        <v>65</v>
      </c>
      <c r="C49" s="15">
        <v>12.5</v>
      </c>
      <c r="D49" s="15"/>
      <c r="E49" s="15"/>
      <c r="F49" s="17">
        <f t="shared" ca="1" si="6"/>
        <v>28</v>
      </c>
      <c r="G49" s="16">
        <f t="shared" ca="1" si="1"/>
        <v>1.0833333333333333</v>
      </c>
      <c r="H49" s="16">
        <f t="shared" ca="1" si="4"/>
        <v>11.53846153846154</v>
      </c>
      <c r="I49" s="16">
        <v>0</v>
      </c>
      <c r="J49" s="15">
        <v>25.1</v>
      </c>
      <c r="K49" s="15">
        <f t="shared" ca="1" si="7"/>
        <v>63</v>
      </c>
      <c r="L49" s="9">
        <f t="shared" si="2"/>
        <v>90.73065086285736</v>
      </c>
      <c r="M49">
        <f t="shared" ca="1" si="3"/>
        <v>768.98899727769162</v>
      </c>
    </row>
    <row r="50" spans="1:13" x14ac:dyDescent="0.25">
      <c r="A50" s="14">
        <v>43300</v>
      </c>
      <c r="B50" s="15">
        <f t="shared" ca="1" si="5"/>
        <v>66</v>
      </c>
      <c r="C50" s="15">
        <v>12.5</v>
      </c>
      <c r="D50" s="15"/>
      <c r="E50" s="15"/>
      <c r="F50" s="17">
        <f t="shared" ca="1" si="6"/>
        <v>28</v>
      </c>
      <c r="G50" s="16">
        <f t="shared" ca="1" si="1"/>
        <v>1.1000000000000001</v>
      </c>
      <c r="H50" s="16">
        <f t="shared" ca="1" si="4"/>
        <v>11.363636363636363</v>
      </c>
      <c r="I50" s="16">
        <v>3.8</v>
      </c>
      <c r="J50" s="15">
        <v>24.2</v>
      </c>
      <c r="K50" s="15">
        <f t="shared" ca="1" si="7"/>
        <v>54</v>
      </c>
      <c r="L50" s="9">
        <f t="shared" si="2"/>
        <v>88.287525667141054</v>
      </c>
      <c r="M50">
        <f t="shared" ca="1" si="3"/>
        <v>1175.6344163748565</v>
      </c>
    </row>
    <row r="51" spans="1:13" x14ac:dyDescent="0.25">
      <c r="A51" s="14">
        <v>43301</v>
      </c>
      <c r="B51" s="15">
        <f t="shared" ca="1" si="5"/>
        <v>60</v>
      </c>
      <c r="C51" s="15">
        <v>12.5</v>
      </c>
      <c r="D51" s="15"/>
      <c r="E51" s="15"/>
      <c r="F51" s="17">
        <f t="shared" ca="1" si="6"/>
        <v>28</v>
      </c>
      <c r="G51" s="16">
        <f t="shared" ca="1" si="1"/>
        <v>1</v>
      </c>
      <c r="H51" s="16">
        <f t="shared" ca="1" si="4"/>
        <v>12.5</v>
      </c>
      <c r="I51" s="16">
        <v>3.1</v>
      </c>
      <c r="J51" s="15">
        <v>21.1</v>
      </c>
      <c r="K51" s="15">
        <f t="shared" ca="1" si="7"/>
        <v>60</v>
      </c>
      <c r="L51" s="9">
        <f t="shared" si="2"/>
        <v>79.872316659673771</v>
      </c>
      <c r="M51">
        <f t="shared" ca="1" si="3"/>
        <v>394.9089694223477</v>
      </c>
    </row>
    <row r="52" spans="1:13" x14ac:dyDescent="0.25">
      <c r="A52" s="14">
        <v>43302</v>
      </c>
      <c r="B52" s="15">
        <f t="shared" ca="1" si="5"/>
        <v>54</v>
      </c>
      <c r="C52" s="15">
        <v>12.5</v>
      </c>
      <c r="D52" s="15"/>
      <c r="E52" s="15"/>
      <c r="F52" s="17">
        <f t="shared" ca="1" si="6"/>
        <v>28</v>
      </c>
      <c r="G52" s="16">
        <f t="shared" ca="1" si="1"/>
        <v>0.9</v>
      </c>
      <c r="H52" s="16">
        <f t="shared" ca="1" si="4"/>
        <v>13.888888888888889</v>
      </c>
      <c r="I52" s="16">
        <v>6.7</v>
      </c>
      <c r="J52" s="15">
        <v>22.1</v>
      </c>
      <c r="K52" s="15">
        <f t="shared" ca="1" si="7"/>
        <v>58</v>
      </c>
      <c r="L52" s="9">
        <f t="shared" si="2"/>
        <v>82.586900210469679</v>
      </c>
      <c r="M52">
        <f t="shared" ca="1" si="3"/>
        <v>604.5156619595939</v>
      </c>
    </row>
    <row r="53" spans="1:13" x14ac:dyDescent="0.25">
      <c r="A53" s="14">
        <v>43303</v>
      </c>
      <c r="B53" s="15">
        <f t="shared" ca="1" si="5"/>
        <v>56</v>
      </c>
      <c r="C53" s="15">
        <v>12.5</v>
      </c>
      <c r="D53" s="15"/>
      <c r="E53" s="15"/>
      <c r="F53" s="17">
        <f t="shared" ca="1" si="6"/>
        <v>28</v>
      </c>
      <c r="G53" s="16">
        <f t="shared" ca="1" si="1"/>
        <v>0.93333333333333335</v>
      </c>
      <c r="H53" s="16">
        <f t="shared" ca="1" si="4"/>
        <v>13.392857142857142</v>
      </c>
      <c r="I53" s="16">
        <v>0</v>
      </c>
      <c r="J53" s="15">
        <v>22.3</v>
      </c>
      <c r="K53" s="15">
        <f t="shared" ca="1" si="7"/>
        <v>59</v>
      </c>
      <c r="L53" s="9">
        <f t="shared" si="2"/>
        <v>83.129816920628855</v>
      </c>
      <c r="M53">
        <f t="shared" ca="1" si="3"/>
        <v>582.24806462306663</v>
      </c>
    </row>
    <row r="54" spans="1:13" x14ac:dyDescent="0.25">
      <c r="A54" s="14">
        <v>43304</v>
      </c>
      <c r="B54" s="15">
        <f t="shared" ca="1" si="5"/>
        <v>65</v>
      </c>
      <c r="C54" s="15">
        <v>12.5</v>
      </c>
      <c r="D54" s="15"/>
      <c r="E54" s="15"/>
      <c r="F54" s="17">
        <f t="shared" ca="1" si="6"/>
        <v>28</v>
      </c>
      <c r="G54" s="16">
        <f t="shared" ca="1" si="1"/>
        <v>1.0833333333333333</v>
      </c>
      <c r="H54" s="16">
        <f t="shared" ca="1" si="4"/>
        <v>11.53846153846154</v>
      </c>
      <c r="I54" s="16">
        <v>0</v>
      </c>
      <c r="J54" s="15">
        <v>22.3</v>
      </c>
      <c r="K54" s="15">
        <f t="shared" ca="1" si="7"/>
        <v>63</v>
      </c>
      <c r="L54" s="9">
        <f t="shared" si="2"/>
        <v>83.129816920628855</v>
      </c>
      <c r="M54">
        <f t="shared" ca="1" si="3"/>
        <v>405.20952925803573</v>
      </c>
    </row>
    <row r="55" spans="1:13" x14ac:dyDescent="0.25">
      <c r="A55" s="14">
        <v>43305</v>
      </c>
      <c r="B55" s="15">
        <f t="shared" ca="1" si="5"/>
        <v>57</v>
      </c>
      <c r="C55" s="15">
        <v>12.5</v>
      </c>
      <c r="D55" s="15"/>
      <c r="E55" s="15"/>
      <c r="F55" s="17">
        <f t="shared" ca="1" si="6"/>
        <v>28</v>
      </c>
      <c r="G55" s="16">
        <f t="shared" ca="1" si="1"/>
        <v>0.95</v>
      </c>
      <c r="H55" s="16">
        <f t="shared" ca="1" si="4"/>
        <v>13.157894736842106</v>
      </c>
      <c r="I55" s="16">
        <v>0</v>
      </c>
      <c r="J55" s="15">
        <v>23.3</v>
      </c>
      <c r="K55" s="15">
        <f t="shared" ca="1" si="7"/>
        <v>57</v>
      </c>
      <c r="L55" s="9">
        <f t="shared" si="2"/>
        <v>85.844400471424748</v>
      </c>
      <c r="M55">
        <f t="shared" ca="1" si="3"/>
        <v>831.99943855592824</v>
      </c>
    </row>
    <row r="56" spans="1:13" x14ac:dyDescent="0.25">
      <c r="A56" s="14">
        <v>43306</v>
      </c>
      <c r="B56" s="15">
        <f t="shared" ca="1" si="5"/>
        <v>69</v>
      </c>
      <c r="C56" s="15">
        <v>12.5</v>
      </c>
      <c r="D56" s="15"/>
      <c r="E56" s="15"/>
      <c r="F56" s="17">
        <f t="shared" ca="1" si="6"/>
        <v>28</v>
      </c>
      <c r="G56" s="16">
        <f t="shared" ca="1" si="1"/>
        <v>1.1499999999999999</v>
      </c>
      <c r="H56" s="16">
        <f t="shared" ca="1" si="4"/>
        <v>10.869565217391305</v>
      </c>
      <c r="I56" s="16">
        <v>0</v>
      </c>
      <c r="J56" s="15">
        <v>25</v>
      </c>
      <c r="K56" s="15">
        <f t="shared" ca="1" si="7"/>
        <v>51</v>
      </c>
      <c r="L56" s="9">
        <f t="shared" si="2"/>
        <v>90.459192507777772</v>
      </c>
      <c r="M56">
        <f t="shared" ca="1" si="3"/>
        <v>1557.0278733658654</v>
      </c>
    </row>
    <row r="57" spans="1:13" x14ac:dyDescent="0.25">
      <c r="A57" s="14">
        <v>43307</v>
      </c>
      <c r="B57" s="15">
        <f t="shared" ca="1" si="5"/>
        <v>58</v>
      </c>
      <c r="C57" s="15">
        <v>12.5</v>
      </c>
      <c r="D57" s="15"/>
      <c r="E57" s="15"/>
      <c r="F57" s="17">
        <f t="shared" ca="1" si="6"/>
        <v>28</v>
      </c>
      <c r="G57" s="16">
        <f t="shared" ca="1" si="1"/>
        <v>0.96666666666666667</v>
      </c>
      <c r="H57" s="16">
        <f t="shared" ca="1" si="4"/>
        <v>12.931034482758621</v>
      </c>
      <c r="I57" s="16">
        <v>0</v>
      </c>
      <c r="J57" s="15">
        <v>23.9</v>
      </c>
      <c r="K57" s="15">
        <f t="shared" ca="1" si="7"/>
        <v>69</v>
      </c>
      <c r="L57" s="9">
        <f t="shared" si="2"/>
        <v>87.473150601902276</v>
      </c>
      <c r="M57">
        <f t="shared" ca="1" si="3"/>
        <v>341.25729316056243</v>
      </c>
    </row>
    <row r="58" spans="1:13" x14ac:dyDescent="0.25">
      <c r="A58" s="14">
        <v>43308</v>
      </c>
      <c r="B58" s="15">
        <f t="shared" ca="1" si="5"/>
        <v>47</v>
      </c>
      <c r="C58" s="15">
        <v>12.5</v>
      </c>
      <c r="D58" s="15"/>
      <c r="E58" s="15"/>
      <c r="F58" s="17">
        <f t="shared" ca="1" si="6"/>
        <v>28</v>
      </c>
      <c r="G58" s="16">
        <f t="shared" ca="1" si="1"/>
        <v>0.78333333333333333</v>
      </c>
      <c r="H58" s="16">
        <f t="shared" ca="1" si="4"/>
        <v>15.957446808510639</v>
      </c>
      <c r="I58" s="16">
        <v>0</v>
      </c>
      <c r="J58" s="15">
        <v>24.6</v>
      </c>
      <c r="K58" s="15">
        <f t="shared" ca="1" si="7"/>
        <v>56</v>
      </c>
      <c r="L58" s="9">
        <f t="shared" si="2"/>
        <v>89.373359087459406</v>
      </c>
      <c r="M58">
        <f t="shared" ca="1" si="3"/>
        <v>1113.7810967805092</v>
      </c>
    </row>
    <row r="59" spans="1:13" x14ac:dyDescent="0.25">
      <c r="A59" s="14">
        <v>43309</v>
      </c>
      <c r="B59" s="15">
        <f t="shared" ca="1" si="5"/>
        <v>65</v>
      </c>
      <c r="C59" s="15">
        <v>12.5</v>
      </c>
      <c r="D59" s="15"/>
      <c r="E59" s="15"/>
      <c r="F59" s="17">
        <f t="shared" ca="1" si="6"/>
        <v>28</v>
      </c>
      <c r="G59" s="16">
        <f t="shared" ca="1" si="1"/>
        <v>1.0833333333333333</v>
      </c>
      <c r="H59" s="16">
        <f t="shared" ca="1" si="4"/>
        <v>11.53846153846154</v>
      </c>
      <c r="I59" s="16">
        <v>0.3</v>
      </c>
      <c r="J59" s="15">
        <v>24.7</v>
      </c>
      <c r="K59" s="15">
        <f t="shared" ca="1" si="7"/>
        <v>68</v>
      </c>
      <c r="L59" s="9">
        <f t="shared" si="2"/>
        <v>89.644817442538994</v>
      </c>
      <c r="M59">
        <f t="shared" ca="1" si="3"/>
        <v>468.49812212084026</v>
      </c>
    </row>
    <row r="60" spans="1:13" x14ac:dyDescent="0.25">
      <c r="A60" s="14">
        <v>43310</v>
      </c>
      <c r="B60" s="15">
        <f t="shared" ca="1" si="5"/>
        <v>53</v>
      </c>
      <c r="C60" s="15">
        <v>12.5</v>
      </c>
      <c r="D60" s="15"/>
      <c r="E60" s="15"/>
      <c r="F60" s="17">
        <f t="shared" ca="1" si="6"/>
        <v>28</v>
      </c>
      <c r="G60" s="16">
        <f t="shared" ca="1" si="1"/>
        <v>0.8833333333333333</v>
      </c>
      <c r="H60" s="16">
        <f t="shared" ca="1" si="4"/>
        <v>14.150943396226415</v>
      </c>
      <c r="I60" s="16">
        <v>0</v>
      </c>
      <c r="J60" s="15">
        <v>24.3</v>
      </c>
      <c r="K60" s="15">
        <f t="shared" ca="1" si="7"/>
        <v>54</v>
      </c>
      <c r="L60" s="9">
        <f t="shared" si="2"/>
        <v>88.558984022220642</v>
      </c>
      <c r="M60">
        <f t="shared" ca="1" si="3"/>
        <v>1194.3233766481017</v>
      </c>
    </row>
    <row r="61" spans="1:13" x14ac:dyDescent="0.25">
      <c r="A61" s="14">
        <v>43311</v>
      </c>
      <c r="B61" s="15">
        <f t="shared" ca="1" si="5"/>
        <v>55</v>
      </c>
      <c r="C61" s="15">
        <v>12.5</v>
      </c>
      <c r="D61" s="15"/>
      <c r="E61" s="15"/>
      <c r="F61" s="17">
        <f t="shared" ca="1" si="6"/>
        <v>28</v>
      </c>
      <c r="G61" s="16">
        <f t="shared" ca="1" si="1"/>
        <v>0.91666666666666663</v>
      </c>
      <c r="H61" s="16">
        <f t="shared" ca="1" si="4"/>
        <v>13.636363636363637</v>
      </c>
      <c r="I61" s="16">
        <v>0</v>
      </c>
      <c r="J61" s="15">
        <v>24.2</v>
      </c>
      <c r="K61" s="15">
        <f t="shared" ca="1" si="7"/>
        <v>53</v>
      </c>
      <c r="L61" s="9">
        <f t="shared" si="2"/>
        <v>88.287525667141054</v>
      </c>
      <c r="M61">
        <f t="shared" ca="1" si="3"/>
        <v>1245.2094677091386</v>
      </c>
    </row>
    <row r="62" spans="1:13" x14ac:dyDescent="0.25">
      <c r="A62" s="14">
        <v>43312</v>
      </c>
      <c r="B62" s="15">
        <f t="shared" ca="1" si="5"/>
        <v>67</v>
      </c>
      <c r="C62" s="15">
        <v>12.5</v>
      </c>
      <c r="D62" s="15"/>
      <c r="E62" s="15"/>
      <c r="F62" s="17">
        <f t="shared" ca="1" si="6"/>
        <v>28</v>
      </c>
      <c r="G62" s="16">
        <f t="shared" ca="1" si="1"/>
        <v>1.1166666666666667</v>
      </c>
      <c r="H62" s="16">
        <f t="shared" ca="1" si="4"/>
        <v>11.194029850746269</v>
      </c>
      <c r="I62" s="16">
        <v>0</v>
      </c>
      <c r="J62" s="15">
        <v>24</v>
      </c>
      <c r="K62" s="15">
        <f t="shared" ca="1" si="7"/>
        <v>63</v>
      </c>
      <c r="L62" s="9">
        <f t="shared" si="2"/>
        <v>87.744608956981864</v>
      </c>
      <c r="M62">
        <f t="shared" ca="1" si="3"/>
        <v>612.29567243394706</v>
      </c>
    </row>
    <row r="63" spans="1:13" x14ac:dyDescent="0.25">
      <c r="A63" s="14">
        <v>43313</v>
      </c>
      <c r="B63" s="15">
        <f t="shared" ca="1" si="5"/>
        <v>66</v>
      </c>
      <c r="C63" s="15">
        <v>12.5</v>
      </c>
      <c r="D63" s="15"/>
      <c r="E63" s="15"/>
      <c r="F63" s="17">
        <f t="shared" ca="1" si="6"/>
        <v>28</v>
      </c>
      <c r="G63" s="16">
        <f t="shared" ca="1" si="1"/>
        <v>1.1000000000000001</v>
      </c>
      <c r="H63" s="16">
        <f t="shared" ca="1" si="4"/>
        <v>11.363636363636363</v>
      </c>
      <c r="I63" s="16">
        <v>0</v>
      </c>
      <c r="J63" s="15">
        <v>24.5</v>
      </c>
      <c r="K63" s="15">
        <f t="shared" ca="1" si="7"/>
        <v>58</v>
      </c>
      <c r="L63" s="9">
        <f t="shared" si="2"/>
        <v>89.101900732379818</v>
      </c>
      <c r="M63">
        <f t="shared" ca="1" si="3"/>
        <v>967.32822916680823</v>
      </c>
    </row>
    <row r="64" spans="1:13" x14ac:dyDescent="0.25">
      <c r="A64" s="14">
        <v>43314</v>
      </c>
      <c r="B64" s="15">
        <f t="shared" ca="1" si="5"/>
        <v>49</v>
      </c>
      <c r="C64" s="15">
        <v>12.5</v>
      </c>
      <c r="D64" s="15"/>
      <c r="E64" s="15"/>
      <c r="F64" s="17">
        <f t="shared" ca="1" si="6"/>
        <v>28</v>
      </c>
      <c r="G64" s="16">
        <f t="shared" ca="1" si="1"/>
        <v>0.81666666666666665</v>
      </c>
      <c r="H64" s="16">
        <f t="shared" ca="1" si="4"/>
        <v>15.306122448979592</v>
      </c>
      <c r="I64" s="16">
        <v>0</v>
      </c>
      <c r="J64" s="15">
        <v>25.8</v>
      </c>
      <c r="K64" s="15">
        <f t="shared" ca="1" si="7"/>
        <v>58</v>
      </c>
      <c r="L64" s="9">
        <f t="shared" si="2"/>
        <v>92.630859348414489</v>
      </c>
      <c r="M64">
        <f t="shared" ca="1" si="3"/>
        <v>1199.2964192096672</v>
      </c>
    </row>
    <row r="65" spans="1:13" x14ac:dyDescent="0.25">
      <c r="A65" s="14">
        <v>43315</v>
      </c>
      <c r="B65" s="15">
        <f t="shared" ca="1" si="5"/>
        <v>51</v>
      </c>
      <c r="C65" s="15">
        <v>12.5</v>
      </c>
      <c r="D65" s="15"/>
      <c r="E65" s="15"/>
      <c r="F65" s="17">
        <f t="shared" ca="1" si="6"/>
        <v>28</v>
      </c>
      <c r="G65" s="16">
        <f t="shared" ca="1" si="1"/>
        <v>0.85</v>
      </c>
      <c r="H65" s="16">
        <f t="shared" ca="1" si="4"/>
        <v>14.705882352941178</v>
      </c>
      <c r="I65" s="16">
        <v>0.3</v>
      </c>
      <c r="J65" s="15">
        <v>25.8</v>
      </c>
      <c r="K65" s="15">
        <f t="shared" ca="1" si="7"/>
        <v>64</v>
      </c>
      <c r="L65" s="9">
        <f t="shared" si="2"/>
        <v>92.630859348414489</v>
      </c>
      <c r="M65">
        <f t="shared" ca="1" si="3"/>
        <v>819.72610702869338</v>
      </c>
    </row>
    <row r="66" spans="1:13" x14ac:dyDescent="0.25">
      <c r="A66" s="14">
        <v>43316</v>
      </c>
      <c r="B66" s="15">
        <f t="shared" ca="1" si="5"/>
        <v>58</v>
      </c>
      <c r="C66" s="15">
        <v>12.5</v>
      </c>
      <c r="D66" s="15"/>
      <c r="E66" s="15"/>
      <c r="F66" s="17">
        <f t="shared" ca="1" si="6"/>
        <v>28</v>
      </c>
      <c r="G66" s="16">
        <f t="shared" ca="1" si="1"/>
        <v>0.96666666666666667</v>
      </c>
      <c r="H66" s="16">
        <f t="shared" ca="1" si="4"/>
        <v>12.931034482758621</v>
      </c>
      <c r="I66" s="16">
        <v>0.3</v>
      </c>
      <c r="J66" s="15">
        <v>21.5</v>
      </c>
      <c r="K66" s="15">
        <f t="shared" ca="1" si="7"/>
        <v>59</v>
      </c>
      <c r="L66" s="9">
        <f t="shared" si="2"/>
        <v>80.958150079992123</v>
      </c>
      <c r="M66">
        <f t="shared" ca="1" si="3"/>
        <v>482.16035493545809</v>
      </c>
    </row>
    <row r="67" spans="1:13" x14ac:dyDescent="0.25">
      <c r="A67" s="14">
        <v>43317</v>
      </c>
      <c r="B67" s="15">
        <f t="shared" ca="1" si="5"/>
        <v>46</v>
      </c>
      <c r="C67" s="15">
        <v>12.5</v>
      </c>
      <c r="D67" s="15"/>
      <c r="E67" s="15"/>
      <c r="F67" s="17">
        <f t="shared" ca="1" si="6"/>
        <v>28</v>
      </c>
      <c r="G67" s="16">
        <f t="shared" ref="G67:G130" ca="1" si="8">B67/60</f>
        <v>0.76666666666666672</v>
      </c>
      <c r="H67" s="16">
        <f t="shared" ca="1" si="4"/>
        <v>16.304347826086957</v>
      </c>
      <c r="I67" s="16">
        <v>3.4</v>
      </c>
      <c r="J67" s="15">
        <v>19.600000000000001</v>
      </c>
      <c r="K67" s="15">
        <f t="shared" ca="1" si="7"/>
        <v>52</v>
      </c>
      <c r="L67" s="9">
        <f t="shared" ref="L67:L130" si="9">J67*$R$1+$R$2</f>
        <v>75.800441333479938</v>
      </c>
      <c r="M67">
        <f t="shared" ref="M67:M130" ca="1" si="10">(K67-L67)^2</f>
        <v>566.46100766842028</v>
      </c>
    </row>
    <row r="68" spans="1:13" x14ac:dyDescent="0.25">
      <c r="A68" s="14">
        <v>43318</v>
      </c>
      <c r="B68" s="15">
        <f t="shared" ca="1" si="5"/>
        <v>60</v>
      </c>
      <c r="C68" s="15">
        <v>12.5</v>
      </c>
      <c r="D68" s="15"/>
      <c r="E68" s="15"/>
      <c r="F68" s="17">
        <f t="shared" ca="1" si="6"/>
        <v>28</v>
      </c>
      <c r="G68" s="16">
        <f t="shared" ca="1" si="8"/>
        <v>1</v>
      </c>
      <c r="H68" s="16">
        <f t="shared" ca="1" si="4"/>
        <v>12.5</v>
      </c>
      <c r="I68" s="16">
        <v>0</v>
      </c>
      <c r="J68" s="15">
        <v>18.3</v>
      </c>
      <c r="K68" s="15">
        <f t="shared" ca="1" si="7"/>
        <v>55</v>
      </c>
      <c r="L68" s="9">
        <f t="shared" si="9"/>
        <v>72.271482717445267</v>
      </c>
      <c r="M68">
        <f t="shared" ca="1" si="10"/>
        <v>298.30411525901053</v>
      </c>
    </row>
    <row r="69" spans="1:13" x14ac:dyDescent="0.25">
      <c r="A69" s="14">
        <v>43319</v>
      </c>
      <c r="B69" s="15">
        <f t="shared" ca="1" si="5"/>
        <v>67</v>
      </c>
      <c r="C69" s="15">
        <v>12.5</v>
      </c>
      <c r="D69" s="15"/>
      <c r="E69" s="15"/>
      <c r="F69" s="17">
        <f t="shared" ca="1" si="6"/>
        <v>28</v>
      </c>
      <c r="G69" s="16">
        <f t="shared" ca="1" si="8"/>
        <v>1.1166666666666667</v>
      </c>
      <c r="H69" s="16">
        <f t="shared" ca="1" si="4"/>
        <v>11.194029850746269</v>
      </c>
      <c r="I69" s="16">
        <v>0</v>
      </c>
      <c r="J69" s="15">
        <v>19.2</v>
      </c>
      <c r="K69" s="15">
        <f t="shared" ca="1" si="7"/>
        <v>58</v>
      </c>
      <c r="L69" s="9">
        <f t="shared" si="9"/>
        <v>74.714607913161558</v>
      </c>
      <c r="M69">
        <f t="shared" ca="1" si="10"/>
        <v>279.37811769072295</v>
      </c>
    </row>
    <row r="70" spans="1:13" x14ac:dyDescent="0.25">
      <c r="A70" s="14">
        <v>43320</v>
      </c>
      <c r="B70" s="15">
        <f t="shared" ca="1" si="5"/>
        <v>55</v>
      </c>
      <c r="C70" s="15">
        <v>12.5</v>
      </c>
      <c r="D70" s="15"/>
      <c r="E70" s="15"/>
      <c r="F70" s="17">
        <f t="shared" ca="1" si="6"/>
        <v>28</v>
      </c>
      <c r="G70" s="16">
        <f t="shared" ca="1" si="8"/>
        <v>0.91666666666666663</v>
      </c>
      <c r="H70" s="16">
        <f t="shared" ca="1" si="4"/>
        <v>13.636363636363637</v>
      </c>
      <c r="I70" s="16">
        <v>0</v>
      </c>
      <c r="J70" s="15">
        <v>19.600000000000001</v>
      </c>
      <c r="K70" s="15">
        <f t="shared" ca="1" si="7"/>
        <v>50</v>
      </c>
      <c r="L70" s="9">
        <f t="shared" si="9"/>
        <v>75.800441333479938</v>
      </c>
      <c r="M70">
        <f t="shared" ca="1" si="10"/>
        <v>665.66277300234003</v>
      </c>
    </row>
    <row r="71" spans="1:13" x14ac:dyDescent="0.25">
      <c r="A71" s="14">
        <v>43321</v>
      </c>
      <c r="B71" s="15">
        <f t="shared" ca="1" si="5"/>
        <v>52</v>
      </c>
      <c r="C71" s="15">
        <v>12.5</v>
      </c>
      <c r="D71" s="15"/>
      <c r="E71" s="15"/>
      <c r="F71" s="17">
        <f t="shared" ca="1" si="6"/>
        <v>28</v>
      </c>
      <c r="G71" s="16">
        <f t="shared" ca="1" si="8"/>
        <v>0.8666666666666667</v>
      </c>
      <c r="H71" s="16">
        <f t="shared" ca="1" si="4"/>
        <v>14.423076923076923</v>
      </c>
      <c r="I71" s="16">
        <v>0</v>
      </c>
      <c r="J71" s="15">
        <v>24</v>
      </c>
      <c r="K71" s="15">
        <f t="shared" ca="1" si="7"/>
        <v>47</v>
      </c>
      <c r="L71" s="9">
        <f t="shared" si="9"/>
        <v>87.744608956981864</v>
      </c>
      <c r="M71">
        <f t="shared" ca="1" si="10"/>
        <v>1660.1231590573668</v>
      </c>
    </row>
    <row r="72" spans="1:13" x14ac:dyDescent="0.25">
      <c r="A72" s="14">
        <v>43322</v>
      </c>
      <c r="B72" s="15">
        <f t="shared" ca="1" si="5"/>
        <v>47</v>
      </c>
      <c r="C72" s="15">
        <v>12.5</v>
      </c>
      <c r="D72" s="15"/>
      <c r="E72" s="15"/>
      <c r="F72" s="17">
        <f t="shared" ca="1" si="6"/>
        <v>28</v>
      </c>
      <c r="G72" s="16">
        <f t="shared" ca="1" si="8"/>
        <v>0.78333333333333333</v>
      </c>
      <c r="H72" s="16">
        <f t="shared" ref="H72:H135" ca="1" si="11">C72/G72</f>
        <v>15.957446808510639</v>
      </c>
      <c r="I72" s="16">
        <v>0.5</v>
      </c>
      <c r="J72" s="15">
        <v>23.6</v>
      </c>
      <c r="K72" s="15">
        <f t="shared" ca="1" si="7"/>
        <v>57</v>
      </c>
      <c r="L72" s="9">
        <f t="shared" si="9"/>
        <v>86.658775536663512</v>
      </c>
      <c r="M72">
        <f t="shared" ca="1" si="10"/>
        <v>879.64296633418996</v>
      </c>
    </row>
    <row r="73" spans="1:13" x14ac:dyDescent="0.25">
      <c r="A73" s="14">
        <v>43323</v>
      </c>
      <c r="B73" s="15">
        <f t="shared" ref="B73:B136" ca="1" si="12">RANDBETWEEN(45,69)</f>
        <v>46</v>
      </c>
      <c r="C73" s="15">
        <v>12.5</v>
      </c>
      <c r="D73" s="15"/>
      <c r="E73" s="15"/>
      <c r="F73" s="17">
        <f t="shared" ref="F73:F136" ca="1" si="13">RANDBETWEEN(27.8,28.4)</f>
        <v>28</v>
      </c>
      <c r="G73" s="16">
        <f t="shared" ca="1" si="8"/>
        <v>0.76666666666666672</v>
      </c>
      <c r="H73" s="16">
        <f t="shared" ca="1" si="11"/>
        <v>16.304347826086957</v>
      </c>
      <c r="I73" s="16">
        <v>0.2</v>
      </c>
      <c r="J73" s="15">
        <v>20</v>
      </c>
      <c r="K73" s="15">
        <f t="shared" ref="K73:K136" ca="1" si="14">RANDBETWEEN(45,69)</f>
        <v>59</v>
      </c>
      <c r="L73" s="9">
        <f t="shared" si="9"/>
        <v>76.88627475379829</v>
      </c>
      <c r="M73">
        <f t="shared" ca="1" si="10"/>
        <v>319.91882456836208</v>
      </c>
    </row>
    <row r="74" spans="1:13" x14ac:dyDescent="0.25">
      <c r="A74" s="14">
        <v>43324</v>
      </c>
      <c r="B74" s="15">
        <f t="shared" ca="1" si="12"/>
        <v>57</v>
      </c>
      <c r="C74" s="15">
        <v>12.5</v>
      </c>
      <c r="D74" s="15"/>
      <c r="E74" s="15"/>
      <c r="F74" s="17">
        <f t="shared" ca="1" si="13"/>
        <v>28</v>
      </c>
      <c r="G74" s="16">
        <f t="shared" ca="1" si="8"/>
        <v>0.95</v>
      </c>
      <c r="H74" s="16">
        <f t="shared" ca="1" si="11"/>
        <v>13.157894736842106</v>
      </c>
      <c r="I74" s="16">
        <v>2.2000000000000002</v>
      </c>
      <c r="J74" s="15">
        <v>16.2</v>
      </c>
      <c r="K74" s="15">
        <f t="shared" ca="1" si="14"/>
        <v>53</v>
      </c>
      <c r="L74" s="9">
        <f t="shared" si="9"/>
        <v>66.570857260773877</v>
      </c>
      <c r="M74">
        <f t="shared" ca="1" si="10"/>
        <v>184.16816679229908</v>
      </c>
    </row>
    <row r="75" spans="1:13" x14ac:dyDescent="0.25">
      <c r="A75" s="14">
        <v>43325</v>
      </c>
      <c r="B75" s="15">
        <f t="shared" ca="1" si="12"/>
        <v>68</v>
      </c>
      <c r="C75" s="15">
        <v>12.5</v>
      </c>
      <c r="D75" s="15"/>
      <c r="E75" s="15"/>
      <c r="F75" s="17">
        <f t="shared" ca="1" si="13"/>
        <v>28</v>
      </c>
      <c r="G75" s="16">
        <f t="shared" ca="1" si="8"/>
        <v>1.1333333333333333</v>
      </c>
      <c r="H75" s="16">
        <f t="shared" ca="1" si="11"/>
        <v>11.029411764705882</v>
      </c>
      <c r="I75" s="16">
        <v>0</v>
      </c>
      <c r="J75" s="15">
        <v>16.2</v>
      </c>
      <c r="K75" s="15">
        <f t="shared" ca="1" si="14"/>
        <v>49</v>
      </c>
      <c r="L75" s="9">
        <f t="shared" si="9"/>
        <v>66.570857260773877</v>
      </c>
      <c r="M75">
        <f t="shared" ca="1" si="10"/>
        <v>308.73502487849009</v>
      </c>
    </row>
    <row r="76" spans="1:13" x14ac:dyDescent="0.25">
      <c r="A76" s="14">
        <v>43326</v>
      </c>
      <c r="B76" s="15">
        <f t="shared" ca="1" si="12"/>
        <v>67</v>
      </c>
      <c r="C76" s="15">
        <v>12.5</v>
      </c>
      <c r="D76" s="15"/>
      <c r="E76" s="15"/>
      <c r="F76" s="17">
        <f t="shared" ca="1" si="13"/>
        <v>28</v>
      </c>
      <c r="G76" s="16">
        <f t="shared" ca="1" si="8"/>
        <v>1.1166666666666667</v>
      </c>
      <c r="H76" s="16">
        <f t="shared" ca="1" si="11"/>
        <v>11.194029850746269</v>
      </c>
      <c r="I76" s="16">
        <v>0</v>
      </c>
      <c r="J76" s="15">
        <v>16.899999999999999</v>
      </c>
      <c r="K76" s="15">
        <f t="shared" ca="1" si="14"/>
        <v>50</v>
      </c>
      <c r="L76" s="9">
        <f t="shared" si="9"/>
        <v>68.471065746331007</v>
      </c>
      <c r="M76">
        <f t="shared" ca="1" si="10"/>
        <v>341.18026980528265</v>
      </c>
    </row>
    <row r="77" spans="1:13" x14ac:dyDescent="0.25">
      <c r="A77" s="14">
        <v>43327</v>
      </c>
      <c r="B77" s="15">
        <f t="shared" ca="1" si="12"/>
        <v>59</v>
      </c>
      <c r="C77" s="15">
        <v>12.5</v>
      </c>
      <c r="D77" s="15"/>
      <c r="E77" s="15"/>
      <c r="F77" s="17">
        <f t="shared" ca="1" si="13"/>
        <v>28</v>
      </c>
      <c r="G77" s="16">
        <f t="shared" ca="1" si="8"/>
        <v>0.98333333333333328</v>
      </c>
      <c r="H77" s="16">
        <f t="shared" ca="1" si="11"/>
        <v>12.711864406779661</v>
      </c>
      <c r="I77" s="16">
        <v>0</v>
      </c>
      <c r="J77" s="15">
        <v>17.8</v>
      </c>
      <c r="K77" s="15">
        <f t="shared" ca="1" si="14"/>
        <v>56</v>
      </c>
      <c r="L77" s="9">
        <f t="shared" si="9"/>
        <v>70.914190942047327</v>
      </c>
      <c r="M77">
        <f t="shared" ca="1" si="10"/>
        <v>222.43309145584652</v>
      </c>
    </row>
    <row r="78" spans="1:13" x14ac:dyDescent="0.25">
      <c r="A78" s="14">
        <v>43328</v>
      </c>
      <c r="B78" s="15">
        <f t="shared" ca="1" si="12"/>
        <v>64</v>
      </c>
      <c r="C78" s="15">
        <v>12.5</v>
      </c>
      <c r="D78" s="15"/>
      <c r="E78" s="15"/>
      <c r="F78" s="17">
        <f t="shared" ca="1" si="13"/>
        <v>28</v>
      </c>
      <c r="G78" s="16">
        <f t="shared" ca="1" si="8"/>
        <v>1.0666666666666667</v>
      </c>
      <c r="H78" s="16">
        <f t="shared" ca="1" si="11"/>
        <v>11.71875</v>
      </c>
      <c r="I78" s="16">
        <v>0</v>
      </c>
      <c r="J78" s="15">
        <v>17.7</v>
      </c>
      <c r="K78" s="15">
        <f t="shared" ca="1" si="14"/>
        <v>56</v>
      </c>
      <c r="L78" s="9">
        <f t="shared" si="9"/>
        <v>70.642732586967725</v>
      </c>
      <c r="M78">
        <f t="shared" ca="1" si="10"/>
        <v>214.40961761344653</v>
      </c>
    </row>
    <row r="79" spans="1:13" x14ac:dyDescent="0.25">
      <c r="A79" s="14">
        <v>43329</v>
      </c>
      <c r="B79" s="15">
        <f t="shared" ca="1" si="12"/>
        <v>60</v>
      </c>
      <c r="C79" s="15">
        <v>12.5</v>
      </c>
      <c r="D79" s="15"/>
      <c r="E79" s="15"/>
      <c r="F79" s="17">
        <f t="shared" ca="1" si="13"/>
        <v>28</v>
      </c>
      <c r="G79" s="16">
        <f t="shared" ca="1" si="8"/>
        <v>1</v>
      </c>
      <c r="H79" s="16">
        <f t="shared" ca="1" si="11"/>
        <v>12.5</v>
      </c>
      <c r="I79" s="16">
        <v>0</v>
      </c>
      <c r="J79" s="15">
        <v>20.100000000000001</v>
      </c>
      <c r="K79" s="15">
        <f t="shared" ca="1" si="14"/>
        <v>48</v>
      </c>
      <c r="L79" s="9">
        <f t="shared" si="9"/>
        <v>77.157733108877878</v>
      </c>
      <c r="M79">
        <f t="shared" ca="1" si="10"/>
        <v>850.17340004855316</v>
      </c>
    </row>
    <row r="80" spans="1:13" x14ac:dyDescent="0.25">
      <c r="A80" s="14">
        <v>43330</v>
      </c>
      <c r="B80" s="15">
        <f t="shared" ca="1" si="12"/>
        <v>49</v>
      </c>
      <c r="C80" s="15">
        <v>12.5</v>
      </c>
      <c r="D80" s="15"/>
      <c r="E80" s="15"/>
      <c r="F80" s="17">
        <f t="shared" ca="1" si="13"/>
        <v>28</v>
      </c>
      <c r="G80" s="16">
        <f t="shared" ca="1" si="8"/>
        <v>0.81666666666666665</v>
      </c>
      <c r="H80" s="16">
        <f t="shared" ca="1" si="11"/>
        <v>15.306122448979592</v>
      </c>
      <c r="I80" s="16">
        <v>4.9000000000000004</v>
      </c>
      <c r="J80" s="15">
        <v>20.2</v>
      </c>
      <c r="K80" s="15">
        <f t="shared" ca="1" si="14"/>
        <v>50</v>
      </c>
      <c r="L80" s="9">
        <f t="shared" si="9"/>
        <v>77.429191463957466</v>
      </c>
      <c r="M80">
        <f t="shared" ca="1" si="10"/>
        <v>752.36054436643713</v>
      </c>
    </row>
    <row r="81" spans="1:13" x14ac:dyDescent="0.25">
      <c r="A81" s="14">
        <v>43331</v>
      </c>
      <c r="B81" s="15">
        <f t="shared" ca="1" si="12"/>
        <v>56</v>
      </c>
      <c r="C81" s="15">
        <v>12.5</v>
      </c>
      <c r="D81" s="15"/>
      <c r="E81" s="15"/>
      <c r="F81" s="17">
        <f t="shared" ca="1" si="13"/>
        <v>28</v>
      </c>
      <c r="G81" s="16">
        <f t="shared" ca="1" si="8"/>
        <v>0.93333333333333335</v>
      </c>
      <c r="H81" s="16">
        <f t="shared" ca="1" si="11"/>
        <v>13.392857142857142</v>
      </c>
      <c r="I81" s="16">
        <v>0</v>
      </c>
      <c r="J81" s="15">
        <v>18.399999999999999</v>
      </c>
      <c r="K81" s="15">
        <f t="shared" ca="1" si="14"/>
        <v>50</v>
      </c>
      <c r="L81" s="9">
        <f t="shared" si="9"/>
        <v>72.542941072524854</v>
      </c>
      <c r="M81">
        <f t="shared" ca="1" si="10"/>
        <v>508.18419219932804</v>
      </c>
    </row>
    <row r="82" spans="1:13" x14ac:dyDescent="0.25">
      <c r="A82" s="14">
        <v>43332</v>
      </c>
      <c r="B82" s="15">
        <f t="shared" ca="1" si="12"/>
        <v>51</v>
      </c>
      <c r="C82" s="15">
        <v>12.5</v>
      </c>
      <c r="D82" s="15"/>
      <c r="E82" s="15"/>
      <c r="F82" s="17">
        <f t="shared" ca="1" si="13"/>
        <v>28</v>
      </c>
      <c r="G82" s="16">
        <f t="shared" ca="1" si="8"/>
        <v>0.85</v>
      </c>
      <c r="H82" s="16">
        <f t="shared" ca="1" si="11"/>
        <v>14.705882352941178</v>
      </c>
      <c r="I82" s="16">
        <v>18.899999999999999</v>
      </c>
      <c r="J82" s="15">
        <v>14.9</v>
      </c>
      <c r="K82" s="15">
        <f t="shared" ca="1" si="14"/>
        <v>45</v>
      </c>
      <c r="L82" s="9">
        <f t="shared" si="9"/>
        <v>63.04189864473922</v>
      </c>
      <c r="M82">
        <f t="shared" ca="1" si="10"/>
        <v>325.51010670704289</v>
      </c>
    </row>
    <row r="83" spans="1:13" x14ac:dyDescent="0.25">
      <c r="A83" s="14">
        <v>43333</v>
      </c>
      <c r="B83" s="15">
        <f t="shared" ca="1" si="12"/>
        <v>69</v>
      </c>
      <c r="C83" s="15">
        <v>12.5</v>
      </c>
      <c r="D83" s="15"/>
      <c r="E83" s="15"/>
      <c r="F83" s="17">
        <f t="shared" ca="1" si="13"/>
        <v>28</v>
      </c>
      <c r="G83" s="16">
        <f t="shared" ca="1" si="8"/>
        <v>1.1499999999999999</v>
      </c>
      <c r="H83" s="16">
        <f t="shared" ca="1" si="11"/>
        <v>10.869565217391305</v>
      </c>
      <c r="I83" s="16">
        <v>0</v>
      </c>
      <c r="J83" s="15">
        <v>14.3</v>
      </c>
      <c r="K83" s="15">
        <f t="shared" ca="1" si="14"/>
        <v>54</v>
      </c>
      <c r="L83" s="9">
        <f t="shared" si="9"/>
        <v>61.413148514261678</v>
      </c>
      <c r="M83">
        <f t="shared" ca="1" si="10"/>
        <v>54.954770894500129</v>
      </c>
    </row>
    <row r="84" spans="1:13" x14ac:dyDescent="0.25">
      <c r="A84" s="14">
        <v>43334</v>
      </c>
      <c r="B84" s="15">
        <f t="shared" ca="1" si="12"/>
        <v>47</v>
      </c>
      <c r="C84" s="15">
        <v>12.5</v>
      </c>
      <c r="D84" s="15"/>
      <c r="E84" s="15"/>
      <c r="F84" s="17">
        <f t="shared" ca="1" si="13"/>
        <v>28</v>
      </c>
      <c r="G84" s="16">
        <f t="shared" ca="1" si="8"/>
        <v>0.78333333333333333</v>
      </c>
      <c r="H84" s="16">
        <f t="shared" ca="1" si="11"/>
        <v>15.957446808510639</v>
      </c>
      <c r="I84" s="16">
        <v>0</v>
      </c>
      <c r="J84" s="15">
        <v>15</v>
      </c>
      <c r="K84" s="15">
        <f t="shared" ca="1" si="14"/>
        <v>55</v>
      </c>
      <c r="L84" s="9">
        <f t="shared" si="9"/>
        <v>63.313356999818808</v>
      </c>
      <c r="M84">
        <f t="shared" ca="1" si="10"/>
        <v>69.111904606436369</v>
      </c>
    </row>
    <row r="85" spans="1:13" x14ac:dyDescent="0.25">
      <c r="A85" s="14">
        <v>43335</v>
      </c>
      <c r="B85" s="15">
        <f t="shared" ca="1" si="12"/>
        <v>66</v>
      </c>
      <c r="C85" s="15">
        <v>12.5</v>
      </c>
      <c r="D85" s="15"/>
      <c r="E85" s="15"/>
      <c r="F85" s="17">
        <f t="shared" ca="1" si="13"/>
        <v>28</v>
      </c>
      <c r="G85" s="16">
        <f t="shared" ca="1" si="8"/>
        <v>1.1000000000000001</v>
      </c>
      <c r="H85" s="16">
        <f t="shared" ca="1" si="11"/>
        <v>11.363636363636363</v>
      </c>
      <c r="I85" s="16">
        <v>0</v>
      </c>
      <c r="J85" s="15">
        <v>17.899999999999999</v>
      </c>
      <c r="K85" s="15">
        <f t="shared" ca="1" si="14"/>
        <v>62</v>
      </c>
      <c r="L85" s="9">
        <f t="shared" si="9"/>
        <v>71.185649297126901</v>
      </c>
      <c r="M85">
        <f t="shared" ca="1" si="10"/>
        <v>84.376153009807922</v>
      </c>
    </row>
    <row r="86" spans="1:13" x14ac:dyDescent="0.25">
      <c r="A86" s="14">
        <v>43336</v>
      </c>
      <c r="B86" s="15">
        <f t="shared" ca="1" si="12"/>
        <v>58</v>
      </c>
      <c r="C86" s="15">
        <v>12.5</v>
      </c>
      <c r="D86" s="15"/>
      <c r="E86" s="15"/>
      <c r="F86" s="17">
        <f t="shared" ca="1" si="13"/>
        <v>28</v>
      </c>
      <c r="G86" s="16">
        <f t="shared" ca="1" si="8"/>
        <v>0.96666666666666667</v>
      </c>
      <c r="H86" s="16">
        <f t="shared" ca="1" si="11"/>
        <v>12.931034482758621</v>
      </c>
      <c r="I86" s="16">
        <v>7.2</v>
      </c>
      <c r="J86" s="15">
        <v>19</v>
      </c>
      <c r="K86" s="15">
        <f t="shared" ca="1" si="14"/>
        <v>59</v>
      </c>
      <c r="L86" s="9">
        <f t="shared" si="9"/>
        <v>74.171691203002382</v>
      </c>
      <c r="M86">
        <f t="shared" ca="1" si="10"/>
        <v>230.18021395925987</v>
      </c>
    </row>
    <row r="87" spans="1:13" x14ac:dyDescent="0.25">
      <c r="A87" s="14">
        <v>43337</v>
      </c>
      <c r="B87" s="15">
        <f t="shared" ca="1" si="12"/>
        <v>68</v>
      </c>
      <c r="C87" s="15">
        <v>12.5</v>
      </c>
      <c r="D87" s="15"/>
      <c r="E87" s="15"/>
      <c r="F87" s="17">
        <f t="shared" ca="1" si="13"/>
        <v>28</v>
      </c>
      <c r="G87" s="16">
        <f t="shared" ca="1" si="8"/>
        <v>1.1333333333333333</v>
      </c>
      <c r="H87" s="16">
        <f t="shared" ca="1" si="11"/>
        <v>11.029411764705882</v>
      </c>
      <c r="I87" s="16">
        <v>0</v>
      </c>
      <c r="J87" s="15">
        <v>16.8</v>
      </c>
      <c r="K87" s="15">
        <f t="shared" ca="1" si="14"/>
        <v>58</v>
      </c>
      <c r="L87" s="9">
        <f t="shared" si="9"/>
        <v>68.199607391251419</v>
      </c>
      <c r="M87">
        <f t="shared" ca="1" si="10"/>
        <v>104.03199093567058</v>
      </c>
    </row>
    <row r="88" spans="1:13" x14ac:dyDescent="0.25">
      <c r="A88" s="14">
        <v>43338</v>
      </c>
      <c r="B88" s="15">
        <f t="shared" ca="1" si="12"/>
        <v>60</v>
      </c>
      <c r="C88" s="15">
        <v>12.5</v>
      </c>
      <c r="D88" s="15"/>
      <c r="E88" s="15"/>
      <c r="F88" s="17">
        <f t="shared" ca="1" si="13"/>
        <v>28</v>
      </c>
      <c r="G88" s="16">
        <f t="shared" ca="1" si="8"/>
        <v>1</v>
      </c>
      <c r="H88" s="16">
        <f t="shared" ca="1" si="11"/>
        <v>12.5</v>
      </c>
      <c r="I88" s="16">
        <v>23.9</v>
      </c>
      <c r="J88" s="15">
        <v>15.1</v>
      </c>
      <c r="K88" s="15">
        <f t="shared" ca="1" si="14"/>
        <v>49</v>
      </c>
      <c r="L88" s="9">
        <f t="shared" si="9"/>
        <v>63.584815354898396</v>
      </c>
      <c r="M88">
        <f t="shared" ca="1" si="10"/>
        <v>212.71683893648003</v>
      </c>
    </row>
    <row r="89" spans="1:13" x14ac:dyDescent="0.25">
      <c r="A89" s="14">
        <v>43339</v>
      </c>
      <c r="B89" s="15">
        <f t="shared" ca="1" si="12"/>
        <v>50</v>
      </c>
      <c r="C89" s="15">
        <v>12.5</v>
      </c>
      <c r="D89" s="15"/>
      <c r="E89" s="15"/>
      <c r="F89" s="17">
        <f t="shared" ca="1" si="13"/>
        <v>28</v>
      </c>
      <c r="G89" s="16">
        <f t="shared" ca="1" si="8"/>
        <v>0.83333333333333337</v>
      </c>
      <c r="H89" s="16">
        <f t="shared" ca="1" si="11"/>
        <v>15</v>
      </c>
      <c r="I89" s="16">
        <v>0</v>
      </c>
      <c r="J89" s="15">
        <v>14.7</v>
      </c>
      <c r="K89" s="15">
        <f t="shared" ca="1" si="14"/>
        <v>60</v>
      </c>
      <c r="L89" s="9">
        <f t="shared" si="9"/>
        <v>62.498981934580037</v>
      </c>
      <c r="M89">
        <f t="shared" ca="1" si="10"/>
        <v>6.2449107093573843</v>
      </c>
    </row>
    <row r="90" spans="1:13" x14ac:dyDescent="0.25">
      <c r="A90" s="14">
        <v>43340</v>
      </c>
      <c r="B90" s="15">
        <f t="shared" ca="1" si="12"/>
        <v>62</v>
      </c>
      <c r="C90" s="15">
        <v>12.5</v>
      </c>
      <c r="D90" s="15"/>
      <c r="E90" s="15"/>
      <c r="F90" s="17">
        <f t="shared" ca="1" si="13"/>
        <v>28</v>
      </c>
      <c r="G90" s="16">
        <f t="shared" ca="1" si="8"/>
        <v>1.0333333333333334</v>
      </c>
      <c r="H90" s="16">
        <f t="shared" ca="1" si="11"/>
        <v>12.096774193548386</v>
      </c>
      <c r="I90" s="16">
        <v>0</v>
      </c>
      <c r="J90" s="15">
        <v>16.100000000000001</v>
      </c>
      <c r="K90" s="15">
        <f t="shared" ca="1" si="14"/>
        <v>58</v>
      </c>
      <c r="L90" s="9">
        <f t="shared" si="9"/>
        <v>66.299398905694289</v>
      </c>
      <c r="M90">
        <f t="shared" ca="1" si="10"/>
        <v>68.880022195839572</v>
      </c>
    </row>
    <row r="91" spans="1:13" x14ac:dyDescent="0.25">
      <c r="A91" s="14">
        <v>43341</v>
      </c>
      <c r="B91" s="15">
        <f t="shared" ca="1" si="12"/>
        <v>50</v>
      </c>
      <c r="C91" s="15">
        <v>12.5</v>
      </c>
      <c r="D91" s="15"/>
      <c r="E91" s="15"/>
      <c r="F91" s="17">
        <f t="shared" ca="1" si="13"/>
        <v>28</v>
      </c>
      <c r="G91" s="16">
        <f t="shared" ca="1" si="8"/>
        <v>0.83333333333333337</v>
      </c>
      <c r="H91" s="16">
        <f t="shared" ca="1" si="11"/>
        <v>15</v>
      </c>
      <c r="I91" s="16">
        <v>0</v>
      </c>
      <c r="J91" s="15">
        <v>16.5</v>
      </c>
      <c r="K91" s="15">
        <f t="shared" ca="1" si="14"/>
        <v>67</v>
      </c>
      <c r="L91" s="9">
        <f t="shared" si="9"/>
        <v>67.385232326012641</v>
      </c>
      <c r="M91">
        <f t="shared" ca="1" si="10"/>
        <v>0.14840394500510981</v>
      </c>
    </row>
    <row r="92" spans="1:13" x14ac:dyDescent="0.25">
      <c r="A92" s="14">
        <v>43342</v>
      </c>
      <c r="B92" s="15">
        <f t="shared" ca="1" si="12"/>
        <v>55</v>
      </c>
      <c r="C92" s="15">
        <v>12.5</v>
      </c>
      <c r="D92" s="15"/>
      <c r="E92" s="15"/>
      <c r="F92" s="17">
        <f t="shared" ca="1" si="13"/>
        <v>28</v>
      </c>
      <c r="G92" s="16">
        <f t="shared" ca="1" si="8"/>
        <v>0.91666666666666663</v>
      </c>
      <c r="H92" s="16">
        <f t="shared" ca="1" si="11"/>
        <v>13.636363636363637</v>
      </c>
      <c r="I92" s="16">
        <v>0.2</v>
      </c>
      <c r="J92" s="15">
        <v>14.9</v>
      </c>
      <c r="K92" s="15">
        <f t="shared" ca="1" si="14"/>
        <v>56</v>
      </c>
      <c r="L92" s="9">
        <f t="shared" si="9"/>
        <v>63.04189864473922</v>
      </c>
      <c r="M92">
        <f t="shared" ca="1" si="10"/>
        <v>49.588336522780061</v>
      </c>
    </row>
    <row r="93" spans="1:13" x14ac:dyDescent="0.25">
      <c r="A93" s="14">
        <v>43343</v>
      </c>
      <c r="B93" s="15">
        <f t="shared" ca="1" si="12"/>
        <v>61</v>
      </c>
      <c r="C93" s="15">
        <v>12.5</v>
      </c>
      <c r="D93" s="15"/>
      <c r="E93" s="15"/>
      <c r="F93" s="17">
        <f t="shared" ca="1" si="13"/>
        <v>28</v>
      </c>
      <c r="G93" s="16">
        <f t="shared" ca="1" si="8"/>
        <v>1.0166666666666666</v>
      </c>
      <c r="H93" s="16">
        <f t="shared" ca="1" si="11"/>
        <v>12.295081967213115</v>
      </c>
      <c r="I93" s="16">
        <v>0.3</v>
      </c>
      <c r="J93" s="15">
        <v>16</v>
      </c>
      <c r="K93" s="15">
        <f t="shared" ca="1" si="14"/>
        <v>56</v>
      </c>
      <c r="L93" s="9">
        <f t="shared" si="9"/>
        <v>66.027940550614701</v>
      </c>
      <c r="M93">
        <f t="shared" ca="1" si="10"/>
        <v>100.55959168666269</v>
      </c>
    </row>
    <row r="94" spans="1:13" x14ac:dyDescent="0.25">
      <c r="A94" s="10">
        <v>43617</v>
      </c>
      <c r="B94" s="11">
        <f t="shared" ca="1" si="12"/>
        <v>54</v>
      </c>
      <c r="C94" s="11">
        <v>12.5</v>
      </c>
      <c r="D94" s="11"/>
      <c r="E94" s="11"/>
      <c r="F94" s="13">
        <f t="shared" ca="1" si="13"/>
        <v>28</v>
      </c>
      <c r="G94" s="12">
        <f t="shared" ca="1" si="8"/>
        <v>0.9</v>
      </c>
      <c r="H94" s="12">
        <f t="shared" ca="1" si="11"/>
        <v>13.888888888888889</v>
      </c>
      <c r="I94" s="12">
        <v>3</v>
      </c>
      <c r="J94" s="11">
        <v>12.4</v>
      </c>
      <c r="K94" s="11">
        <f t="shared" ca="1" si="14"/>
        <v>59</v>
      </c>
      <c r="L94" s="9">
        <f t="shared" si="9"/>
        <v>56.255439767749479</v>
      </c>
      <c r="M94">
        <f t="shared" ca="1" si="10"/>
        <v>7.5326108684510338</v>
      </c>
    </row>
    <row r="95" spans="1:13" x14ac:dyDescent="0.25">
      <c r="A95" s="10">
        <v>43618</v>
      </c>
      <c r="B95" s="11">
        <f t="shared" ca="1" si="12"/>
        <v>55</v>
      </c>
      <c r="C95" s="11">
        <v>12.5</v>
      </c>
      <c r="D95" s="11"/>
      <c r="E95" s="11"/>
      <c r="F95" s="13">
        <f t="shared" ca="1" si="13"/>
        <v>28</v>
      </c>
      <c r="G95" s="12">
        <f t="shared" ca="1" si="8"/>
        <v>0.91666666666666663</v>
      </c>
      <c r="H95" s="12">
        <f t="shared" ca="1" si="11"/>
        <v>13.636363636363637</v>
      </c>
      <c r="I95" s="12">
        <v>0</v>
      </c>
      <c r="J95" s="11">
        <v>13.2</v>
      </c>
      <c r="K95" s="11">
        <f t="shared" ca="1" si="14"/>
        <v>46</v>
      </c>
      <c r="L95" s="9">
        <f t="shared" si="9"/>
        <v>58.42710660838619</v>
      </c>
      <c r="M95">
        <f t="shared" ca="1" si="10"/>
        <v>154.4329786561957</v>
      </c>
    </row>
    <row r="96" spans="1:13" x14ac:dyDescent="0.25">
      <c r="A96" s="10">
        <v>43619</v>
      </c>
      <c r="B96" s="11">
        <f t="shared" ca="1" si="12"/>
        <v>62</v>
      </c>
      <c r="C96" s="11">
        <v>12.5</v>
      </c>
      <c r="D96" s="11"/>
      <c r="E96" s="11"/>
      <c r="F96" s="13">
        <f t="shared" ca="1" si="13"/>
        <v>28</v>
      </c>
      <c r="G96" s="12">
        <f t="shared" ca="1" si="8"/>
        <v>1.0333333333333334</v>
      </c>
      <c r="H96" s="12">
        <f t="shared" ca="1" si="11"/>
        <v>12.096774193548386</v>
      </c>
      <c r="I96" s="12">
        <v>9.6999999999999993</v>
      </c>
      <c r="J96" s="11">
        <v>13</v>
      </c>
      <c r="K96" s="11">
        <f t="shared" ca="1" si="14"/>
        <v>48</v>
      </c>
      <c r="L96" s="9">
        <f t="shared" si="9"/>
        <v>57.884189898227014</v>
      </c>
      <c r="M96">
        <f t="shared" ca="1" si="10"/>
        <v>97.697209944212943</v>
      </c>
    </row>
    <row r="97" spans="1:13" x14ac:dyDescent="0.25">
      <c r="A97" s="10">
        <v>43620</v>
      </c>
      <c r="B97" s="11">
        <f t="shared" ca="1" si="12"/>
        <v>68</v>
      </c>
      <c r="C97" s="11">
        <v>12.5</v>
      </c>
      <c r="D97" s="11"/>
      <c r="E97" s="11"/>
      <c r="F97" s="13">
        <f t="shared" ca="1" si="13"/>
        <v>28</v>
      </c>
      <c r="G97" s="12">
        <f t="shared" ca="1" si="8"/>
        <v>1.1333333333333333</v>
      </c>
      <c r="H97" s="12">
        <f t="shared" ca="1" si="11"/>
        <v>11.029411764705882</v>
      </c>
      <c r="I97" s="12">
        <v>0</v>
      </c>
      <c r="J97" s="11">
        <v>17.5</v>
      </c>
      <c r="K97" s="11">
        <f t="shared" ca="1" si="14"/>
        <v>67</v>
      </c>
      <c r="L97" s="9">
        <f t="shared" si="9"/>
        <v>70.099815876808549</v>
      </c>
      <c r="M97">
        <f t="shared" ca="1" si="10"/>
        <v>9.6088584701143525</v>
      </c>
    </row>
    <row r="98" spans="1:13" x14ac:dyDescent="0.25">
      <c r="A98" s="10">
        <v>43621</v>
      </c>
      <c r="B98" s="11">
        <f t="shared" ca="1" si="12"/>
        <v>69</v>
      </c>
      <c r="C98" s="11">
        <v>12.5</v>
      </c>
      <c r="D98" s="11"/>
      <c r="E98" s="11"/>
      <c r="F98" s="13">
        <f t="shared" ca="1" si="13"/>
        <v>28</v>
      </c>
      <c r="G98" s="12">
        <f t="shared" ca="1" si="8"/>
        <v>1.1499999999999999</v>
      </c>
      <c r="H98" s="12">
        <f t="shared" ca="1" si="11"/>
        <v>10.869565217391305</v>
      </c>
      <c r="I98" s="12">
        <v>0.1</v>
      </c>
      <c r="J98" s="11">
        <v>19.600000000000001</v>
      </c>
      <c r="K98" s="11">
        <f t="shared" ca="1" si="14"/>
        <v>67</v>
      </c>
      <c r="L98" s="9">
        <f t="shared" si="9"/>
        <v>75.800441333479938</v>
      </c>
      <c r="M98">
        <f t="shared" ca="1" si="10"/>
        <v>77.447767664022152</v>
      </c>
    </row>
    <row r="99" spans="1:13" x14ac:dyDescent="0.25">
      <c r="A99" s="10">
        <v>43622</v>
      </c>
      <c r="B99" s="11">
        <f t="shared" ca="1" si="12"/>
        <v>60</v>
      </c>
      <c r="C99" s="11">
        <v>12.5</v>
      </c>
      <c r="D99" s="11"/>
      <c r="E99" s="11"/>
      <c r="F99" s="13">
        <f t="shared" ca="1" si="13"/>
        <v>28</v>
      </c>
      <c r="G99" s="12">
        <f t="shared" ca="1" si="8"/>
        <v>1</v>
      </c>
      <c r="H99" s="12">
        <f t="shared" ca="1" si="11"/>
        <v>12.5</v>
      </c>
      <c r="I99" s="12">
        <v>0</v>
      </c>
      <c r="J99" s="11">
        <v>22</v>
      </c>
      <c r="K99" s="11">
        <f t="shared" ca="1" si="14"/>
        <v>61</v>
      </c>
      <c r="L99" s="9">
        <f t="shared" si="9"/>
        <v>82.315441855390077</v>
      </c>
      <c r="M99">
        <f t="shared" ca="1" si="10"/>
        <v>454.34806149051514</v>
      </c>
    </row>
    <row r="100" spans="1:13" x14ac:dyDescent="0.25">
      <c r="A100" s="10">
        <v>43623</v>
      </c>
      <c r="B100" s="11">
        <f t="shared" ca="1" si="12"/>
        <v>49</v>
      </c>
      <c r="C100" s="11">
        <v>12.5</v>
      </c>
      <c r="D100" s="11"/>
      <c r="E100" s="11"/>
      <c r="F100" s="13">
        <f t="shared" ca="1" si="13"/>
        <v>28</v>
      </c>
      <c r="G100" s="12">
        <f t="shared" ca="1" si="8"/>
        <v>0.81666666666666665</v>
      </c>
      <c r="H100" s="12">
        <f t="shared" ca="1" si="11"/>
        <v>15.306122448979592</v>
      </c>
      <c r="I100" s="12">
        <v>0</v>
      </c>
      <c r="J100" s="11">
        <v>22.5</v>
      </c>
      <c r="K100" s="11">
        <f t="shared" ca="1" si="14"/>
        <v>64</v>
      </c>
      <c r="L100" s="9">
        <f t="shared" si="9"/>
        <v>83.672733630788031</v>
      </c>
      <c r="M100">
        <f t="shared" ca="1" si="10"/>
        <v>387.01644850793843</v>
      </c>
    </row>
    <row r="101" spans="1:13" x14ac:dyDescent="0.25">
      <c r="A101" s="10">
        <v>43624</v>
      </c>
      <c r="B101" s="11">
        <f t="shared" ca="1" si="12"/>
        <v>52</v>
      </c>
      <c r="C101" s="11">
        <v>12.5</v>
      </c>
      <c r="D101" s="11"/>
      <c r="E101" s="11"/>
      <c r="F101" s="13">
        <f t="shared" ca="1" si="13"/>
        <v>28</v>
      </c>
      <c r="G101" s="12">
        <f t="shared" ca="1" si="8"/>
        <v>0.8666666666666667</v>
      </c>
      <c r="H101" s="12">
        <f t="shared" ca="1" si="11"/>
        <v>14.423076923076923</v>
      </c>
      <c r="I101" s="12">
        <v>1.8</v>
      </c>
      <c r="J101" s="11">
        <v>22.9</v>
      </c>
      <c r="K101" s="11">
        <f t="shared" ca="1" si="14"/>
        <v>59</v>
      </c>
      <c r="L101" s="9">
        <f t="shared" si="9"/>
        <v>84.758567051106382</v>
      </c>
      <c r="M101">
        <f t="shared" ca="1" si="10"/>
        <v>663.50377652634336</v>
      </c>
    </row>
    <row r="102" spans="1:13" x14ac:dyDescent="0.25">
      <c r="A102" s="10">
        <v>43625</v>
      </c>
      <c r="B102" s="11">
        <f t="shared" ca="1" si="12"/>
        <v>66</v>
      </c>
      <c r="C102" s="11">
        <v>12.5</v>
      </c>
      <c r="D102" s="11"/>
      <c r="E102" s="11"/>
      <c r="F102" s="13">
        <f t="shared" ca="1" si="13"/>
        <v>28</v>
      </c>
      <c r="G102" s="12">
        <f t="shared" ca="1" si="8"/>
        <v>1.1000000000000001</v>
      </c>
      <c r="H102" s="12">
        <f t="shared" ca="1" si="11"/>
        <v>11.363636363636363</v>
      </c>
      <c r="I102" s="12">
        <v>0</v>
      </c>
      <c r="J102" s="11">
        <v>18.600000000000001</v>
      </c>
      <c r="K102" s="11">
        <f t="shared" ca="1" si="14"/>
        <v>52</v>
      </c>
      <c r="L102" s="9">
        <f t="shared" si="9"/>
        <v>73.08585778268403</v>
      </c>
      <c r="M102">
        <f t="shared" ca="1" si="10"/>
        <v>444.61339843157668</v>
      </c>
    </row>
    <row r="103" spans="1:13" x14ac:dyDescent="0.25">
      <c r="A103" s="10">
        <v>43626</v>
      </c>
      <c r="B103" s="11">
        <f t="shared" ca="1" si="12"/>
        <v>60</v>
      </c>
      <c r="C103" s="11">
        <v>12.5</v>
      </c>
      <c r="D103" s="11"/>
      <c r="E103" s="11"/>
      <c r="F103" s="13">
        <f t="shared" ca="1" si="13"/>
        <v>28</v>
      </c>
      <c r="G103" s="12">
        <f t="shared" ca="1" si="8"/>
        <v>1</v>
      </c>
      <c r="H103" s="12">
        <f t="shared" ca="1" si="11"/>
        <v>12.5</v>
      </c>
      <c r="I103" s="12">
        <v>0</v>
      </c>
      <c r="J103" s="11">
        <v>16.600000000000001</v>
      </c>
      <c r="K103" s="11">
        <f t="shared" ca="1" si="14"/>
        <v>55</v>
      </c>
      <c r="L103" s="9">
        <f t="shared" si="9"/>
        <v>67.656690681092243</v>
      </c>
      <c r="M103">
        <f t="shared" ca="1" si="10"/>
        <v>160.19181899684725</v>
      </c>
    </row>
    <row r="104" spans="1:13" x14ac:dyDescent="0.25">
      <c r="A104" s="10">
        <v>43627</v>
      </c>
      <c r="B104" s="11">
        <f t="shared" ca="1" si="12"/>
        <v>60</v>
      </c>
      <c r="C104" s="11">
        <v>12.5</v>
      </c>
      <c r="D104" s="11"/>
      <c r="E104" s="11"/>
      <c r="F104" s="13">
        <f t="shared" ca="1" si="13"/>
        <v>28</v>
      </c>
      <c r="G104" s="12">
        <f t="shared" ca="1" si="8"/>
        <v>1</v>
      </c>
      <c r="H104" s="12">
        <f t="shared" ca="1" si="11"/>
        <v>12.5</v>
      </c>
      <c r="I104" s="12">
        <v>0</v>
      </c>
      <c r="J104" s="11">
        <v>17.600000000000001</v>
      </c>
      <c r="K104" s="11">
        <f t="shared" ca="1" si="14"/>
        <v>47</v>
      </c>
      <c r="L104" s="9">
        <f t="shared" si="9"/>
        <v>70.371274231888137</v>
      </c>
      <c r="M104">
        <f t="shared" ca="1" si="10"/>
        <v>546.21645922211837</v>
      </c>
    </row>
    <row r="105" spans="1:13" x14ac:dyDescent="0.25">
      <c r="A105" s="10">
        <v>43628</v>
      </c>
      <c r="B105" s="11">
        <f t="shared" ca="1" si="12"/>
        <v>50</v>
      </c>
      <c r="C105" s="11">
        <v>12.5</v>
      </c>
      <c r="D105" s="11"/>
      <c r="E105" s="11"/>
      <c r="F105" s="13">
        <f t="shared" ca="1" si="13"/>
        <v>28</v>
      </c>
      <c r="G105" s="12">
        <f t="shared" ca="1" si="8"/>
        <v>0.83333333333333337</v>
      </c>
      <c r="H105" s="12">
        <f t="shared" ca="1" si="11"/>
        <v>15</v>
      </c>
      <c r="I105" s="12">
        <v>0</v>
      </c>
      <c r="J105" s="11">
        <v>15</v>
      </c>
      <c r="K105" s="11">
        <f t="shared" ca="1" si="14"/>
        <v>65</v>
      </c>
      <c r="L105" s="9">
        <f t="shared" si="9"/>
        <v>63.313356999818808</v>
      </c>
      <c r="M105">
        <f t="shared" ca="1" si="10"/>
        <v>2.8447646100602126</v>
      </c>
    </row>
    <row r="106" spans="1:13" x14ac:dyDescent="0.25">
      <c r="A106" s="10">
        <v>43629</v>
      </c>
      <c r="B106" s="11">
        <f t="shared" ca="1" si="12"/>
        <v>60</v>
      </c>
      <c r="C106" s="11">
        <v>12.5</v>
      </c>
      <c r="D106" s="11"/>
      <c r="E106" s="11"/>
      <c r="F106" s="13">
        <f t="shared" ca="1" si="13"/>
        <v>28</v>
      </c>
      <c r="G106" s="12">
        <f t="shared" ca="1" si="8"/>
        <v>1</v>
      </c>
      <c r="H106" s="12">
        <f t="shared" ca="1" si="11"/>
        <v>12.5</v>
      </c>
      <c r="I106" s="12">
        <v>0.6</v>
      </c>
      <c r="J106" s="11">
        <v>14.2</v>
      </c>
      <c r="K106" s="11">
        <f t="shared" ca="1" si="14"/>
        <v>68</v>
      </c>
      <c r="L106" s="9">
        <f t="shared" si="9"/>
        <v>61.141690159182083</v>
      </c>
      <c r="M106">
        <f t="shared" ca="1" si="10"/>
        <v>47.036413872659878</v>
      </c>
    </row>
    <row r="107" spans="1:13" x14ac:dyDescent="0.25">
      <c r="A107" s="10">
        <v>43630</v>
      </c>
      <c r="B107" s="11">
        <f t="shared" ca="1" si="12"/>
        <v>66</v>
      </c>
      <c r="C107" s="11">
        <v>12.5</v>
      </c>
      <c r="D107" s="11"/>
      <c r="E107" s="11"/>
      <c r="F107" s="13">
        <f t="shared" ca="1" si="13"/>
        <v>28</v>
      </c>
      <c r="G107" s="12">
        <f t="shared" ca="1" si="8"/>
        <v>1.1000000000000001</v>
      </c>
      <c r="H107" s="12">
        <f t="shared" ca="1" si="11"/>
        <v>11.363636363636363</v>
      </c>
      <c r="I107" s="12">
        <v>0</v>
      </c>
      <c r="J107" s="11">
        <v>14.5</v>
      </c>
      <c r="K107" s="11">
        <f t="shared" ca="1" si="14"/>
        <v>56</v>
      </c>
      <c r="L107" s="9">
        <f t="shared" si="9"/>
        <v>61.956065224420854</v>
      </c>
      <c r="M107">
        <f t="shared" ca="1" si="10"/>
        <v>35.47471295755544</v>
      </c>
    </row>
    <row r="108" spans="1:13" x14ac:dyDescent="0.25">
      <c r="A108" s="10">
        <v>43631</v>
      </c>
      <c r="B108" s="11">
        <f t="shared" ca="1" si="12"/>
        <v>48</v>
      </c>
      <c r="C108" s="11">
        <v>12.5</v>
      </c>
      <c r="D108" s="11"/>
      <c r="E108" s="11"/>
      <c r="F108" s="13">
        <f t="shared" ca="1" si="13"/>
        <v>28</v>
      </c>
      <c r="G108" s="12">
        <f t="shared" ca="1" si="8"/>
        <v>0.8</v>
      </c>
      <c r="H108" s="12">
        <f t="shared" ca="1" si="11"/>
        <v>15.625</v>
      </c>
      <c r="I108" s="12">
        <v>0</v>
      </c>
      <c r="J108" s="11">
        <v>17.3</v>
      </c>
      <c r="K108" s="11">
        <f t="shared" ca="1" si="14"/>
        <v>67</v>
      </c>
      <c r="L108" s="9">
        <f t="shared" si="9"/>
        <v>69.556899166649373</v>
      </c>
      <c r="M108">
        <f t="shared" ca="1" si="10"/>
        <v>6.5377333484122584</v>
      </c>
    </row>
    <row r="109" spans="1:13" x14ac:dyDescent="0.25">
      <c r="A109" s="10">
        <v>43632</v>
      </c>
      <c r="B109" s="11">
        <f t="shared" ca="1" si="12"/>
        <v>56</v>
      </c>
      <c r="C109" s="11">
        <v>12.5</v>
      </c>
      <c r="D109" s="11"/>
      <c r="E109" s="11"/>
      <c r="F109" s="13">
        <f t="shared" ca="1" si="13"/>
        <v>28</v>
      </c>
      <c r="G109" s="12">
        <f t="shared" ca="1" si="8"/>
        <v>0.93333333333333335</v>
      </c>
      <c r="H109" s="12">
        <f t="shared" ca="1" si="11"/>
        <v>13.392857142857142</v>
      </c>
      <c r="I109" s="12">
        <v>0</v>
      </c>
      <c r="J109" s="11">
        <v>18.8</v>
      </c>
      <c r="K109" s="11">
        <f t="shared" ca="1" si="14"/>
        <v>69</v>
      </c>
      <c r="L109" s="9">
        <f t="shared" si="9"/>
        <v>73.628774492843206</v>
      </c>
      <c r="M109">
        <f t="shared" ca="1" si="10"/>
        <v>21.42555330559588</v>
      </c>
    </row>
    <row r="110" spans="1:13" x14ac:dyDescent="0.25">
      <c r="A110" s="10">
        <v>43633</v>
      </c>
      <c r="B110" s="11">
        <f t="shared" ca="1" si="12"/>
        <v>56</v>
      </c>
      <c r="C110" s="11">
        <v>12.5</v>
      </c>
      <c r="D110" s="11"/>
      <c r="E110" s="11"/>
      <c r="F110" s="13">
        <f t="shared" ca="1" si="13"/>
        <v>28</v>
      </c>
      <c r="G110" s="12">
        <f t="shared" ca="1" si="8"/>
        <v>0.93333333333333335</v>
      </c>
      <c r="H110" s="12">
        <f t="shared" ca="1" si="11"/>
        <v>13.392857142857142</v>
      </c>
      <c r="I110" s="12">
        <v>0</v>
      </c>
      <c r="J110" s="11">
        <v>19.8</v>
      </c>
      <c r="K110" s="11">
        <f t="shared" ca="1" si="14"/>
        <v>59</v>
      </c>
      <c r="L110" s="9">
        <f t="shared" si="9"/>
        <v>76.343358043639114</v>
      </c>
      <c r="M110">
        <f t="shared" ca="1" si="10"/>
        <v>300.79206822986157</v>
      </c>
    </row>
    <row r="111" spans="1:13" x14ac:dyDescent="0.25">
      <c r="A111" s="10">
        <v>43634</v>
      </c>
      <c r="B111" s="11">
        <f t="shared" ca="1" si="12"/>
        <v>67</v>
      </c>
      <c r="C111" s="11">
        <v>12.5</v>
      </c>
      <c r="D111" s="11"/>
      <c r="E111" s="11"/>
      <c r="F111" s="13">
        <f t="shared" ca="1" si="13"/>
        <v>28</v>
      </c>
      <c r="G111" s="12">
        <f t="shared" ca="1" si="8"/>
        <v>1.1166666666666667</v>
      </c>
      <c r="H111" s="12">
        <f t="shared" ca="1" si="11"/>
        <v>11.194029850746269</v>
      </c>
      <c r="I111" s="12">
        <v>0</v>
      </c>
      <c r="J111" s="11">
        <v>18.899999999999999</v>
      </c>
      <c r="K111" s="11">
        <f t="shared" ca="1" si="14"/>
        <v>65</v>
      </c>
      <c r="L111" s="9">
        <f t="shared" si="9"/>
        <v>73.900232847922794</v>
      </c>
      <c r="M111">
        <f t="shared" ca="1" si="10"/>
        <v>79.214144747243893</v>
      </c>
    </row>
    <row r="112" spans="1:13" x14ac:dyDescent="0.25">
      <c r="A112" s="10">
        <v>43635</v>
      </c>
      <c r="B112" s="11">
        <f t="shared" ca="1" si="12"/>
        <v>53</v>
      </c>
      <c r="C112" s="11">
        <v>12.5</v>
      </c>
      <c r="D112" s="11"/>
      <c r="E112" s="11"/>
      <c r="F112" s="13">
        <f t="shared" ca="1" si="13"/>
        <v>28</v>
      </c>
      <c r="G112" s="12">
        <f t="shared" ca="1" si="8"/>
        <v>0.8833333333333333</v>
      </c>
      <c r="H112" s="12">
        <f t="shared" ca="1" si="11"/>
        <v>14.150943396226415</v>
      </c>
      <c r="I112" s="12">
        <v>0</v>
      </c>
      <c r="J112" s="11">
        <v>18.899999999999999</v>
      </c>
      <c r="K112" s="11">
        <f t="shared" ca="1" si="14"/>
        <v>56</v>
      </c>
      <c r="L112" s="9">
        <f t="shared" si="9"/>
        <v>73.900232847922794</v>
      </c>
      <c r="M112">
        <f t="shared" ca="1" si="10"/>
        <v>320.41833600985416</v>
      </c>
    </row>
    <row r="113" spans="1:13" x14ac:dyDescent="0.25">
      <c r="A113" s="10">
        <v>43636</v>
      </c>
      <c r="B113" s="11">
        <f t="shared" ca="1" si="12"/>
        <v>64</v>
      </c>
      <c r="C113" s="11">
        <v>12.5</v>
      </c>
      <c r="D113" s="11"/>
      <c r="E113" s="11"/>
      <c r="F113" s="13">
        <f t="shared" ca="1" si="13"/>
        <v>28</v>
      </c>
      <c r="G113" s="12">
        <f t="shared" ca="1" si="8"/>
        <v>1.0666666666666667</v>
      </c>
      <c r="H113" s="12">
        <f t="shared" ca="1" si="11"/>
        <v>11.71875</v>
      </c>
      <c r="I113" s="12">
        <v>0</v>
      </c>
      <c r="J113" s="11">
        <v>20.8</v>
      </c>
      <c r="K113" s="11">
        <f t="shared" ca="1" si="14"/>
        <v>63</v>
      </c>
      <c r="L113" s="9">
        <f t="shared" si="9"/>
        <v>79.057941594435007</v>
      </c>
      <c r="M113">
        <f t="shared" ca="1" si="10"/>
        <v>257.85748825028588</v>
      </c>
    </row>
    <row r="114" spans="1:13" x14ac:dyDescent="0.25">
      <c r="A114" s="10">
        <v>43637</v>
      </c>
      <c r="B114" s="11">
        <f t="shared" ca="1" si="12"/>
        <v>45</v>
      </c>
      <c r="C114" s="11">
        <v>12.5</v>
      </c>
      <c r="D114" s="11"/>
      <c r="E114" s="11"/>
      <c r="F114" s="13">
        <f t="shared" ca="1" si="13"/>
        <v>28</v>
      </c>
      <c r="G114" s="12">
        <f t="shared" ca="1" si="8"/>
        <v>0.75</v>
      </c>
      <c r="H114" s="12">
        <f t="shared" ca="1" si="11"/>
        <v>16.666666666666668</v>
      </c>
      <c r="I114" s="12">
        <v>0</v>
      </c>
      <c r="J114" s="11">
        <v>20.7</v>
      </c>
      <c r="K114" s="11">
        <f t="shared" ca="1" si="14"/>
        <v>51</v>
      </c>
      <c r="L114" s="9">
        <f t="shared" si="9"/>
        <v>78.78648323935542</v>
      </c>
      <c r="M114">
        <f t="shared" ca="1" si="10"/>
        <v>772.08865081097963</v>
      </c>
    </row>
    <row r="115" spans="1:13" x14ac:dyDescent="0.25">
      <c r="A115" s="10">
        <v>43638</v>
      </c>
      <c r="B115" s="11">
        <f t="shared" ca="1" si="12"/>
        <v>65</v>
      </c>
      <c r="C115" s="11">
        <v>12.5</v>
      </c>
      <c r="D115" s="11"/>
      <c r="E115" s="11"/>
      <c r="F115" s="13">
        <f t="shared" ca="1" si="13"/>
        <v>28</v>
      </c>
      <c r="G115" s="12">
        <f t="shared" ca="1" si="8"/>
        <v>1.0833333333333333</v>
      </c>
      <c r="H115" s="12">
        <f t="shared" ca="1" si="11"/>
        <v>11.53846153846154</v>
      </c>
      <c r="I115" s="12">
        <v>0.5</v>
      </c>
      <c r="J115" s="11">
        <v>17.2</v>
      </c>
      <c r="K115" s="11">
        <f t="shared" ca="1" si="14"/>
        <v>48</v>
      </c>
      <c r="L115" s="9">
        <f t="shared" si="9"/>
        <v>69.285440811569771</v>
      </c>
      <c r="M115">
        <f t="shared" ca="1" si="10"/>
        <v>453.06999054284</v>
      </c>
    </row>
    <row r="116" spans="1:13" x14ac:dyDescent="0.25">
      <c r="A116" s="10">
        <v>43639</v>
      </c>
      <c r="B116" s="11">
        <f t="shared" ca="1" si="12"/>
        <v>45</v>
      </c>
      <c r="C116" s="11">
        <v>12.5</v>
      </c>
      <c r="D116" s="11"/>
      <c r="E116" s="11"/>
      <c r="F116" s="13">
        <f t="shared" ca="1" si="13"/>
        <v>28</v>
      </c>
      <c r="G116" s="12">
        <f t="shared" ca="1" si="8"/>
        <v>0.75</v>
      </c>
      <c r="H116" s="12">
        <f t="shared" ca="1" si="11"/>
        <v>16.666666666666668</v>
      </c>
      <c r="I116" s="12">
        <v>0</v>
      </c>
      <c r="J116" s="11">
        <v>17.7</v>
      </c>
      <c r="K116" s="11">
        <f t="shared" ca="1" si="14"/>
        <v>48</v>
      </c>
      <c r="L116" s="9">
        <f t="shared" si="9"/>
        <v>70.642732586967725</v>
      </c>
      <c r="M116">
        <f t="shared" ca="1" si="10"/>
        <v>512.69333900493007</v>
      </c>
    </row>
    <row r="117" spans="1:13" x14ac:dyDescent="0.25">
      <c r="A117" s="10">
        <v>43640</v>
      </c>
      <c r="B117" s="11">
        <f t="shared" ca="1" si="12"/>
        <v>52</v>
      </c>
      <c r="C117" s="11">
        <v>12.5</v>
      </c>
      <c r="D117" s="11"/>
      <c r="E117" s="11"/>
      <c r="F117" s="13">
        <f t="shared" ca="1" si="13"/>
        <v>28</v>
      </c>
      <c r="G117" s="12">
        <f t="shared" ca="1" si="8"/>
        <v>0.8666666666666667</v>
      </c>
      <c r="H117" s="12">
        <f t="shared" ca="1" si="11"/>
        <v>14.423076923076923</v>
      </c>
      <c r="I117" s="12">
        <v>0</v>
      </c>
      <c r="J117" s="11">
        <v>19.3</v>
      </c>
      <c r="K117" s="11">
        <f t="shared" ca="1" si="14"/>
        <v>54</v>
      </c>
      <c r="L117" s="9">
        <f t="shared" si="9"/>
        <v>74.98606626824116</v>
      </c>
      <c r="M117">
        <f t="shared" ca="1" si="10"/>
        <v>440.41497741500945</v>
      </c>
    </row>
    <row r="118" spans="1:13" x14ac:dyDescent="0.25">
      <c r="A118" s="10">
        <v>43641</v>
      </c>
      <c r="B118" s="11">
        <f t="shared" ca="1" si="12"/>
        <v>65</v>
      </c>
      <c r="C118" s="11">
        <v>12.5</v>
      </c>
      <c r="D118" s="11"/>
      <c r="E118" s="11"/>
      <c r="F118" s="13">
        <f t="shared" ca="1" si="13"/>
        <v>28</v>
      </c>
      <c r="G118" s="12">
        <f t="shared" ca="1" si="8"/>
        <v>1.0833333333333333</v>
      </c>
      <c r="H118" s="12">
        <f t="shared" ca="1" si="11"/>
        <v>11.53846153846154</v>
      </c>
      <c r="I118" s="12">
        <v>1.1000000000000001</v>
      </c>
      <c r="J118" s="11">
        <v>17</v>
      </c>
      <c r="K118" s="11">
        <f t="shared" ca="1" si="14"/>
        <v>48</v>
      </c>
      <c r="L118" s="9">
        <f t="shared" si="9"/>
        <v>68.742524101410595</v>
      </c>
      <c r="M118">
        <f t="shared" ca="1" si="10"/>
        <v>430.25230609759939</v>
      </c>
    </row>
    <row r="119" spans="1:13" x14ac:dyDescent="0.25">
      <c r="A119" s="10">
        <v>43642</v>
      </c>
      <c r="B119" s="11">
        <f t="shared" ca="1" si="12"/>
        <v>58</v>
      </c>
      <c r="C119" s="11">
        <v>12.5</v>
      </c>
      <c r="D119" s="11"/>
      <c r="E119" s="11"/>
      <c r="F119" s="13">
        <f t="shared" ca="1" si="13"/>
        <v>28</v>
      </c>
      <c r="G119" s="12">
        <f t="shared" ca="1" si="8"/>
        <v>0.96666666666666667</v>
      </c>
      <c r="H119" s="12">
        <f t="shared" ca="1" si="11"/>
        <v>12.931034482758621</v>
      </c>
      <c r="I119" s="12">
        <v>2.6</v>
      </c>
      <c r="J119" s="11">
        <v>15.3</v>
      </c>
      <c r="K119" s="11">
        <f t="shared" ca="1" si="14"/>
        <v>53</v>
      </c>
      <c r="L119" s="9">
        <f t="shared" si="9"/>
        <v>64.127732065057586</v>
      </c>
      <c r="M119">
        <f t="shared" ca="1" si="10"/>
        <v>123.82642091171077</v>
      </c>
    </row>
    <row r="120" spans="1:13" x14ac:dyDescent="0.25">
      <c r="A120" s="10">
        <v>43643</v>
      </c>
      <c r="B120" s="11">
        <f t="shared" ca="1" si="12"/>
        <v>46</v>
      </c>
      <c r="C120" s="11">
        <v>12.5</v>
      </c>
      <c r="D120" s="11"/>
      <c r="E120" s="11"/>
      <c r="F120" s="13">
        <f t="shared" ca="1" si="13"/>
        <v>28</v>
      </c>
      <c r="G120" s="12">
        <f t="shared" ca="1" si="8"/>
        <v>0.76666666666666672</v>
      </c>
      <c r="H120" s="12">
        <f t="shared" ca="1" si="11"/>
        <v>16.304347826086957</v>
      </c>
      <c r="I120" s="12">
        <v>0.4</v>
      </c>
      <c r="J120" s="11">
        <v>15.6</v>
      </c>
      <c r="K120" s="11">
        <f t="shared" ca="1" si="14"/>
        <v>64</v>
      </c>
      <c r="L120" s="9">
        <f t="shared" si="9"/>
        <v>64.942107130296336</v>
      </c>
      <c r="M120">
        <f t="shared" ca="1" si="10"/>
        <v>0.88756584495519653</v>
      </c>
    </row>
    <row r="121" spans="1:13" x14ac:dyDescent="0.25">
      <c r="A121" s="10">
        <v>43644</v>
      </c>
      <c r="B121" s="11">
        <f t="shared" ca="1" si="12"/>
        <v>48</v>
      </c>
      <c r="C121" s="11">
        <v>12.5</v>
      </c>
      <c r="D121" s="11"/>
      <c r="E121" s="11"/>
      <c r="F121" s="13">
        <f t="shared" ca="1" si="13"/>
        <v>28</v>
      </c>
      <c r="G121" s="12">
        <f t="shared" ca="1" si="8"/>
        <v>0.8</v>
      </c>
      <c r="H121" s="12">
        <f t="shared" ca="1" si="11"/>
        <v>15.625</v>
      </c>
      <c r="I121" s="12">
        <v>0</v>
      </c>
      <c r="J121" s="11">
        <v>16.600000000000001</v>
      </c>
      <c r="K121" s="11">
        <f t="shared" ca="1" si="14"/>
        <v>69</v>
      </c>
      <c r="L121" s="9">
        <f t="shared" si="9"/>
        <v>67.656690681092243</v>
      </c>
      <c r="M121">
        <f t="shared" ca="1" si="10"/>
        <v>1.8044799262644213</v>
      </c>
    </row>
    <row r="122" spans="1:13" x14ac:dyDescent="0.25">
      <c r="A122" s="10">
        <v>43645</v>
      </c>
      <c r="B122" s="11">
        <f t="shared" ca="1" si="12"/>
        <v>66</v>
      </c>
      <c r="C122" s="11">
        <v>12.5</v>
      </c>
      <c r="D122" s="11"/>
      <c r="E122" s="11"/>
      <c r="F122" s="13">
        <f t="shared" ca="1" si="13"/>
        <v>28</v>
      </c>
      <c r="G122" s="12">
        <f t="shared" ca="1" si="8"/>
        <v>1.1000000000000001</v>
      </c>
      <c r="H122" s="12">
        <f t="shared" ca="1" si="11"/>
        <v>11.363636363636363</v>
      </c>
      <c r="I122" s="12">
        <v>0</v>
      </c>
      <c r="J122" s="11">
        <v>16</v>
      </c>
      <c r="K122" s="11">
        <f t="shared" ca="1" si="14"/>
        <v>60</v>
      </c>
      <c r="L122" s="9">
        <f t="shared" si="9"/>
        <v>66.027940550614701</v>
      </c>
      <c r="M122">
        <f t="shared" ca="1" si="10"/>
        <v>36.336067281745073</v>
      </c>
    </row>
    <row r="123" spans="1:13" x14ac:dyDescent="0.25">
      <c r="A123" s="10">
        <v>43646</v>
      </c>
      <c r="B123" s="11">
        <f t="shared" ca="1" si="12"/>
        <v>64</v>
      </c>
      <c r="C123" s="11">
        <v>12.5</v>
      </c>
      <c r="D123" s="11"/>
      <c r="E123" s="11"/>
      <c r="F123" s="13">
        <f t="shared" ca="1" si="13"/>
        <v>28</v>
      </c>
      <c r="G123" s="12">
        <f t="shared" ca="1" si="8"/>
        <v>1.0666666666666667</v>
      </c>
      <c r="H123" s="12">
        <f t="shared" ca="1" si="11"/>
        <v>11.71875</v>
      </c>
      <c r="I123" s="12">
        <v>0</v>
      </c>
      <c r="J123" s="11">
        <v>17.899999999999999</v>
      </c>
      <c r="K123" s="11">
        <f t="shared" ca="1" si="14"/>
        <v>45</v>
      </c>
      <c r="L123" s="9">
        <f t="shared" si="9"/>
        <v>71.185649297126901</v>
      </c>
      <c r="M123">
        <f t="shared" ca="1" si="10"/>
        <v>685.6882291121226</v>
      </c>
    </row>
    <row r="124" spans="1:13" x14ac:dyDescent="0.25">
      <c r="A124" s="10">
        <v>43647</v>
      </c>
      <c r="B124" s="11">
        <f t="shared" ca="1" si="12"/>
        <v>60</v>
      </c>
      <c r="C124" s="11">
        <v>12.5</v>
      </c>
      <c r="D124" s="11"/>
      <c r="E124" s="11"/>
      <c r="F124" s="13">
        <f t="shared" ca="1" si="13"/>
        <v>28</v>
      </c>
      <c r="G124" s="12">
        <f t="shared" ca="1" si="8"/>
        <v>1</v>
      </c>
      <c r="H124" s="12">
        <f t="shared" ca="1" si="11"/>
        <v>12.5</v>
      </c>
      <c r="I124" s="12">
        <v>0</v>
      </c>
      <c r="J124" s="11">
        <v>18.8</v>
      </c>
      <c r="K124" s="11">
        <f t="shared" ca="1" si="14"/>
        <v>63</v>
      </c>
      <c r="L124" s="9">
        <f t="shared" si="9"/>
        <v>73.628774492843206</v>
      </c>
      <c r="M124">
        <f t="shared" ca="1" si="10"/>
        <v>112.97084721971436</v>
      </c>
    </row>
    <row r="125" spans="1:13" x14ac:dyDescent="0.25">
      <c r="A125" s="10">
        <v>43648</v>
      </c>
      <c r="B125" s="11">
        <f t="shared" ca="1" si="12"/>
        <v>58</v>
      </c>
      <c r="C125" s="11">
        <v>12.5</v>
      </c>
      <c r="D125" s="11"/>
      <c r="E125" s="11"/>
      <c r="F125" s="13">
        <f t="shared" ca="1" si="13"/>
        <v>28</v>
      </c>
      <c r="G125" s="12">
        <f t="shared" ca="1" si="8"/>
        <v>0.96666666666666667</v>
      </c>
      <c r="H125" s="12">
        <f t="shared" ca="1" si="11"/>
        <v>12.931034482758621</v>
      </c>
      <c r="I125" s="12">
        <v>10</v>
      </c>
      <c r="J125" s="11">
        <v>15.3</v>
      </c>
      <c r="K125" s="11">
        <f t="shared" ca="1" si="14"/>
        <v>47</v>
      </c>
      <c r="L125" s="9">
        <f t="shared" si="9"/>
        <v>64.127732065057586</v>
      </c>
      <c r="M125">
        <f t="shared" ca="1" si="10"/>
        <v>293.35920569240182</v>
      </c>
    </row>
    <row r="126" spans="1:13" x14ac:dyDescent="0.25">
      <c r="A126" s="10">
        <v>43649</v>
      </c>
      <c r="B126" s="11">
        <f t="shared" ca="1" si="12"/>
        <v>50</v>
      </c>
      <c r="C126" s="11">
        <v>12.5</v>
      </c>
      <c r="D126" s="11"/>
      <c r="E126" s="11"/>
      <c r="F126" s="13">
        <f t="shared" ca="1" si="13"/>
        <v>28</v>
      </c>
      <c r="G126" s="12">
        <f t="shared" ca="1" si="8"/>
        <v>0.83333333333333337</v>
      </c>
      <c r="H126" s="12">
        <f t="shared" ca="1" si="11"/>
        <v>15</v>
      </c>
      <c r="I126" s="12">
        <v>0</v>
      </c>
      <c r="J126" s="11">
        <v>15.1</v>
      </c>
      <c r="K126" s="11">
        <f t="shared" ca="1" si="14"/>
        <v>66</v>
      </c>
      <c r="L126" s="9">
        <f t="shared" si="9"/>
        <v>63.584815354898396</v>
      </c>
      <c r="M126">
        <f t="shared" ca="1" si="10"/>
        <v>5.8331168699345612</v>
      </c>
    </row>
    <row r="127" spans="1:13" x14ac:dyDescent="0.25">
      <c r="A127" s="10">
        <v>43650</v>
      </c>
      <c r="B127" s="11">
        <f t="shared" ca="1" si="12"/>
        <v>57</v>
      </c>
      <c r="C127" s="11">
        <v>12.5</v>
      </c>
      <c r="D127" s="11"/>
      <c r="E127" s="11"/>
      <c r="F127" s="13">
        <f t="shared" ca="1" si="13"/>
        <v>28</v>
      </c>
      <c r="G127" s="12">
        <f t="shared" ca="1" si="8"/>
        <v>0.95</v>
      </c>
      <c r="H127" s="12">
        <f t="shared" ca="1" si="11"/>
        <v>13.157894736842106</v>
      </c>
      <c r="I127" s="12">
        <v>15.2</v>
      </c>
      <c r="J127" s="11">
        <v>14.2</v>
      </c>
      <c r="K127" s="11">
        <f t="shared" ca="1" si="14"/>
        <v>55</v>
      </c>
      <c r="L127" s="9">
        <f t="shared" si="9"/>
        <v>61.141690159182083</v>
      </c>
      <c r="M127">
        <f t="shared" ca="1" si="10"/>
        <v>37.72035801139404</v>
      </c>
    </row>
    <row r="128" spans="1:13" x14ac:dyDescent="0.25">
      <c r="A128" s="10">
        <v>43651</v>
      </c>
      <c r="B128" s="11">
        <f t="shared" ca="1" si="12"/>
        <v>63</v>
      </c>
      <c r="C128" s="11">
        <v>12.5</v>
      </c>
      <c r="D128" s="11"/>
      <c r="E128" s="11"/>
      <c r="F128" s="13">
        <f t="shared" ca="1" si="13"/>
        <v>28</v>
      </c>
      <c r="G128" s="12">
        <f t="shared" ca="1" si="8"/>
        <v>1.05</v>
      </c>
      <c r="H128" s="12">
        <f t="shared" ca="1" si="11"/>
        <v>11.904761904761905</v>
      </c>
      <c r="I128" s="12">
        <v>12.4</v>
      </c>
      <c r="J128" s="11">
        <v>12.9</v>
      </c>
      <c r="K128" s="11">
        <f t="shared" ca="1" si="14"/>
        <v>68</v>
      </c>
      <c r="L128" s="9">
        <f t="shared" si="9"/>
        <v>57.612731543147426</v>
      </c>
      <c r="M128">
        <f t="shared" ca="1" si="10"/>
        <v>107.89534599472445</v>
      </c>
    </row>
    <row r="129" spans="1:13" x14ac:dyDescent="0.25">
      <c r="A129" s="10">
        <v>43652</v>
      </c>
      <c r="B129" s="11">
        <f t="shared" ca="1" si="12"/>
        <v>52</v>
      </c>
      <c r="C129" s="11">
        <v>12.5</v>
      </c>
      <c r="D129" s="11"/>
      <c r="E129" s="11"/>
      <c r="F129" s="13">
        <f t="shared" ca="1" si="13"/>
        <v>28</v>
      </c>
      <c r="G129" s="12">
        <f t="shared" ca="1" si="8"/>
        <v>0.8666666666666667</v>
      </c>
      <c r="H129" s="12">
        <f t="shared" ca="1" si="11"/>
        <v>14.423076923076923</v>
      </c>
      <c r="I129" s="12">
        <v>4.7</v>
      </c>
      <c r="J129" s="11">
        <v>13.6</v>
      </c>
      <c r="K129" s="11">
        <f t="shared" ca="1" si="14"/>
        <v>47</v>
      </c>
      <c r="L129" s="9">
        <f t="shared" si="9"/>
        <v>59.512940028704548</v>
      </c>
      <c r="M129">
        <f t="shared" ca="1" si="10"/>
        <v>156.57366816195659</v>
      </c>
    </row>
    <row r="130" spans="1:13" x14ac:dyDescent="0.25">
      <c r="A130" s="10">
        <v>43653</v>
      </c>
      <c r="B130" s="11">
        <f t="shared" ca="1" si="12"/>
        <v>59</v>
      </c>
      <c r="C130" s="11">
        <v>12.5</v>
      </c>
      <c r="D130" s="11"/>
      <c r="E130" s="11"/>
      <c r="F130" s="13">
        <f t="shared" ca="1" si="13"/>
        <v>28</v>
      </c>
      <c r="G130" s="12">
        <f t="shared" ca="1" si="8"/>
        <v>0.98333333333333328</v>
      </c>
      <c r="H130" s="12">
        <f t="shared" ca="1" si="11"/>
        <v>12.711864406779661</v>
      </c>
      <c r="I130" s="12">
        <v>1.2</v>
      </c>
      <c r="J130" s="11">
        <v>14.5</v>
      </c>
      <c r="K130" s="11">
        <f t="shared" ca="1" si="14"/>
        <v>63</v>
      </c>
      <c r="L130" s="9">
        <f t="shared" si="9"/>
        <v>61.956065224420854</v>
      </c>
      <c r="M130">
        <f t="shared" ca="1" si="10"/>
        <v>1.0897998156634818</v>
      </c>
    </row>
    <row r="131" spans="1:13" x14ac:dyDescent="0.25">
      <c r="A131" s="10">
        <v>43654</v>
      </c>
      <c r="B131" s="11">
        <f t="shared" ca="1" si="12"/>
        <v>67</v>
      </c>
      <c r="C131" s="11">
        <v>12.5</v>
      </c>
      <c r="D131" s="11"/>
      <c r="E131" s="11"/>
      <c r="F131" s="13">
        <f t="shared" ca="1" si="13"/>
        <v>28</v>
      </c>
      <c r="G131" s="12">
        <f t="shared" ref="G131:G194" ca="1" si="15">B131/60</f>
        <v>1.1166666666666667</v>
      </c>
      <c r="H131" s="12">
        <f t="shared" ca="1" si="11"/>
        <v>11.194029850746269</v>
      </c>
      <c r="I131" s="12">
        <v>10.4</v>
      </c>
      <c r="J131" s="11">
        <v>15.3</v>
      </c>
      <c r="K131" s="11">
        <f t="shared" ca="1" si="14"/>
        <v>60</v>
      </c>
      <c r="L131" s="9">
        <f t="shared" ref="L131:L194" si="16">J131*$R$1+$R$2</f>
        <v>64.127732065057586</v>
      </c>
      <c r="M131">
        <f t="shared" ref="M131:M194" ca="1" si="17">(K131-L131)^2</f>
        <v>17.038172000904563</v>
      </c>
    </row>
    <row r="132" spans="1:13" x14ac:dyDescent="0.25">
      <c r="A132" s="10">
        <v>43655</v>
      </c>
      <c r="B132" s="11">
        <f t="shared" ca="1" si="12"/>
        <v>49</v>
      </c>
      <c r="C132" s="11">
        <v>12.5</v>
      </c>
      <c r="D132" s="11"/>
      <c r="E132" s="11"/>
      <c r="F132" s="13">
        <f t="shared" ca="1" si="13"/>
        <v>28</v>
      </c>
      <c r="G132" s="12">
        <f t="shared" ca="1" si="15"/>
        <v>0.81666666666666665</v>
      </c>
      <c r="H132" s="12">
        <f t="shared" ca="1" si="11"/>
        <v>15.306122448979592</v>
      </c>
      <c r="I132" s="12">
        <v>0</v>
      </c>
      <c r="J132" s="11">
        <v>12.8</v>
      </c>
      <c r="K132" s="11">
        <f t="shared" ca="1" si="14"/>
        <v>46</v>
      </c>
      <c r="L132" s="9">
        <f t="shared" si="16"/>
        <v>57.341273188067838</v>
      </c>
      <c r="M132">
        <f t="shared" ca="1" si="17"/>
        <v>128.62447752638641</v>
      </c>
    </row>
    <row r="133" spans="1:13" x14ac:dyDescent="0.25">
      <c r="A133" s="10">
        <v>43656</v>
      </c>
      <c r="B133" s="11">
        <f t="shared" ca="1" si="12"/>
        <v>48</v>
      </c>
      <c r="C133" s="11">
        <v>12.5</v>
      </c>
      <c r="D133" s="11"/>
      <c r="E133" s="11"/>
      <c r="F133" s="13">
        <f t="shared" ca="1" si="13"/>
        <v>28</v>
      </c>
      <c r="G133" s="12">
        <f t="shared" ca="1" si="15"/>
        <v>0.8</v>
      </c>
      <c r="H133" s="12">
        <f t="shared" ca="1" si="11"/>
        <v>15.625</v>
      </c>
      <c r="I133" s="12">
        <v>0</v>
      </c>
      <c r="J133" s="11">
        <v>16.8</v>
      </c>
      <c r="K133" s="11">
        <f t="shared" ca="1" si="14"/>
        <v>57</v>
      </c>
      <c r="L133" s="9">
        <f t="shared" si="16"/>
        <v>68.199607391251419</v>
      </c>
      <c r="M133">
        <f t="shared" ca="1" si="17"/>
        <v>125.43120571817342</v>
      </c>
    </row>
    <row r="134" spans="1:13" x14ac:dyDescent="0.25">
      <c r="A134" s="10">
        <v>43657</v>
      </c>
      <c r="B134" s="11">
        <f t="shared" ca="1" si="12"/>
        <v>65</v>
      </c>
      <c r="C134" s="11">
        <v>12.5</v>
      </c>
      <c r="D134" s="11"/>
      <c r="E134" s="11"/>
      <c r="F134" s="13">
        <f t="shared" ca="1" si="13"/>
        <v>28</v>
      </c>
      <c r="G134" s="12">
        <f t="shared" ca="1" si="15"/>
        <v>1.0833333333333333</v>
      </c>
      <c r="H134" s="12">
        <f t="shared" ca="1" si="11"/>
        <v>11.53846153846154</v>
      </c>
      <c r="I134" s="12">
        <v>0.7</v>
      </c>
      <c r="J134" s="11">
        <v>12.9</v>
      </c>
      <c r="K134" s="11">
        <f t="shared" ca="1" si="14"/>
        <v>63</v>
      </c>
      <c r="L134" s="9">
        <f t="shared" si="16"/>
        <v>57.612731543147426</v>
      </c>
      <c r="M134">
        <f t="shared" ca="1" si="17"/>
        <v>29.022661426198717</v>
      </c>
    </row>
    <row r="135" spans="1:13" x14ac:dyDescent="0.25">
      <c r="A135" s="10">
        <v>43658</v>
      </c>
      <c r="B135" s="11">
        <f t="shared" ca="1" si="12"/>
        <v>51</v>
      </c>
      <c r="C135" s="11">
        <v>12.5</v>
      </c>
      <c r="D135" s="11"/>
      <c r="E135" s="11"/>
      <c r="F135" s="13">
        <f t="shared" ca="1" si="13"/>
        <v>28</v>
      </c>
      <c r="G135" s="12">
        <f t="shared" ca="1" si="15"/>
        <v>0.85</v>
      </c>
      <c r="H135" s="12">
        <f t="shared" ca="1" si="11"/>
        <v>14.705882352941178</v>
      </c>
      <c r="I135" s="12">
        <v>0</v>
      </c>
      <c r="J135" s="11">
        <v>14.5</v>
      </c>
      <c r="K135" s="11">
        <f t="shared" ca="1" si="14"/>
        <v>51</v>
      </c>
      <c r="L135" s="9">
        <f t="shared" si="16"/>
        <v>61.956065224420854</v>
      </c>
      <c r="M135">
        <f t="shared" ca="1" si="17"/>
        <v>120.03536520176398</v>
      </c>
    </row>
    <row r="136" spans="1:13" x14ac:dyDescent="0.25">
      <c r="A136" s="10">
        <v>43659</v>
      </c>
      <c r="B136" s="11">
        <f t="shared" ca="1" si="12"/>
        <v>51</v>
      </c>
      <c r="C136" s="11">
        <v>12.5</v>
      </c>
      <c r="D136" s="11"/>
      <c r="E136" s="11"/>
      <c r="F136" s="13">
        <f t="shared" ca="1" si="13"/>
        <v>28</v>
      </c>
      <c r="G136" s="12">
        <f t="shared" ca="1" si="15"/>
        <v>0.85</v>
      </c>
      <c r="H136" s="12">
        <f t="shared" ref="H136:H199" ca="1" si="18">C136/G136</f>
        <v>14.705882352941178</v>
      </c>
      <c r="I136" s="12">
        <v>0</v>
      </c>
      <c r="J136" s="11">
        <v>16.399999999999999</v>
      </c>
      <c r="K136" s="11">
        <f t="shared" ca="1" si="14"/>
        <v>59</v>
      </c>
      <c r="L136" s="9">
        <f t="shared" si="16"/>
        <v>67.113773970933053</v>
      </c>
      <c r="M136">
        <f t="shared" ca="1" si="17"/>
        <v>65.833328051390723</v>
      </c>
    </row>
    <row r="137" spans="1:13" x14ac:dyDescent="0.25">
      <c r="A137" s="10">
        <v>43660</v>
      </c>
      <c r="B137" s="11">
        <f t="shared" ref="B137:B200" ca="1" si="19">RANDBETWEEN(45,69)</f>
        <v>46</v>
      </c>
      <c r="C137" s="11">
        <v>12.5</v>
      </c>
      <c r="D137" s="11"/>
      <c r="E137" s="11"/>
      <c r="F137" s="13">
        <f t="shared" ref="F137:F200" ca="1" si="20">RANDBETWEEN(27.8,28.4)</f>
        <v>28</v>
      </c>
      <c r="G137" s="12">
        <f t="shared" ca="1" si="15"/>
        <v>0.76666666666666672</v>
      </c>
      <c r="H137" s="12">
        <f t="shared" ca="1" si="18"/>
        <v>16.304347826086957</v>
      </c>
      <c r="I137" s="12">
        <v>0</v>
      </c>
      <c r="J137" s="11">
        <v>15.2</v>
      </c>
      <c r="K137" s="11">
        <f t="shared" ref="K137:K200" ca="1" si="21">RANDBETWEEN(45,69)</f>
        <v>45</v>
      </c>
      <c r="L137" s="9">
        <f t="shared" si="16"/>
        <v>63.856273709977984</v>
      </c>
      <c r="M137">
        <f t="shared" ca="1" si="17"/>
        <v>355.55905822560686</v>
      </c>
    </row>
    <row r="138" spans="1:13" x14ac:dyDescent="0.25">
      <c r="A138" s="10">
        <v>43661</v>
      </c>
      <c r="B138" s="11">
        <f t="shared" ca="1" si="19"/>
        <v>54</v>
      </c>
      <c r="C138" s="11">
        <v>12.5</v>
      </c>
      <c r="D138" s="11"/>
      <c r="E138" s="11"/>
      <c r="F138" s="13">
        <f t="shared" ca="1" si="20"/>
        <v>28</v>
      </c>
      <c r="G138" s="12">
        <f t="shared" ca="1" si="15"/>
        <v>0.9</v>
      </c>
      <c r="H138" s="12">
        <f t="shared" ca="1" si="18"/>
        <v>13.888888888888889</v>
      </c>
      <c r="I138" s="12">
        <v>0.7</v>
      </c>
      <c r="J138" s="11">
        <v>16.600000000000001</v>
      </c>
      <c r="K138" s="11">
        <f t="shared" ca="1" si="21"/>
        <v>67</v>
      </c>
      <c r="L138" s="9">
        <f t="shared" si="16"/>
        <v>67.656690681092243</v>
      </c>
      <c r="M138">
        <f t="shared" ca="1" si="17"/>
        <v>0.43124265063339434</v>
      </c>
    </row>
    <row r="139" spans="1:13" x14ac:dyDescent="0.25">
      <c r="A139" s="10">
        <v>43662</v>
      </c>
      <c r="B139" s="11">
        <f t="shared" ca="1" si="19"/>
        <v>46</v>
      </c>
      <c r="C139" s="11">
        <v>12.5</v>
      </c>
      <c r="D139" s="11"/>
      <c r="E139" s="11"/>
      <c r="F139" s="13">
        <f t="shared" ca="1" si="20"/>
        <v>28</v>
      </c>
      <c r="G139" s="12">
        <f t="shared" ca="1" si="15"/>
        <v>0.76666666666666672</v>
      </c>
      <c r="H139" s="12">
        <f t="shared" ca="1" si="18"/>
        <v>16.304347826086957</v>
      </c>
      <c r="I139" s="12">
        <v>8</v>
      </c>
      <c r="J139" s="11">
        <v>16</v>
      </c>
      <c r="K139" s="11">
        <f t="shared" ca="1" si="21"/>
        <v>46</v>
      </c>
      <c r="L139" s="9">
        <f t="shared" si="16"/>
        <v>66.027940550614701</v>
      </c>
      <c r="M139">
        <f t="shared" ca="1" si="17"/>
        <v>401.11840269895669</v>
      </c>
    </row>
    <row r="140" spans="1:13" x14ac:dyDescent="0.25">
      <c r="A140" s="10">
        <v>43663</v>
      </c>
      <c r="B140" s="11">
        <f t="shared" ca="1" si="19"/>
        <v>58</v>
      </c>
      <c r="C140" s="11">
        <v>12.5</v>
      </c>
      <c r="D140" s="11"/>
      <c r="E140" s="11"/>
      <c r="F140" s="13">
        <f t="shared" ca="1" si="20"/>
        <v>28</v>
      </c>
      <c r="G140" s="12">
        <f t="shared" ca="1" si="15"/>
        <v>0.96666666666666667</v>
      </c>
      <c r="H140" s="12">
        <f t="shared" ca="1" si="18"/>
        <v>12.931034482758621</v>
      </c>
      <c r="I140" s="12">
        <v>0</v>
      </c>
      <c r="J140" s="11">
        <v>17.7</v>
      </c>
      <c r="K140" s="11">
        <f t="shared" ca="1" si="21"/>
        <v>52</v>
      </c>
      <c r="L140" s="9">
        <f t="shared" si="16"/>
        <v>70.642732586967725</v>
      </c>
      <c r="M140">
        <f t="shared" ca="1" si="17"/>
        <v>347.55147830918833</v>
      </c>
    </row>
    <row r="141" spans="1:13" x14ac:dyDescent="0.25">
      <c r="A141" s="10">
        <v>43664</v>
      </c>
      <c r="B141" s="11">
        <f t="shared" ca="1" si="19"/>
        <v>54</v>
      </c>
      <c r="C141" s="11">
        <v>12.5</v>
      </c>
      <c r="D141" s="11"/>
      <c r="E141" s="11"/>
      <c r="F141" s="13">
        <f t="shared" ca="1" si="20"/>
        <v>28</v>
      </c>
      <c r="G141" s="12">
        <f t="shared" ca="1" si="15"/>
        <v>0.9</v>
      </c>
      <c r="H141" s="12">
        <f t="shared" ca="1" si="18"/>
        <v>13.888888888888889</v>
      </c>
      <c r="I141" s="12">
        <v>0</v>
      </c>
      <c r="J141" s="11">
        <v>19.3</v>
      </c>
      <c r="K141" s="11">
        <f t="shared" ca="1" si="21"/>
        <v>66</v>
      </c>
      <c r="L141" s="9">
        <f t="shared" si="16"/>
        <v>74.98606626824116</v>
      </c>
      <c r="M141">
        <f t="shared" ca="1" si="17"/>
        <v>80.749386977221604</v>
      </c>
    </row>
    <row r="142" spans="1:13" x14ac:dyDescent="0.25">
      <c r="A142" s="10">
        <v>43665</v>
      </c>
      <c r="B142" s="11">
        <f t="shared" ca="1" si="19"/>
        <v>46</v>
      </c>
      <c r="C142" s="11">
        <v>12.5</v>
      </c>
      <c r="D142" s="11"/>
      <c r="E142" s="11"/>
      <c r="F142" s="13">
        <f t="shared" ca="1" si="20"/>
        <v>28</v>
      </c>
      <c r="G142" s="12">
        <f t="shared" ca="1" si="15"/>
        <v>0.76666666666666672</v>
      </c>
      <c r="H142" s="12">
        <f t="shared" ca="1" si="18"/>
        <v>16.304347826086957</v>
      </c>
      <c r="I142" s="12">
        <v>0</v>
      </c>
      <c r="J142" s="11">
        <v>19.8</v>
      </c>
      <c r="K142" s="11">
        <f t="shared" ca="1" si="21"/>
        <v>66</v>
      </c>
      <c r="L142" s="9">
        <f t="shared" si="16"/>
        <v>76.343358043639114</v>
      </c>
      <c r="M142">
        <f t="shared" ca="1" si="17"/>
        <v>106.98505561891396</v>
      </c>
    </row>
    <row r="143" spans="1:13" x14ac:dyDescent="0.25">
      <c r="A143" s="10">
        <v>43666</v>
      </c>
      <c r="B143" s="11">
        <f t="shared" ca="1" si="19"/>
        <v>66</v>
      </c>
      <c r="C143" s="11">
        <v>12.5</v>
      </c>
      <c r="D143" s="11"/>
      <c r="E143" s="11"/>
      <c r="F143" s="13">
        <f t="shared" ca="1" si="20"/>
        <v>28</v>
      </c>
      <c r="G143" s="12">
        <f t="shared" ca="1" si="15"/>
        <v>1.1000000000000001</v>
      </c>
      <c r="H143" s="12">
        <f t="shared" ca="1" si="18"/>
        <v>11.363636363636363</v>
      </c>
      <c r="I143" s="12">
        <v>0</v>
      </c>
      <c r="J143" s="11">
        <v>19.8</v>
      </c>
      <c r="K143" s="11">
        <f t="shared" ca="1" si="21"/>
        <v>67</v>
      </c>
      <c r="L143" s="9">
        <f t="shared" si="16"/>
        <v>76.343358043639114</v>
      </c>
      <c r="M143">
        <f t="shared" ca="1" si="17"/>
        <v>87.298339531635733</v>
      </c>
    </row>
    <row r="144" spans="1:13" x14ac:dyDescent="0.25">
      <c r="A144" s="10">
        <v>43667</v>
      </c>
      <c r="B144" s="11">
        <f t="shared" ca="1" si="19"/>
        <v>49</v>
      </c>
      <c r="C144" s="11">
        <v>12.5</v>
      </c>
      <c r="D144" s="11"/>
      <c r="E144" s="11"/>
      <c r="F144" s="13">
        <f t="shared" ca="1" si="20"/>
        <v>28</v>
      </c>
      <c r="G144" s="12">
        <f t="shared" ca="1" si="15"/>
        <v>0.81666666666666665</v>
      </c>
      <c r="H144" s="12">
        <f t="shared" ca="1" si="18"/>
        <v>15.306122448979592</v>
      </c>
      <c r="I144" s="12">
        <v>0</v>
      </c>
      <c r="J144" s="11">
        <v>21.1</v>
      </c>
      <c r="K144" s="11">
        <f t="shared" ca="1" si="21"/>
        <v>55</v>
      </c>
      <c r="L144" s="9">
        <f t="shared" si="16"/>
        <v>79.872316659673771</v>
      </c>
      <c r="M144">
        <f t="shared" ca="1" si="17"/>
        <v>618.63213601908546</v>
      </c>
    </row>
    <row r="145" spans="1:13" x14ac:dyDescent="0.25">
      <c r="A145" s="10">
        <v>43668</v>
      </c>
      <c r="B145" s="11">
        <f t="shared" ca="1" si="19"/>
        <v>65</v>
      </c>
      <c r="C145" s="11">
        <v>12.5</v>
      </c>
      <c r="D145" s="11"/>
      <c r="E145" s="11"/>
      <c r="F145" s="13">
        <f t="shared" ca="1" si="20"/>
        <v>28</v>
      </c>
      <c r="G145" s="12">
        <f t="shared" ca="1" si="15"/>
        <v>1.0833333333333333</v>
      </c>
      <c r="H145" s="12">
        <f t="shared" ca="1" si="18"/>
        <v>11.53846153846154</v>
      </c>
      <c r="I145" s="12">
        <v>0</v>
      </c>
      <c r="J145" s="11">
        <v>20.2</v>
      </c>
      <c r="K145" s="11">
        <f t="shared" ca="1" si="21"/>
        <v>49</v>
      </c>
      <c r="L145" s="9">
        <f t="shared" si="16"/>
        <v>77.429191463957466</v>
      </c>
      <c r="M145">
        <f t="shared" ca="1" si="17"/>
        <v>808.21892729435206</v>
      </c>
    </row>
    <row r="146" spans="1:13" x14ac:dyDescent="0.25">
      <c r="A146" s="10">
        <v>43669</v>
      </c>
      <c r="B146" s="11">
        <f t="shared" ca="1" si="19"/>
        <v>51</v>
      </c>
      <c r="C146" s="11">
        <v>12.5</v>
      </c>
      <c r="D146" s="11"/>
      <c r="E146" s="11"/>
      <c r="F146" s="13">
        <f t="shared" ca="1" si="20"/>
        <v>28</v>
      </c>
      <c r="G146" s="12">
        <f t="shared" ca="1" si="15"/>
        <v>0.85</v>
      </c>
      <c r="H146" s="12">
        <f t="shared" ca="1" si="18"/>
        <v>14.705882352941178</v>
      </c>
      <c r="I146" s="12">
        <v>0</v>
      </c>
      <c r="J146" s="11">
        <v>21.4</v>
      </c>
      <c r="K146" s="11">
        <f t="shared" ca="1" si="21"/>
        <v>60</v>
      </c>
      <c r="L146" s="9">
        <f t="shared" si="16"/>
        <v>80.686691724912535</v>
      </c>
      <c r="M146">
        <f t="shared" ca="1" si="17"/>
        <v>427.93921452156474</v>
      </c>
    </row>
    <row r="147" spans="1:13" x14ac:dyDescent="0.25">
      <c r="A147" s="10">
        <v>43670</v>
      </c>
      <c r="B147" s="11">
        <f t="shared" ca="1" si="19"/>
        <v>67</v>
      </c>
      <c r="C147" s="11">
        <v>12.5</v>
      </c>
      <c r="D147" s="11"/>
      <c r="E147" s="11"/>
      <c r="F147" s="13">
        <f t="shared" ca="1" si="20"/>
        <v>28</v>
      </c>
      <c r="G147" s="12">
        <f t="shared" ca="1" si="15"/>
        <v>1.1166666666666667</v>
      </c>
      <c r="H147" s="12">
        <f t="shared" ca="1" si="18"/>
        <v>11.194029850746269</v>
      </c>
      <c r="I147" s="12">
        <v>0</v>
      </c>
      <c r="J147" s="11">
        <v>23.2</v>
      </c>
      <c r="K147" s="11">
        <f t="shared" ca="1" si="21"/>
        <v>56</v>
      </c>
      <c r="L147" s="9">
        <f t="shared" si="16"/>
        <v>85.57294211634516</v>
      </c>
      <c r="M147">
        <f t="shared" ca="1" si="17"/>
        <v>874.55890541670135</v>
      </c>
    </row>
    <row r="148" spans="1:13" x14ac:dyDescent="0.25">
      <c r="A148" s="10">
        <v>43671</v>
      </c>
      <c r="B148" s="11">
        <f t="shared" ca="1" si="19"/>
        <v>59</v>
      </c>
      <c r="C148" s="11">
        <v>12.5</v>
      </c>
      <c r="D148" s="11"/>
      <c r="E148" s="11"/>
      <c r="F148" s="13">
        <f t="shared" ca="1" si="20"/>
        <v>28</v>
      </c>
      <c r="G148" s="12">
        <f t="shared" ca="1" si="15"/>
        <v>0.98333333333333328</v>
      </c>
      <c r="H148" s="12">
        <f t="shared" ca="1" si="18"/>
        <v>12.711864406779661</v>
      </c>
      <c r="I148" s="12">
        <v>0</v>
      </c>
      <c r="J148" s="11">
        <v>21.2</v>
      </c>
      <c r="K148" s="11">
        <f t="shared" ca="1" si="21"/>
        <v>54</v>
      </c>
      <c r="L148" s="9">
        <f t="shared" si="16"/>
        <v>80.143775014753359</v>
      </c>
      <c r="M148">
        <f t="shared" ca="1" si="17"/>
        <v>683.49697202204197</v>
      </c>
    </row>
    <row r="149" spans="1:13" x14ac:dyDescent="0.25">
      <c r="A149" s="10">
        <v>43672</v>
      </c>
      <c r="B149" s="11">
        <f t="shared" ca="1" si="19"/>
        <v>69</v>
      </c>
      <c r="C149" s="11">
        <v>12.5</v>
      </c>
      <c r="D149" s="11"/>
      <c r="E149" s="11"/>
      <c r="F149" s="13">
        <f t="shared" ca="1" si="20"/>
        <v>28</v>
      </c>
      <c r="G149" s="12">
        <f t="shared" ca="1" si="15"/>
        <v>1.1499999999999999</v>
      </c>
      <c r="H149" s="12">
        <f t="shared" ca="1" si="18"/>
        <v>10.869565217391305</v>
      </c>
      <c r="I149" s="12">
        <v>0</v>
      </c>
      <c r="J149" s="11">
        <v>22.5</v>
      </c>
      <c r="K149" s="11">
        <f t="shared" ca="1" si="21"/>
        <v>53</v>
      </c>
      <c r="L149" s="9">
        <f t="shared" si="16"/>
        <v>83.672733630788031</v>
      </c>
      <c r="M149">
        <f t="shared" ca="1" si="17"/>
        <v>940.81658838527505</v>
      </c>
    </row>
    <row r="150" spans="1:13" x14ac:dyDescent="0.25">
      <c r="A150" s="10">
        <v>43673</v>
      </c>
      <c r="B150" s="11">
        <f t="shared" ca="1" si="19"/>
        <v>54</v>
      </c>
      <c r="C150" s="11">
        <v>12.5</v>
      </c>
      <c r="D150" s="11"/>
      <c r="E150" s="11"/>
      <c r="F150" s="13">
        <f t="shared" ca="1" si="20"/>
        <v>28</v>
      </c>
      <c r="G150" s="12">
        <f t="shared" ca="1" si="15"/>
        <v>0.9</v>
      </c>
      <c r="H150" s="12">
        <f t="shared" ca="1" si="18"/>
        <v>13.888888888888889</v>
      </c>
      <c r="I150" s="12">
        <v>0</v>
      </c>
      <c r="J150" s="11">
        <v>25.5</v>
      </c>
      <c r="K150" s="11">
        <f t="shared" ca="1" si="21"/>
        <v>47</v>
      </c>
      <c r="L150" s="9">
        <f t="shared" si="16"/>
        <v>91.816484283175711</v>
      </c>
      <c r="M150">
        <f t="shared" ca="1" si="17"/>
        <v>2008.5172635041356</v>
      </c>
    </row>
    <row r="151" spans="1:13" x14ac:dyDescent="0.25">
      <c r="A151" s="10">
        <v>43674</v>
      </c>
      <c r="B151" s="11">
        <f t="shared" ca="1" si="19"/>
        <v>57</v>
      </c>
      <c r="C151" s="11">
        <v>12.5</v>
      </c>
      <c r="D151" s="11"/>
      <c r="E151" s="11"/>
      <c r="F151" s="13">
        <f t="shared" ca="1" si="20"/>
        <v>28</v>
      </c>
      <c r="G151" s="12">
        <f t="shared" ca="1" si="15"/>
        <v>0.95</v>
      </c>
      <c r="H151" s="12">
        <f t="shared" ca="1" si="18"/>
        <v>13.157894736842106</v>
      </c>
      <c r="I151" s="12">
        <v>0</v>
      </c>
      <c r="J151" s="11">
        <v>25.2</v>
      </c>
      <c r="K151" s="11">
        <f t="shared" ca="1" si="21"/>
        <v>45</v>
      </c>
      <c r="L151" s="9">
        <f t="shared" si="16"/>
        <v>91.002109217936948</v>
      </c>
      <c r="M151">
        <f t="shared" ca="1" si="17"/>
        <v>2116.1940524989996</v>
      </c>
    </row>
    <row r="152" spans="1:13" x14ac:dyDescent="0.25">
      <c r="A152" s="10">
        <v>43675</v>
      </c>
      <c r="B152" s="11">
        <f t="shared" ca="1" si="19"/>
        <v>58</v>
      </c>
      <c r="C152" s="11">
        <v>12.5</v>
      </c>
      <c r="D152" s="11"/>
      <c r="E152" s="11"/>
      <c r="F152" s="13">
        <f t="shared" ca="1" si="20"/>
        <v>28</v>
      </c>
      <c r="G152" s="12">
        <f t="shared" ca="1" si="15"/>
        <v>0.96666666666666667</v>
      </c>
      <c r="H152" s="12">
        <f t="shared" ca="1" si="18"/>
        <v>12.931034482758621</v>
      </c>
      <c r="I152" s="12">
        <v>0</v>
      </c>
      <c r="J152" s="11">
        <v>17.8</v>
      </c>
      <c r="K152" s="11">
        <f t="shared" ca="1" si="21"/>
        <v>51</v>
      </c>
      <c r="L152" s="9">
        <f t="shared" si="16"/>
        <v>70.914190942047327</v>
      </c>
      <c r="M152">
        <f t="shared" ca="1" si="17"/>
        <v>396.57500087631979</v>
      </c>
    </row>
    <row r="153" spans="1:13" x14ac:dyDescent="0.25">
      <c r="A153" s="10">
        <v>43676</v>
      </c>
      <c r="B153" s="11">
        <f t="shared" ca="1" si="19"/>
        <v>62</v>
      </c>
      <c r="C153" s="11">
        <v>12.5</v>
      </c>
      <c r="D153" s="11"/>
      <c r="E153" s="11"/>
      <c r="F153" s="13">
        <f t="shared" ca="1" si="20"/>
        <v>28</v>
      </c>
      <c r="G153" s="12">
        <f t="shared" ca="1" si="15"/>
        <v>1.0333333333333334</v>
      </c>
      <c r="H153" s="12">
        <f t="shared" ca="1" si="18"/>
        <v>12.096774193548386</v>
      </c>
      <c r="I153" s="12">
        <v>0</v>
      </c>
      <c r="J153" s="11">
        <v>14</v>
      </c>
      <c r="K153" s="11">
        <f t="shared" ca="1" si="21"/>
        <v>53</v>
      </c>
      <c r="L153" s="9">
        <f t="shared" si="16"/>
        <v>60.598773449022907</v>
      </c>
      <c r="M153">
        <f t="shared" ca="1" si="17"/>
        <v>57.741357929575493</v>
      </c>
    </row>
    <row r="154" spans="1:13" x14ac:dyDescent="0.25">
      <c r="A154" s="10">
        <v>43677</v>
      </c>
      <c r="B154" s="11">
        <f t="shared" ca="1" si="19"/>
        <v>46</v>
      </c>
      <c r="C154" s="11">
        <v>12.5</v>
      </c>
      <c r="D154" s="11"/>
      <c r="E154" s="11"/>
      <c r="F154" s="13">
        <f t="shared" ca="1" si="20"/>
        <v>28</v>
      </c>
      <c r="G154" s="12">
        <f t="shared" ca="1" si="15"/>
        <v>0.76666666666666672</v>
      </c>
      <c r="H154" s="12">
        <f t="shared" ca="1" si="18"/>
        <v>16.304347826086957</v>
      </c>
      <c r="I154" s="12">
        <v>0</v>
      </c>
      <c r="J154" s="11">
        <v>15.8</v>
      </c>
      <c r="K154" s="11">
        <f t="shared" ca="1" si="21"/>
        <v>58</v>
      </c>
      <c r="L154" s="9">
        <f t="shared" si="16"/>
        <v>65.485023840455526</v>
      </c>
      <c r="M154">
        <f t="shared" ca="1" si="17"/>
        <v>56.025581892187589</v>
      </c>
    </row>
    <row r="155" spans="1:13" x14ac:dyDescent="0.25">
      <c r="A155" s="10">
        <v>43678</v>
      </c>
      <c r="B155" s="11">
        <f t="shared" ca="1" si="19"/>
        <v>45</v>
      </c>
      <c r="C155" s="11">
        <v>12.5</v>
      </c>
      <c r="D155" s="11"/>
      <c r="E155" s="11"/>
      <c r="F155" s="13">
        <f t="shared" ca="1" si="20"/>
        <v>28</v>
      </c>
      <c r="G155" s="12">
        <f t="shared" ca="1" si="15"/>
        <v>0.75</v>
      </c>
      <c r="H155" s="12">
        <f t="shared" ca="1" si="18"/>
        <v>16.666666666666668</v>
      </c>
      <c r="I155" s="12">
        <v>0</v>
      </c>
      <c r="J155" s="11">
        <v>14.7</v>
      </c>
      <c r="K155" s="11">
        <f t="shared" ca="1" si="21"/>
        <v>54</v>
      </c>
      <c r="L155" s="9">
        <f t="shared" si="16"/>
        <v>62.498981934580037</v>
      </c>
      <c r="M155">
        <f t="shared" ca="1" si="17"/>
        <v>72.232693924317829</v>
      </c>
    </row>
    <row r="156" spans="1:13" x14ac:dyDescent="0.25">
      <c r="A156" s="10">
        <v>43679</v>
      </c>
      <c r="B156" s="11">
        <f t="shared" ca="1" si="19"/>
        <v>62</v>
      </c>
      <c r="C156" s="11">
        <v>12.5</v>
      </c>
      <c r="D156" s="11"/>
      <c r="E156" s="11"/>
      <c r="F156" s="13">
        <f t="shared" ca="1" si="20"/>
        <v>28</v>
      </c>
      <c r="G156" s="12">
        <f t="shared" ca="1" si="15"/>
        <v>1.0333333333333334</v>
      </c>
      <c r="H156" s="12">
        <f t="shared" ca="1" si="18"/>
        <v>12.096774193548386</v>
      </c>
      <c r="I156" s="12">
        <v>0</v>
      </c>
      <c r="J156" s="11">
        <v>15.6</v>
      </c>
      <c r="K156" s="11">
        <f t="shared" ca="1" si="21"/>
        <v>66</v>
      </c>
      <c r="L156" s="9">
        <f t="shared" si="16"/>
        <v>64.942107130296336</v>
      </c>
      <c r="M156">
        <f t="shared" ca="1" si="17"/>
        <v>1.1191373237698543</v>
      </c>
    </row>
    <row r="157" spans="1:13" x14ac:dyDescent="0.25">
      <c r="A157" s="10">
        <v>43680</v>
      </c>
      <c r="B157" s="11">
        <f t="shared" ca="1" si="19"/>
        <v>56</v>
      </c>
      <c r="C157" s="11">
        <v>12.5</v>
      </c>
      <c r="D157" s="11"/>
      <c r="E157" s="11"/>
      <c r="F157" s="13">
        <f t="shared" ca="1" si="20"/>
        <v>28</v>
      </c>
      <c r="G157" s="12">
        <f t="shared" ca="1" si="15"/>
        <v>0.93333333333333335</v>
      </c>
      <c r="H157" s="12">
        <f t="shared" ca="1" si="18"/>
        <v>13.392857142857142</v>
      </c>
      <c r="I157" s="12">
        <v>0</v>
      </c>
      <c r="J157" s="11">
        <v>13.3</v>
      </c>
      <c r="K157" s="11">
        <f t="shared" ca="1" si="21"/>
        <v>50</v>
      </c>
      <c r="L157" s="9">
        <f t="shared" si="16"/>
        <v>58.698564963465785</v>
      </c>
      <c r="M157">
        <f t="shared" ca="1" si="17"/>
        <v>75.665032423634514</v>
      </c>
    </row>
    <row r="158" spans="1:13" x14ac:dyDescent="0.25">
      <c r="A158" s="10">
        <v>43681</v>
      </c>
      <c r="B158" s="11">
        <f t="shared" ca="1" si="19"/>
        <v>47</v>
      </c>
      <c r="C158" s="11">
        <v>12.5</v>
      </c>
      <c r="D158" s="11"/>
      <c r="E158" s="11"/>
      <c r="F158" s="13">
        <f t="shared" ca="1" si="20"/>
        <v>28</v>
      </c>
      <c r="G158" s="12">
        <f t="shared" ca="1" si="15"/>
        <v>0.78333333333333333</v>
      </c>
      <c r="H158" s="12">
        <f t="shared" ca="1" si="18"/>
        <v>15.957446808510639</v>
      </c>
      <c r="I158" s="12">
        <v>0</v>
      </c>
      <c r="J158" s="11">
        <v>12.7</v>
      </c>
      <c r="K158" s="11">
        <f t="shared" ca="1" si="21"/>
        <v>46</v>
      </c>
      <c r="L158" s="9">
        <f t="shared" si="16"/>
        <v>57.069814832988243</v>
      </c>
      <c r="M158">
        <f t="shared" ca="1" si="17"/>
        <v>122.54080043664652</v>
      </c>
    </row>
    <row r="159" spans="1:13" x14ac:dyDescent="0.25">
      <c r="A159" s="10">
        <v>43682</v>
      </c>
      <c r="B159" s="11">
        <f t="shared" ca="1" si="19"/>
        <v>65</v>
      </c>
      <c r="C159" s="11">
        <v>12.5</v>
      </c>
      <c r="D159" s="11"/>
      <c r="E159" s="11"/>
      <c r="F159" s="13">
        <f t="shared" ca="1" si="20"/>
        <v>28</v>
      </c>
      <c r="G159" s="12">
        <f t="shared" ca="1" si="15"/>
        <v>1.0833333333333333</v>
      </c>
      <c r="H159" s="12">
        <f t="shared" ca="1" si="18"/>
        <v>11.53846153846154</v>
      </c>
      <c r="I159" s="12">
        <v>0</v>
      </c>
      <c r="J159" s="11">
        <v>16</v>
      </c>
      <c r="K159" s="11">
        <f t="shared" ca="1" si="21"/>
        <v>59</v>
      </c>
      <c r="L159" s="9">
        <f t="shared" si="16"/>
        <v>66.027940550614701</v>
      </c>
      <c r="M159">
        <f t="shared" ca="1" si="17"/>
        <v>49.391948382974476</v>
      </c>
    </row>
    <row r="160" spans="1:13" x14ac:dyDescent="0.25">
      <c r="A160" s="10">
        <v>43683</v>
      </c>
      <c r="B160" s="11">
        <f t="shared" ca="1" si="19"/>
        <v>60</v>
      </c>
      <c r="C160" s="11">
        <v>12.5</v>
      </c>
      <c r="D160" s="11"/>
      <c r="E160" s="11"/>
      <c r="F160" s="13">
        <f t="shared" ca="1" si="20"/>
        <v>28</v>
      </c>
      <c r="G160" s="12">
        <f t="shared" ca="1" si="15"/>
        <v>1</v>
      </c>
      <c r="H160" s="12">
        <f t="shared" ca="1" si="18"/>
        <v>12.5</v>
      </c>
      <c r="I160" s="12">
        <v>0.5</v>
      </c>
      <c r="J160" s="11">
        <v>16.7</v>
      </c>
      <c r="K160" s="11">
        <f t="shared" ca="1" si="21"/>
        <v>62</v>
      </c>
      <c r="L160" s="9">
        <f t="shared" si="16"/>
        <v>67.928149036171817</v>
      </c>
      <c r="M160">
        <f t="shared" ca="1" si="17"/>
        <v>35.142950995064844</v>
      </c>
    </row>
    <row r="161" spans="1:13" x14ac:dyDescent="0.25">
      <c r="A161" s="10">
        <v>43684</v>
      </c>
      <c r="B161" s="11">
        <f t="shared" ca="1" si="19"/>
        <v>64</v>
      </c>
      <c r="C161" s="11">
        <v>12.5</v>
      </c>
      <c r="D161" s="11"/>
      <c r="E161" s="11"/>
      <c r="F161" s="13">
        <f t="shared" ca="1" si="20"/>
        <v>28</v>
      </c>
      <c r="G161" s="12">
        <f t="shared" ca="1" si="15"/>
        <v>1.0666666666666667</v>
      </c>
      <c r="H161" s="12">
        <f t="shared" ca="1" si="18"/>
        <v>11.71875</v>
      </c>
      <c r="I161" s="12">
        <v>1.8</v>
      </c>
      <c r="J161" s="11">
        <v>17</v>
      </c>
      <c r="K161" s="11">
        <f t="shared" ca="1" si="21"/>
        <v>50</v>
      </c>
      <c r="L161" s="9">
        <f t="shared" si="16"/>
        <v>68.742524101410595</v>
      </c>
      <c r="M161">
        <f t="shared" ca="1" si="17"/>
        <v>351.28220969195701</v>
      </c>
    </row>
    <row r="162" spans="1:13" x14ac:dyDescent="0.25">
      <c r="A162" s="10">
        <v>43685</v>
      </c>
      <c r="B162" s="11">
        <f t="shared" ca="1" si="19"/>
        <v>55</v>
      </c>
      <c r="C162" s="11">
        <v>12.5</v>
      </c>
      <c r="D162" s="11"/>
      <c r="E162" s="11"/>
      <c r="F162" s="13">
        <f t="shared" ca="1" si="20"/>
        <v>28</v>
      </c>
      <c r="G162" s="12">
        <f t="shared" ca="1" si="15"/>
        <v>0.91666666666666663</v>
      </c>
      <c r="H162" s="12">
        <f t="shared" ca="1" si="18"/>
        <v>13.636363636363637</v>
      </c>
      <c r="I162" s="12">
        <v>0</v>
      </c>
      <c r="J162" s="11">
        <v>17.5</v>
      </c>
      <c r="K162" s="11">
        <f t="shared" ca="1" si="21"/>
        <v>51</v>
      </c>
      <c r="L162" s="9">
        <f t="shared" si="16"/>
        <v>70.099815876808549</v>
      </c>
      <c r="M162">
        <f t="shared" ca="1" si="17"/>
        <v>364.80296652798791</v>
      </c>
    </row>
    <row r="163" spans="1:13" x14ac:dyDescent="0.25">
      <c r="A163" s="10">
        <v>43686</v>
      </c>
      <c r="B163" s="11">
        <f t="shared" ca="1" si="19"/>
        <v>51</v>
      </c>
      <c r="C163" s="11">
        <v>12.5</v>
      </c>
      <c r="D163" s="11"/>
      <c r="E163" s="11"/>
      <c r="F163" s="13">
        <f t="shared" ca="1" si="20"/>
        <v>28</v>
      </c>
      <c r="G163" s="12">
        <f t="shared" ca="1" si="15"/>
        <v>0.85</v>
      </c>
      <c r="H163" s="12">
        <f t="shared" ca="1" si="18"/>
        <v>14.705882352941178</v>
      </c>
      <c r="I163" s="12">
        <v>0</v>
      </c>
      <c r="J163" s="11">
        <v>17.2</v>
      </c>
      <c r="K163" s="11">
        <f t="shared" ca="1" si="21"/>
        <v>48</v>
      </c>
      <c r="L163" s="9">
        <f t="shared" si="16"/>
        <v>69.285440811569771</v>
      </c>
      <c r="M163">
        <f t="shared" ca="1" si="17"/>
        <v>453.06999054284</v>
      </c>
    </row>
    <row r="164" spans="1:13" x14ac:dyDescent="0.25">
      <c r="A164" s="10">
        <v>43687</v>
      </c>
      <c r="B164" s="11">
        <f t="shared" ca="1" si="19"/>
        <v>62</v>
      </c>
      <c r="C164" s="11">
        <v>12.5</v>
      </c>
      <c r="D164" s="11"/>
      <c r="E164" s="11"/>
      <c r="F164" s="13">
        <f t="shared" ca="1" si="20"/>
        <v>28</v>
      </c>
      <c r="G164" s="12">
        <f t="shared" ca="1" si="15"/>
        <v>1.0333333333333334</v>
      </c>
      <c r="H164" s="12">
        <f t="shared" ca="1" si="18"/>
        <v>12.096774193548386</v>
      </c>
      <c r="I164" s="12">
        <v>0</v>
      </c>
      <c r="J164" s="11">
        <v>18.3</v>
      </c>
      <c r="K164" s="11">
        <f t="shared" ca="1" si="21"/>
        <v>58</v>
      </c>
      <c r="L164" s="9">
        <f t="shared" si="16"/>
        <v>72.271482717445267</v>
      </c>
      <c r="M164">
        <f t="shared" ca="1" si="17"/>
        <v>203.67521895433893</v>
      </c>
    </row>
    <row r="165" spans="1:13" x14ac:dyDescent="0.25">
      <c r="A165" s="10">
        <v>43688</v>
      </c>
      <c r="B165" s="11">
        <f t="shared" ca="1" si="19"/>
        <v>54</v>
      </c>
      <c r="C165" s="11">
        <v>12.5</v>
      </c>
      <c r="D165" s="11"/>
      <c r="E165" s="11"/>
      <c r="F165" s="13">
        <f t="shared" ca="1" si="20"/>
        <v>28</v>
      </c>
      <c r="G165" s="12">
        <f t="shared" ca="1" si="15"/>
        <v>0.9</v>
      </c>
      <c r="H165" s="12">
        <f t="shared" ca="1" si="18"/>
        <v>13.888888888888889</v>
      </c>
      <c r="I165" s="12">
        <v>7.9</v>
      </c>
      <c r="J165" s="11">
        <v>17.8</v>
      </c>
      <c r="K165" s="11">
        <f t="shared" ca="1" si="21"/>
        <v>65</v>
      </c>
      <c r="L165" s="9">
        <f t="shared" si="16"/>
        <v>70.914190942047327</v>
      </c>
      <c r="M165">
        <f t="shared" ca="1" si="17"/>
        <v>34.977654498994646</v>
      </c>
    </row>
    <row r="166" spans="1:13" x14ac:dyDescent="0.25">
      <c r="A166" s="10">
        <v>43689</v>
      </c>
      <c r="B166" s="11">
        <f t="shared" ca="1" si="19"/>
        <v>69</v>
      </c>
      <c r="C166" s="11">
        <v>12.5</v>
      </c>
      <c r="D166" s="11"/>
      <c r="E166" s="11"/>
      <c r="F166" s="13">
        <f t="shared" ca="1" si="20"/>
        <v>28</v>
      </c>
      <c r="G166" s="12">
        <f t="shared" ca="1" si="15"/>
        <v>1.1499999999999999</v>
      </c>
      <c r="H166" s="12">
        <f t="shared" ca="1" si="18"/>
        <v>10.869565217391305</v>
      </c>
      <c r="I166" s="12">
        <v>0</v>
      </c>
      <c r="J166" s="11">
        <v>18.399999999999999</v>
      </c>
      <c r="K166" s="11">
        <f t="shared" ca="1" si="21"/>
        <v>46</v>
      </c>
      <c r="L166" s="9">
        <f t="shared" si="16"/>
        <v>72.542941072524854</v>
      </c>
      <c r="M166">
        <f t="shared" ca="1" si="17"/>
        <v>704.52772077952682</v>
      </c>
    </row>
    <row r="167" spans="1:13" x14ac:dyDescent="0.25">
      <c r="A167" s="10">
        <v>43690</v>
      </c>
      <c r="B167" s="11">
        <f t="shared" ca="1" si="19"/>
        <v>55</v>
      </c>
      <c r="C167" s="11">
        <v>12.5</v>
      </c>
      <c r="D167" s="11"/>
      <c r="E167" s="11"/>
      <c r="F167" s="13">
        <f t="shared" ca="1" si="20"/>
        <v>28</v>
      </c>
      <c r="G167" s="12">
        <f t="shared" ca="1" si="15"/>
        <v>0.91666666666666663</v>
      </c>
      <c r="H167" s="12">
        <f t="shared" ca="1" si="18"/>
        <v>13.636363636363637</v>
      </c>
      <c r="I167" s="12">
        <v>0.8</v>
      </c>
      <c r="J167" s="11">
        <v>17.8</v>
      </c>
      <c r="K167" s="11">
        <f t="shared" ca="1" si="21"/>
        <v>48</v>
      </c>
      <c r="L167" s="9">
        <f t="shared" si="16"/>
        <v>70.914190942047327</v>
      </c>
      <c r="M167">
        <f t="shared" ca="1" si="17"/>
        <v>525.06014652860381</v>
      </c>
    </row>
    <row r="168" spans="1:13" x14ac:dyDescent="0.25">
      <c r="A168" s="10">
        <v>43691</v>
      </c>
      <c r="B168" s="11">
        <f t="shared" ca="1" si="19"/>
        <v>61</v>
      </c>
      <c r="C168" s="11">
        <v>12.5</v>
      </c>
      <c r="D168" s="11"/>
      <c r="E168" s="11"/>
      <c r="F168" s="13">
        <f t="shared" ca="1" si="20"/>
        <v>28</v>
      </c>
      <c r="G168" s="12">
        <f t="shared" ca="1" si="15"/>
        <v>1.0166666666666666</v>
      </c>
      <c r="H168" s="12">
        <f t="shared" ca="1" si="18"/>
        <v>12.295081967213115</v>
      </c>
      <c r="I168" s="12">
        <v>0.1</v>
      </c>
      <c r="J168" s="11">
        <v>16.899999999999999</v>
      </c>
      <c r="K168" s="11">
        <f t="shared" ca="1" si="21"/>
        <v>64</v>
      </c>
      <c r="L168" s="9">
        <f t="shared" si="16"/>
        <v>68.471065746331007</v>
      </c>
      <c r="M168">
        <f t="shared" ca="1" si="17"/>
        <v>19.990428908014444</v>
      </c>
    </row>
    <row r="169" spans="1:13" x14ac:dyDescent="0.25">
      <c r="A169" s="10">
        <v>43692</v>
      </c>
      <c r="B169" s="11">
        <f t="shared" ca="1" si="19"/>
        <v>65</v>
      </c>
      <c r="C169" s="11">
        <v>12.5</v>
      </c>
      <c r="D169" s="11"/>
      <c r="E169" s="11"/>
      <c r="F169" s="13">
        <f t="shared" ca="1" si="20"/>
        <v>28</v>
      </c>
      <c r="G169" s="12">
        <f t="shared" ca="1" si="15"/>
        <v>1.0833333333333333</v>
      </c>
      <c r="H169" s="12">
        <f t="shared" ca="1" si="18"/>
        <v>11.53846153846154</v>
      </c>
      <c r="I169" s="12">
        <v>0.2</v>
      </c>
      <c r="J169" s="11">
        <v>16.899999999999999</v>
      </c>
      <c r="K169" s="11">
        <f t="shared" ca="1" si="21"/>
        <v>65</v>
      </c>
      <c r="L169" s="9">
        <f t="shared" si="16"/>
        <v>68.471065746331007</v>
      </c>
      <c r="M169">
        <f t="shared" ca="1" si="17"/>
        <v>12.048297415352431</v>
      </c>
    </row>
    <row r="170" spans="1:13" x14ac:dyDescent="0.25">
      <c r="A170" s="10">
        <v>43693</v>
      </c>
      <c r="B170" s="11">
        <f t="shared" ca="1" si="19"/>
        <v>52</v>
      </c>
      <c r="C170" s="11">
        <v>12.5</v>
      </c>
      <c r="D170" s="11"/>
      <c r="E170" s="11"/>
      <c r="F170" s="13">
        <f t="shared" ca="1" si="20"/>
        <v>28</v>
      </c>
      <c r="G170" s="12">
        <f t="shared" ca="1" si="15"/>
        <v>0.8666666666666667</v>
      </c>
      <c r="H170" s="12">
        <f t="shared" ca="1" si="18"/>
        <v>14.423076923076923</v>
      </c>
      <c r="I170" s="12">
        <v>0</v>
      </c>
      <c r="J170" s="11">
        <v>17.100000000000001</v>
      </c>
      <c r="K170" s="11">
        <f t="shared" ca="1" si="21"/>
        <v>58</v>
      </c>
      <c r="L170" s="9">
        <f t="shared" si="16"/>
        <v>69.013982456490197</v>
      </c>
      <c r="M170">
        <f t="shared" ca="1" si="17"/>
        <v>121.30780955187383</v>
      </c>
    </row>
    <row r="171" spans="1:13" x14ac:dyDescent="0.25">
      <c r="A171" s="10">
        <v>43694</v>
      </c>
      <c r="B171" s="11">
        <f t="shared" ca="1" si="19"/>
        <v>59</v>
      </c>
      <c r="C171" s="11">
        <v>12.5</v>
      </c>
      <c r="D171" s="11"/>
      <c r="E171" s="11"/>
      <c r="F171" s="13">
        <f t="shared" ca="1" si="20"/>
        <v>28</v>
      </c>
      <c r="G171" s="12">
        <f t="shared" ca="1" si="15"/>
        <v>0.98333333333333328</v>
      </c>
      <c r="H171" s="12">
        <f t="shared" ca="1" si="18"/>
        <v>12.711864406779661</v>
      </c>
      <c r="I171" s="12">
        <v>0</v>
      </c>
      <c r="J171" s="11">
        <v>19</v>
      </c>
      <c r="K171" s="11">
        <f t="shared" ca="1" si="21"/>
        <v>49</v>
      </c>
      <c r="L171" s="9">
        <f t="shared" si="16"/>
        <v>74.171691203002382</v>
      </c>
      <c r="M171">
        <f t="shared" ca="1" si="17"/>
        <v>633.61403801930749</v>
      </c>
    </row>
    <row r="172" spans="1:13" x14ac:dyDescent="0.25">
      <c r="A172" s="10">
        <v>43695</v>
      </c>
      <c r="B172" s="11">
        <f t="shared" ca="1" si="19"/>
        <v>51</v>
      </c>
      <c r="C172" s="11">
        <v>12.5</v>
      </c>
      <c r="D172" s="11"/>
      <c r="E172" s="11"/>
      <c r="F172" s="13">
        <f t="shared" ca="1" si="20"/>
        <v>28</v>
      </c>
      <c r="G172" s="12">
        <f t="shared" ca="1" si="15"/>
        <v>0.85</v>
      </c>
      <c r="H172" s="12">
        <f t="shared" ca="1" si="18"/>
        <v>14.705882352941178</v>
      </c>
      <c r="I172" s="12">
        <v>1.7</v>
      </c>
      <c r="J172" s="11">
        <v>19.2</v>
      </c>
      <c r="K172" s="11">
        <f t="shared" ca="1" si="21"/>
        <v>50</v>
      </c>
      <c r="L172" s="9">
        <f t="shared" si="16"/>
        <v>74.714607913161558</v>
      </c>
      <c r="M172">
        <f t="shared" ca="1" si="17"/>
        <v>610.81184430130793</v>
      </c>
    </row>
    <row r="173" spans="1:13" x14ac:dyDescent="0.25">
      <c r="A173" s="10">
        <v>43696</v>
      </c>
      <c r="B173" s="11">
        <f t="shared" ca="1" si="19"/>
        <v>59</v>
      </c>
      <c r="C173" s="11">
        <v>12.5</v>
      </c>
      <c r="D173" s="11"/>
      <c r="E173" s="11"/>
      <c r="F173" s="13">
        <f t="shared" ca="1" si="20"/>
        <v>28</v>
      </c>
      <c r="G173" s="12">
        <f t="shared" ca="1" si="15"/>
        <v>0.98333333333333328</v>
      </c>
      <c r="H173" s="12">
        <f t="shared" ca="1" si="18"/>
        <v>12.711864406779661</v>
      </c>
      <c r="I173" s="12">
        <v>4</v>
      </c>
      <c r="J173" s="11">
        <v>17.399999999999999</v>
      </c>
      <c r="K173" s="11">
        <f t="shared" ca="1" si="21"/>
        <v>57</v>
      </c>
      <c r="L173" s="9">
        <f t="shared" si="16"/>
        <v>69.828357521728947</v>
      </c>
      <c r="M173">
        <f t="shared" ca="1" si="17"/>
        <v>164.56675670529964</v>
      </c>
    </row>
    <row r="174" spans="1:13" x14ac:dyDescent="0.25">
      <c r="A174" s="10">
        <v>43697</v>
      </c>
      <c r="B174" s="11">
        <f t="shared" ca="1" si="19"/>
        <v>52</v>
      </c>
      <c r="C174" s="11">
        <v>12.5</v>
      </c>
      <c r="D174" s="11"/>
      <c r="E174" s="11"/>
      <c r="F174" s="13">
        <f t="shared" ca="1" si="20"/>
        <v>28</v>
      </c>
      <c r="G174" s="12">
        <f t="shared" ca="1" si="15"/>
        <v>0.8666666666666667</v>
      </c>
      <c r="H174" s="12">
        <f t="shared" ca="1" si="18"/>
        <v>14.423076923076923</v>
      </c>
      <c r="I174" s="12">
        <v>0</v>
      </c>
      <c r="J174" s="11">
        <v>17.600000000000001</v>
      </c>
      <c r="K174" s="11">
        <f t="shared" ca="1" si="21"/>
        <v>45</v>
      </c>
      <c r="L174" s="9">
        <f t="shared" si="16"/>
        <v>70.371274231888137</v>
      </c>
      <c r="M174">
        <f t="shared" ca="1" si="17"/>
        <v>643.70155614967098</v>
      </c>
    </row>
    <row r="175" spans="1:13" x14ac:dyDescent="0.25">
      <c r="A175" s="10">
        <v>43698</v>
      </c>
      <c r="B175" s="11">
        <f t="shared" ca="1" si="19"/>
        <v>68</v>
      </c>
      <c r="C175" s="11">
        <v>12.5</v>
      </c>
      <c r="D175" s="11"/>
      <c r="E175" s="11"/>
      <c r="F175" s="13">
        <f t="shared" ca="1" si="20"/>
        <v>28</v>
      </c>
      <c r="G175" s="12">
        <f t="shared" ca="1" si="15"/>
        <v>1.1333333333333333</v>
      </c>
      <c r="H175" s="12">
        <f t="shared" ca="1" si="18"/>
        <v>11.029411764705882</v>
      </c>
      <c r="I175" s="12">
        <v>0</v>
      </c>
      <c r="J175" s="11">
        <v>17</v>
      </c>
      <c r="K175" s="11">
        <f t="shared" ca="1" si="21"/>
        <v>63</v>
      </c>
      <c r="L175" s="9">
        <f t="shared" si="16"/>
        <v>68.742524101410595</v>
      </c>
      <c r="M175">
        <f t="shared" ca="1" si="17"/>
        <v>32.976583055281559</v>
      </c>
    </row>
    <row r="176" spans="1:13" x14ac:dyDescent="0.25">
      <c r="A176" s="10">
        <v>43699</v>
      </c>
      <c r="B176" s="11">
        <f t="shared" ca="1" si="19"/>
        <v>56</v>
      </c>
      <c r="C176" s="11">
        <v>12.5</v>
      </c>
      <c r="D176" s="11"/>
      <c r="E176" s="11"/>
      <c r="F176" s="13">
        <f t="shared" ca="1" si="20"/>
        <v>28</v>
      </c>
      <c r="G176" s="12">
        <f t="shared" ca="1" si="15"/>
        <v>0.93333333333333335</v>
      </c>
      <c r="H176" s="12">
        <f t="shared" ca="1" si="18"/>
        <v>13.392857142857142</v>
      </c>
      <c r="I176" s="12">
        <v>40.6</v>
      </c>
      <c r="J176" s="11">
        <v>16.7</v>
      </c>
      <c r="K176" s="11">
        <f t="shared" ca="1" si="21"/>
        <v>56</v>
      </c>
      <c r="L176" s="9">
        <f t="shared" si="16"/>
        <v>67.928149036171817</v>
      </c>
      <c r="M176">
        <f t="shared" ca="1" si="17"/>
        <v>142.28073942912664</v>
      </c>
    </row>
    <row r="177" spans="1:13" x14ac:dyDescent="0.25">
      <c r="A177" s="10">
        <v>43700</v>
      </c>
      <c r="B177" s="11">
        <f t="shared" ca="1" si="19"/>
        <v>63</v>
      </c>
      <c r="C177" s="11">
        <v>12.5</v>
      </c>
      <c r="D177" s="11"/>
      <c r="E177" s="11"/>
      <c r="F177" s="13">
        <f t="shared" ca="1" si="20"/>
        <v>28</v>
      </c>
      <c r="G177" s="12">
        <f t="shared" ca="1" si="15"/>
        <v>1.05</v>
      </c>
      <c r="H177" s="12">
        <f t="shared" ca="1" si="18"/>
        <v>11.904761904761905</v>
      </c>
      <c r="I177" s="12">
        <v>9.4</v>
      </c>
      <c r="J177" s="11">
        <v>15.9</v>
      </c>
      <c r="K177" s="11">
        <f t="shared" ca="1" si="21"/>
        <v>60</v>
      </c>
      <c r="L177" s="9">
        <f t="shared" si="16"/>
        <v>65.756482195535114</v>
      </c>
      <c r="M177">
        <f t="shared" ca="1" si="17"/>
        <v>33.137087267512761</v>
      </c>
    </row>
    <row r="178" spans="1:13" x14ac:dyDescent="0.25">
      <c r="A178" s="10">
        <v>43701</v>
      </c>
      <c r="B178" s="11">
        <f t="shared" ca="1" si="19"/>
        <v>49</v>
      </c>
      <c r="C178" s="11">
        <v>12.5</v>
      </c>
      <c r="D178" s="11"/>
      <c r="E178" s="11"/>
      <c r="F178" s="13">
        <f t="shared" ca="1" si="20"/>
        <v>28</v>
      </c>
      <c r="G178" s="12">
        <f t="shared" ca="1" si="15"/>
        <v>0.81666666666666665</v>
      </c>
      <c r="H178" s="12">
        <f t="shared" ca="1" si="18"/>
        <v>15.306122448979592</v>
      </c>
      <c r="I178" s="12">
        <v>0</v>
      </c>
      <c r="J178" s="11">
        <v>16.899999999999999</v>
      </c>
      <c r="K178" s="11">
        <f t="shared" ca="1" si="21"/>
        <v>67</v>
      </c>
      <c r="L178" s="9">
        <f t="shared" si="16"/>
        <v>68.471065746331007</v>
      </c>
      <c r="M178">
        <f t="shared" ca="1" si="17"/>
        <v>2.1640344300284027</v>
      </c>
    </row>
    <row r="179" spans="1:13" x14ac:dyDescent="0.25">
      <c r="A179" s="10">
        <v>43702</v>
      </c>
      <c r="B179" s="11">
        <f t="shared" ca="1" si="19"/>
        <v>58</v>
      </c>
      <c r="C179" s="11">
        <v>12.5</v>
      </c>
      <c r="D179" s="11"/>
      <c r="E179" s="11"/>
      <c r="F179" s="13">
        <f t="shared" ca="1" si="20"/>
        <v>28</v>
      </c>
      <c r="G179" s="12">
        <f t="shared" ca="1" si="15"/>
        <v>0.96666666666666667</v>
      </c>
      <c r="H179" s="12">
        <f t="shared" ca="1" si="18"/>
        <v>12.931034482758621</v>
      </c>
      <c r="I179" s="12">
        <v>0</v>
      </c>
      <c r="J179" s="11">
        <v>16.3</v>
      </c>
      <c r="K179" s="11">
        <f t="shared" ca="1" si="21"/>
        <v>55</v>
      </c>
      <c r="L179" s="9">
        <f t="shared" si="16"/>
        <v>66.842315615853465</v>
      </c>
      <c r="M179">
        <f t="shared" ca="1" si="17"/>
        <v>140.24043914548685</v>
      </c>
    </row>
    <row r="180" spans="1:13" x14ac:dyDescent="0.25">
      <c r="A180" s="10">
        <v>43703</v>
      </c>
      <c r="B180" s="11">
        <f t="shared" ca="1" si="19"/>
        <v>46</v>
      </c>
      <c r="C180" s="11">
        <v>12.5</v>
      </c>
      <c r="D180" s="11"/>
      <c r="E180" s="11"/>
      <c r="F180" s="13">
        <f t="shared" ca="1" si="20"/>
        <v>28</v>
      </c>
      <c r="G180" s="12">
        <f t="shared" ca="1" si="15"/>
        <v>0.76666666666666672</v>
      </c>
      <c r="H180" s="12">
        <f t="shared" ca="1" si="18"/>
        <v>16.304347826086957</v>
      </c>
      <c r="I180" s="12">
        <v>0</v>
      </c>
      <c r="J180" s="11">
        <v>19</v>
      </c>
      <c r="K180" s="11">
        <f t="shared" ca="1" si="21"/>
        <v>63</v>
      </c>
      <c r="L180" s="9">
        <f t="shared" si="16"/>
        <v>74.171691203002382</v>
      </c>
      <c r="M180">
        <f t="shared" ca="1" si="17"/>
        <v>124.80668433524082</v>
      </c>
    </row>
    <row r="181" spans="1:13" x14ac:dyDescent="0.25">
      <c r="A181" s="10">
        <v>43704</v>
      </c>
      <c r="B181" s="11">
        <f t="shared" ca="1" si="19"/>
        <v>60</v>
      </c>
      <c r="C181" s="11">
        <v>12.5</v>
      </c>
      <c r="D181" s="11"/>
      <c r="E181" s="11"/>
      <c r="F181" s="13">
        <f t="shared" ca="1" si="20"/>
        <v>28</v>
      </c>
      <c r="G181" s="12">
        <f t="shared" ca="1" si="15"/>
        <v>1</v>
      </c>
      <c r="H181" s="12">
        <f t="shared" ca="1" si="18"/>
        <v>12.5</v>
      </c>
      <c r="I181" s="12">
        <v>0.1</v>
      </c>
      <c r="J181" s="11">
        <v>18.2</v>
      </c>
      <c r="K181" s="11">
        <f t="shared" ca="1" si="21"/>
        <v>66</v>
      </c>
      <c r="L181" s="9">
        <f t="shared" si="16"/>
        <v>72.000024362365679</v>
      </c>
      <c r="M181">
        <f t="shared" ca="1" si="17"/>
        <v>36.000292348981667</v>
      </c>
    </row>
    <row r="182" spans="1:13" x14ac:dyDescent="0.25">
      <c r="A182" s="10">
        <v>43705</v>
      </c>
      <c r="B182" s="11">
        <f t="shared" ca="1" si="19"/>
        <v>49</v>
      </c>
      <c r="C182" s="11">
        <v>12.5</v>
      </c>
      <c r="D182" s="11"/>
      <c r="E182" s="11"/>
      <c r="F182" s="13">
        <f t="shared" ca="1" si="20"/>
        <v>28</v>
      </c>
      <c r="G182" s="12">
        <f t="shared" ca="1" si="15"/>
        <v>0.81666666666666665</v>
      </c>
      <c r="H182" s="12">
        <f t="shared" ca="1" si="18"/>
        <v>15.306122448979592</v>
      </c>
      <c r="I182" s="12">
        <v>0</v>
      </c>
      <c r="J182" s="11">
        <v>19.2</v>
      </c>
      <c r="K182" s="11">
        <f t="shared" ca="1" si="21"/>
        <v>54</v>
      </c>
      <c r="L182" s="9">
        <f t="shared" si="16"/>
        <v>74.714607913161558</v>
      </c>
      <c r="M182">
        <f t="shared" ca="1" si="17"/>
        <v>429.09498099601541</v>
      </c>
    </row>
    <row r="183" spans="1:13" x14ac:dyDescent="0.25">
      <c r="A183" s="10">
        <v>43706</v>
      </c>
      <c r="B183" s="11">
        <f t="shared" ca="1" si="19"/>
        <v>62</v>
      </c>
      <c r="C183" s="11">
        <v>12.5</v>
      </c>
      <c r="D183" s="11"/>
      <c r="E183" s="11"/>
      <c r="F183" s="13">
        <f t="shared" ca="1" si="20"/>
        <v>28</v>
      </c>
      <c r="G183" s="12">
        <f t="shared" ca="1" si="15"/>
        <v>1.0333333333333334</v>
      </c>
      <c r="H183" s="12">
        <f t="shared" ca="1" si="18"/>
        <v>12.096774193548386</v>
      </c>
      <c r="I183" s="12">
        <v>3.4</v>
      </c>
      <c r="J183" s="11">
        <v>20</v>
      </c>
      <c r="K183" s="11">
        <f t="shared" ca="1" si="21"/>
        <v>69</v>
      </c>
      <c r="L183" s="9">
        <f t="shared" si="16"/>
        <v>76.88627475379829</v>
      </c>
      <c r="M183">
        <f t="shared" ca="1" si="17"/>
        <v>62.193329492396273</v>
      </c>
    </row>
    <row r="184" spans="1:13" x14ac:dyDescent="0.25">
      <c r="A184" s="10">
        <v>43707</v>
      </c>
      <c r="B184" s="11">
        <f t="shared" ca="1" si="19"/>
        <v>51</v>
      </c>
      <c r="C184" s="11">
        <v>12.5</v>
      </c>
      <c r="D184" s="11"/>
      <c r="E184" s="11"/>
      <c r="F184" s="13">
        <f t="shared" ca="1" si="20"/>
        <v>28</v>
      </c>
      <c r="G184" s="12">
        <f t="shared" ca="1" si="15"/>
        <v>0.85</v>
      </c>
      <c r="H184" s="12">
        <f t="shared" ca="1" si="18"/>
        <v>14.705882352941178</v>
      </c>
      <c r="I184" s="12">
        <v>0</v>
      </c>
      <c r="J184" s="11">
        <v>18.7</v>
      </c>
      <c r="K184" s="11">
        <f t="shared" ca="1" si="21"/>
        <v>64</v>
      </c>
      <c r="L184" s="9">
        <f t="shared" si="16"/>
        <v>73.357316137763618</v>
      </c>
      <c r="M184">
        <f t="shared" ca="1" si="17"/>
        <v>87.559365302051432</v>
      </c>
    </row>
    <row r="185" spans="1:13" x14ac:dyDescent="0.25">
      <c r="A185" s="10">
        <v>43708</v>
      </c>
      <c r="B185" s="11">
        <f t="shared" ca="1" si="19"/>
        <v>56</v>
      </c>
      <c r="C185" s="11">
        <v>12.5</v>
      </c>
      <c r="D185" s="11"/>
      <c r="E185" s="11"/>
      <c r="F185" s="13">
        <f t="shared" ca="1" si="20"/>
        <v>28</v>
      </c>
      <c r="G185" s="12">
        <f t="shared" ca="1" si="15"/>
        <v>0.93333333333333335</v>
      </c>
      <c r="H185" s="12">
        <f t="shared" ca="1" si="18"/>
        <v>13.392857142857142</v>
      </c>
      <c r="I185" s="12">
        <v>0</v>
      </c>
      <c r="J185" s="11">
        <v>17.600000000000001</v>
      </c>
      <c r="K185" s="11">
        <f t="shared" ca="1" si="21"/>
        <v>64</v>
      </c>
      <c r="L185" s="9">
        <f t="shared" si="16"/>
        <v>70.371274231888137</v>
      </c>
      <c r="M185">
        <f t="shared" ca="1" si="17"/>
        <v>40.593135337921765</v>
      </c>
    </row>
    <row r="186" spans="1:13" x14ac:dyDescent="0.25">
      <c r="A186" s="18">
        <v>43983</v>
      </c>
      <c r="B186" s="19">
        <f t="shared" ca="1" si="19"/>
        <v>66</v>
      </c>
      <c r="C186" s="19">
        <v>12.5</v>
      </c>
      <c r="D186" s="19"/>
      <c r="E186" s="19"/>
      <c r="F186" s="20">
        <f t="shared" ca="1" si="20"/>
        <v>28</v>
      </c>
      <c r="G186" s="21">
        <f t="shared" ca="1" si="15"/>
        <v>1.1000000000000001</v>
      </c>
      <c r="H186" s="21">
        <f t="shared" ca="1" si="18"/>
        <v>11.363636363636363</v>
      </c>
      <c r="I186" s="21">
        <v>0</v>
      </c>
      <c r="J186" s="19">
        <v>12.7</v>
      </c>
      <c r="K186" s="19">
        <f t="shared" ca="1" si="21"/>
        <v>64</v>
      </c>
      <c r="L186" s="9">
        <f t="shared" si="16"/>
        <v>57.069814832988243</v>
      </c>
      <c r="M186">
        <f t="shared" ca="1" si="17"/>
        <v>48.027466449069777</v>
      </c>
    </row>
    <row r="187" spans="1:13" x14ac:dyDescent="0.25">
      <c r="A187" s="18">
        <v>43984</v>
      </c>
      <c r="B187" s="19">
        <f t="shared" ca="1" si="19"/>
        <v>60</v>
      </c>
      <c r="C187" s="19">
        <v>12.5</v>
      </c>
      <c r="D187" s="19"/>
      <c r="E187" s="19"/>
      <c r="F187" s="20">
        <f t="shared" ca="1" si="20"/>
        <v>28</v>
      </c>
      <c r="G187" s="21">
        <f t="shared" ca="1" si="15"/>
        <v>1</v>
      </c>
      <c r="H187" s="21">
        <f t="shared" ca="1" si="18"/>
        <v>12.5</v>
      </c>
      <c r="I187" s="21">
        <v>0</v>
      </c>
      <c r="J187" s="19">
        <v>12.7</v>
      </c>
      <c r="K187" s="19">
        <f t="shared" ca="1" si="21"/>
        <v>64</v>
      </c>
      <c r="L187" s="9">
        <f t="shared" si="16"/>
        <v>57.069814832988243</v>
      </c>
      <c r="M187">
        <f t="shared" ca="1" si="17"/>
        <v>48.027466449069777</v>
      </c>
    </row>
    <row r="188" spans="1:13" x14ac:dyDescent="0.25">
      <c r="A188" s="18">
        <v>43985</v>
      </c>
      <c r="B188" s="19">
        <f t="shared" ca="1" si="19"/>
        <v>56</v>
      </c>
      <c r="C188" s="19">
        <v>12.5</v>
      </c>
      <c r="D188" s="19"/>
      <c r="E188" s="19"/>
      <c r="F188" s="20">
        <f t="shared" ca="1" si="20"/>
        <v>28</v>
      </c>
      <c r="G188" s="21">
        <f t="shared" ca="1" si="15"/>
        <v>0.93333333333333335</v>
      </c>
      <c r="H188" s="21">
        <f t="shared" ca="1" si="18"/>
        <v>13.392857142857142</v>
      </c>
      <c r="I188" s="21">
        <v>0</v>
      </c>
      <c r="J188" s="19">
        <v>13.7</v>
      </c>
      <c r="K188" s="19">
        <f t="shared" ca="1" si="21"/>
        <v>60</v>
      </c>
      <c r="L188" s="9">
        <f t="shared" si="16"/>
        <v>59.784398383784136</v>
      </c>
      <c r="M188">
        <f t="shared" ca="1" si="17"/>
        <v>4.6484056914892539E-2</v>
      </c>
    </row>
    <row r="189" spans="1:13" x14ac:dyDescent="0.25">
      <c r="A189" s="18">
        <v>43986</v>
      </c>
      <c r="B189" s="19">
        <f t="shared" ca="1" si="19"/>
        <v>59</v>
      </c>
      <c r="C189" s="19">
        <v>12.5</v>
      </c>
      <c r="D189" s="19"/>
      <c r="E189" s="19"/>
      <c r="F189" s="20">
        <f t="shared" ca="1" si="20"/>
        <v>28</v>
      </c>
      <c r="G189" s="21">
        <f t="shared" ca="1" si="15"/>
        <v>0.98333333333333328</v>
      </c>
      <c r="H189" s="21">
        <f t="shared" ca="1" si="18"/>
        <v>12.711864406779661</v>
      </c>
      <c r="I189" s="21">
        <v>4.7</v>
      </c>
      <c r="J189" s="19">
        <v>14.2</v>
      </c>
      <c r="K189" s="19">
        <f t="shared" ca="1" si="21"/>
        <v>69</v>
      </c>
      <c r="L189" s="9">
        <f t="shared" si="16"/>
        <v>61.141690159182083</v>
      </c>
      <c r="M189">
        <f t="shared" ca="1" si="17"/>
        <v>61.753033554295712</v>
      </c>
    </row>
    <row r="190" spans="1:13" x14ac:dyDescent="0.25">
      <c r="A190" s="18">
        <v>43987</v>
      </c>
      <c r="B190" s="19">
        <f t="shared" ca="1" si="19"/>
        <v>60</v>
      </c>
      <c r="C190" s="19">
        <v>12.5</v>
      </c>
      <c r="D190" s="19"/>
      <c r="E190" s="19"/>
      <c r="F190" s="20">
        <f t="shared" ca="1" si="20"/>
        <v>28</v>
      </c>
      <c r="G190" s="21">
        <f t="shared" ca="1" si="15"/>
        <v>1</v>
      </c>
      <c r="H190" s="21">
        <f t="shared" ca="1" si="18"/>
        <v>12.5</v>
      </c>
      <c r="I190" s="21">
        <v>8</v>
      </c>
      <c r="J190" s="19">
        <v>13.5</v>
      </c>
      <c r="K190" s="19">
        <f t="shared" ca="1" si="21"/>
        <v>49</v>
      </c>
      <c r="L190" s="9">
        <f t="shared" si="16"/>
        <v>59.241481673624961</v>
      </c>
      <c r="M190">
        <f t="shared" ca="1" si="17"/>
        <v>104.88794687119592</v>
      </c>
    </row>
    <row r="191" spans="1:13" x14ac:dyDescent="0.25">
      <c r="A191" s="18">
        <v>43988</v>
      </c>
      <c r="B191" s="19">
        <f t="shared" ca="1" si="19"/>
        <v>48</v>
      </c>
      <c r="C191" s="19">
        <v>12.5</v>
      </c>
      <c r="D191" s="19"/>
      <c r="E191" s="19"/>
      <c r="F191" s="20">
        <f t="shared" ca="1" si="20"/>
        <v>28</v>
      </c>
      <c r="G191" s="21">
        <f t="shared" ca="1" si="15"/>
        <v>0.8</v>
      </c>
      <c r="H191" s="21">
        <f t="shared" ca="1" si="18"/>
        <v>15.625</v>
      </c>
      <c r="I191" s="21">
        <v>2.6</v>
      </c>
      <c r="J191" s="19">
        <v>13.7</v>
      </c>
      <c r="K191" s="19">
        <f t="shared" ca="1" si="21"/>
        <v>62</v>
      </c>
      <c r="L191" s="9">
        <f t="shared" si="16"/>
        <v>59.784398383784136</v>
      </c>
      <c r="M191">
        <f t="shared" ca="1" si="17"/>
        <v>4.9088905217783472</v>
      </c>
    </row>
    <row r="192" spans="1:13" x14ac:dyDescent="0.25">
      <c r="A192" s="18">
        <v>43989</v>
      </c>
      <c r="B192" s="19">
        <f t="shared" ca="1" si="19"/>
        <v>55</v>
      </c>
      <c r="C192" s="19">
        <v>12.5</v>
      </c>
      <c r="D192" s="19"/>
      <c r="E192" s="19"/>
      <c r="F192" s="20">
        <f t="shared" ca="1" si="20"/>
        <v>28</v>
      </c>
      <c r="G192" s="21">
        <f t="shared" ca="1" si="15"/>
        <v>0.91666666666666663</v>
      </c>
      <c r="H192" s="21">
        <f t="shared" ca="1" si="18"/>
        <v>13.636363636363637</v>
      </c>
      <c r="I192" s="21">
        <v>0</v>
      </c>
      <c r="J192" s="19">
        <v>14.6</v>
      </c>
      <c r="K192" s="19">
        <f t="shared" ca="1" si="21"/>
        <v>58</v>
      </c>
      <c r="L192" s="9">
        <f t="shared" si="16"/>
        <v>62.227523579500449</v>
      </c>
      <c r="M192">
        <f t="shared" ca="1" si="17"/>
        <v>17.871955615232292</v>
      </c>
    </row>
    <row r="193" spans="1:13" x14ac:dyDescent="0.25">
      <c r="A193" s="18">
        <v>43990</v>
      </c>
      <c r="B193" s="19">
        <f t="shared" ca="1" si="19"/>
        <v>45</v>
      </c>
      <c r="C193" s="19">
        <v>12.5</v>
      </c>
      <c r="D193" s="19"/>
      <c r="E193" s="19"/>
      <c r="F193" s="20">
        <f t="shared" ca="1" si="20"/>
        <v>28</v>
      </c>
      <c r="G193" s="21">
        <f t="shared" ca="1" si="15"/>
        <v>0.75</v>
      </c>
      <c r="H193" s="21">
        <f t="shared" ca="1" si="18"/>
        <v>16.666666666666668</v>
      </c>
      <c r="I193" s="21">
        <v>1.2</v>
      </c>
      <c r="J193" s="19">
        <v>15.4</v>
      </c>
      <c r="K193" s="19">
        <f t="shared" ca="1" si="21"/>
        <v>58</v>
      </c>
      <c r="L193" s="9">
        <f t="shared" si="16"/>
        <v>64.39919042013716</v>
      </c>
      <c r="M193">
        <f t="shared" ca="1" si="17"/>
        <v>40.949638033175198</v>
      </c>
    </row>
    <row r="194" spans="1:13" x14ac:dyDescent="0.25">
      <c r="A194" s="18">
        <v>43991</v>
      </c>
      <c r="B194" s="19">
        <f t="shared" ca="1" si="19"/>
        <v>46</v>
      </c>
      <c r="C194" s="19">
        <v>12.5</v>
      </c>
      <c r="D194" s="19"/>
      <c r="E194" s="19"/>
      <c r="F194" s="20">
        <f t="shared" ca="1" si="20"/>
        <v>28</v>
      </c>
      <c r="G194" s="21">
        <f t="shared" ca="1" si="15"/>
        <v>0.76666666666666672</v>
      </c>
      <c r="H194" s="21">
        <f t="shared" ca="1" si="18"/>
        <v>16.304347826086957</v>
      </c>
      <c r="I194" s="21">
        <v>0</v>
      </c>
      <c r="J194" s="19">
        <v>15.2</v>
      </c>
      <c r="K194" s="19">
        <f t="shared" ca="1" si="21"/>
        <v>46</v>
      </c>
      <c r="L194" s="9">
        <f t="shared" si="16"/>
        <v>63.856273709977984</v>
      </c>
      <c r="M194">
        <f t="shared" ca="1" si="17"/>
        <v>318.84651080565089</v>
      </c>
    </row>
    <row r="195" spans="1:13" x14ac:dyDescent="0.25">
      <c r="A195" s="18">
        <v>43992</v>
      </c>
      <c r="B195" s="19">
        <f t="shared" ca="1" si="19"/>
        <v>66</v>
      </c>
      <c r="C195" s="19">
        <v>12.5</v>
      </c>
      <c r="D195" s="19"/>
      <c r="E195" s="19"/>
      <c r="F195" s="20">
        <f t="shared" ca="1" si="20"/>
        <v>28</v>
      </c>
      <c r="G195" s="21">
        <f t="shared" ref="G195:G258" ca="1" si="22">B195/60</f>
        <v>1.1000000000000001</v>
      </c>
      <c r="H195" s="21">
        <f t="shared" ca="1" si="18"/>
        <v>11.363636363636363</v>
      </c>
      <c r="I195" s="21">
        <v>0</v>
      </c>
      <c r="J195" s="19">
        <v>18.5</v>
      </c>
      <c r="K195" s="19">
        <f t="shared" ca="1" si="21"/>
        <v>60</v>
      </c>
      <c r="L195" s="9">
        <f t="shared" ref="L195:L258" si="23">J195*$R$1+$R$2</f>
        <v>72.814399427604442</v>
      </c>
      <c r="M195">
        <f t="shared" ref="M195:M258" ca="1" si="24">(K195-L195)^2</f>
        <v>164.20883269018907</v>
      </c>
    </row>
    <row r="196" spans="1:13" x14ac:dyDescent="0.25">
      <c r="A196" s="18">
        <v>43993</v>
      </c>
      <c r="B196" s="19">
        <f t="shared" ca="1" si="19"/>
        <v>62</v>
      </c>
      <c r="C196" s="19">
        <v>12.5</v>
      </c>
      <c r="D196" s="19"/>
      <c r="E196" s="19"/>
      <c r="F196" s="20">
        <f t="shared" ca="1" si="20"/>
        <v>28</v>
      </c>
      <c r="G196" s="21">
        <f t="shared" ca="1" si="22"/>
        <v>1.0333333333333334</v>
      </c>
      <c r="H196" s="21">
        <f t="shared" ca="1" si="18"/>
        <v>12.096774193548386</v>
      </c>
      <c r="I196" s="21">
        <v>0</v>
      </c>
      <c r="J196" s="19">
        <v>17.399999999999999</v>
      </c>
      <c r="K196" s="19">
        <f t="shared" ca="1" si="21"/>
        <v>60</v>
      </c>
      <c r="L196" s="9">
        <f t="shared" si="23"/>
        <v>69.828357521728947</v>
      </c>
      <c r="M196">
        <f t="shared" ca="1" si="24"/>
        <v>96.596611574925959</v>
      </c>
    </row>
    <row r="197" spans="1:13" x14ac:dyDescent="0.25">
      <c r="A197" s="18">
        <v>43994</v>
      </c>
      <c r="B197" s="19">
        <f t="shared" ca="1" si="19"/>
        <v>60</v>
      </c>
      <c r="C197" s="19">
        <v>12.5</v>
      </c>
      <c r="D197" s="19"/>
      <c r="E197" s="19"/>
      <c r="F197" s="20">
        <f t="shared" ca="1" si="20"/>
        <v>28</v>
      </c>
      <c r="G197" s="21">
        <f t="shared" ca="1" si="22"/>
        <v>1</v>
      </c>
      <c r="H197" s="21">
        <f t="shared" ca="1" si="18"/>
        <v>12.5</v>
      </c>
      <c r="I197" s="21">
        <v>0</v>
      </c>
      <c r="J197" s="19">
        <v>18.399999999999999</v>
      </c>
      <c r="K197" s="19">
        <f t="shared" ca="1" si="21"/>
        <v>54</v>
      </c>
      <c r="L197" s="9">
        <f t="shared" si="23"/>
        <v>72.542941072524854</v>
      </c>
      <c r="M197">
        <f t="shared" ca="1" si="24"/>
        <v>343.8406636191292</v>
      </c>
    </row>
    <row r="198" spans="1:13" x14ac:dyDescent="0.25">
      <c r="A198" s="18">
        <v>43995</v>
      </c>
      <c r="B198" s="19">
        <f t="shared" ca="1" si="19"/>
        <v>53</v>
      </c>
      <c r="C198" s="19">
        <v>12.5</v>
      </c>
      <c r="D198" s="19"/>
      <c r="E198" s="19"/>
      <c r="F198" s="20">
        <f t="shared" ca="1" si="20"/>
        <v>28</v>
      </c>
      <c r="G198" s="21">
        <f t="shared" ca="1" si="22"/>
        <v>0.8833333333333333</v>
      </c>
      <c r="H198" s="21">
        <f t="shared" ca="1" si="18"/>
        <v>14.150943396226415</v>
      </c>
      <c r="I198" s="21">
        <v>0</v>
      </c>
      <c r="J198" s="19">
        <v>17.899999999999999</v>
      </c>
      <c r="K198" s="19">
        <f t="shared" ca="1" si="21"/>
        <v>50</v>
      </c>
      <c r="L198" s="9">
        <f t="shared" si="23"/>
        <v>71.185649297126901</v>
      </c>
      <c r="M198">
        <f t="shared" ca="1" si="24"/>
        <v>448.83173614085354</v>
      </c>
    </row>
    <row r="199" spans="1:13" x14ac:dyDescent="0.25">
      <c r="A199" s="18">
        <v>43996</v>
      </c>
      <c r="B199" s="19">
        <f t="shared" ca="1" si="19"/>
        <v>69</v>
      </c>
      <c r="C199" s="19">
        <v>12.5</v>
      </c>
      <c r="D199" s="19"/>
      <c r="E199" s="19"/>
      <c r="F199" s="20">
        <f t="shared" ca="1" si="20"/>
        <v>28</v>
      </c>
      <c r="G199" s="21">
        <f t="shared" ca="1" si="22"/>
        <v>1.1499999999999999</v>
      </c>
      <c r="H199" s="21">
        <f t="shared" ca="1" si="18"/>
        <v>10.869565217391305</v>
      </c>
      <c r="I199" s="21">
        <v>0</v>
      </c>
      <c r="J199" s="19">
        <v>18.399999999999999</v>
      </c>
      <c r="K199" s="19">
        <f t="shared" ca="1" si="21"/>
        <v>65</v>
      </c>
      <c r="L199" s="9">
        <f t="shared" si="23"/>
        <v>72.542941072524854</v>
      </c>
      <c r="M199">
        <f t="shared" ca="1" si="24"/>
        <v>56.895960023582404</v>
      </c>
    </row>
    <row r="200" spans="1:13" x14ac:dyDescent="0.25">
      <c r="A200" s="18">
        <v>43997</v>
      </c>
      <c r="B200" s="19">
        <f t="shared" ca="1" si="19"/>
        <v>55</v>
      </c>
      <c r="C200" s="19">
        <v>12.5</v>
      </c>
      <c r="D200" s="19"/>
      <c r="E200" s="19"/>
      <c r="F200" s="20">
        <f t="shared" ca="1" si="20"/>
        <v>28</v>
      </c>
      <c r="G200" s="21">
        <f t="shared" ca="1" si="22"/>
        <v>0.91666666666666663</v>
      </c>
      <c r="H200" s="21">
        <f t="shared" ref="H200:H263" ca="1" si="25">C200/G200</f>
        <v>13.636363636363637</v>
      </c>
      <c r="I200" s="21">
        <v>0</v>
      </c>
      <c r="J200" s="19">
        <v>19.600000000000001</v>
      </c>
      <c r="K200" s="19">
        <f t="shared" ca="1" si="21"/>
        <v>45</v>
      </c>
      <c r="L200" s="9">
        <f t="shared" si="23"/>
        <v>75.800441333479938</v>
      </c>
      <c r="M200">
        <f t="shared" ca="1" si="24"/>
        <v>948.66718633713947</v>
      </c>
    </row>
    <row r="201" spans="1:13" x14ac:dyDescent="0.25">
      <c r="A201" s="18">
        <v>43998</v>
      </c>
      <c r="B201" s="19">
        <f t="shared" ref="B201:B264" ca="1" si="26">RANDBETWEEN(45,69)</f>
        <v>46</v>
      </c>
      <c r="C201" s="19">
        <v>12.5</v>
      </c>
      <c r="D201" s="19"/>
      <c r="E201" s="19"/>
      <c r="F201" s="20">
        <f t="shared" ref="F201:F264" ca="1" si="27">RANDBETWEEN(27.8,28.4)</f>
        <v>28</v>
      </c>
      <c r="G201" s="21">
        <f t="shared" ca="1" si="22"/>
        <v>0.76666666666666672</v>
      </c>
      <c r="H201" s="21">
        <f t="shared" ca="1" si="25"/>
        <v>16.304347826086957</v>
      </c>
      <c r="I201" s="21">
        <v>0.5</v>
      </c>
      <c r="J201" s="19">
        <v>21.3</v>
      </c>
      <c r="K201" s="19">
        <f t="shared" ref="K201:K264" ca="1" si="28">RANDBETWEEN(45,69)</f>
        <v>68</v>
      </c>
      <c r="L201" s="9">
        <f t="shared" si="23"/>
        <v>80.415233369832947</v>
      </c>
      <c r="M201">
        <f t="shared" ca="1" si="24"/>
        <v>154.13801962741357</v>
      </c>
    </row>
    <row r="202" spans="1:13" x14ac:dyDescent="0.25">
      <c r="A202" s="18">
        <v>43999</v>
      </c>
      <c r="B202" s="19">
        <f t="shared" ca="1" si="26"/>
        <v>60</v>
      </c>
      <c r="C202" s="19">
        <v>12.5</v>
      </c>
      <c r="D202" s="19"/>
      <c r="E202" s="19"/>
      <c r="F202" s="20">
        <f t="shared" ca="1" si="27"/>
        <v>28</v>
      </c>
      <c r="G202" s="21">
        <f t="shared" ca="1" si="22"/>
        <v>1</v>
      </c>
      <c r="H202" s="21">
        <f t="shared" ca="1" si="25"/>
        <v>12.5</v>
      </c>
      <c r="I202" s="21">
        <v>25</v>
      </c>
      <c r="J202" s="19">
        <v>21.1</v>
      </c>
      <c r="K202" s="19">
        <f t="shared" ca="1" si="28"/>
        <v>45</v>
      </c>
      <c r="L202" s="9">
        <f t="shared" si="23"/>
        <v>79.872316659673771</v>
      </c>
      <c r="M202">
        <f t="shared" ca="1" si="24"/>
        <v>1216.0784692125608</v>
      </c>
    </row>
    <row r="203" spans="1:13" x14ac:dyDescent="0.25">
      <c r="A203" s="18">
        <v>44000</v>
      </c>
      <c r="B203" s="19">
        <f t="shared" ca="1" si="26"/>
        <v>57</v>
      </c>
      <c r="C203" s="19">
        <v>12.5</v>
      </c>
      <c r="D203" s="19"/>
      <c r="E203" s="19"/>
      <c r="F203" s="20">
        <f t="shared" ca="1" si="27"/>
        <v>28</v>
      </c>
      <c r="G203" s="21">
        <f t="shared" ca="1" si="22"/>
        <v>0.95</v>
      </c>
      <c r="H203" s="21">
        <f t="shared" ca="1" si="25"/>
        <v>13.157894736842106</v>
      </c>
      <c r="I203" s="21">
        <v>0</v>
      </c>
      <c r="J203" s="19">
        <v>20.2</v>
      </c>
      <c r="K203" s="19">
        <f t="shared" ca="1" si="28"/>
        <v>57</v>
      </c>
      <c r="L203" s="9">
        <f t="shared" si="23"/>
        <v>77.429191463957466</v>
      </c>
      <c r="M203">
        <f t="shared" ca="1" si="24"/>
        <v>417.35186387103261</v>
      </c>
    </row>
    <row r="204" spans="1:13" x14ac:dyDescent="0.25">
      <c r="A204" s="18">
        <v>44001</v>
      </c>
      <c r="B204" s="19">
        <f t="shared" ca="1" si="26"/>
        <v>55</v>
      </c>
      <c r="C204" s="19">
        <v>12.5</v>
      </c>
      <c r="D204" s="19"/>
      <c r="E204" s="19"/>
      <c r="F204" s="20">
        <f t="shared" ca="1" si="27"/>
        <v>28</v>
      </c>
      <c r="G204" s="21">
        <f t="shared" ca="1" si="22"/>
        <v>0.91666666666666663</v>
      </c>
      <c r="H204" s="21">
        <f t="shared" ca="1" si="25"/>
        <v>13.636363636363637</v>
      </c>
      <c r="I204" s="21">
        <v>0</v>
      </c>
      <c r="J204" s="19">
        <v>21.8</v>
      </c>
      <c r="K204" s="19">
        <f t="shared" ca="1" si="28"/>
        <v>45</v>
      </c>
      <c r="L204" s="9">
        <f t="shared" si="23"/>
        <v>81.772525145230901</v>
      </c>
      <c r="M204">
        <f t="shared" ca="1" si="24"/>
        <v>1352.218605556639</v>
      </c>
    </row>
    <row r="205" spans="1:13" x14ac:dyDescent="0.25">
      <c r="A205" s="18">
        <v>44002</v>
      </c>
      <c r="B205" s="19">
        <f t="shared" ca="1" si="26"/>
        <v>49</v>
      </c>
      <c r="C205" s="19">
        <v>12.5</v>
      </c>
      <c r="D205" s="19"/>
      <c r="E205" s="19"/>
      <c r="F205" s="20">
        <f t="shared" ca="1" si="27"/>
        <v>28</v>
      </c>
      <c r="G205" s="21">
        <f t="shared" ca="1" si="22"/>
        <v>0.81666666666666665</v>
      </c>
      <c r="H205" s="21">
        <f t="shared" ca="1" si="25"/>
        <v>15.306122448979592</v>
      </c>
      <c r="I205" s="21">
        <v>0</v>
      </c>
      <c r="J205" s="19">
        <v>19.3</v>
      </c>
      <c r="K205" s="19">
        <f t="shared" ca="1" si="28"/>
        <v>56</v>
      </c>
      <c r="L205" s="9">
        <f t="shared" si="23"/>
        <v>74.98606626824116</v>
      </c>
      <c r="M205">
        <f t="shared" ca="1" si="24"/>
        <v>360.47071234204481</v>
      </c>
    </row>
    <row r="206" spans="1:13" x14ac:dyDescent="0.25">
      <c r="A206" s="18">
        <v>44003</v>
      </c>
      <c r="B206" s="19">
        <f t="shared" ca="1" si="26"/>
        <v>65</v>
      </c>
      <c r="C206" s="19">
        <v>12.5</v>
      </c>
      <c r="D206" s="19"/>
      <c r="E206" s="19"/>
      <c r="F206" s="20">
        <f t="shared" ca="1" si="27"/>
        <v>28</v>
      </c>
      <c r="G206" s="21">
        <f t="shared" ca="1" si="22"/>
        <v>1.0833333333333333</v>
      </c>
      <c r="H206" s="21">
        <f t="shared" ca="1" si="25"/>
        <v>11.53846153846154</v>
      </c>
      <c r="I206" s="21">
        <v>0</v>
      </c>
      <c r="J206" s="19">
        <v>17.399999999999999</v>
      </c>
      <c r="K206" s="19">
        <f t="shared" ca="1" si="28"/>
        <v>58</v>
      </c>
      <c r="L206" s="9">
        <f t="shared" si="23"/>
        <v>69.828357521728947</v>
      </c>
      <c r="M206">
        <f t="shared" ca="1" si="24"/>
        <v>139.91004166184175</v>
      </c>
    </row>
    <row r="207" spans="1:13" x14ac:dyDescent="0.25">
      <c r="A207" s="18">
        <v>44004</v>
      </c>
      <c r="B207" s="19">
        <f t="shared" ca="1" si="26"/>
        <v>67</v>
      </c>
      <c r="C207" s="19">
        <v>12.5</v>
      </c>
      <c r="D207" s="19"/>
      <c r="E207" s="19"/>
      <c r="F207" s="20">
        <f t="shared" ca="1" si="27"/>
        <v>28</v>
      </c>
      <c r="G207" s="21">
        <f t="shared" ca="1" si="22"/>
        <v>1.1166666666666667</v>
      </c>
      <c r="H207" s="21">
        <f t="shared" ca="1" si="25"/>
        <v>11.194029850746269</v>
      </c>
      <c r="I207" s="21">
        <v>0</v>
      </c>
      <c r="J207" s="19">
        <v>17.5</v>
      </c>
      <c r="K207" s="19">
        <f t="shared" ca="1" si="28"/>
        <v>50</v>
      </c>
      <c r="L207" s="9">
        <f t="shared" si="23"/>
        <v>70.099815876808549</v>
      </c>
      <c r="M207">
        <f t="shared" ca="1" si="24"/>
        <v>404.002598281605</v>
      </c>
    </row>
    <row r="208" spans="1:13" x14ac:dyDescent="0.25">
      <c r="A208" s="18">
        <v>44005</v>
      </c>
      <c r="B208" s="19">
        <f t="shared" ca="1" si="26"/>
        <v>55</v>
      </c>
      <c r="C208" s="19">
        <v>12.5</v>
      </c>
      <c r="D208" s="19"/>
      <c r="E208" s="19"/>
      <c r="F208" s="20">
        <f t="shared" ca="1" si="27"/>
        <v>28</v>
      </c>
      <c r="G208" s="21">
        <f t="shared" ca="1" si="22"/>
        <v>0.91666666666666663</v>
      </c>
      <c r="H208" s="21">
        <f t="shared" ca="1" si="25"/>
        <v>13.636363636363637</v>
      </c>
      <c r="I208" s="21">
        <v>0</v>
      </c>
      <c r="J208" s="19">
        <v>20.100000000000001</v>
      </c>
      <c r="K208" s="19">
        <f t="shared" ca="1" si="28"/>
        <v>64</v>
      </c>
      <c r="L208" s="9">
        <f t="shared" si="23"/>
        <v>77.157733108877878</v>
      </c>
      <c r="M208">
        <f t="shared" ca="1" si="24"/>
        <v>173.1259405644611</v>
      </c>
    </row>
    <row r="209" spans="1:13" x14ac:dyDescent="0.25">
      <c r="A209" s="18">
        <v>44006</v>
      </c>
      <c r="B209" s="19">
        <f t="shared" ca="1" si="26"/>
        <v>50</v>
      </c>
      <c r="C209" s="19">
        <v>12.5</v>
      </c>
      <c r="D209" s="19"/>
      <c r="E209" s="19"/>
      <c r="F209" s="20">
        <f t="shared" ca="1" si="27"/>
        <v>28</v>
      </c>
      <c r="G209" s="21">
        <f t="shared" ca="1" si="22"/>
        <v>0.83333333333333337</v>
      </c>
      <c r="H209" s="21">
        <f t="shared" ca="1" si="25"/>
        <v>15</v>
      </c>
      <c r="I209" s="21">
        <v>0</v>
      </c>
      <c r="J209" s="19">
        <v>22.5</v>
      </c>
      <c r="K209" s="19">
        <f t="shared" ca="1" si="28"/>
        <v>65</v>
      </c>
      <c r="L209" s="9">
        <f t="shared" si="23"/>
        <v>83.672733630788031</v>
      </c>
      <c r="M209">
        <f t="shared" ca="1" si="24"/>
        <v>348.67098124636237</v>
      </c>
    </row>
    <row r="210" spans="1:13" x14ac:dyDescent="0.25">
      <c r="A210" s="18">
        <v>44007</v>
      </c>
      <c r="B210" s="19">
        <f t="shared" ca="1" si="26"/>
        <v>45</v>
      </c>
      <c r="C210" s="19">
        <v>12.5</v>
      </c>
      <c r="D210" s="19"/>
      <c r="E210" s="19"/>
      <c r="F210" s="20">
        <f t="shared" ca="1" si="27"/>
        <v>28</v>
      </c>
      <c r="G210" s="21">
        <f t="shared" ca="1" si="22"/>
        <v>0.75</v>
      </c>
      <c r="H210" s="21">
        <f t="shared" ca="1" si="25"/>
        <v>16.666666666666668</v>
      </c>
      <c r="I210" s="21">
        <v>0</v>
      </c>
      <c r="J210" s="19">
        <v>24</v>
      </c>
      <c r="K210" s="19">
        <f t="shared" ca="1" si="28"/>
        <v>48</v>
      </c>
      <c r="L210" s="9">
        <f t="shared" si="23"/>
        <v>87.744608956981864</v>
      </c>
      <c r="M210">
        <f t="shared" ca="1" si="24"/>
        <v>1579.633941143403</v>
      </c>
    </row>
    <row r="211" spans="1:13" x14ac:dyDescent="0.25">
      <c r="A211" s="18">
        <v>44008</v>
      </c>
      <c r="B211" s="19">
        <f t="shared" ca="1" si="26"/>
        <v>57</v>
      </c>
      <c r="C211" s="19">
        <v>12.5</v>
      </c>
      <c r="D211" s="19"/>
      <c r="E211" s="19"/>
      <c r="F211" s="20">
        <f t="shared" ca="1" si="27"/>
        <v>28</v>
      </c>
      <c r="G211" s="21">
        <f t="shared" ca="1" si="22"/>
        <v>0.95</v>
      </c>
      <c r="H211" s="21">
        <f t="shared" ca="1" si="25"/>
        <v>13.157894736842106</v>
      </c>
      <c r="I211" s="21">
        <v>0</v>
      </c>
      <c r="J211" s="19">
        <v>22.6</v>
      </c>
      <c r="K211" s="19">
        <f t="shared" ca="1" si="28"/>
        <v>49</v>
      </c>
      <c r="L211" s="9">
        <f t="shared" si="23"/>
        <v>83.944191985867619</v>
      </c>
      <c r="M211">
        <f t="shared" ca="1" si="24"/>
        <v>1221.0965535451746</v>
      </c>
    </row>
    <row r="212" spans="1:13" x14ac:dyDescent="0.25">
      <c r="A212" s="18">
        <v>44009</v>
      </c>
      <c r="B212" s="19">
        <f t="shared" ca="1" si="26"/>
        <v>45</v>
      </c>
      <c r="C212" s="19">
        <v>12.5</v>
      </c>
      <c r="D212" s="19"/>
      <c r="E212" s="19"/>
      <c r="F212" s="20">
        <f t="shared" ca="1" si="27"/>
        <v>28</v>
      </c>
      <c r="G212" s="21">
        <f t="shared" ca="1" si="22"/>
        <v>0.75</v>
      </c>
      <c r="H212" s="21">
        <f t="shared" ca="1" si="25"/>
        <v>16.666666666666668</v>
      </c>
      <c r="I212" s="21">
        <v>0</v>
      </c>
      <c r="J212" s="19">
        <v>23.6</v>
      </c>
      <c r="K212" s="19">
        <f t="shared" ca="1" si="28"/>
        <v>45</v>
      </c>
      <c r="L212" s="9">
        <f t="shared" si="23"/>
        <v>86.658775536663512</v>
      </c>
      <c r="M212">
        <f t="shared" ca="1" si="24"/>
        <v>1735.4535792141144</v>
      </c>
    </row>
    <row r="213" spans="1:13" x14ac:dyDescent="0.25">
      <c r="A213" s="18">
        <v>44010</v>
      </c>
      <c r="B213" s="19">
        <f t="shared" ca="1" si="26"/>
        <v>60</v>
      </c>
      <c r="C213" s="19">
        <v>12.5</v>
      </c>
      <c r="D213" s="19"/>
      <c r="E213" s="19"/>
      <c r="F213" s="20">
        <f t="shared" ca="1" si="27"/>
        <v>28</v>
      </c>
      <c r="G213" s="21">
        <f t="shared" ca="1" si="22"/>
        <v>1</v>
      </c>
      <c r="H213" s="21">
        <f t="shared" ca="1" si="25"/>
        <v>12.5</v>
      </c>
      <c r="I213" s="21">
        <v>0</v>
      </c>
      <c r="J213" s="19">
        <v>21.4</v>
      </c>
      <c r="K213" s="19">
        <f t="shared" ca="1" si="28"/>
        <v>64</v>
      </c>
      <c r="L213" s="9">
        <f t="shared" si="23"/>
        <v>80.686691724912535</v>
      </c>
      <c r="M213">
        <f t="shared" ca="1" si="24"/>
        <v>278.44568072226446</v>
      </c>
    </row>
    <row r="214" spans="1:13" x14ac:dyDescent="0.25">
      <c r="A214" s="18">
        <v>44011</v>
      </c>
      <c r="B214" s="19">
        <f t="shared" ca="1" si="26"/>
        <v>61</v>
      </c>
      <c r="C214" s="19">
        <v>12.5</v>
      </c>
      <c r="D214" s="19"/>
      <c r="E214" s="19"/>
      <c r="F214" s="20">
        <f t="shared" ca="1" si="27"/>
        <v>28</v>
      </c>
      <c r="G214" s="21">
        <f t="shared" ca="1" si="22"/>
        <v>1.0166666666666666</v>
      </c>
      <c r="H214" s="21">
        <f t="shared" ca="1" si="25"/>
        <v>12.295081967213115</v>
      </c>
      <c r="I214" s="21">
        <v>9.9</v>
      </c>
      <c r="J214" s="19">
        <v>18.5</v>
      </c>
      <c r="K214" s="19">
        <f t="shared" ca="1" si="28"/>
        <v>65</v>
      </c>
      <c r="L214" s="9">
        <f t="shared" si="23"/>
        <v>72.814399427604442</v>
      </c>
      <c r="M214">
        <f t="shared" ca="1" si="24"/>
        <v>61.064838414144639</v>
      </c>
    </row>
    <row r="215" spans="1:13" x14ac:dyDescent="0.25">
      <c r="A215" s="18">
        <v>44012</v>
      </c>
      <c r="B215" s="19">
        <f t="shared" ca="1" si="26"/>
        <v>66</v>
      </c>
      <c r="C215" s="19">
        <v>12.5</v>
      </c>
      <c r="D215" s="19"/>
      <c r="E215" s="19"/>
      <c r="F215" s="20">
        <f t="shared" ca="1" si="27"/>
        <v>28</v>
      </c>
      <c r="G215" s="21">
        <f t="shared" ca="1" si="22"/>
        <v>1.1000000000000001</v>
      </c>
      <c r="H215" s="21">
        <f t="shared" ca="1" si="25"/>
        <v>11.363636363636363</v>
      </c>
      <c r="I215" s="21">
        <v>26.3</v>
      </c>
      <c r="J215" s="19">
        <v>15.7</v>
      </c>
      <c r="K215" s="19">
        <f t="shared" ca="1" si="28"/>
        <v>54</v>
      </c>
      <c r="L215" s="9">
        <f t="shared" si="23"/>
        <v>65.213565485375938</v>
      </c>
      <c r="M215">
        <f t="shared" ca="1" si="24"/>
        <v>125.74405089481449</v>
      </c>
    </row>
    <row r="216" spans="1:13" x14ac:dyDescent="0.25">
      <c r="A216" s="18">
        <v>44013</v>
      </c>
      <c r="B216" s="19">
        <f t="shared" ca="1" si="26"/>
        <v>54</v>
      </c>
      <c r="C216" s="19">
        <v>12.5</v>
      </c>
      <c r="D216" s="19"/>
      <c r="E216" s="19"/>
      <c r="F216" s="20">
        <f t="shared" ca="1" si="27"/>
        <v>28</v>
      </c>
      <c r="G216" s="21">
        <f t="shared" ca="1" si="22"/>
        <v>0.9</v>
      </c>
      <c r="H216" s="21">
        <f t="shared" ca="1" si="25"/>
        <v>13.888888888888889</v>
      </c>
      <c r="I216" s="21">
        <v>1.4</v>
      </c>
      <c r="J216" s="19">
        <v>16.2</v>
      </c>
      <c r="K216" s="19">
        <f t="shared" ca="1" si="28"/>
        <v>52</v>
      </c>
      <c r="L216" s="9">
        <f t="shared" si="23"/>
        <v>66.570857260773877</v>
      </c>
      <c r="M216">
        <f t="shared" ca="1" si="24"/>
        <v>212.30988131384683</v>
      </c>
    </row>
    <row r="217" spans="1:13" x14ac:dyDescent="0.25">
      <c r="A217" s="18">
        <v>44014</v>
      </c>
      <c r="B217" s="19">
        <f t="shared" ca="1" si="26"/>
        <v>64</v>
      </c>
      <c r="C217" s="19">
        <v>12.5</v>
      </c>
      <c r="D217" s="19"/>
      <c r="E217" s="19"/>
      <c r="F217" s="20">
        <f t="shared" ca="1" si="27"/>
        <v>28</v>
      </c>
      <c r="G217" s="21">
        <f t="shared" ca="1" si="22"/>
        <v>1.0666666666666667</v>
      </c>
      <c r="H217" s="21">
        <f t="shared" ca="1" si="25"/>
        <v>11.71875</v>
      </c>
      <c r="I217" s="21">
        <v>1.4</v>
      </c>
      <c r="J217" s="19">
        <v>16</v>
      </c>
      <c r="K217" s="19">
        <f t="shared" ca="1" si="28"/>
        <v>45</v>
      </c>
      <c r="L217" s="9">
        <f t="shared" si="23"/>
        <v>66.027940550614701</v>
      </c>
      <c r="M217">
        <f t="shared" ca="1" si="24"/>
        <v>442.17428380018612</v>
      </c>
    </row>
    <row r="218" spans="1:13" x14ac:dyDescent="0.25">
      <c r="A218" s="18">
        <v>44015</v>
      </c>
      <c r="B218" s="19">
        <f t="shared" ca="1" si="26"/>
        <v>53</v>
      </c>
      <c r="C218" s="19">
        <v>12.5</v>
      </c>
      <c r="D218" s="19"/>
      <c r="E218" s="19"/>
      <c r="F218" s="20">
        <f t="shared" ca="1" si="27"/>
        <v>28</v>
      </c>
      <c r="G218" s="21">
        <f t="shared" ca="1" si="22"/>
        <v>0.8833333333333333</v>
      </c>
      <c r="H218" s="21">
        <f t="shared" ca="1" si="25"/>
        <v>14.150943396226415</v>
      </c>
      <c r="I218" s="21">
        <v>0</v>
      </c>
      <c r="J218" s="19">
        <v>16.899999999999999</v>
      </c>
      <c r="K218" s="19">
        <f t="shared" ca="1" si="28"/>
        <v>67</v>
      </c>
      <c r="L218" s="9">
        <f t="shared" si="23"/>
        <v>68.471065746331007</v>
      </c>
      <c r="M218">
        <f t="shared" ca="1" si="24"/>
        <v>2.1640344300284027</v>
      </c>
    </row>
    <row r="219" spans="1:13" x14ac:dyDescent="0.25">
      <c r="A219" s="18">
        <v>44016</v>
      </c>
      <c r="B219" s="19">
        <f t="shared" ca="1" si="26"/>
        <v>53</v>
      </c>
      <c r="C219" s="19">
        <v>12.5</v>
      </c>
      <c r="D219" s="19"/>
      <c r="E219" s="19"/>
      <c r="F219" s="20">
        <f t="shared" ca="1" si="27"/>
        <v>28</v>
      </c>
      <c r="G219" s="21">
        <f t="shared" ca="1" si="22"/>
        <v>0.8833333333333333</v>
      </c>
      <c r="H219" s="21">
        <f t="shared" ca="1" si="25"/>
        <v>14.150943396226415</v>
      </c>
      <c r="I219" s="21">
        <v>10.5</v>
      </c>
      <c r="J219" s="19">
        <v>15.2</v>
      </c>
      <c r="K219" s="19">
        <f t="shared" ca="1" si="28"/>
        <v>50</v>
      </c>
      <c r="L219" s="9">
        <f t="shared" si="23"/>
        <v>63.856273709977984</v>
      </c>
      <c r="M219">
        <f t="shared" ca="1" si="24"/>
        <v>191.99632112582705</v>
      </c>
    </row>
    <row r="220" spans="1:13" x14ac:dyDescent="0.25">
      <c r="A220" s="18">
        <v>44017</v>
      </c>
      <c r="B220" s="19">
        <f t="shared" ca="1" si="26"/>
        <v>57</v>
      </c>
      <c r="C220" s="19">
        <v>12.5</v>
      </c>
      <c r="D220" s="19"/>
      <c r="E220" s="19"/>
      <c r="F220" s="20">
        <f t="shared" ca="1" si="27"/>
        <v>28</v>
      </c>
      <c r="G220" s="21">
        <f t="shared" ca="1" si="22"/>
        <v>0.95</v>
      </c>
      <c r="H220" s="21">
        <f t="shared" ca="1" si="25"/>
        <v>13.157894736842106</v>
      </c>
      <c r="I220" s="21">
        <v>11.1</v>
      </c>
      <c r="J220" s="19">
        <v>15.5</v>
      </c>
      <c r="K220" s="19">
        <f t="shared" ca="1" si="28"/>
        <v>50</v>
      </c>
      <c r="L220" s="9">
        <f t="shared" si="23"/>
        <v>64.670648775216762</v>
      </c>
      <c r="M220">
        <f t="shared" ca="1" si="24"/>
        <v>215.22793548576908</v>
      </c>
    </row>
    <row r="221" spans="1:13" x14ac:dyDescent="0.25">
      <c r="A221" s="18">
        <v>44018</v>
      </c>
      <c r="B221" s="19">
        <f t="shared" ca="1" si="26"/>
        <v>53</v>
      </c>
      <c r="C221" s="19">
        <v>12.5</v>
      </c>
      <c r="D221" s="19"/>
      <c r="E221" s="19"/>
      <c r="F221" s="20">
        <f t="shared" ca="1" si="27"/>
        <v>28</v>
      </c>
      <c r="G221" s="21">
        <f t="shared" ca="1" si="22"/>
        <v>0.8833333333333333</v>
      </c>
      <c r="H221" s="21">
        <f t="shared" ca="1" si="25"/>
        <v>14.150943396226415</v>
      </c>
      <c r="I221" s="21">
        <v>0.3</v>
      </c>
      <c r="J221" s="19">
        <v>16.100000000000001</v>
      </c>
      <c r="K221" s="19">
        <f t="shared" ca="1" si="28"/>
        <v>61</v>
      </c>
      <c r="L221" s="9">
        <f t="shared" si="23"/>
        <v>66.299398905694289</v>
      </c>
      <c r="M221">
        <f t="shared" ca="1" si="24"/>
        <v>28.083628761673832</v>
      </c>
    </row>
    <row r="222" spans="1:13" x14ac:dyDescent="0.25">
      <c r="A222" s="18">
        <v>44019</v>
      </c>
      <c r="B222" s="19">
        <f t="shared" ca="1" si="26"/>
        <v>56</v>
      </c>
      <c r="C222" s="19">
        <v>12.5</v>
      </c>
      <c r="D222" s="19"/>
      <c r="E222" s="19"/>
      <c r="F222" s="20">
        <f t="shared" ca="1" si="27"/>
        <v>28</v>
      </c>
      <c r="G222" s="21">
        <f t="shared" ca="1" si="22"/>
        <v>0.93333333333333335</v>
      </c>
      <c r="H222" s="21">
        <f t="shared" ca="1" si="25"/>
        <v>13.392857142857142</v>
      </c>
      <c r="I222" s="21">
        <v>3.2</v>
      </c>
      <c r="J222" s="19">
        <v>14.5</v>
      </c>
      <c r="K222" s="19">
        <f t="shared" ca="1" si="28"/>
        <v>56</v>
      </c>
      <c r="L222" s="9">
        <f t="shared" si="23"/>
        <v>61.956065224420854</v>
      </c>
      <c r="M222">
        <f t="shared" ca="1" si="24"/>
        <v>35.47471295755544</v>
      </c>
    </row>
    <row r="223" spans="1:13" x14ac:dyDescent="0.25">
      <c r="A223" s="18">
        <v>44020</v>
      </c>
      <c r="B223" s="19">
        <f t="shared" ca="1" si="26"/>
        <v>60</v>
      </c>
      <c r="C223" s="19">
        <v>12.5</v>
      </c>
      <c r="D223" s="19"/>
      <c r="E223" s="19"/>
      <c r="F223" s="20">
        <f t="shared" ca="1" si="27"/>
        <v>28</v>
      </c>
      <c r="G223" s="21">
        <f t="shared" ca="1" si="22"/>
        <v>1</v>
      </c>
      <c r="H223" s="21">
        <f t="shared" ca="1" si="25"/>
        <v>12.5</v>
      </c>
      <c r="I223" s="21">
        <v>1.3</v>
      </c>
      <c r="J223" s="19">
        <v>14.5</v>
      </c>
      <c r="K223" s="19">
        <f t="shared" ca="1" si="28"/>
        <v>48</v>
      </c>
      <c r="L223" s="9">
        <f t="shared" si="23"/>
        <v>61.956065224420854</v>
      </c>
      <c r="M223">
        <f t="shared" ca="1" si="24"/>
        <v>194.77175654828909</v>
      </c>
    </row>
    <row r="224" spans="1:13" x14ac:dyDescent="0.25">
      <c r="A224" s="18">
        <v>44021</v>
      </c>
      <c r="B224" s="19">
        <f t="shared" ca="1" si="26"/>
        <v>60</v>
      </c>
      <c r="C224" s="19">
        <v>12.5</v>
      </c>
      <c r="D224" s="19"/>
      <c r="E224" s="19"/>
      <c r="F224" s="20">
        <f t="shared" ca="1" si="27"/>
        <v>28</v>
      </c>
      <c r="G224" s="21">
        <f t="shared" ca="1" si="22"/>
        <v>1</v>
      </c>
      <c r="H224" s="21">
        <f t="shared" ca="1" si="25"/>
        <v>12.5</v>
      </c>
      <c r="I224" s="21">
        <v>0.4</v>
      </c>
      <c r="J224" s="19">
        <v>14.1</v>
      </c>
      <c r="K224" s="19">
        <f t="shared" ca="1" si="28"/>
        <v>49</v>
      </c>
      <c r="L224" s="9">
        <f t="shared" si="23"/>
        <v>60.870231804102495</v>
      </c>
      <c r="M224">
        <f t="shared" ca="1" si="24"/>
        <v>140.90240308312639</v>
      </c>
    </row>
    <row r="225" spans="1:13" x14ac:dyDescent="0.25">
      <c r="A225" s="18">
        <v>44022</v>
      </c>
      <c r="B225" s="19">
        <f t="shared" ca="1" si="26"/>
        <v>45</v>
      </c>
      <c r="C225" s="19">
        <v>12.5</v>
      </c>
      <c r="D225" s="19"/>
      <c r="E225" s="19"/>
      <c r="F225" s="20">
        <f t="shared" ca="1" si="27"/>
        <v>28</v>
      </c>
      <c r="G225" s="21">
        <f t="shared" ca="1" si="22"/>
        <v>0.75</v>
      </c>
      <c r="H225" s="21">
        <f t="shared" ca="1" si="25"/>
        <v>16.666666666666668</v>
      </c>
      <c r="I225" s="21">
        <v>7.7</v>
      </c>
      <c r="J225" s="19">
        <v>15.8</v>
      </c>
      <c r="K225" s="19">
        <f t="shared" ca="1" si="28"/>
        <v>45</v>
      </c>
      <c r="L225" s="9">
        <f t="shared" si="23"/>
        <v>65.485023840455526</v>
      </c>
      <c r="M225">
        <f t="shared" ca="1" si="24"/>
        <v>419.63620174403127</v>
      </c>
    </row>
    <row r="226" spans="1:13" x14ac:dyDescent="0.25">
      <c r="A226" s="18">
        <v>44023</v>
      </c>
      <c r="B226" s="19">
        <f t="shared" ca="1" si="26"/>
        <v>61</v>
      </c>
      <c r="C226" s="19">
        <v>12.5</v>
      </c>
      <c r="D226" s="19"/>
      <c r="E226" s="19"/>
      <c r="F226" s="20">
        <f t="shared" ca="1" si="27"/>
        <v>28</v>
      </c>
      <c r="G226" s="21">
        <f t="shared" ca="1" si="22"/>
        <v>1.0166666666666666</v>
      </c>
      <c r="H226" s="21">
        <f t="shared" ca="1" si="25"/>
        <v>12.295081967213115</v>
      </c>
      <c r="I226" s="21">
        <v>5.7</v>
      </c>
      <c r="J226" s="19">
        <v>13.9</v>
      </c>
      <c r="K226" s="19">
        <f t="shared" ca="1" si="28"/>
        <v>47</v>
      </c>
      <c r="L226" s="9">
        <f t="shared" si="23"/>
        <v>60.327315093943319</v>
      </c>
      <c r="M226">
        <f t="shared" ca="1" si="24"/>
        <v>177.61732761324942</v>
      </c>
    </row>
    <row r="227" spans="1:13" x14ac:dyDescent="0.25">
      <c r="A227" s="18">
        <v>44024</v>
      </c>
      <c r="B227" s="19">
        <f t="shared" ca="1" si="26"/>
        <v>47</v>
      </c>
      <c r="C227" s="19">
        <v>12.5</v>
      </c>
      <c r="D227" s="19"/>
      <c r="E227" s="19"/>
      <c r="F227" s="20">
        <f t="shared" ca="1" si="27"/>
        <v>28</v>
      </c>
      <c r="G227" s="21">
        <f t="shared" ca="1" si="22"/>
        <v>0.78333333333333333</v>
      </c>
      <c r="H227" s="21">
        <f t="shared" ca="1" si="25"/>
        <v>15.957446808510639</v>
      </c>
      <c r="I227" s="21">
        <v>0</v>
      </c>
      <c r="J227" s="19">
        <v>15.6</v>
      </c>
      <c r="K227" s="19">
        <f t="shared" ca="1" si="28"/>
        <v>60</v>
      </c>
      <c r="L227" s="9">
        <f t="shared" si="23"/>
        <v>64.942107130296336</v>
      </c>
      <c r="M227">
        <f t="shared" ca="1" si="24"/>
        <v>24.424422887325882</v>
      </c>
    </row>
    <row r="228" spans="1:13" x14ac:dyDescent="0.25">
      <c r="A228" s="18">
        <v>44025</v>
      </c>
      <c r="B228" s="19">
        <f t="shared" ca="1" si="26"/>
        <v>59</v>
      </c>
      <c r="C228" s="19">
        <v>12.5</v>
      </c>
      <c r="D228" s="19"/>
      <c r="E228" s="19"/>
      <c r="F228" s="20">
        <f t="shared" ca="1" si="27"/>
        <v>28</v>
      </c>
      <c r="G228" s="21">
        <f t="shared" ca="1" si="22"/>
        <v>0.98333333333333328</v>
      </c>
      <c r="H228" s="21">
        <f t="shared" ca="1" si="25"/>
        <v>12.711864406779661</v>
      </c>
      <c r="I228" s="21">
        <v>18.600000000000001</v>
      </c>
      <c r="J228" s="19">
        <v>14.8</v>
      </c>
      <c r="K228" s="19">
        <f t="shared" ca="1" si="28"/>
        <v>68</v>
      </c>
      <c r="L228" s="9">
        <f t="shared" si="23"/>
        <v>62.770440289659625</v>
      </c>
      <c r="M228">
        <f t="shared" ca="1" si="24"/>
        <v>27.348294764015307</v>
      </c>
    </row>
    <row r="229" spans="1:13" x14ac:dyDescent="0.25">
      <c r="A229" s="18">
        <v>44026</v>
      </c>
      <c r="B229" s="19">
        <f t="shared" ca="1" si="26"/>
        <v>47</v>
      </c>
      <c r="C229" s="19">
        <v>12.5</v>
      </c>
      <c r="D229" s="19"/>
      <c r="E229" s="19"/>
      <c r="F229" s="20">
        <f t="shared" ca="1" si="27"/>
        <v>28</v>
      </c>
      <c r="G229" s="21">
        <f t="shared" ca="1" si="22"/>
        <v>0.78333333333333333</v>
      </c>
      <c r="H229" s="21">
        <f t="shared" ca="1" si="25"/>
        <v>15.957446808510639</v>
      </c>
      <c r="I229" s="21">
        <v>0</v>
      </c>
      <c r="J229" s="19">
        <v>15</v>
      </c>
      <c r="K229" s="19">
        <f t="shared" ca="1" si="28"/>
        <v>64</v>
      </c>
      <c r="L229" s="9">
        <f t="shared" si="23"/>
        <v>63.313356999818808</v>
      </c>
      <c r="M229">
        <f t="shared" ca="1" si="24"/>
        <v>0.47147860969782851</v>
      </c>
    </row>
    <row r="230" spans="1:13" x14ac:dyDescent="0.25">
      <c r="A230" s="18">
        <v>44027</v>
      </c>
      <c r="B230" s="19">
        <f t="shared" ca="1" si="26"/>
        <v>65</v>
      </c>
      <c r="C230" s="19">
        <v>12.5</v>
      </c>
      <c r="D230" s="19"/>
      <c r="E230" s="19"/>
      <c r="F230" s="20">
        <f t="shared" ca="1" si="27"/>
        <v>28</v>
      </c>
      <c r="G230" s="21">
        <f t="shared" ca="1" si="22"/>
        <v>1.0833333333333333</v>
      </c>
      <c r="H230" s="21">
        <f t="shared" ca="1" si="25"/>
        <v>11.53846153846154</v>
      </c>
      <c r="I230" s="21">
        <v>0</v>
      </c>
      <c r="J230" s="19">
        <v>17.600000000000001</v>
      </c>
      <c r="K230" s="19">
        <f t="shared" ca="1" si="28"/>
        <v>57</v>
      </c>
      <c r="L230" s="9">
        <f t="shared" si="23"/>
        <v>70.371274231888137</v>
      </c>
      <c r="M230">
        <f t="shared" ca="1" si="24"/>
        <v>178.79097458435569</v>
      </c>
    </row>
    <row r="231" spans="1:13" x14ac:dyDescent="0.25">
      <c r="A231" s="18">
        <v>44028</v>
      </c>
      <c r="B231" s="19">
        <f t="shared" ca="1" si="26"/>
        <v>45</v>
      </c>
      <c r="C231" s="19">
        <v>12.5</v>
      </c>
      <c r="D231" s="19"/>
      <c r="E231" s="19"/>
      <c r="F231" s="20">
        <f t="shared" ca="1" si="27"/>
        <v>28</v>
      </c>
      <c r="G231" s="21">
        <f t="shared" ca="1" si="22"/>
        <v>0.75</v>
      </c>
      <c r="H231" s="21">
        <f t="shared" ca="1" si="25"/>
        <v>16.666666666666668</v>
      </c>
      <c r="I231" s="21">
        <v>0</v>
      </c>
      <c r="J231" s="19">
        <v>19.2</v>
      </c>
      <c r="K231" s="19">
        <f t="shared" ca="1" si="28"/>
        <v>61</v>
      </c>
      <c r="L231" s="9">
        <f t="shared" si="23"/>
        <v>74.714607913161558</v>
      </c>
      <c r="M231">
        <f t="shared" ca="1" si="24"/>
        <v>188.09047021175363</v>
      </c>
    </row>
    <row r="232" spans="1:13" x14ac:dyDescent="0.25">
      <c r="A232" s="18">
        <v>44029</v>
      </c>
      <c r="B232" s="19">
        <f t="shared" ca="1" si="26"/>
        <v>67</v>
      </c>
      <c r="C232" s="19">
        <v>12.5</v>
      </c>
      <c r="D232" s="19"/>
      <c r="E232" s="19"/>
      <c r="F232" s="20">
        <f t="shared" ca="1" si="27"/>
        <v>28</v>
      </c>
      <c r="G232" s="21">
        <f t="shared" ca="1" si="22"/>
        <v>1.1166666666666667</v>
      </c>
      <c r="H232" s="21">
        <f t="shared" ca="1" si="25"/>
        <v>11.194029850746269</v>
      </c>
      <c r="I232" s="21">
        <v>0</v>
      </c>
      <c r="J232" s="19">
        <v>21</v>
      </c>
      <c r="K232" s="19">
        <f t="shared" ca="1" si="28"/>
        <v>63</v>
      </c>
      <c r="L232" s="9">
        <f t="shared" si="23"/>
        <v>79.600858304594183</v>
      </c>
      <c r="M232">
        <f t="shared" ca="1" si="24"/>
        <v>275.58849644921366</v>
      </c>
    </row>
    <row r="233" spans="1:13" x14ac:dyDescent="0.25">
      <c r="A233" s="18">
        <v>44030</v>
      </c>
      <c r="B233" s="19">
        <f t="shared" ca="1" si="26"/>
        <v>46</v>
      </c>
      <c r="C233" s="19">
        <v>12.5</v>
      </c>
      <c r="D233" s="19"/>
      <c r="E233" s="19"/>
      <c r="F233" s="20">
        <f t="shared" ca="1" si="27"/>
        <v>28</v>
      </c>
      <c r="G233" s="21">
        <f t="shared" ca="1" si="22"/>
        <v>0.76666666666666672</v>
      </c>
      <c r="H233" s="21">
        <f t="shared" ca="1" si="25"/>
        <v>16.304347826086957</v>
      </c>
      <c r="I233" s="21">
        <v>0</v>
      </c>
      <c r="J233" s="19">
        <v>20.6</v>
      </c>
      <c r="K233" s="19">
        <f t="shared" ca="1" si="28"/>
        <v>45</v>
      </c>
      <c r="L233" s="9">
        <f t="shared" si="23"/>
        <v>78.515024884275817</v>
      </c>
      <c r="M233">
        <f t="shared" ca="1" si="24"/>
        <v>1123.2568929936272</v>
      </c>
    </row>
    <row r="234" spans="1:13" x14ac:dyDescent="0.25">
      <c r="A234" s="18">
        <v>44031</v>
      </c>
      <c r="B234" s="19">
        <f t="shared" ca="1" si="26"/>
        <v>59</v>
      </c>
      <c r="C234" s="19">
        <v>12.5</v>
      </c>
      <c r="D234" s="19"/>
      <c r="E234" s="19"/>
      <c r="F234" s="20">
        <f t="shared" ca="1" si="27"/>
        <v>28</v>
      </c>
      <c r="G234" s="21">
        <f t="shared" ca="1" si="22"/>
        <v>0.98333333333333328</v>
      </c>
      <c r="H234" s="21">
        <f t="shared" ca="1" si="25"/>
        <v>12.711864406779661</v>
      </c>
      <c r="I234" s="21">
        <v>0</v>
      </c>
      <c r="J234" s="19">
        <v>20.6</v>
      </c>
      <c r="K234" s="19">
        <f t="shared" ca="1" si="28"/>
        <v>50</v>
      </c>
      <c r="L234" s="9">
        <f t="shared" si="23"/>
        <v>78.515024884275817</v>
      </c>
      <c r="M234">
        <f t="shared" ca="1" si="24"/>
        <v>813.1066441508691</v>
      </c>
    </row>
    <row r="235" spans="1:13" x14ac:dyDescent="0.25">
      <c r="A235" s="18">
        <v>44032</v>
      </c>
      <c r="B235" s="19">
        <f t="shared" ca="1" si="26"/>
        <v>56</v>
      </c>
      <c r="C235" s="19">
        <v>12.5</v>
      </c>
      <c r="D235" s="19"/>
      <c r="E235" s="19"/>
      <c r="F235" s="20">
        <f t="shared" ca="1" si="27"/>
        <v>28</v>
      </c>
      <c r="G235" s="21">
        <f t="shared" ca="1" si="22"/>
        <v>0.93333333333333335</v>
      </c>
      <c r="H235" s="21">
        <f t="shared" ca="1" si="25"/>
        <v>13.392857142857142</v>
      </c>
      <c r="I235" s="21">
        <v>0</v>
      </c>
      <c r="J235" s="19">
        <v>20.9</v>
      </c>
      <c r="K235" s="19">
        <f t="shared" ca="1" si="28"/>
        <v>58</v>
      </c>
      <c r="L235" s="9">
        <f t="shared" si="23"/>
        <v>79.329399949514595</v>
      </c>
      <c r="M235">
        <f t="shared" ca="1" si="24"/>
        <v>454.94330220635322</v>
      </c>
    </row>
    <row r="236" spans="1:13" x14ac:dyDescent="0.25">
      <c r="A236" s="18">
        <v>44033</v>
      </c>
      <c r="B236" s="19">
        <f t="shared" ca="1" si="26"/>
        <v>62</v>
      </c>
      <c r="C236" s="19">
        <v>12.5</v>
      </c>
      <c r="D236" s="19"/>
      <c r="E236" s="19"/>
      <c r="F236" s="20">
        <f t="shared" ca="1" si="27"/>
        <v>28</v>
      </c>
      <c r="G236" s="21">
        <f t="shared" ca="1" si="22"/>
        <v>1.0333333333333334</v>
      </c>
      <c r="H236" s="21">
        <f t="shared" ca="1" si="25"/>
        <v>12.096774193548386</v>
      </c>
      <c r="I236" s="21">
        <v>0</v>
      </c>
      <c r="J236" s="19">
        <v>19.3</v>
      </c>
      <c r="K236" s="19">
        <f t="shared" ca="1" si="28"/>
        <v>63</v>
      </c>
      <c r="L236" s="9">
        <f t="shared" si="23"/>
        <v>74.98606626824116</v>
      </c>
      <c r="M236">
        <f t="shared" ca="1" si="24"/>
        <v>143.66578458666856</v>
      </c>
    </row>
    <row r="237" spans="1:13" x14ac:dyDescent="0.25">
      <c r="A237" s="18">
        <v>44034</v>
      </c>
      <c r="B237" s="19">
        <f t="shared" ca="1" si="26"/>
        <v>66</v>
      </c>
      <c r="C237" s="19">
        <v>12.5</v>
      </c>
      <c r="D237" s="19"/>
      <c r="E237" s="19"/>
      <c r="F237" s="20">
        <f t="shared" ca="1" si="27"/>
        <v>28</v>
      </c>
      <c r="G237" s="21">
        <f t="shared" ca="1" si="22"/>
        <v>1.1000000000000001</v>
      </c>
      <c r="H237" s="21">
        <f t="shared" ca="1" si="25"/>
        <v>11.363636363636363</v>
      </c>
      <c r="I237" s="21">
        <v>0</v>
      </c>
      <c r="J237" s="19">
        <v>15.3</v>
      </c>
      <c r="K237" s="19">
        <f t="shared" ca="1" si="28"/>
        <v>64</v>
      </c>
      <c r="L237" s="9">
        <f t="shared" si="23"/>
        <v>64.127732065057586</v>
      </c>
      <c r="M237">
        <f t="shared" ca="1" si="24"/>
        <v>1.6315480443875367E-2</v>
      </c>
    </row>
    <row r="238" spans="1:13" x14ac:dyDescent="0.25">
      <c r="A238" s="18">
        <v>44035</v>
      </c>
      <c r="B238" s="19">
        <f t="shared" ca="1" si="26"/>
        <v>59</v>
      </c>
      <c r="C238" s="19">
        <v>12.5</v>
      </c>
      <c r="D238" s="19"/>
      <c r="E238" s="19"/>
      <c r="F238" s="20">
        <f t="shared" ca="1" si="27"/>
        <v>28</v>
      </c>
      <c r="G238" s="21">
        <f t="shared" ca="1" si="22"/>
        <v>0.98333333333333328</v>
      </c>
      <c r="H238" s="21">
        <f t="shared" ca="1" si="25"/>
        <v>12.711864406779661</v>
      </c>
      <c r="I238" s="21">
        <v>1.7</v>
      </c>
      <c r="J238" s="19">
        <v>14.2</v>
      </c>
      <c r="K238" s="19">
        <f t="shared" ca="1" si="28"/>
        <v>62</v>
      </c>
      <c r="L238" s="9">
        <f t="shared" si="23"/>
        <v>61.141690159182083</v>
      </c>
      <c r="M238">
        <f t="shared" ca="1" si="24"/>
        <v>0.73669578284487769</v>
      </c>
    </row>
    <row r="239" spans="1:13" x14ac:dyDescent="0.25">
      <c r="A239" s="18">
        <v>44036</v>
      </c>
      <c r="B239" s="19">
        <f t="shared" ca="1" si="26"/>
        <v>45</v>
      </c>
      <c r="C239" s="19">
        <v>12.5</v>
      </c>
      <c r="D239" s="19"/>
      <c r="E239" s="19"/>
      <c r="F239" s="20">
        <f t="shared" ca="1" si="27"/>
        <v>28</v>
      </c>
      <c r="G239" s="21">
        <f t="shared" ca="1" si="22"/>
        <v>0.75</v>
      </c>
      <c r="H239" s="21">
        <f t="shared" ca="1" si="25"/>
        <v>16.666666666666668</v>
      </c>
      <c r="I239" s="21">
        <v>3.7</v>
      </c>
      <c r="J239" s="19">
        <v>14.4</v>
      </c>
      <c r="K239" s="19">
        <f t="shared" ca="1" si="28"/>
        <v>46</v>
      </c>
      <c r="L239" s="9">
        <f t="shared" si="23"/>
        <v>61.684606869341266</v>
      </c>
      <c r="M239">
        <f t="shared" ca="1" si="24"/>
        <v>246.00689264578725</v>
      </c>
    </row>
    <row r="240" spans="1:13" x14ac:dyDescent="0.25">
      <c r="A240" s="18">
        <v>44037</v>
      </c>
      <c r="B240" s="19">
        <f t="shared" ca="1" si="26"/>
        <v>53</v>
      </c>
      <c r="C240" s="19">
        <v>12.5</v>
      </c>
      <c r="D240" s="19"/>
      <c r="E240" s="19"/>
      <c r="F240" s="20">
        <f t="shared" ca="1" si="27"/>
        <v>28</v>
      </c>
      <c r="G240" s="21">
        <f t="shared" ca="1" si="22"/>
        <v>0.8833333333333333</v>
      </c>
      <c r="H240" s="21">
        <f t="shared" ca="1" si="25"/>
        <v>14.150943396226415</v>
      </c>
      <c r="I240" s="21">
        <v>1.5</v>
      </c>
      <c r="J240" s="19">
        <v>15.3</v>
      </c>
      <c r="K240" s="19">
        <f t="shared" ca="1" si="28"/>
        <v>61</v>
      </c>
      <c r="L240" s="9">
        <f t="shared" si="23"/>
        <v>64.127732065057586</v>
      </c>
      <c r="M240">
        <f t="shared" ca="1" si="24"/>
        <v>9.7827078707893911</v>
      </c>
    </row>
    <row r="241" spans="1:13" x14ac:dyDescent="0.25">
      <c r="A241" s="18">
        <v>44038</v>
      </c>
      <c r="B241" s="19">
        <f t="shared" ca="1" si="26"/>
        <v>54</v>
      </c>
      <c r="C241" s="19">
        <v>12.5</v>
      </c>
      <c r="D241" s="19"/>
      <c r="E241" s="19"/>
      <c r="F241" s="20">
        <f t="shared" ca="1" si="27"/>
        <v>28</v>
      </c>
      <c r="G241" s="21">
        <f t="shared" ca="1" si="22"/>
        <v>0.9</v>
      </c>
      <c r="H241" s="21">
        <f t="shared" ca="1" si="25"/>
        <v>13.888888888888889</v>
      </c>
      <c r="I241" s="21">
        <v>0</v>
      </c>
      <c r="J241" s="19">
        <v>17.7</v>
      </c>
      <c r="K241" s="19">
        <f t="shared" ca="1" si="28"/>
        <v>53</v>
      </c>
      <c r="L241" s="9">
        <f t="shared" si="23"/>
        <v>70.642732586967725</v>
      </c>
      <c r="M241">
        <f t="shared" ca="1" si="24"/>
        <v>311.26601313525288</v>
      </c>
    </row>
    <row r="242" spans="1:13" x14ac:dyDescent="0.25">
      <c r="A242" s="18">
        <v>44039</v>
      </c>
      <c r="B242" s="19">
        <f t="shared" ca="1" si="26"/>
        <v>63</v>
      </c>
      <c r="C242" s="19">
        <v>12.5</v>
      </c>
      <c r="D242" s="19"/>
      <c r="E242" s="19"/>
      <c r="F242" s="20">
        <f t="shared" ca="1" si="27"/>
        <v>28</v>
      </c>
      <c r="G242" s="21">
        <f t="shared" ca="1" si="22"/>
        <v>1.05</v>
      </c>
      <c r="H242" s="21">
        <f t="shared" ca="1" si="25"/>
        <v>11.904761904761905</v>
      </c>
      <c r="I242" s="21">
        <v>7.9</v>
      </c>
      <c r="J242" s="19">
        <v>19.3</v>
      </c>
      <c r="K242" s="19">
        <f t="shared" ca="1" si="28"/>
        <v>51</v>
      </c>
      <c r="L242" s="9">
        <f t="shared" si="23"/>
        <v>74.98606626824116</v>
      </c>
      <c r="M242">
        <f t="shared" ca="1" si="24"/>
        <v>575.33137502445641</v>
      </c>
    </row>
    <row r="243" spans="1:13" x14ac:dyDescent="0.25">
      <c r="A243" s="18">
        <v>44040</v>
      </c>
      <c r="B243" s="19">
        <f t="shared" ca="1" si="26"/>
        <v>57</v>
      </c>
      <c r="C243" s="19">
        <v>12.5</v>
      </c>
      <c r="D243" s="19"/>
      <c r="E243" s="19"/>
      <c r="F243" s="20">
        <f t="shared" ca="1" si="27"/>
        <v>28</v>
      </c>
      <c r="G243" s="21">
        <f t="shared" ca="1" si="22"/>
        <v>0.95</v>
      </c>
      <c r="H243" s="21">
        <f t="shared" ca="1" si="25"/>
        <v>13.157894736842106</v>
      </c>
      <c r="I243" s="21">
        <v>7.4</v>
      </c>
      <c r="J243" s="19">
        <v>17.5</v>
      </c>
      <c r="K243" s="19">
        <f t="shared" ca="1" si="28"/>
        <v>45</v>
      </c>
      <c r="L243" s="9">
        <f t="shared" si="23"/>
        <v>70.099815876808549</v>
      </c>
      <c r="M243">
        <f t="shared" ca="1" si="24"/>
        <v>630.00075704969049</v>
      </c>
    </row>
    <row r="244" spans="1:13" x14ac:dyDescent="0.25">
      <c r="A244" s="18">
        <v>44041</v>
      </c>
      <c r="B244" s="19">
        <f t="shared" ca="1" si="26"/>
        <v>56</v>
      </c>
      <c r="C244" s="19">
        <v>12.5</v>
      </c>
      <c r="D244" s="19"/>
      <c r="E244" s="19"/>
      <c r="F244" s="20">
        <f t="shared" ca="1" si="27"/>
        <v>28</v>
      </c>
      <c r="G244" s="21">
        <f t="shared" ca="1" si="22"/>
        <v>0.93333333333333335</v>
      </c>
      <c r="H244" s="21">
        <f t="shared" ca="1" si="25"/>
        <v>13.392857142857142</v>
      </c>
      <c r="I244" s="21">
        <v>15</v>
      </c>
      <c r="J244" s="19">
        <v>16.899999999999999</v>
      </c>
      <c r="K244" s="19">
        <f t="shared" ca="1" si="28"/>
        <v>57</v>
      </c>
      <c r="L244" s="9">
        <f t="shared" si="23"/>
        <v>68.471065746331007</v>
      </c>
      <c r="M244">
        <f t="shared" ca="1" si="24"/>
        <v>131.58534935664855</v>
      </c>
    </row>
    <row r="245" spans="1:13" x14ac:dyDescent="0.25">
      <c r="A245" s="18">
        <v>44042</v>
      </c>
      <c r="B245" s="19">
        <f t="shared" ca="1" si="26"/>
        <v>64</v>
      </c>
      <c r="C245" s="19">
        <v>12.5</v>
      </c>
      <c r="D245" s="19"/>
      <c r="E245" s="19"/>
      <c r="F245" s="20">
        <f t="shared" ca="1" si="27"/>
        <v>28</v>
      </c>
      <c r="G245" s="21">
        <f t="shared" ca="1" si="22"/>
        <v>1.0666666666666667</v>
      </c>
      <c r="H245" s="21">
        <f t="shared" ca="1" si="25"/>
        <v>11.71875</v>
      </c>
      <c r="I245" s="21">
        <v>0</v>
      </c>
      <c r="J245" s="19">
        <v>15.9</v>
      </c>
      <c r="K245" s="19">
        <f t="shared" ca="1" si="28"/>
        <v>57</v>
      </c>
      <c r="L245" s="9">
        <f t="shared" si="23"/>
        <v>65.756482195535114</v>
      </c>
      <c r="M245">
        <f t="shared" ca="1" si="24"/>
        <v>76.675980440723436</v>
      </c>
    </row>
    <row r="246" spans="1:13" x14ac:dyDescent="0.25">
      <c r="A246" s="18">
        <v>44043</v>
      </c>
      <c r="B246" s="19">
        <f t="shared" ca="1" si="26"/>
        <v>65</v>
      </c>
      <c r="C246" s="19">
        <v>12.5</v>
      </c>
      <c r="D246" s="19"/>
      <c r="E246" s="19"/>
      <c r="F246" s="20">
        <f t="shared" ca="1" si="27"/>
        <v>28</v>
      </c>
      <c r="G246" s="21">
        <f t="shared" ca="1" si="22"/>
        <v>1.0833333333333333</v>
      </c>
      <c r="H246" s="21">
        <f t="shared" ca="1" si="25"/>
        <v>11.53846153846154</v>
      </c>
      <c r="I246" s="21">
        <v>0</v>
      </c>
      <c r="J246" s="19">
        <v>17.8</v>
      </c>
      <c r="K246" s="19">
        <f t="shared" ca="1" si="28"/>
        <v>59</v>
      </c>
      <c r="L246" s="9">
        <f t="shared" si="23"/>
        <v>70.914190942047327</v>
      </c>
      <c r="M246">
        <f t="shared" ca="1" si="24"/>
        <v>141.94794580356256</v>
      </c>
    </row>
    <row r="247" spans="1:13" x14ac:dyDescent="0.25">
      <c r="A247" s="18">
        <v>44044</v>
      </c>
      <c r="B247" s="19">
        <f t="shared" ca="1" si="26"/>
        <v>55</v>
      </c>
      <c r="C247" s="19">
        <v>12.5</v>
      </c>
      <c r="D247" s="19"/>
      <c r="E247" s="19"/>
      <c r="F247" s="20">
        <f t="shared" ca="1" si="27"/>
        <v>28</v>
      </c>
      <c r="G247" s="21">
        <f t="shared" ca="1" si="22"/>
        <v>0.91666666666666663</v>
      </c>
      <c r="H247" s="21">
        <f t="shared" ca="1" si="25"/>
        <v>13.636363636363637</v>
      </c>
      <c r="I247" s="21">
        <v>0</v>
      </c>
      <c r="J247" s="19">
        <v>16.7</v>
      </c>
      <c r="K247" s="19">
        <f t="shared" ca="1" si="28"/>
        <v>54</v>
      </c>
      <c r="L247" s="9">
        <f t="shared" si="23"/>
        <v>67.928149036171817</v>
      </c>
      <c r="M247">
        <f t="shared" ca="1" si="24"/>
        <v>193.99333557381391</v>
      </c>
    </row>
    <row r="248" spans="1:13" x14ac:dyDescent="0.25">
      <c r="A248" s="18">
        <v>44045</v>
      </c>
      <c r="B248" s="19">
        <f t="shared" ca="1" si="26"/>
        <v>56</v>
      </c>
      <c r="C248" s="19">
        <v>12.5</v>
      </c>
      <c r="D248" s="19"/>
      <c r="E248" s="19"/>
      <c r="F248" s="20">
        <f t="shared" ca="1" si="27"/>
        <v>28</v>
      </c>
      <c r="G248" s="21">
        <f t="shared" ca="1" si="22"/>
        <v>0.93333333333333335</v>
      </c>
      <c r="H248" s="21">
        <f t="shared" ca="1" si="25"/>
        <v>13.392857142857142</v>
      </c>
      <c r="I248" s="21">
        <v>1</v>
      </c>
      <c r="J248" s="19">
        <v>16.600000000000001</v>
      </c>
      <c r="K248" s="19">
        <f t="shared" ca="1" si="28"/>
        <v>52</v>
      </c>
      <c r="L248" s="9">
        <f t="shared" si="23"/>
        <v>67.656690681092243</v>
      </c>
      <c r="M248">
        <f t="shared" ca="1" si="24"/>
        <v>245.13196308340071</v>
      </c>
    </row>
    <row r="249" spans="1:13" x14ac:dyDescent="0.25">
      <c r="A249" s="18">
        <v>44046</v>
      </c>
      <c r="B249" s="19">
        <f t="shared" ca="1" si="26"/>
        <v>56</v>
      </c>
      <c r="C249" s="19">
        <v>12.5</v>
      </c>
      <c r="D249" s="19"/>
      <c r="E249" s="19"/>
      <c r="F249" s="20">
        <f t="shared" ca="1" si="27"/>
        <v>28</v>
      </c>
      <c r="G249" s="21">
        <f t="shared" ca="1" si="22"/>
        <v>0.93333333333333335</v>
      </c>
      <c r="H249" s="21">
        <f t="shared" ca="1" si="25"/>
        <v>13.392857142857142</v>
      </c>
      <c r="I249" s="21">
        <v>8.3000000000000007</v>
      </c>
      <c r="J249" s="19">
        <v>16.5</v>
      </c>
      <c r="K249" s="19">
        <f t="shared" ca="1" si="28"/>
        <v>56</v>
      </c>
      <c r="L249" s="9">
        <f t="shared" si="23"/>
        <v>67.385232326012641</v>
      </c>
      <c r="M249">
        <f t="shared" ca="1" si="24"/>
        <v>129.6235151172832</v>
      </c>
    </row>
    <row r="250" spans="1:13" x14ac:dyDescent="0.25">
      <c r="A250" s="18">
        <v>44047</v>
      </c>
      <c r="B250" s="19">
        <f t="shared" ca="1" si="26"/>
        <v>47</v>
      </c>
      <c r="C250" s="19">
        <v>12.5</v>
      </c>
      <c r="D250" s="19"/>
      <c r="E250" s="19"/>
      <c r="F250" s="20">
        <f t="shared" ca="1" si="27"/>
        <v>28</v>
      </c>
      <c r="G250" s="21">
        <f t="shared" ca="1" si="22"/>
        <v>0.78333333333333333</v>
      </c>
      <c r="H250" s="21">
        <f t="shared" ca="1" si="25"/>
        <v>15.957446808510639</v>
      </c>
      <c r="I250" s="21">
        <v>0.3</v>
      </c>
      <c r="J250" s="19">
        <v>16.100000000000001</v>
      </c>
      <c r="K250" s="19">
        <f t="shared" ca="1" si="28"/>
        <v>65</v>
      </c>
      <c r="L250" s="9">
        <f t="shared" si="23"/>
        <v>66.299398905694289</v>
      </c>
      <c r="M250">
        <f t="shared" ca="1" si="24"/>
        <v>1.6884375161195169</v>
      </c>
    </row>
    <row r="251" spans="1:13" x14ac:dyDescent="0.25">
      <c r="A251" s="18">
        <v>44048</v>
      </c>
      <c r="B251" s="19">
        <f t="shared" ca="1" si="26"/>
        <v>47</v>
      </c>
      <c r="C251" s="19">
        <v>12.5</v>
      </c>
      <c r="D251" s="19"/>
      <c r="E251" s="19"/>
      <c r="F251" s="20">
        <f t="shared" ca="1" si="27"/>
        <v>28</v>
      </c>
      <c r="G251" s="21">
        <f t="shared" ca="1" si="22"/>
        <v>0.78333333333333333</v>
      </c>
      <c r="H251" s="21">
        <f t="shared" ca="1" si="25"/>
        <v>15.957446808510639</v>
      </c>
      <c r="I251" s="21">
        <v>0.1</v>
      </c>
      <c r="J251" s="19">
        <v>16.899999999999999</v>
      </c>
      <c r="K251" s="19">
        <f t="shared" ca="1" si="28"/>
        <v>56</v>
      </c>
      <c r="L251" s="9">
        <f t="shared" si="23"/>
        <v>68.471065746331007</v>
      </c>
      <c r="M251">
        <f t="shared" ca="1" si="24"/>
        <v>155.52748084931056</v>
      </c>
    </row>
    <row r="252" spans="1:13" x14ac:dyDescent="0.25">
      <c r="A252" s="18">
        <v>44049</v>
      </c>
      <c r="B252" s="19">
        <f t="shared" ca="1" si="26"/>
        <v>51</v>
      </c>
      <c r="C252" s="19">
        <v>12.5</v>
      </c>
      <c r="D252" s="19"/>
      <c r="E252" s="19"/>
      <c r="F252" s="20">
        <f t="shared" ca="1" si="27"/>
        <v>28</v>
      </c>
      <c r="G252" s="21">
        <f t="shared" ca="1" si="22"/>
        <v>0.85</v>
      </c>
      <c r="H252" s="21">
        <f t="shared" ca="1" si="25"/>
        <v>14.705882352941178</v>
      </c>
      <c r="I252" s="21">
        <v>0</v>
      </c>
      <c r="J252" s="19">
        <v>17.2</v>
      </c>
      <c r="K252" s="19">
        <f t="shared" ca="1" si="28"/>
        <v>52</v>
      </c>
      <c r="L252" s="9">
        <f t="shared" si="23"/>
        <v>69.285440811569771</v>
      </c>
      <c r="M252">
        <f t="shared" ca="1" si="24"/>
        <v>298.78646405028184</v>
      </c>
    </row>
    <row r="253" spans="1:13" x14ac:dyDescent="0.25">
      <c r="A253" s="18">
        <v>44050</v>
      </c>
      <c r="B253" s="19">
        <f t="shared" ca="1" si="26"/>
        <v>53</v>
      </c>
      <c r="C253" s="19">
        <v>12.5</v>
      </c>
      <c r="D253" s="19"/>
      <c r="E253" s="19"/>
      <c r="F253" s="20">
        <f t="shared" ca="1" si="27"/>
        <v>28</v>
      </c>
      <c r="G253" s="21">
        <f t="shared" ca="1" si="22"/>
        <v>0.8833333333333333</v>
      </c>
      <c r="H253" s="21">
        <f t="shared" ca="1" si="25"/>
        <v>14.150943396226415</v>
      </c>
      <c r="I253" s="21">
        <v>0</v>
      </c>
      <c r="J253" s="19">
        <v>19</v>
      </c>
      <c r="K253" s="19">
        <f t="shared" ca="1" si="28"/>
        <v>52</v>
      </c>
      <c r="L253" s="9">
        <f t="shared" si="23"/>
        <v>74.171691203002382</v>
      </c>
      <c r="M253">
        <f t="shared" ca="1" si="24"/>
        <v>491.58389080129319</v>
      </c>
    </row>
    <row r="254" spans="1:13" x14ac:dyDescent="0.25">
      <c r="A254" s="18">
        <v>44051</v>
      </c>
      <c r="B254" s="19">
        <f t="shared" ca="1" si="26"/>
        <v>66</v>
      </c>
      <c r="C254" s="19">
        <v>12.5</v>
      </c>
      <c r="D254" s="19"/>
      <c r="E254" s="19"/>
      <c r="F254" s="20">
        <f t="shared" ca="1" si="27"/>
        <v>28</v>
      </c>
      <c r="G254" s="21">
        <f t="shared" ca="1" si="22"/>
        <v>1.1000000000000001</v>
      </c>
      <c r="H254" s="21">
        <f t="shared" ca="1" si="25"/>
        <v>11.363636363636363</v>
      </c>
      <c r="I254" s="21">
        <v>0</v>
      </c>
      <c r="J254" s="19">
        <v>21.6</v>
      </c>
      <c r="K254" s="19">
        <f t="shared" ca="1" si="28"/>
        <v>67</v>
      </c>
      <c r="L254" s="9">
        <f t="shared" si="23"/>
        <v>81.229608435071725</v>
      </c>
      <c r="M254">
        <f t="shared" ca="1" si="24"/>
        <v>202.4817562154644</v>
      </c>
    </row>
    <row r="255" spans="1:13" x14ac:dyDescent="0.25">
      <c r="A255" s="18">
        <v>44052</v>
      </c>
      <c r="B255" s="19">
        <f t="shared" ca="1" si="26"/>
        <v>62</v>
      </c>
      <c r="C255" s="19">
        <v>12.5</v>
      </c>
      <c r="D255" s="19"/>
      <c r="E255" s="19"/>
      <c r="F255" s="20">
        <f t="shared" ca="1" si="27"/>
        <v>28</v>
      </c>
      <c r="G255" s="21">
        <f t="shared" ca="1" si="22"/>
        <v>1.0333333333333334</v>
      </c>
      <c r="H255" s="21">
        <f t="shared" ca="1" si="25"/>
        <v>12.096774193548386</v>
      </c>
      <c r="I255" s="21">
        <v>0</v>
      </c>
      <c r="J255" s="19">
        <v>21.7</v>
      </c>
      <c r="K255" s="19">
        <f t="shared" ca="1" si="28"/>
        <v>69</v>
      </c>
      <c r="L255" s="9">
        <f t="shared" si="23"/>
        <v>81.501066790151299</v>
      </c>
      <c r="M255">
        <f t="shared" ca="1" si="24"/>
        <v>156.2766708918237</v>
      </c>
    </row>
    <row r="256" spans="1:13" x14ac:dyDescent="0.25">
      <c r="A256" s="18">
        <v>44053</v>
      </c>
      <c r="B256" s="19">
        <f t="shared" ca="1" si="26"/>
        <v>57</v>
      </c>
      <c r="C256" s="19">
        <v>12.5</v>
      </c>
      <c r="D256" s="19"/>
      <c r="E256" s="19"/>
      <c r="F256" s="20">
        <f t="shared" ca="1" si="27"/>
        <v>28</v>
      </c>
      <c r="G256" s="21">
        <f t="shared" ca="1" si="22"/>
        <v>0.95</v>
      </c>
      <c r="H256" s="21">
        <f t="shared" ca="1" si="25"/>
        <v>13.157894736842106</v>
      </c>
      <c r="I256" s="21">
        <v>0</v>
      </c>
      <c r="J256" s="19">
        <v>18.899999999999999</v>
      </c>
      <c r="K256" s="19">
        <f t="shared" ca="1" si="28"/>
        <v>62</v>
      </c>
      <c r="L256" s="9">
        <f t="shared" si="23"/>
        <v>73.900232847922794</v>
      </c>
      <c r="M256">
        <f t="shared" ca="1" si="24"/>
        <v>141.61554183478066</v>
      </c>
    </row>
    <row r="257" spans="1:13" x14ac:dyDescent="0.25">
      <c r="A257" s="18">
        <v>44054</v>
      </c>
      <c r="B257" s="19">
        <f t="shared" ca="1" si="26"/>
        <v>52</v>
      </c>
      <c r="C257" s="19">
        <v>12.5</v>
      </c>
      <c r="D257" s="19"/>
      <c r="E257" s="19"/>
      <c r="F257" s="20">
        <f t="shared" ca="1" si="27"/>
        <v>28</v>
      </c>
      <c r="G257" s="21">
        <f t="shared" ca="1" si="22"/>
        <v>0.8666666666666667</v>
      </c>
      <c r="H257" s="21">
        <f t="shared" ca="1" si="25"/>
        <v>14.423076923076923</v>
      </c>
      <c r="I257" s="21">
        <v>0</v>
      </c>
      <c r="J257" s="19">
        <v>15.6</v>
      </c>
      <c r="K257" s="19">
        <f t="shared" ca="1" si="28"/>
        <v>61</v>
      </c>
      <c r="L257" s="9">
        <f t="shared" si="23"/>
        <v>64.942107130296336</v>
      </c>
      <c r="M257">
        <f t="shared" ca="1" si="24"/>
        <v>15.540208626733209</v>
      </c>
    </row>
    <row r="258" spans="1:13" x14ac:dyDescent="0.25">
      <c r="A258" s="18">
        <v>44055</v>
      </c>
      <c r="B258" s="19">
        <f t="shared" ca="1" si="26"/>
        <v>63</v>
      </c>
      <c r="C258" s="19">
        <v>12.5</v>
      </c>
      <c r="D258" s="19"/>
      <c r="E258" s="19"/>
      <c r="F258" s="20">
        <f t="shared" ca="1" si="27"/>
        <v>28</v>
      </c>
      <c r="G258" s="21">
        <f t="shared" ca="1" si="22"/>
        <v>1.05</v>
      </c>
      <c r="H258" s="21">
        <f t="shared" ca="1" si="25"/>
        <v>11.904761904761905</v>
      </c>
      <c r="I258" s="21">
        <v>4.7</v>
      </c>
      <c r="J258" s="19">
        <v>14.8</v>
      </c>
      <c r="K258" s="19">
        <f t="shared" ca="1" si="28"/>
        <v>47</v>
      </c>
      <c r="L258" s="9">
        <f t="shared" si="23"/>
        <v>62.770440289659625</v>
      </c>
      <c r="M258">
        <f t="shared" ca="1" si="24"/>
        <v>248.70678692971956</v>
      </c>
    </row>
    <row r="259" spans="1:13" x14ac:dyDescent="0.25">
      <c r="A259" s="18">
        <v>44056</v>
      </c>
      <c r="B259" s="19">
        <f t="shared" ca="1" si="26"/>
        <v>60</v>
      </c>
      <c r="C259" s="19">
        <v>12.5</v>
      </c>
      <c r="D259" s="19"/>
      <c r="E259" s="19"/>
      <c r="F259" s="20">
        <f t="shared" ca="1" si="27"/>
        <v>28</v>
      </c>
      <c r="G259" s="21">
        <f t="shared" ref="G259:G277" ca="1" si="29">B259/60</f>
        <v>1</v>
      </c>
      <c r="H259" s="21">
        <f t="shared" ca="1" si="25"/>
        <v>12.5</v>
      </c>
      <c r="I259" s="21">
        <v>0</v>
      </c>
      <c r="J259" s="19">
        <v>14.8</v>
      </c>
      <c r="K259" s="19">
        <f t="shared" ca="1" si="28"/>
        <v>68</v>
      </c>
      <c r="L259" s="9">
        <f t="shared" ref="L259:L278" si="30">J259*$R$1+$R$2</f>
        <v>62.770440289659625</v>
      </c>
      <c r="M259">
        <f t="shared" ref="M259:M277" ca="1" si="31">(K259-L259)^2</f>
        <v>27.348294764015307</v>
      </c>
    </row>
    <row r="260" spans="1:13" x14ac:dyDescent="0.25">
      <c r="A260" s="18">
        <v>44057</v>
      </c>
      <c r="B260" s="19">
        <f t="shared" ca="1" si="26"/>
        <v>69</v>
      </c>
      <c r="C260" s="19">
        <v>12.5</v>
      </c>
      <c r="D260" s="19"/>
      <c r="E260" s="19"/>
      <c r="F260" s="20">
        <f t="shared" ca="1" si="27"/>
        <v>28</v>
      </c>
      <c r="G260" s="21">
        <f t="shared" ca="1" si="29"/>
        <v>1.1499999999999999</v>
      </c>
      <c r="H260" s="21">
        <f t="shared" ca="1" si="25"/>
        <v>10.869565217391305</v>
      </c>
      <c r="I260" s="21">
        <v>0</v>
      </c>
      <c r="J260" s="19">
        <v>16.899999999999999</v>
      </c>
      <c r="K260" s="19">
        <f t="shared" ca="1" si="28"/>
        <v>49</v>
      </c>
      <c r="L260" s="9">
        <f t="shared" si="30"/>
        <v>68.471065746331007</v>
      </c>
      <c r="M260">
        <f t="shared" ca="1" si="31"/>
        <v>379.12240129794463</v>
      </c>
    </row>
    <row r="261" spans="1:13" x14ac:dyDescent="0.25">
      <c r="A261" s="18">
        <v>44058</v>
      </c>
      <c r="B261" s="19">
        <f t="shared" ca="1" si="26"/>
        <v>66</v>
      </c>
      <c r="C261" s="19">
        <v>12.5</v>
      </c>
      <c r="D261" s="19"/>
      <c r="E261" s="19"/>
      <c r="F261" s="20">
        <f t="shared" ca="1" si="27"/>
        <v>28</v>
      </c>
      <c r="G261" s="21">
        <f t="shared" ca="1" si="29"/>
        <v>1.1000000000000001</v>
      </c>
      <c r="H261" s="21">
        <f t="shared" ca="1" si="25"/>
        <v>11.363636363636363</v>
      </c>
      <c r="I261" s="21">
        <v>0</v>
      </c>
      <c r="J261" s="19">
        <v>19.2</v>
      </c>
      <c r="K261" s="19">
        <f t="shared" ca="1" si="28"/>
        <v>60</v>
      </c>
      <c r="L261" s="9">
        <f t="shared" si="30"/>
        <v>74.714607913161558</v>
      </c>
      <c r="M261">
        <f t="shared" ca="1" si="31"/>
        <v>216.51968603807674</v>
      </c>
    </row>
    <row r="262" spans="1:13" x14ac:dyDescent="0.25">
      <c r="A262" s="18">
        <v>44059</v>
      </c>
      <c r="B262" s="19">
        <f t="shared" ca="1" si="26"/>
        <v>48</v>
      </c>
      <c r="C262" s="19">
        <v>12.5</v>
      </c>
      <c r="D262" s="19"/>
      <c r="E262" s="19"/>
      <c r="F262" s="20">
        <f t="shared" ca="1" si="27"/>
        <v>28</v>
      </c>
      <c r="G262" s="21">
        <f t="shared" ca="1" si="29"/>
        <v>0.8</v>
      </c>
      <c r="H262" s="21">
        <f t="shared" ca="1" si="25"/>
        <v>15.625</v>
      </c>
      <c r="I262" s="21">
        <v>0</v>
      </c>
      <c r="J262" s="19">
        <v>21</v>
      </c>
      <c r="K262" s="19">
        <f t="shared" ca="1" si="28"/>
        <v>52</v>
      </c>
      <c r="L262" s="9">
        <f t="shared" si="30"/>
        <v>79.600858304594183</v>
      </c>
      <c r="M262">
        <f t="shared" ca="1" si="31"/>
        <v>761.80737915028567</v>
      </c>
    </row>
    <row r="263" spans="1:13" x14ac:dyDescent="0.25">
      <c r="A263" s="18">
        <v>44060</v>
      </c>
      <c r="B263" s="19">
        <f t="shared" ca="1" si="26"/>
        <v>47</v>
      </c>
      <c r="C263" s="19">
        <v>12.5</v>
      </c>
      <c r="D263" s="19"/>
      <c r="E263" s="19"/>
      <c r="F263" s="20">
        <f t="shared" ca="1" si="27"/>
        <v>28</v>
      </c>
      <c r="G263" s="21">
        <f t="shared" ca="1" si="29"/>
        <v>0.78333333333333333</v>
      </c>
      <c r="H263" s="21">
        <f t="shared" ca="1" si="25"/>
        <v>15.957446808510639</v>
      </c>
      <c r="I263" s="21">
        <v>0</v>
      </c>
      <c r="J263" s="19">
        <v>17.2</v>
      </c>
      <c r="K263" s="19">
        <f t="shared" ca="1" si="28"/>
        <v>58</v>
      </c>
      <c r="L263" s="9">
        <f t="shared" si="30"/>
        <v>69.285440811569771</v>
      </c>
      <c r="M263">
        <f t="shared" ca="1" si="31"/>
        <v>127.36117431144457</v>
      </c>
    </row>
    <row r="264" spans="1:13" x14ac:dyDescent="0.25">
      <c r="A264" s="18">
        <v>44061</v>
      </c>
      <c r="B264" s="19">
        <f t="shared" ca="1" si="26"/>
        <v>60</v>
      </c>
      <c r="C264" s="19">
        <v>12.5</v>
      </c>
      <c r="D264" s="19"/>
      <c r="E264" s="19"/>
      <c r="F264" s="20">
        <f t="shared" ca="1" si="27"/>
        <v>28</v>
      </c>
      <c r="G264" s="21">
        <f t="shared" ca="1" si="29"/>
        <v>1</v>
      </c>
      <c r="H264" s="21">
        <f t="shared" ref="H264:H277" ca="1" si="32">C264/G264</f>
        <v>12.5</v>
      </c>
      <c r="I264" s="21">
        <v>0</v>
      </c>
      <c r="J264" s="19">
        <v>17.5</v>
      </c>
      <c r="K264" s="19">
        <f t="shared" ca="1" si="28"/>
        <v>56</v>
      </c>
      <c r="L264" s="9">
        <f t="shared" si="30"/>
        <v>70.099815876808549</v>
      </c>
      <c r="M264">
        <f t="shared" ca="1" si="31"/>
        <v>198.80480775990242</v>
      </c>
    </row>
    <row r="265" spans="1:13" x14ac:dyDescent="0.25">
      <c r="A265" s="18">
        <v>44062</v>
      </c>
      <c r="B265" s="19">
        <f t="shared" ref="B265:B277" ca="1" si="33">RANDBETWEEN(45,69)</f>
        <v>66</v>
      </c>
      <c r="C265" s="19">
        <v>12.5</v>
      </c>
      <c r="D265" s="19"/>
      <c r="E265" s="19"/>
      <c r="F265" s="20">
        <f t="shared" ref="F265:F277" ca="1" si="34">RANDBETWEEN(27.8,28.4)</f>
        <v>28</v>
      </c>
      <c r="G265" s="21">
        <f t="shared" ca="1" si="29"/>
        <v>1.1000000000000001</v>
      </c>
      <c r="H265" s="21">
        <f t="shared" ca="1" si="32"/>
        <v>11.363636363636363</v>
      </c>
      <c r="I265" s="21">
        <v>0</v>
      </c>
      <c r="J265" s="19">
        <v>19</v>
      </c>
      <c r="K265" s="19">
        <f t="shared" ref="K265:K277" ca="1" si="35">RANDBETWEEN(45,69)</f>
        <v>55</v>
      </c>
      <c r="L265" s="9">
        <f t="shared" si="30"/>
        <v>74.171691203002382</v>
      </c>
      <c r="M265">
        <f t="shared" ca="1" si="31"/>
        <v>367.5537435832789</v>
      </c>
    </row>
    <row r="266" spans="1:13" x14ac:dyDescent="0.25">
      <c r="A266" s="18">
        <v>44063</v>
      </c>
      <c r="B266" s="19">
        <f t="shared" ca="1" si="33"/>
        <v>67</v>
      </c>
      <c r="C266" s="19">
        <v>12.5</v>
      </c>
      <c r="D266" s="19"/>
      <c r="E266" s="19"/>
      <c r="F266" s="20">
        <f t="shared" ca="1" si="34"/>
        <v>28</v>
      </c>
      <c r="G266" s="21">
        <f t="shared" ca="1" si="29"/>
        <v>1.1166666666666667</v>
      </c>
      <c r="H266" s="21">
        <f t="shared" ca="1" si="32"/>
        <v>11.194029850746269</v>
      </c>
      <c r="I266" s="21">
        <v>0</v>
      </c>
      <c r="J266" s="19">
        <v>19.399999999999999</v>
      </c>
      <c r="K266" s="19">
        <f t="shared" ca="1" si="35"/>
        <v>67</v>
      </c>
      <c r="L266" s="9">
        <f t="shared" si="30"/>
        <v>75.257524623320748</v>
      </c>
      <c r="M266">
        <f t="shared" ca="1" si="31"/>
        <v>68.186712904748461</v>
      </c>
    </row>
    <row r="267" spans="1:13" x14ac:dyDescent="0.25">
      <c r="A267" s="18">
        <v>44064</v>
      </c>
      <c r="B267" s="19">
        <f t="shared" ca="1" si="33"/>
        <v>63</v>
      </c>
      <c r="C267" s="19">
        <v>12.5</v>
      </c>
      <c r="D267" s="19"/>
      <c r="E267" s="19"/>
      <c r="F267" s="20">
        <f t="shared" ca="1" si="34"/>
        <v>28</v>
      </c>
      <c r="G267" s="21">
        <f t="shared" ca="1" si="29"/>
        <v>1.05</v>
      </c>
      <c r="H267" s="21">
        <f t="shared" ca="1" si="32"/>
        <v>11.904761904761905</v>
      </c>
      <c r="I267" s="21">
        <v>1.6</v>
      </c>
      <c r="J267" s="19">
        <v>20.3</v>
      </c>
      <c r="K267" s="19">
        <f t="shared" ca="1" si="35"/>
        <v>61</v>
      </c>
      <c r="L267" s="9">
        <f t="shared" si="30"/>
        <v>77.700649819037054</v>
      </c>
      <c r="M267">
        <f t="shared" ca="1" si="31"/>
        <v>278.91170437810234</v>
      </c>
    </row>
    <row r="268" spans="1:13" x14ac:dyDescent="0.25">
      <c r="A268" s="18">
        <v>44065</v>
      </c>
      <c r="B268" s="19">
        <f t="shared" ca="1" si="33"/>
        <v>66</v>
      </c>
      <c r="C268" s="19">
        <v>12.5</v>
      </c>
      <c r="D268" s="19"/>
      <c r="E268" s="19"/>
      <c r="F268" s="20">
        <f t="shared" ca="1" si="34"/>
        <v>28</v>
      </c>
      <c r="G268" s="21">
        <f t="shared" ca="1" si="29"/>
        <v>1.1000000000000001</v>
      </c>
      <c r="H268" s="21">
        <f t="shared" ca="1" si="32"/>
        <v>11.363636363636363</v>
      </c>
      <c r="I268" s="21">
        <v>13.1</v>
      </c>
      <c r="J268" s="19">
        <v>18.100000000000001</v>
      </c>
      <c r="K268" s="19">
        <f t="shared" ca="1" si="35"/>
        <v>57</v>
      </c>
      <c r="L268" s="9">
        <f t="shared" si="30"/>
        <v>71.728566007286091</v>
      </c>
      <c r="M268">
        <f t="shared" ca="1" si="31"/>
        <v>216.93065663098332</v>
      </c>
    </row>
    <row r="269" spans="1:13" x14ac:dyDescent="0.25">
      <c r="A269" s="18">
        <v>44066</v>
      </c>
      <c r="B269" s="19">
        <f t="shared" ca="1" si="33"/>
        <v>67</v>
      </c>
      <c r="C269" s="19">
        <v>12.5</v>
      </c>
      <c r="D269" s="19"/>
      <c r="E269" s="19"/>
      <c r="F269" s="20">
        <f t="shared" ca="1" si="34"/>
        <v>28</v>
      </c>
      <c r="G269" s="21">
        <f t="shared" ca="1" si="29"/>
        <v>1.1166666666666667</v>
      </c>
      <c r="H269" s="21">
        <f t="shared" ca="1" si="32"/>
        <v>11.194029850746269</v>
      </c>
      <c r="I269" s="21">
        <v>20.3</v>
      </c>
      <c r="J269" s="19">
        <v>19.8</v>
      </c>
      <c r="K269" s="19">
        <f t="shared" ca="1" si="35"/>
        <v>52</v>
      </c>
      <c r="L269" s="9">
        <f t="shared" si="30"/>
        <v>76.343358043639114</v>
      </c>
      <c r="M269">
        <f t="shared" ca="1" si="31"/>
        <v>592.59908084080917</v>
      </c>
    </row>
    <row r="270" spans="1:13" x14ac:dyDescent="0.25">
      <c r="A270" s="18">
        <v>44067</v>
      </c>
      <c r="B270" s="19">
        <f t="shared" ca="1" si="33"/>
        <v>61</v>
      </c>
      <c r="C270" s="19">
        <v>12.5</v>
      </c>
      <c r="D270" s="19"/>
      <c r="E270" s="19"/>
      <c r="F270" s="20">
        <f t="shared" ca="1" si="34"/>
        <v>28</v>
      </c>
      <c r="G270" s="21">
        <f t="shared" ca="1" si="29"/>
        <v>1.0166666666666666</v>
      </c>
      <c r="H270" s="21">
        <f t="shared" ca="1" si="32"/>
        <v>12.295081967213115</v>
      </c>
      <c r="I270" s="21">
        <v>8</v>
      </c>
      <c r="J270" s="19">
        <v>16.100000000000001</v>
      </c>
      <c r="K270" s="19">
        <f t="shared" ca="1" si="35"/>
        <v>51</v>
      </c>
      <c r="L270" s="9">
        <f t="shared" si="30"/>
        <v>66.299398905694289</v>
      </c>
      <c r="M270">
        <f t="shared" ca="1" si="31"/>
        <v>234.07160687555961</v>
      </c>
    </row>
    <row r="271" spans="1:13" x14ac:dyDescent="0.25">
      <c r="A271" s="18">
        <v>44068</v>
      </c>
      <c r="B271" s="19">
        <f t="shared" ca="1" si="33"/>
        <v>65</v>
      </c>
      <c r="C271" s="19">
        <v>12.5</v>
      </c>
      <c r="D271" s="19"/>
      <c r="E271" s="19"/>
      <c r="F271" s="20">
        <f t="shared" ca="1" si="34"/>
        <v>28</v>
      </c>
      <c r="G271" s="21">
        <f t="shared" ca="1" si="29"/>
        <v>1.0833333333333333</v>
      </c>
      <c r="H271" s="21">
        <f t="shared" ca="1" si="32"/>
        <v>11.53846153846154</v>
      </c>
      <c r="I271" s="21">
        <v>0.3</v>
      </c>
      <c r="J271" s="19">
        <v>15.1</v>
      </c>
      <c r="K271" s="19">
        <f t="shared" ca="1" si="35"/>
        <v>53</v>
      </c>
      <c r="L271" s="9">
        <f t="shared" si="30"/>
        <v>63.584815354898396</v>
      </c>
      <c r="M271">
        <f t="shared" ca="1" si="31"/>
        <v>112.03831609729285</v>
      </c>
    </row>
    <row r="272" spans="1:13" x14ac:dyDescent="0.25">
      <c r="A272" s="18">
        <v>44069</v>
      </c>
      <c r="B272" s="19">
        <f t="shared" ca="1" si="33"/>
        <v>60</v>
      </c>
      <c r="C272" s="19">
        <v>12.5</v>
      </c>
      <c r="D272" s="19"/>
      <c r="E272" s="19"/>
      <c r="F272" s="20">
        <f t="shared" ca="1" si="34"/>
        <v>28</v>
      </c>
      <c r="G272" s="21">
        <f t="shared" ca="1" si="29"/>
        <v>1</v>
      </c>
      <c r="H272" s="21">
        <f t="shared" ca="1" si="32"/>
        <v>12.5</v>
      </c>
      <c r="I272" s="21">
        <v>0.8</v>
      </c>
      <c r="J272" s="19">
        <v>13.8</v>
      </c>
      <c r="K272" s="19">
        <f t="shared" ca="1" si="35"/>
        <v>62</v>
      </c>
      <c r="L272" s="9">
        <f t="shared" si="30"/>
        <v>60.055856738863731</v>
      </c>
      <c r="M272">
        <f t="shared" ca="1" si="31"/>
        <v>3.7796930198215652</v>
      </c>
    </row>
    <row r="273" spans="1:13" x14ac:dyDescent="0.25">
      <c r="A273" s="18">
        <v>44070</v>
      </c>
      <c r="B273" s="19">
        <f t="shared" ca="1" si="33"/>
        <v>68</v>
      </c>
      <c r="C273" s="19">
        <v>12.5</v>
      </c>
      <c r="D273" s="19"/>
      <c r="E273" s="19"/>
      <c r="F273" s="20">
        <f t="shared" ca="1" si="34"/>
        <v>28</v>
      </c>
      <c r="G273" s="21">
        <f t="shared" ca="1" si="29"/>
        <v>1.1333333333333333</v>
      </c>
      <c r="H273" s="21">
        <f t="shared" ca="1" si="32"/>
        <v>11.029411764705882</v>
      </c>
      <c r="I273" s="21">
        <v>0</v>
      </c>
      <c r="J273" s="19">
        <v>13.6</v>
      </c>
      <c r="K273" s="19">
        <f t="shared" ca="1" si="35"/>
        <v>46</v>
      </c>
      <c r="L273" s="9">
        <f t="shared" si="30"/>
        <v>59.512940028704548</v>
      </c>
      <c r="M273">
        <f t="shared" ca="1" si="31"/>
        <v>182.59954821936569</v>
      </c>
    </row>
    <row r="274" spans="1:13" x14ac:dyDescent="0.25">
      <c r="A274" s="18">
        <v>44071</v>
      </c>
      <c r="B274" s="19">
        <f t="shared" ca="1" si="33"/>
        <v>48</v>
      </c>
      <c r="C274" s="19">
        <v>12.5</v>
      </c>
      <c r="D274" s="19"/>
      <c r="E274" s="19"/>
      <c r="F274" s="20">
        <f t="shared" ca="1" si="34"/>
        <v>28</v>
      </c>
      <c r="G274" s="21">
        <f t="shared" ca="1" si="29"/>
        <v>0.8</v>
      </c>
      <c r="H274" s="21">
        <f t="shared" ca="1" si="32"/>
        <v>15.625</v>
      </c>
      <c r="I274" s="21">
        <v>0</v>
      </c>
      <c r="J274" s="19">
        <v>13.4</v>
      </c>
      <c r="K274" s="19">
        <f t="shared" ca="1" si="35"/>
        <v>58</v>
      </c>
      <c r="L274" s="9">
        <f t="shared" si="30"/>
        <v>58.970023318545373</v>
      </c>
      <c r="M274">
        <f t="shared" ca="1" si="31"/>
        <v>0.94094523852177736</v>
      </c>
    </row>
    <row r="275" spans="1:13" x14ac:dyDescent="0.25">
      <c r="A275" s="18">
        <v>44072</v>
      </c>
      <c r="B275" s="19">
        <f t="shared" ca="1" si="33"/>
        <v>49</v>
      </c>
      <c r="C275" s="19">
        <v>12.5</v>
      </c>
      <c r="D275" s="19"/>
      <c r="E275" s="19"/>
      <c r="F275" s="20">
        <f t="shared" ca="1" si="34"/>
        <v>28</v>
      </c>
      <c r="G275" s="21">
        <f t="shared" ca="1" si="29"/>
        <v>0.81666666666666665</v>
      </c>
      <c r="H275" s="21">
        <f t="shared" ca="1" si="32"/>
        <v>15.306122448979592</v>
      </c>
      <c r="I275" s="21">
        <v>12.2</v>
      </c>
      <c r="J275" s="19">
        <v>14.2</v>
      </c>
      <c r="K275" s="19">
        <f t="shared" ca="1" si="35"/>
        <v>54</v>
      </c>
      <c r="L275" s="9">
        <f t="shared" si="30"/>
        <v>61.141690159182083</v>
      </c>
      <c r="M275">
        <f t="shared" ca="1" si="31"/>
        <v>51.003738329758207</v>
      </c>
    </row>
    <row r="276" spans="1:13" x14ac:dyDescent="0.25">
      <c r="A276" s="18">
        <v>44073</v>
      </c>
      <c r="B276" s="19">
        <f t="shared" ca="1" si="33"/>
        <v>61</v>
      </c>
      <c r="C276" s="19">
        <v>12.5</v>
      </c>
      <c r="D276" s="19"/>
      <c r="E276" s="19"/>
      <c r="F276" s="20">
        <f t="shared" ca="1" si="34"/>
        <v>28</v>
      </c>
      <c r="G276" s="21">
        <f t="shared" ca="1" si="29"/>
        <v>1.0166666666666666</v>
      </c>
      <c r="H276" s="21">
        <f t="shared" ca="1" si="32"/>
        <v>12.295081967213115</v>
      </c>
      <c r="I276" s="21">
        <v>2.9</v>
      </c>
      <c r="J276" s="19">
        <v>13</v>
      </c>
      <c r="K276" s="19">
        <f t="shared" ca="1" si="35"/>
        <v>64</v>
      </c>
      <c r="L276" s="9">
        <f t="shared" si="30"/>
        <v>57.884189898227014</v>
      </c>
      <c r="M276">
        <f t="shared" ca="1" si="31"/>
        <v>37.403133200948503</v>
      </c>
    </row>
    <row r="277" spans="1:13" x14ac:dyDescent="0.25">
      <c r="A277" s="18">
        <v>44074</v>
      </c>
      <c r="B277" s="19">
        <f t="shared" ca="1" si="33"/>
        <v>61</v>
      </c>
      <c r="C277" s="19">
        <v>12.5</v>
      </c>
      <c r="D277" s="19"/>
      <c r="E277" s="19"/>
      <c r="F277" s="20">
        <f t="shared" ca="1" si="34"/>
        <v>28</v>
      </c>
      <c r="G277" s="21">
        <f t="shared" ca="1" si="29"/>
        <v>1.0166666666666666</v>
      </c>
      <c r="H277" s="21">
        <f t="shared" ca="1" si="32"/>
        <v>12.295081967213115</v>
      </c>
      <c r="I277" s="21">
        <v>1</v>
      </c>
      <c r="J277" s="19">
        <f ca="1">RANDBETWEEN(11.3,31)</f>
        <v>21</v>
      </c>
      <c r="K277" s="19">
        <f t="shared" ca="1" si="35"/>
        <v>68</v>
      </c>
      <c r="L277" s="9">
        <f t="shared" ca="1" si="30"/>
        <v>79.600858304594183</v>
      </c>
      <c r="M277">
        <f t="shared" ca="1" si="31"/>
        <v>134.57991340327183</v>
      </c>
    </row>
    <row r="278" spans="1:13" x14ac:dyDescent="0.25">
      <c r="A278" s="7">
        <v>44348</v>
      </c>
      <c r="J278" s="19">
        <f ca="1">RANDBETWEEN(14.3,31)</f>
        <v>21</v>
      </c>
      <c r="K278" s="19">
        <f ca="1">RANDBETWEEN(45,(J278+45))</f>
        <v>52</v>
      </c>
      <c r="L278" s="9">
        <f t="shared" ca="1" si="30"/>
        <v>79.600858304594183</v>
      </c>
      <c r="M278">
        <f ca="1">AVERAGE(M2,M277)</f>
        <v>68.505096332514924</v>
      </c>
    </row>
    <row r="279" spans="1:13" x14ac:dyDescent="0.25">
      <c r="J279" s="19">
        <f t="shared" ref="J279:J342" ca="1" si="36">RANDBETWEEN(14.3,31)</f>
        <v>16</v>
      </c>
      <c r="K279" s="19">
        <f t="shared" ref="K279:K342" ca="1" si="37">RANDBETWEEN(45,(J279+45))</f>
        <v>52</v>
      </c>
      <c r="L279" s="9">
        <f t="shared" ref="L279:L342" ca="1" si="38">J279*$R$1+$R$2</f>
        <v>66.027940550614701</v>
      </c>
      <c r="M279">
        <f t="shared" ref="M279:M342" ca="1" si="39">AVERAGE(M3,M278)</f>
        <v>69.542851946678695</v>
      </c>
    </row>
    <row r="280" spans="1:13" x14ac:dyDescent="0.25">
      <c r="J280" s="19">
        <f t="shared" ca="1" si="36"/>
        <v>21</v>
      </c>
      <c r="K280" s="19">
        <f t="shared" ca="1" si="37"/>
        <v>64</v>
      </c>
      <c r="L280" s="9">
        <f t="shared" ca="1" si="38"/>
        <v>79.600858304594183</v>
      </c>
      <c r="M280">
        <f t="shared" ca="1" si="39"/>
        <v>99.742197090612748</v>
      </c>
    </row>
    <row r="281" spans="1:13" x14ac:dyDescent="0.25">
      <c r="J281" s="19">
        <f t="shared" ca="1" si="36"/>
        <v>25</v>
      </c>
      <c r="K281" s="19">
        <f t="shared" ca="1" si="37"/>
        <v>45</v>
      </c>
      <c r="L281" s="9">
        <f t="shared" ca="1" si="38"/>
        <v>90.459192507777772</v>
      </c>
      <c r="M281">
        <f t="shared" ca="1" si="39"/>
        <v>366.67811755496012</v>
      </c>
    </row>
    <row r="282" spans="1:13" x14ac:dyDescent="0.25">
      <c r="J282" s="19">
        <f t="shared" ca="1" si="36"/>
        <v>17</v>
      </c>
      <c r="K282" s="19">
        <f t="shared" ca="1" si="37"/>
        <v>47</v>
      </c>
      <c r="L282" s="9">
        <f t="shared" ca="1" si="38"/>
        <v>68.742524101410595</v>
      </c>
      <c r="M282">
        <f t="shared" ca="1" si="39"/>
        <v>265.80159396607695</v>
      </c>
    </row>
    <row r="283" spans="1:13" x14ac:dyDescent="0.25">
      <c r="J283" s="19">
        <f t="shared" ca="1" si="36"/>
        <v>29</v>
      </c>
      <c r="K283" s="19">
        <f t="shared" ca="1" si="37"/>
        <v>61</v>
      </c>
      <c r="L283" s="9">
        <f t="shared" ca="1" si="38"/>
        <v>101.31752671096135</v>
      </c>
      <c r="M283">
        <f t="shared" ca="1" si="39"/>
        <v>252.79377865277647</v>
      </c>
    </row>
    <row r="284" spans="1:13" x14ac:dyDescent="0.25">
      <c r="J284" s="19">
        <f t="shared" ca="1" si="36"/>
        <v>25</v>
      </c>
      <c r="K284" s="19">
        <f t="shared" ca="1" si="37"/>
        <v>54</v>
      </c>
      <c r="L284" s="9">
        <f t="shared" ca="1" si="38"/>
        <v>90.459192507777772</v>
      </c>
      <c r="M284">
        <f t="shared" ca="1" si="39"/>
        <v>324.96245133032608</v>
      </c>
    </row>
    <row r="285" spans="1:13" x14ac:dyDescent="0.25">
      <c r="J285" s="19">
        <f t="shared" ca="1" si="36"/>
        <v>30</v>
      </c>
      <c r="K285" s="19">
        <f t="shared" ca="1" si="37"/>
        <v>59</v>
      </c>
      <c r="L285" s="9">
        <f t="shared" ca="1" si="38"/>
        <v>104.03211026175725</v>
      </c>
      <c r="M285">
        <f t="shared" ca="1" si="39"/>
        <v>183.22488291612771</v>
      </c>
    </row>
    <row r="286" spans="1:13" x14ac:dyDescent="0.25">
      <c r="J286" s="19">
        <f t="shared" ca="1" si="36"/>
        <v>23</v>
      </c>
      <c r="K286" s="19">
        <f t="shared" ca="1" si="37"/>
        <v>68</v>
      </c>
      <c r="L286" s="9">
        <f t="shared" ca="1" si="38"/>
        <v>85.030025406185985</v>
      </c>
      <c r="M286">
        <f t="shared" ca="1" si="39"/>
        <v>213.27330801503484</v>
      </c>
    </row>
    <row r="287" spans="1:13" x14ac:dyDescent="0.25">
      <c r="J287" s="19">
        <f t="shared" ca="1" si="36"/>
        <v>29</v>
      </c>
      <c r="K287" s="19">
        <f t="shared" ca="1" si="37"/>
        <v>73</v>
      </c>
      <c r="L287" s="9">
        <f t="shared" ca="1" si="38"/>
        <v>101.31752671096135</v>
      </c>
      <c r="M287">
        <f t="shared" ca="1" si="39"/>
        <v>141.90985386437933</v>
      </c>
    </row>
    <row r="288" spans="1:13" x14ac:dyDescent="0.25">
      <c r="J288" s="19">
        <f t="shared" ca="1" si="36"/>
        <v>20</v>
      </c>
      <c r="K288" s="19">
        <f t="shared" ca="1" si="37"/>
        <v>45</v>
      </c>
      <c r="L288" s="9">
        <f t="shared" ca="1" si="38"/>
        <v>76.88627475379829</v>
      </c>
      <c r="M288">
        <f t="shared" ca="1" si="39"/>
        <v>218.38841631782435</v>
      </c>
    </row>
    <row r="289" spans="10:13" x14ac:dyDescent="0.25">
      <c r="J289" s="19">
        <f t="shared" ca="1" si="36"/>
        <v>25</v>
      </c>
      <c r="K289" s="19">
        <f t="shared" ca="1" si="37"/>
        <v>67</v>
      </c>
      <c r="L289" s="9">
        <f t="shared" ca="1" si="38"/>
        <v>90.459192507777772</v>
      </c>
      <c r="M289">
        <f t="shared" ca="1" si="39"/>
        <v>157.62979649994867</v>
      </c>
    </row>
    <row r="290" spans="10:13" x14ac:dyDescent="0.25">
      <c r="J290" s="19">
        <f t="shared" ca="1" si="36"/>
        <v>16</v>
      </c>
      <c r="K290" s="19">
        <f t="shared" ca="1" si="37"/>
        <v>58</v>
      </c>
      <c r="L290" s="9">
        <f t="shared" ca="1" si="38"/>
        <v>66.027940550614701</v>
      </c>
      <c r="M290">
        <f t="shared" ca="1" si="39"/>
        <v>114.81271303652366</v>
      </c>
    </row>
    <row r="291" spans="10:13" x14ac:dyDescent="0.25">
      <c r="J291" s="19">
        <f t="shared" ca="1" si="36"/>
        <v>30</v>
      </c>
      <c r="K291" s="19">
        <f t="shared" ca="1" si="37"/>
        <v>45</v>
      </c>
      <c r="L291" s="9">
        <f t="shared" ca="1" si="38"/>
        <v>104.03211026175725</v>
      </c>
      <c r="M291">
        <f t="shared" ca="1" si="39"/>
        <v>57.98078876259153</v>
      </c>
    </row>
    <row r="292" spans="10:13" x14ac:dyDescent="0.25">
      <c r="J292" s="19">
        <f t="shared" ca="1" si="36"/>
        <v>30</v>
      </c>
      <c r="K292" s="19">
        <f t="shared" ca="1" si="37"/>
        <v>67</v>
      </c>
      <c r="L292" s="9">
        <f t="shared" ca="1" si="38"/>
        <v>104.03211026175725</v>
      </c>
      <c r="M292">
        <f t="shared" ca="1" si="39"/>
        <v>57.54375688874876</v>
      </c>
    </row>
    <row r="293" spans="10:13" x14ac:dyDescent="0.25">
      <c r="J293" s="19">
        <f t="shared" ca="1" si="36"/>
        <v>19</v>
      </c>
      <c r="K293" s="19">
        <f t="shared" ca="1" si="37"/>
        <v>45</v>
      </c>
      <c r="L293" s="9">
        <f t="shared" ca="1" si="38"/>
        <v>74.171691203002382</v>
      </c>
      <c r="M293">
        <f t="shared" ca="1" si="39"/>
        <v>99.745851346155661</v>
      </c>
    </row>
    <row r="294" spans="10:13" x14ac:dyDescent="0.25">
      <c r="J294" s="19">
        <f t="shared" ca="1" si="36"/>
        <v>20</v>
      </c>
      <c r="K294" s="19">
        <f t="shared" ca="1" si="37"/>
        <v>54</v>
      </c>
      <c r="L294" s="9">
        <f t="shared" ca="1" si="38"/>
        <v>76.88627475379829</v>
      </c>
      <c r="M294">
        <f t="shared" ca="1" si="39"/>
        <v>160.88139513423653</v>
      </c>
    </row>
    <row r="295" spans="10:13" x14ac:dyDescent="0.25">
      <c r="J295" s="19">
        <f t="shared" ca="1" si="36"/>
        <v>24</v>
      </c>
      <c r="K295" s="19">
        <f t="shared" ca="1" si="37"/>
        <v>62</v>
      </c>
      <c r="L295" s="9">
        <f t="shared" ca="1" si="38"/>
        <v>87.744608956981864</v>
      </c>
      <c r="M295">
        <f t="shared" ca="1" si="39"/>
        <v>167.37137126052983</v>
      </c>
    </row>
    <row r="296" spans="10:13" x14ac:dyDescent="0.25">
      <c r="J296" s="19">
        <f t="shared" ca="1" si="36"/>
        <v>19</v>
      </c>
      <c r="K296" s="19">
        <f t="shared" ca="1" si="37"/>
        <v>51</v>
      </c>
      <c r="L296" s="9">
        <f t="shared" ca="1" si="38"/>
        <v>74.171691203002382</v>
      </c>
      <c r="M296">
        <f t="shared" ca="1" si="39"/>
        <v>98.347798000537011</v>
      </c>
    </row>
    <row r="297" spans="10:13" x14ac:dyDescent="0.25">
      <c r="J297" s="19">
        <f t="shared" ca="1" si="36"/>
        <v>26</v>
      </c>
      <c r="K297" s="19">
        <f t="shared" ca="1" si="37"/>
        <v>63</v>
      </c>
      <c r="L297" s="9">
        <f t="shared" ca="1" si="38"/>
        <v>93.173776058573665</v>
      </c>
      <c r="M297">
        <f t="shared" ca="1" si="39"/>
        <v>141.25798239641804</v>
      </c>
    </row>
    <row r="298" spans="10:13" x14ac:dyDescent="0.25">
      <c r="J298" s="19">
        <f t="shared" ca="1" si="36"/>
        <v>26</v>
      </c>
      <c r="K298" s="19">
        <f t="shared" ca="1" si="37"/>
        <v>66</v>
      </c>
      <c r="L298" s="9">
        <f t="shared" ca="1" si="38"/>
        <v>93.173776058573665</v>
      </c>
      <c r="M298">
        <f t="shared" ca="1" si="39"/>
        <v>118.24333116130776</v>
      </c>
    </row>
    <row r="299" spans="10:13" x14ac:dyDescent="0.25">
      <c r="J299" s="19">
        <f t="shared" ca="1" si="36"/>
        <v>28</v>
      </c>
      <c r="K299" s="19">
        <f t="shared" ca="1" si="37"/>
        <v>45</v>
      </c>
      <c r="L299" s="9">
        <f t="shared" ca="1" si="38"/>
        <v>98.602943160165452</v>
      </c>
      <c r="M299">
        <f t="shared" ca="1" si="39"/>
        <v>110.14537257286963</v>
      </c>
    </row>
    <row r="300" spans="10:13" x14ac:dyDescent="0.25">
      <c r="J300" s="19">
        <f t="shared" ca="1" si="36"/>
        <v>17</v>
      </c>
      <c r="K300" s="19">
        <f t="shared" ca="1" si="37"/>
        <v>47</v>
      </c>
      <c r="L300" s="9">
        <f t="shared" ca="1" si="38"/>
        <v>68.742524101410595</v>
      </c>
      <c r="M300">
        <f t="shared" ca="1" si="39"/>
        <v>64.067769680283021</v>
      </c>
    </row>
    <row r="301" spans="10:13" x14ac:dyDescent="0.25">
      <c r="J301" s="19">
        <f t="shared" ca="1" si="36"/>
        <v>27</v>
      </c>
      <c r="K301" s="19">
        <f t="shared" ca="1" si="37"/>
        <v>60</v>
      </c>
      <c r="L301" s="9">
        <f t="shared" ca="1" si="38"/>
        <v>95.888359609369559</v>
      </c>
      <c r="M301">
        <f t="shared" ca="1" si="39"/>
        <v>112.48351055501134</v>
      </c>
    </row>
    <row r="302" spans="10:13" x14ac:dyDescent="0.25">
      <c r="J302" s="19">
        <f t="shared" ca="1" si="36"/>
        <v>18</v>
      </c>
      <c r="K302" s="19">
        <f t="shared" ca="1" si="37"/>
        <v>61</v>
      </c>
      <c r="L302" s="9">
        <f t="shared" ca="1" si="38"/>
        <v>71.457107652206503</v>
      </c>
      <c r="M302">
        <f t="shared" ca="1" si="39"/>
        <v>63.677178740639349</v>
      </c>
    </row>
    <row r="303" spans="10:13" x14ac:dyDescent="0.25">
      <c r="J303" s="19">
        <f t="shared" ca="1" si="36"/>
        <v>15</v>
      </c>
      <c r="K303" s="19">
        <f t="shared" ca="1" si="37"/>
        <v>47</v>
      </c>
      <c r="L303" s="9">
        <f t="shared" ca="1" si="38"/>
        <v>63.313356999818808</v>
      </c>
      <c r="M303">
        <f t="shared" ca="1" si="39"/>
        <v>36.643018605376852</v>
      </c>
    </row>
    <row r="304" spans="10:13" x14ac:dyDescent="0.25">
      <c r="J304" s="19">
        <f t="shared" ca="1" si="36"/>
        <v>26</v>
      </c>
      <c r="K304" s="19">
        <f t="shared" ca="1" si="37"/>
        <v>68</v>
      </c>
      <c r="L304" s="9">
        <f t="shared" ca="1" si="38"/>
        <v>93.173776058573665</v>
      </c>
      <c r="M304">
        <f t="shared" ca="1" si="39"/>
        <v>54.812430387004483</v>
      </c>
    </row>
    <row r="305" spans="10:13" x14ac:dyDescent="0.25">
      <c r="J305" s="19">
        <f t="shared" ca="1" si="36"/>
        <v>28</v>
      </c>
      <c r="K305" s="19">
        <f t="shared" ca="1" si="37"/>
        <v>57</v>
      </c>
      <c r="L305" s="9">
        <f t="shared" ca="1" si="38"/>
        <v>98.602943160165452</v>
      </c>
      <c r="M305">
        <f t="shared" ca="1" si="39"/>
        <v>123.82052846249013</v>
      </c>
    </row>
    <row r="306" spans="10:13" x14ac:dyDescent="0.25">
      <c r="J306" s="19">
        <f t="shared" ca="1" si="36"/>
        <v>23</v>
      </c>
      <c r="K306" s="19">
        <f t="shared" ca="1" si="37"/>
        <v>50</v>
      </c>
      <c r="L306" s="9">
        <f t="shared" ca="1" si="38"/>
        <v>85.030025406185985</v>
      </c>
      <c r="M306">
        <f t="shared" ca="1" si="39"/>
        <v>94.956829690758354</v>
      </c>
    </row>
    <row r="307" spans="10:13" x14ac:dyDescent="0.25">
      <c r="J307" s="19">
        <f t="shared" ca="1" si="36"/>
        <v>28</v>
      </c>
      <c r="K307" s="19">
        <f t="shared" ca="1" si="37"/>
        <v>62</v>
      </c>
      <c r="L307" s="9">
        <f t="shared" ca="1" si="38"/>
        <v>98.602943160165452</v>
      </c>
      <c r="M307">
        <f t="shared" ca="1" si="39"/>
        <v>48.116602933609926</v>
      </c>
    </row>
    <row r="308" spans="10:13" x14ac:dyDescent="0.25">
      <c r="J308" s="19">
        <f t="shared" ca="1" si="36"/>
        <v>30</v>
      </c>
      <c r="K308" s="19">
        <f t="shared" ca="1" si="37"/>
        <v>53</v>
      </c>
      <c r="L308" s="9">
        <f t="shared" ca="1" si="38"/>
        <v>104.03211026175725</v>
      </c>
      <c r="M308">
        <f t="shared" ca="1" si="39"/>
        <v>152.50574061382451</v>
      </c>
    </row>
    <row r="309" spans="10:13" x14ac:dyDescent="0.25">
      <c r="J309" s="19">
        <f t="shared" ca="1" si="36"/>
        <v>20</v>
      </c>
      <c r="K309" s="19">
        <f t="shared" ca="1" si="37"/>
        <v>57</v>
      </c>
      <c r="L309" s="9">
        <f t="shared" ca="1" si="38"/>
        <v>76.88627475379829</v>
      </c>
      <c r="M309">
        <f t="shared" ca="1" si="39"/>
        <v>82.778784908338451</v>
      </c>
    </row>
    <row r="310" spans="10:13" x14ac:dyDescent="0.25">
      <c r="J310" s="19">
        <f t="shared" ca="1" si="36"/>
        <v>24</v>
      </c>
      <c r="K310" s="19">
        <f t="shared" ca="1" si="37"/>
        <v>58</v>
      </c>
      <c r="L310" s="9">
        <f t="shared" ca="1" si="38"/>
        <v>87.744608956981864</v>
      </c>
      <c r="M310">
        <f t="shared" ca="1" si="39"/>
        <v>43.627718647551532</v>
      </c>
    </row>
    <row r="311" spans="10:13" x14ac:dyDescent="0.25">
      <c r="J311" s="19">
        <f t="shared" ca="1" si="36"/>
        <v>29</v>
      </c>
      <c r="K311" s="19">
        <f t="shared" ca="1" si="37"/>
        <v>59</v>
      </c>
      <c r="L311" s="9">
        <f t="shared" ca="1" si="38"/>
        <v>101.31752671096135</v>
      </c>
      <c r="M311">
        <f t="shared" ca="1" si="39"/>
        <v>42.841626429414035</v>
      </c>
    </row>
    <row r="312" spans="10:13" x14ac:dyDescent="0.25">
      <c r="J312" s="19">
        <f t="shared" ca="1" si="36"/>
        <v>26</v>
      </c>
      <c r="K312" s="19">
        <f t="shared" ca="1" si="37"/>
        <v>46</v>
      </c>
      <c r="L312" s="9">
        <f t="shared" ca="1" si="38"/>
        <v>93.173776058573665</v>
      </c>
      <c r="M312">
        <f t="shared" ca="1" si="39"/>
        <v>68.879201147990187</v>
      </c>
    </row>
    <row r="313" spans="10:13" x14ac:dyDescent="0.25">
      <c r="J313" s="19">
        <f t="shared" ca="1" si="36"/>
        <v>28</v>
      </c>
      <c r="K313" s="19">
        <f t="shared" ca="1" si="37"/>
        <v>63</v>
      </c>
      <c r="L313" s="9">
        <f t="shared" ca="1" si="38"/>
        <v>98.602943160165452</v>
      </c>
      <c r="M313">
        <f t="shared" ca="1" si="39"/>
        <v>59.643293316286467</v>
      </c>
    </row>
    <row r="314" spans="10:13" x14ac:dyDescent="0.25">
      <c r="J314" s="19">
        <f t="shared" ca="1" si="36"/>
        <v>25</v>
      </c>
      <c r="K314" s="19">
        <f t="shared" ca="1" si="37"/>
        <v>58</v>
      </c>
      <c r="L314" s="9">
        <f t="shared" ca="1" si="38"/>
        <v>90.459192507777772</v>
      </c>
      <c r="M314">
        <f t="shared" ca="1" si="39"/>
        <v>251.54009875546123</v>
      </c>
    </row>
    <row r="315" spans="10:13" x14ac:dyDescent="0.25">
      <c r="J315" s="19">
        <f t="shared" ca="1" si="36"/>
        <v>30</v>
      </c>
      <c r="K315" s="19">
        <f t="shared" ca="1" si="37"/>
        <v>55</v>
      </c>
      <c r="L315" s="9">
        <f t="shared" ca="1" si="38"/>
        <v>104.03211026175725</v>
      </c>
      <c r="M315">
        <f t="shared" ca="1" si="39"/>
        <v>342.3896611436607</v>
      </c>
    </row>
    <row r="316" spans="10:13" x14ac:dyDescent="0.25">
      <c r="J316" s="19">
        <f t="shared" ca="1" si="36"/>
        <v>26</v>
      </c>
      <c r="K316" s="19">
        <f t="shared" ca="1" si="37"/>
        <v>66</v>
      </c>
      <c r="L316" s="9">
        <f t="shared" ca="1" si="38"/>
        <v>93.173776058573665</v>
      </c>
      <c r="M316">
        <f t="shared" ca="1" si="39"/>
        <v>328.34585690918027</v>
      </c>
    </row>
    <row r="317" spans="10:13" x14ac:dyDescent="0.25">
      <c r="J317" s="19">
        <f t="shared" ca="1" si="36"/>
        <v>19</v>
      </c>
      <c r="K317" s="19">
        <f t="shared" ca="1" si="37"/>
        <v>48</v>
      </c>
      <c r="L317" s="9">
        <f t="shared" ca="1" si="38"/>
        <v>74.171691203002382</v>
      </c>
      <c r="M317">
        <f t="shared" ca="1" si="39"/>
        <v>164.68700866562509</v>
      </c>
    </row>
    <row r="318" spans="10:13" x14ac:dyDescent="0.25">
      <c r="J318" s="19">
        <f t="shared" ca="1" si="36"/>
        <v>25</v>
      </c>
      <c r="K318" s="19">
        <f t="shared" ca="1" si="37"/>
        <v>69</v>
      </c>
      <c r="L318" s="9">
        <f t="shared" ca="1" si="38"/>
        <v>90.459192507777772</v>
      </c>
      <c r="M318">
        <f t="shared" ca="1" si="39"/>
        <v>469.16391209197371</v>
      </c>
    </row>
    <row r="319" spans="10:13" x14ac:dyDescent="0.25">
      <c r="J319" s="19">
        <f t="shared" ca="1" si="36"/>
        <v>30</v>
      </c>
      <c r="K319" s="19">
        <f t="shared" ca="1" si="37"/>
        <v>54</v>
      </c>
      <c r="L319" s="9">
        <f t="shared" ca="1" si="38"/>
        <v>104.03211026175725</v>
      </c>
      <c r="M319">
        <f t="shared" ca="1" si="39"/>
        <v>316.32903286114538</v>
      </c>
    </row>
    <row r="320" spans="10:13" x14ac:dyDescent="0.25">
      <c r="J320" s="19">
        <f t="shared" ca="1" si="36"/>
        <v>20</v>
      </c>
      <c r="K320" s="19">
        <f t="shared" ca="1" si="37"/>
        <v>65</v>
      </c>
      <c r="L320" s="9">
        <f t="shared" ca="1" si="38"/>
        <v>76.88627475379829</v>
      </c>
      <c r="M320">
        <f t="shared" ca="1" si="39"/>
        <v>504.41575645278067</v>
      </c>
    </row>
    <row r="321" spans="10:13" x14ac:dyDescent="0.25">
      <c r="J321" s="19">
        <f t="shared" ca="1" si="36"/>
        <v>25</v>
      </c>
      <c r="K321" s="19">
        <f t="shared" ca="1" si="37"/>
        <v>47</v>
      </c>
      <c r="L321" s="9">
        <f t="shared" ca="1" si="38"/>
        <v>90.459192507777772</v>
      </c>
      <c r="M321">
        <f t="shared" ca="1" si="39"/>
        <v>610.21833354066837</v>
      </c>
    </row>
    <row r="322" spans="10:13" x14ac:dyDescent="0.25">
      <c r="J322" s="19">
        <f t="shared" ca="1" si="36"/>
        <v>21</v>
      </c>
      <c r="K322" s="19">
        <f t="shared" ca="1" si="37"/>
        <v>46</v>
      </c>
      <c r="L322" s="9">
        <f t="shared" ca="1" si="38"/>
        <v>79.600858304594183</v>
      </c>
      <c r="M322">
        <f t="shared" ca="1" si="39"/>
        <v>1123.5822959610446</v>
      </c>
    </row>
    <row r="323" spans="10:13" x14ac:dyDescent="0.25">
      <c r="J323" s="19">
        <f t="shared" ca="1" si="36"/>
        <v>25</v>
      </c>
      <c r="K323" s="19">
        <f t="shared" ca="1" si="37"/>
        <v>62</v>
      </c>
      <c r="L323" s="9">
        <f t="shared" ca="1" si="38"/>
        <v>90.459192507777772</v>
      </c>
      <c r="M323">
        <f t="shared" ca="1" si="39"/>
        <v>1365.3127204645466</v>
      </c>
    </row>
    <row r="324" spans="10:13" x14ac:dyDescent="0.25">
      <c r="J324" s="19">
        <f t="shared" ca="1" si="36"/>
        <v>26</v>
      </c>
      <c r="K324" s="19">
        <f t="shared" ca="1" si="37"/>
        <v>53</v>
      </c>
      <c r="L324" s="9">
        <f t="shared" ca="1" si="38"/>
        <v>93.173776058573665</v>
      </c>
      <c r="M324">
        <f t="shared" ca="1" si="39"/>
        <v>1229.6005870449746</v>
      </c>
    </row>
    <row r="325" spans="10:13" x14ac:dyDescent="0.25">
      <c r="J325" s="19">
        <f t="shared" ca="1" si="36"/>
        <v>19</v>
      </c>
      <c r="K325" s="19">
        <f t="shared" ca="1" si="37"/>
        <v>45</v>
      </c>
      <c r="L325" s="9">
        <f t="shared" ca="1" si="38"/>
        <v>74.171691203002382</v>
      </c>
      <c r="M325">
        <f t="shared" ca="1" si="39"/>
        <v>999.29479216133313</v>
      </c>
    </row>
    <row r="326" spans="10:13" x14ac:dyDescent="0.25">
      <c r="J326" s="19">
        <f t="shared" ca="1" si="36"/>
        <v>27</v>
      </c>
      <c r="K326" s="19">
        <f t="shared" ca="1" si="37"/>
        <v>50</v>
      </c>
      <c r="L326" s="9">
        <f t="shared" ca="1" si="38"/>
        <v>95.888359609369559</v>
      </c>
      <c r="M326">
        <f t="shared" ca="1" si="39"/>
        <v>1087.4646042680947</v>
      </c>
    </row>
    <row r="327" spans="10:13" x14ac:dyDescent="0.25">
      <c r="J327" s="19">
        <f t="shared" ca="1" si="36"/>
        <v>19</v>
      </c>
      <c r="K327" s="19">
        <f t="shared" ca="1" si="37"/>
        <v>62</v>
      </c>
      <c r="L327" s="9">
        <f t="shared" ca="1" si="38"/>
        <v>74.171691203002382</v>
      </c>
      <c r="M327">
        <f t="shared" ca="1" si="39"/>
        <v>741.18678684522115</v>
      </c>
    </row>
    <row r="328" spans="10:13" x14ac:dyDescent="0.25">
      <c r="J328" s="19">
        <f t="shared" ca="1" si="36"/>
        <v>15</v>
      </c>
      <c r="K328" s="19">
        <f t="shared" ca="1" si="37"/>
        <v>53</v>
      </c>
      <c r="L328" s="9">
        <f t="shared" ca="1" si="38"/>
        <v>63.313356999818808</v>
      </c>
      <c r="M328">
        <f t="shared" ca="1" si="39"/>
        <v>672.85122440240752</v>
      </c>
    </row>
    <row r="329" spans="10:13" x14ac:dyDescent="0.25">
      <c r="J329" s="19">
        <f t="shared" ca="1" si="36"/>
        <v>23</v>
      </c>
      <c r="K329" s="19">
        <f t="shared" ca="1" si="37"/>
        <v>54</v>
      </c>
      <c r="L329" s="9">
        <f t="shared" ca="1" si="38"/>
        <v>85.030025406185985</v>
      </c>
      <c r="M329">
        <f t="shared" ca="1" si="39"/>
        <v>627.54964451273713</v>
      </c>
    </row>
    <row r="330" spans="10:13" x14ac:dyDescent="0.25">
      <c r="J330" s="19">
        <f t="shared" ca="1" si="36"/>
        <v>23</v>
      </c>
      <c r="K330" s="19">
        <f t="shared" ca="1" si="37"/>
        <v>62</v>
      </c>
      <c r="L330" s="9">
        <f t="shared" ca="1" si="38"/>
        <v>85.030025406185985</v>
      </c>
      <c r="M330">
        <f t="shared" ca="1" si="39"/>
        <v>516.3795868853864</v>
      </c>
    </row>
    <row r="331" spans="10:13" x14ac:dyDescent="0.25">
      <c r="J331" s="19">
        <f t="shared" ca="1" si="36"/>
        <v>24</v>
      </c>
      <c r="K331" s="19">
        <f t="shared" ca="1" si="37"/>
        <v>53</v>
      </c>
      <c r="L331" s="9">
        <f t="shared" ca="1" si="38"/>
        <v>87.744608956981864</v>
      </c>
      <c r="M331">
        <f t="shared" ca="1" si="39"/>
        <v>674.18951272065738</v>
      </c>
    </row>
    <row r="332" spans="10:13" x14ac:dyDescent="0.25">
      <c r="J332" s="19">
        <f t="shared" ca="1" si="36"/>
        <v>25</v>
      </c>
      <c r="K332" s="19">
        <f t="shared" ca="1" si="37"/>
        <v>46</v>
      </c>
      <c r="L332" s="9">
        <f t="shared" ca="1" si="38"/>
        <v>90.459192507777772</v>
      </c>
      <c r="M332">
        <f t="shared" ca="1" si="39"/>
        <v>1115.6086930432614</v>
      </c>
    </row>
    <row r="333" spans="10:13" x14ac:dyDescent="0.25">
      <c r="J333" s="19">
        <f t="shared" ca="1" si="36"/>
        <v>17</v>
      </c>
      <c r="K333" s="19">
        <f t="shared" ca="1" si="37"/>
        <v>46</v>
      </c>
      <c r="L333" s="9">
        <f t="shared" ca="1" si="38"/>
        <v>68.742524101410595</v>
      </c>
      <c r="M333">
        <f t="shared" ca="1" si="39"/>
        <v>728.43299310191196</v>
      </c>
    </row>
    <row r="334" spans="10:13" x14ac:dyDescent="0.25">
      <c r="J334" s="19">
        <f t="shared" ca="1" si="36"/>
        <v>17</v>
      </c>
      <c r="K334" s="19">
        <f t="shared" ca="1" si="37"/>
        <v>54</v>
      </c>
      <c r="L334" s="9">
        <f t="shared" ca="1" si="38"/>
        <v>68.742524101410595</v>
      </c>
      <c r="M334">
        <f t="shared" ca="1" si="39"/>
        <v>921.10704494121057</v>
      </c>
    </row>
    <row r="335" spans="10:13" x14ac:dyDescent="0.25">
      <c r="J335" s="19">
        <f t="shared" ca="1" si="36"/>
        <v>27</v>
      </c>
      <c r="K335" s="19">
        <f t="shared" ca="1" si="37"/>
        <v>54</v>
      </c>
      <c r="L335" s="9">
        <f t="shared" ca="1" si="38"/>
        <v>95.888359609369559</v>
      </c>
      <c r="M335">
        <f t="shared" ca="1" si="39"/>
        <v>694.80258353102545</v>
      </c>
    </row>
    <row r="336" spans="10:13" x14ac:dyDescent="0.25">
      <c r="J336" s="19">
        <f t="shared" ca="1" si="36"/>
        <v>22</v>
      </c>
      <c r="K336" s="19">
        <f t="shared" ca="1" si="37"/>
        <v>45</v>
      </c>
      <c r="L336" s="9">
        <f t="shared" ca="1" si="38"/>
        <v>82.315441855390077</v>
      </c>
      <c r="M336">
        <f t="shared" ca="1" si="39"/>
        <v>944.56298008956355</v>
      </c>
    </row>
    <row r="337" spans="10:13" x14ac:dyDescent="0.25">
      <c r="J337" s="19">
        <f t="shared" ca="1" si="36"/>
        <v>21</v>
      </c>
      <c r="K337" s="19">
        <f t="shared" ca="1" si="37"/>
        <v>65</v>
      </c>
      <c r="L337" s="9">
        <f t="shared" ca="1" si="38"/>
        <v>79.600858304594183</v>
      </c>
      <c r="M337">
        <f t="shared" ca="1" si="39"/>
        <v>1094.8862238993511</v>
      </c>
    </row>
    <row r="338" spans="10:13" x14ac:dyDescent="0.25">
      <c r="J338" s="19">
        <f t="shared" ca="1" si="36"/>
        <v>24</v>
      </c>
      <c r="K338" s="19">
        <f t="shared" ca="1" si="37"/>
        <v>45</v>
      </c>
      <c r="L338" s="9">
        <f t="shared" ca="1" si="38"/>
        <v>87.744608956981864</v>
      </c>
      <c r="M338">
        <f t="shared" ca="1" si="39"/>
        <v>853.59094816664901</v>
      </c>
    </row>
    <row r="339" spans="10:13" x14ac:dyDescent="0.25">
      <c r="J339" s="19">
        <f t="shared" ca="1" si="36"/>
        <v>25</v>
      </c>
      <c r="K339" s="19">
        <f t="shared" ca="1" si="37"/>
        <v>57</v>
      </c>
      <c r="L339" s="9">
        <f t="shared" ca="1" si="38"/>
        <v>90.459192507777772</v>
      </c>
      <c r="M339">
        <f t="shared" ca="1" si="39"/>
        <v>910.45958866672868</v>
      </c>
    </row>
    <row r="340" spans="10:13" x14ac:dyDescent="0.25">
      <c r="J340" s="19">
        <f t="shared" ca="1" si="36"/>
        <v>23</v>
      </c>
      <c r="K340" s="19">
        <f t="shared" ca="1" si="37"/>
        <v>46</v>
      </c>
      <c r="L340" s="9">
        <f t="shared" ca="1" si="38"/>
        <v>85.030025406185985</v>
      </c>
      <c r="M340">
        <f t="shared" ca="1" si="39"/>
        <v>1054.8780039381979</v>
      </c>
    </row>
    <row r="341" spans="10:13" x14ac:dyDescent="0.25">
      <c r="J341" s="19">
        <f t="shared" ca="1" si="36"/>
        <v>23</v>
      </c>
      <c r="K341" s="19">
        <f t="shared" ca="1" si="37"/>
        <v>47</v>
      </c>
      <c r="L341" s="9">
        <f t="shared" ca="1" si="38"/>
        <v>85.030025406185985</v>
      </c>
      <c r="M341">
        <f t="shared" ca="1" si="39"/>
        <v>937.30205548344566</v>
      </c>
    </row>
    <row r="342" spans="10:13" x14ac:dyDescent="0.25">
      <c r="J342" s="19">
        <f t="shared" ca="1" si="36"/>
        <v>27</v>
      </c>
      <c r="K342" s="19">
        <f t="shared" ca="1" si="37"/>
        <v>48</v>
      </c>
      <c r="L342" s="9">
        <f t="shared" ca="1" si="38"/>
        <v>95.888359609369559</v>
      </c>
      <c r="M342">
        <f t="shared" ca="1" si="39"/>
        <v>709.7312052094519</v>
      </c>
    </row>
    <row r="343" spans="10:13" x14ac:dyDescent="0.25">
      <c r="J343" s="19">
        <f t="shared" ref="J343:J406" ca="1" si="40">RANDBETWEEN(14.3,31)</f>
        <v>23</v>
      </c>
      <c r="K343" s="19">
        <f t="shared" ref="K343:K406" ca="1" si="41">RANDBETWEEN(45,(J343+45))</f>
        <v>55</v>
      </c>
      <c r="L343" s="9">
        <f t="shared" ref="L343:L406" ca="1" si="42">J343*$R$1+$R$2</f>
        <v>85.030025406185985</v>
      </c>
      <c r="M343">
        <f t="shared" ref="M343:M406" ca="1" si="43">AVERAGE(M67,M342)</f>
        <v>638.09610643893609</v>
      </c>
    </row>
    <row r="344" spans="10:13" x14ac:dyDescent="0.25">
      <c r="J344" s="19">
        <f t="shared" ca="1" si="40"/>
        <v>18</v>
      </c>
      <c r="K344" s="19">
        <f t="shared" ca="1" si="41"/>
        <v>52</v>
      </c>
      <c r="L344" s="9">
        <f t="shared" ca="1" si="42"/>
        <v>71.457107652206503</v>
      </c>
      <c r="M344">
        <f t="shared" ca="1" si="43"/>
        <v>468.20011084897328</v>
      </c>
    </row>
    <row r="345" spans="10:13" x14ac:dyDescent="0.25">
      <c r="J345" s="19">
        <f t="shared" ca="1" si="40"/>
        <v>28</v>
      </c>
      <c r="K345" s="19">
        <f t="shared" ca="1" si="41"/>
        <v>69</v>
      </c>
      <c r="L345" s="9">
        <f t="shared" ca="1" si="42"/>
        <v>98.602943160165452</v>
      </c>
      <c r="M345">
        <f t="shared" ca="1" si="43"/>
        <v>373.78911426984814</v>
      </c>
    </row>
    <row r="346" spans="10:13" x14ac:dyDescent="0.25">
      <c r="J346" s="19">
        <f t="shared" ca="1" si="40"/>
        <v>23</v>
      </c>
      <c r="K346" s="19">
        <f t="shared" ca="1" si="41"/>
        <v>54</v>
      </c>
      <c r="L346" s="9">
        <f t="shared" ca="1" si="42"/>
        <v>85.030025406185985</v>
      </c>
      <c r="M346">
        <f t="shared" ca="1" si="43"/>
        <v>519.72594363609414</v>
      </c>
    </row>
    <row r="347" spans="10:13" x14ac:dyDescent="0.25">
      <c r="J347" s="19">
        <f t="shared" ca="1" si="40"/>
        <v>22</v>
      </c>
      <c r="K347" s="19">
        <f t="shared" ca="1" si="41"/>
        <v>61</v>
      </c>
      <c r="L347" s="9">
        <f t="shared" ca="1" si="42"/>
        <v>82.315441855390077</v>
      </c>
      <c r="M347">
        <f t="shared" ca="1" si="43"/>
        <v>1089.9245513467304</v>
      </c>
    </row>
    <row r="348" spans="10:13" x14ac:dyDescent="0.25">
      <c r="J348" s="19">
        <f t="shared" ca="1" si="40"/>
        <v>30</v>
      </c>
      <c r="K348" s="19">
        <f t="shared" ca="1" si="41"/>
        <v>68</v>
      </c>
      <c r="L348" s="9">
        <f t="shared" ca="1" si="42"/>
        <v>104.03211026175725</v>
      </c>
      <c r="M348">
        <f t="shared" ca="1" si="43"/>
        <v>984.78375884046022</v>
      </c>
    </row>
    <row r="349" spans="10:13" x14ac:dyDescent="0.25">
      <c r="J349" s="19">
        <f t="shared" ca="1" si="40"/>
        <v>19</v>
      </c>
      <c r="K349" s="19">
        <f t="shared" ca="1" si="41"/>
        <v>47</v>
      </c>
      <c r="L349" s="9">
        <f t="shared" ca="1" si="42"/>
        <v>74.171691203002382</v>
      </c>
      <c r="M349">
        <f t="shared" ca="1" si="43"/>
        <v>652.3512917044111</v>
      </c>
    </row>
    <row r="350" spans="10:13" x14ac:dyDescent="0.25">
      <c r="J350" s="19">
        <f t="shared" ca="1" si="40"/>
        <v>18</v>
      </c>
      <c r="K350" s="19">
        <f t="shared" ca="1" si="41"/>
        <v>55</v>
      </c>
      <c r="L350" s="9">
        <f t="shared" ca="1" si="42"/>
        <v>71.457107652206503</v>
      </c>
      <c r="M350">
        <f t="shared" ca="1" si="43"/>
        <v>418.25972924835509</v>
      </c>
    </row>
    <row r="351" spans="10:13" x14ac:dyDescent="0.25">
      <c r="J351" s="19">
        <f t="shared" ca="1" si="40"/>
        <v>24</v>
      </c>
      <c r="K351" s="19">
        <f t="shared" ca="1" si="41"/>
        <v>46</v>
      </c>
      <c r="L351" s="9">
        <f t="shared" ca="1" si="42"/>
        <v>87.744608956981864</v>
      </c>
      <c r="M351">
        <f t="shared" ca="1" si="43"/>
        <v>363.49737706342262</v>
      </c>
    </row>
    <row r="352" spans="10:13" x14ac:dyDescent="0.25">
      <c r="J352" s="19">
        <f t="shared" ca="1" si="40"/>
        <v>29</v>
      </c>
      <c r="K352" s="19">
        <f t="shared" ca="1" si="41"/>
        <v>63</v>
      </c>
      <c r="L352" s="9">
        <f t="shared" ca="1" si="42"/>
        <v>101.31752671096135</v>
      </c>
      <c r="M352">
        <f t="shared" ca="1" si="43"/>
        <v>352.33882343435266</v>
      </c>
    </row>
    <row r="353" spans="10:13" x14ac:dyDescent="0.25">
      <c r="J353" s="19">
        <f t="shared" ca="1" si="40"/>
        <v>18</v>
      </c>
      <c r="K353" s="19">
        <f t="shared" ca="1" si="41"/>
        <v>55</v>
      </c>
      <c r="L353" s="9">
        <f t="shared" ca="1" si="42"/>
        <v>71.457107652206503</v>
      </c>
      <c r="M353">
        <f t="shared" ca="1" si="43"/>
        <v>287.38595744509962</v>
      </c>
    </row>
    <row r="354" spans="10:13" x14ac:dyDescent="0.25">
      <c r="J354" s="19">
        <f t="shared" ca="1" si="40"/>
        <v>16</v>
      </c>
      <c r="K354" s="19">
        <f t="shared" ca="1" si="41"/>
        <v>60</v>
      </c>
      <c r="L354" s="9">
        <f t="shared" ca="1" si="42"/>
        <v>66.027940550614701</v>
      </c>
      <c r="M354">
        <f t="shared" ca="1" si="43"/>
        <v>250.89778752927307</v>
      </c>
    </row>
    <row r="355" spans="10:13" x14ac:dyDescent="0.25">
      <c r="J355" s="19">
        <f t="shared" ca="1" si="40"/>
        <v>20</v>
      </c>
      <c r="K355" s="19">
        <f t="shared" ca="1" si="41"/>
        <v>62</v>
      </c>
      <c r="L355" s="9">
        <f t="shared" ca="1" si="42"/>
        <v>76.88627475379829</v>
      </c>
      <c r="M355">
        <f t="shared" ca="1" si="43"/>
        <v>550.53559378891316</v>
      </c>
    </row>
    <row r="356" spans="10:13" x14ac:dyDescent="0.25">
      <c r="J356" s="19">
        <f t="shared" ca="1" si="40"/>
        <v>19</v>
      </c>
      <c r="K356" s="19">
        <f t="shared" ca="1" si="41"/>
        <v>56</v>
      </c>
      <c r="L356" s="9">
        <f t="shared" ca="1" si="42"/>
        <v>74.171691203002382</v>
      </c>
      <c r="M356">
        <f t="shared" ca="1" si="43"/>
        <v>651.4480690776752</v>
      </c>
    </row>
    <row r="357" spans="10:13" x14ac:dyDescent="0.25">
      <c r="J357" s="19">
        <f t="shared" ca="1" si="40"/>
        <v>24</v>
      </c>
      <c r="K357" s="19">
        <f t="shared" ca="1" si="41"/>
        <v>58</v>
      </c>
      <c r="L357" s="9">
        <f t="shared" ca="1" si="42"/>
        <v>87.744608956981864</v>
      </c>
      <c r="M357">
        <f t="shared" ca="1" si="43"/>
        <v>579.81613063850159</v>
      </c>
    </row>
    <row r="358" spans="10:13" x14ac:dyDescent="0.25">
      <c r="J358" s="19">
        <f t="shared" ca="1" si="40"/>
        <v>20</v>
      </c>
      <c r="K358" s="19">
        <f t="shared" ca="1" si="41"/>
        <v>55</v>
      </c>
      <c r="L358" s="9">
        <f t="shared" ca="1" si="42"/>
        <v>76.88627475379829</v>
      </c>
      <c r="M358">
        <f t="shared" ca="1" si="43"/>
        <v>452.66311867277227</v>
      </c>
    </row>
    <row r="359" spans="10:13" x14ac:dyDescent="0.25">
      <c r="J359" s="19">
        <f t="shared" ca="1" si="40"/>
        <v>27</v>
      </c>
      <c r="K359" s="19">
        <f t="shared" ca="1" si="41"/>
        <v>50</v>
      </c>
      <c r="L359" s="9">
        <f t="shared" ca="1" si="42"/>
        <v>95.888359609369559</v>
      </c>
      <c r="M359">
        <f t="shared" ca="1" si="43"/>
        <v>253.80894478363621</v>
      </c>
    </row>
    <row r="360" spans="10:13" x14ac:dyDescent="0.25">
      <c r="J360" s="19">
        <f t="shared" ca="1" si="40"/>
        <v>31</v>
      </c>
      <c r="K360" s="19">
        <f t="shared" ca="1" si="41"/>
        <v>62</v>
      </c>
      <c r="L360" s="9">
        <f t="shared" ca="1" si="42"/>
        <v>106.74669381255315</v>
      </c>
      <c r="M360">
        <f t="shared" ca="1" si="43"/>
        <v>161.46042469503629</v>
      </c>
    </row>
    <row r="361" spans="10:13" x14ac:dyDescent="0.25">
      <c r="J361" s="19">
        <f t="shared" ca="1" si="40"/>
        <v>17</v>
      </c>
      <c r="K361" s="19">
        <f t="shared" ca="1" si="41"/>
        <v>51</v>
      </c>
      <c r="L361" s="9">
        <f t="shared" ca="1" si="42"/>
        <v>68.742524101410595</v>
      </c>
      <c r="M361">
        <f t="shared" ca="1" si="43"/>
        <v>122.91828885242211</v>
      </c>
    </row>
    <row r="362" spans="10:13" x14ac:dyDescent="0.25">
      <c r="J362" s="19">
        <f t="shared" ca="1" si="40"/>
        <v>17</v>
      </c>
      <c r="K362" s="19">
        <f t="shared" ca="1" si="41"/>
        <v>61</v>
      </c>
      <c r="L362" s="9">
        <f t="shared" ca="1" si="42"/>
        <v>68.742524101410595</v>
      </c>
      <c r="M362">
        <f t="shared" ca="1" si="43"/>
        <v>176.54925140584101</v>
      </c>
    </row>
    <row r="363" spans="10:13" x14ac:dyDescent="0.25">
      <c r="J363" s="19">
        <f t="shared" ca="1" si="40"/>
        <v>19</v>
      </c>
      <c r="K363" s="19">
        <f t="shared" ca="1" si="41"/>
        <v>47</v>
      </c>
      <c r="L363" s="9">
        <f t="shared" ca="1" si="42"/>
        <v>74.171691203002382</v>
      </c>
      <c r="M363">
        <f t="shared" ca="1" si="43"/>
        <v>140.2906211707558</v>
      </c>
    </row>
    <row r="364" spans="10:13" x14ac:dyDescent="0.25">
      <c r="J364" s="19">
        <f t="shared" ca="1" si="40"/>
        <v>19</v>
      </c>
      <c r="K364" s="19">
        <f t="shared" ca="1" si="41"/>
        <v>55</v>
      </c>
      <c r="L364" s="9">
        <f t="shared" ca="1" si="42"/>
        <v>74.171691203002382</v>
      </c>
      <c r="M364">
        <f t="shared" ca="1" si="43"/>
        <v>176.50373005361791</v>
      </c>
    </row>
    <row r="365" spans="10:13" x14ac:dyDescent="0.25">
      <c r="J365" s="19">
        <f t="shared" ca="1" si="40"/>
        <v>18</v>
      </c>
      <c r="K365" s="19">
        <f t="shared" ca="1" si="41"/>
        <v>48</v>
      </c>
      <c r="L365" s="9">
        <f t="shared" ca="1" si="42"/>
        <v>71.457107652206503</v>
      </c>
      <c r="M365">
        <f t="shared" ca="1" si="43"/>
        <v>91.374320381487649</v>
      </c>
    </row>
    <row r="366" spans="10:13" x14ac:dyDescent="0.25">
      <c r="J366" s="19">
        <f t="shared" ca="1" si="40"/>
        <v>28</v>
      </c>
      <c r="K366" s="19">
        <f t="shared" ca="1" si="41"/>
        <v>47</v>
      </c>
      <c r="L366" s="9">
        <f t="shared" ca="1" si="42"/>
        <v>98.602943160165452</v>
      </c>
      <c r="M366">
        <f t="shared" ca="1" si="43"/>
        <v>80.127171288663618</v>
      </c>
    </row>
    <row r="367" spans="10:13" x14ac:dyDescent="0.25">
      <c r="J367" s="19">
        <f t="shared" ca="1" si="40"/>
        <v>30</v>
      </c>
      <c r="K367" s="19">
        <f t="shared" ca="1" si="41"/>
        <v>56</v>
      </c>
      <c r="L367" s="9">
        <f t="shared" ca="1" si="42"/>
        <v>104.03211026175725</v>
      </c>
      <c r="M367">
        <f t="shared" ca="1" si="43"/>
        <v>40.137787616834366</v>
      </c>
    </row>
    <row r="368" spans="10:13" x14ac:dyDescent="0.25">
      <c r="J368" s="19">
        <f t="shared" ca="1" si="40"/>
        <v>23</v>
      </c>
      <c r="K368" s="19">
        <f t="shared" ca="1" si="41"/>
        <v>60</v>
      </c>
      <c r="L368" s="9">
        <f t="shared" ca="1" si="42"/>
        <v>85.030025406185985</v>
      </c>
      <c r="M368">
        <f t="shared" ca="1" si="43"/>
        <v>44.863062069807214</v>
      </c>
    </row>
    <row r="369" spans="10:13" x14ac:dyDescent="0.25">
      <c r="J369" s="19">
        <f t="shared" ca="1" si="40"/>
        <v>19</v>
      </c>
      <c r="K369" s="19">
        <f t="shared" ca="1" si="41"/>
        <v>61</v>
      </c>
      <c r="L369" s="9">
        <f t="shared" ca="1" si="42"/>
        <v>74.171691203002382</v>
      </c>
      <c r="M369">
        <f t="shared" ca="1" si="43"/>
        <v>72.711326878234956</v>
      </c>
    </row>
    <row r="370" spans="10:13" x14ac:dyDescent="0.25">
      <c r="J370" s="19">
        <f t="shared" ca="1" si="40"/>
        <v>27</v>
      </c>
      <c r="K370" s="19">
        <f t="shared" ca="1" si="41"/>
        <v>65</v>
      </c>
      <c r="L370" s="9">
        <f t="shared" ca="1" si="42"/>
        <v>95.888359609369559</v>
      </c>
      <c r="M370">
        <f t="shared" ca="1" si="43"/>
        <v>40.121968873342993</v>
      </c>
    </row>
    <row r="371" spans="10:13" x14ac:dyDescent="0.25">
      <c r="J371" s="19">
        <f t="shared" ca="1" si="40"/>
        <v>15</v>
      </c>
      <c r="K371" s="19">
        <f t="shared" ca="1" si="41"/>
        <v>59</v>
      </c>
      <c r="L371" s="9">
        <f t="shared" ca="1" si="42"/>
        <v>63.313356999818808</v>
      </c>
      <c r="M371">
        <f t="shared" ca="1" si="43"/>
        <v>97.277473764769354</v>
      </c>
    </row>
    <row r="372" spans="10:13" x14ac:dyDescent="0.25">
      <c r="J372" s="19">
        <f t="shared" ca="1" si="40"/>
        <v>31</v>
      </c>
      <c r="K372" s="19">
        <f t="shared" ca="1" si="41"/>
        <v>65</v>
      </c>
      <c r="L372" s="9">
        <f t="shared" ca="1" si="42"/>
        <v>106.74669381255315</v>
      </c>
      <c r="M372">
        <f t="shared" ca="1" si="43"/>
        <v>97.487341854491149</v>
      </c>
    </row>
    <row r="373" spans="10:13" x14ac:dyDescent="0.25">
      <c r="J373" s="19">
        <f t="shared" ca="1" si="40"/>
        <v>16</v>
      </c>
      <c r="K373" s="19">
        <f t="shared" ca="1" si="41"/>
        <v>46</v>
      </c>
      <c r="L373" s="9">
        <f t="shared" ca="1" si="42"/>
        <v>66.027940550614701</v>
      </c>
      <c r="M373">
        <f t="shared" ca="1" si="43"/>
        <v>53.548100162302752</v>
      </c>
    </row>
    <row r="374" spans="10:13" x14ac:dyDescent="0.25">
      <c r="J374" s="19">
        <f t="shared" ca="1" si="40"/>
        <v>26</v>
      </c>
      <c r="K374" s="19">
        <f t="shared" ca="1" si="41"/>
        <v>46</v>
      </c>
      <c r="L374" s="9">
        <f t="shared" ca="1" si="42"/>
        <v>93.173776058573665</v>
      </c>
      <c r="M374">
        <f t="shared" ca="1" si="43"/>
        <v>65.497933913162456</v>
      </c>
    </row>
    <row r="375" spans="10:13" x14ac:dyDescent="0.25">
      <c r="J375" s="19">
        <f t="shared" ca="1" si="40"/>
        <v>31</v>
      </c>
      <c r="K375" s="19">
        <f t="shared" ca="1" si="41"/>
        <v>52</v>
      </c>
      <c r="L375" s="9">
        <f t="shared" ca="1" si="42"/>
        <v>106.74669381255315</v>
      </c>
      <c r="M375">
        <f t="shared" ca="1" si="43"/>
        <v>259.92299770183877</v>
      </c>
    </row>
    <row r="376" spans="10:13" x14ac:dyDescent="0.25">
      <c r="J376" s="19">
        <f t="shared" ca="1" si="40"/>
        <v>19</v>
      </c>
      <c r="K376" s="19">
        <f t="shared" ca="1" si="41"/>
        <v>62</v>
      </c>
      <c r="L376" s="9">
        <f t="shared" ca="1" si="42"/>
        <v>74.171691203002382</v>
      </c>
      <c r="M376">
        <f t="shared" ca="1" si="43"/>
        <v>323.4697231048886</v>
      </c>
    </row>
    <row r="377" spans="10:13" x14ac:dyDescent="0.25">
      <c r="J377" s="19">
        <f t="shared" ca="1" si="40"/>
        <v>30</v>
      </c>
      <c r="K377" s="19">
        <f t="shared" ca="1" si="41"/>
        <v>48</v>
      </c>
      <c r="L377" s="9">
        <f t="shared" ca="1" si="42"/>
        <v>104.03211026175725</v>
      </c>
      <c r="M377">
        <f t="shared" ca="1" si="43"/>
        <v>493.48674981561601</v>
      </c>
    </row>
    <row r="378" spans="10:13" x14ac:dyDescent="0.25">
      <c r="J378" s="19">
        <f t="shared" ca="1" si="40"/>
        <v>18</v>
      </c>
      <c r="K378" s="19">
        <f t="shared" ca="1" si="41"/>
        <v>61</v>
      </c>
      <c r="L378" s="9">
        <f t="shared" ca="1" si="42"/>
        <v>71.457107652206503</v>
      </c>
      <c r="M378">
        <f t="shared" ca="1" si="43"/>
        <v>469.05007412359635</v>
      </c>
    </row>
    <row r="379" spans="10:13" x14ac:dyDescent="0.25">
      <c r="J379" s="19">
        <f t="shared" ca="1" si="40"/>
        <v>27</v>
      </c>
      <c r="K379" s="19">
        <f t="shared" ca="1" si="41"/>
        <v>56</v>
      </c>
      <c r="L379" s="9">
        <f t="shared" ca="1" si="42"/>
        <v>95.888359609369559</v>
      </c>
      <c r="M379">
        <f t="shared" ca="1" si="43"/>
        <v>314.6209465602218</v>
      </c>
    </row>
    <row r="380" spans="10:13" x14ac:dyDescent="0.25">
      <c r="J380" s="19">
        <f t="shared" ca="1" si="40"/>
        <v>31</v>
      </c>
      <c r="K380" s="19">
        <f t="shared" ca="1" si="41"/>
        <v>48</v>
      </c>
      <c r="L380" s="9">
        <f t="shared" ca="1" si="42"/>
        <v>106.74669381255315</v>
      </c>
      <c r="M380">
        <f t="shared" ca="1" si="43"/>
        <v>430.41870289117008</v>
      </c>
    </row>
    <row r="381" spans="10:13" x14ac:dyDescent="0.25">
      <c r="J381" s="19">
        <f t="shared" ca="1" si="40"/>
        <v>19</v>
      </c>
      <c r="K381" s="19">
        <f t="shared" ca="1" si="41"/>
        <v>64</v>
      </c>
      <c r="L381" s="9">
        <f t="shared" ca="1" si="42"/>
        <v>74.171691203002382</v>
      </c>
      <c r="M381">
        <f t="shared" ca="1" si="43"/>
        <v>216.63173375061515</v>
      </c>
    </row>
    <row r="382" spans="10:13" x14ac:dyDescent="0.25">
      <c r="J382" s="19">
        <f t="shared" ca="1" si="40"/>
        <v>17</v>
      </c>
      <c r="K382" s="19">
        <f t="shared" ca="1" si="41"/>
        <v>54</v>
      </c>
      <c r="L382" s="9">
        <f t="shared" ca="1" si="42"/>
        <v>68.742524101410595</v>
      </c>
      <c r="M382">
        <f t="shared" ca="1" si="43"/>
        <v>131.83407381163752</v>
      </c>
    </row>
    <row r="383" spans="10:13" x14ac:dyDescent="0.25">
      <c r="J383" s="19">
        <f t="shared" ca="1" si="40"/>
        <v>28</v>
      </c>
      <c r="K383" s="19">
        <f t="shared" ca="1" si="41"/>
        <v>60</v>
      </c>
      <c r="L383" s="9">
        <f t="shared" ca="1" si="42"/>
        <v>98.602943160165452</v>
      </c>
      <c r="M383">
        <f t="shared" ca="1" si="43"/>
        <v>83.654393384596489</v>
      </c>
    </row>
    <row r="384" spans="10:13" x14ac:dyDescent="0.25">
      <c r="J384" s="19">
        <f t="shared" ca="1" si="40"/>
        <v>16</v>
      </c>
      <c r="K384" s="19">
        <f t="shared" ca="1" si="41"/>
        <v>54</v>
      </c>
      <c r="L384" s="9">
        <f t="shared" ca="1" si="42"/>
        <v>66.027940550614701</v>
      </c>
      <c r="M384">
        <f t="shared" ca="1" si="43"/>
        <v>45.096063366504374</v>
      </c>
    </row>
    <row r="385" spans="10:13" x14ac:dyDescent="0.25">
      <c r="J385" s="19">
        <f t="shared" ca="1" si="40"/>
        <v>21</v>
      </c>
      <c r="K385" s="19">
        <f t="shared" ca="1" si="41"/>
        <v>59</v>
      </c>
      <c r="L385" s="9">
        <f t="shared" ca="1" si="42"/>
        <v>79.600858304594183</v>
      </c>
      <c r="M385">
        <f t="shared" ca="1" si="43"/>
        <v>33.260808336050125</v>
      </c>
    </row>
    <row r="386" spans="10:13" x14ac:dyDescent="0.25">
      <c r="J386" s="19">
        <f t="shared" ca="1" si="40"/>
        <v>21</v>
      </c>
      <c r="K386" s="19">
        <f t="shared" ca="1" si="41"/>
        <v>50</v>
      </c>
      <c r="L386" s="9">
        <f t="shared" ca="1" si="42"/>
        <v>79.600858304594183</v>
      </c>
      <c r="M386">
        <f t="shared" ca="1" si="43"/>
        <v>167.02643828295584</v>
      </c>
    </row>
    <row r="387" spans="10:13" x14ac:dyDescent="0.25">
      <c r="J387" s="19">
        <f t="shared" ca="1" si="40"/>
        <v>15</v>
      </c>
      <c r="K387" s="19">
        <f t="shared" ca="1" si="41"/>
        <v>57</v>
      </c>
      <c r="L387" s="9">
        <f t="shared" ca="1" si="42"/>
        <v>63.313356999818808</v>
      </c>
      <c r="M387">
        <f t="shared" ca="1" si="43"/>
        <v>123.12029151509986</v>
      </c>
    </row>
    <row r="388" spans="10:13" x14ac:dyDescent="0.25">
      <c r="J388" s="19">
        <f t="shared" ca="1" si="40"/>
        <v>28</v>
      </c>
      <c r="K388" s="19">
        <f t="shared" ca="1" si="41"/>
        <v>48</v>
      </c>
      <c r="L388" s="9">
        <f t="shared" ca="1" si="42"/>
        <v>98.602943160165452</v>
      </c>
      <c r="M388">
        <f t="shared" ca="1" si="43"/>
        <v>221.769313762477</v>
      </c>
    </row>
    <row r="389" spans="10:13" x14ac:dyDescent="0.25">
      <c r="J389" s="19">
        <f t="shared" ca="1" si="40"/>
        <v>29</v>
      </c>
      <c r="K389" s="19">
        <f t="shared" ca="1" si="41"/>
        <v>65</v>
      </c>
      <c r="L389" s="9">
        <f t="shared" ca="1" si="42"/>
        <v>101.31752671096135</v>
      </c>
      <c r="M389">
        <f t="shared" ca="1" si="43"/>
        <v>239.81340100638144</v>
      </c>
    </row>
    <row r="390" spans="10:13" x14ac:dyDescent="0.25">
      <c r="J390" s="19">
        <f t="shared" ca="1" si="40"/>
        <v>27</v>
      </c>
      <c r="K390" s="19">
        <f t="shared" ca="1" si="41"/>
        <v>51</v>
      </c>
      <c r="L390" s="9">
        <f t="shared" ca="1" si="42"/>
        <v>95.888359609369559</v>
      </c>
      <c r="M390">
        <f t="shared" ca="1" si="43"/>
        <v>505.95102590868055</v>
      </c>
    </row>
    <row r="391" spans="10:13" x14ac:dyDescent="0.25">
      <c r="J391" s="19">
        <f t="shared" ca="1" si="40"/>
        <v>20</v>
      </c>
      <c r="K391" s="19">
        <f t="shared" ca="1" si="41"/>
        <v>64</v>
      </c>
      <c r="L391" s="9">
        <f t="shared" ca="1" si="42"/>
        <v>76.88627475379829</v>
      </c>
      <c r="M391">
        <f t="shared" ca="1" si="43"/>
        <v>479.5105082257603</v>
      </c>
    </row>
    <row r="392" spans="10:13" x14ac:dyDescent="0.25">
      <c r="J392" s="19">
        <f t="shared" ca="1" si="40"/>
        <v>19</v>
      </c>
      <c r="K392" s="19">
        <f t="shared" ca="1" si="41"/>
        <v>55</v>
      </c>
      <c r="L392" s="9">
        <f t="shared" ca="1" si="42"/>
        <v>74.171691203002382</v>
      </c>
      <c r="M392">
        <f t="shared" ca="1" si="43"/>
        <v>496.10192361534519</v>
      </c>
    </row>
    <row r="393" spans="10:13" x14ac:dyDescent="0.25">
      <c r="J393" s="19">
        <f t="shared" ca="1" si="40"/>
        <v>27</v>
      </c>
      <c r="K393" s="19">
        <f t="shared" ca="1" si="41"/>
        <v>60</v>
      </c>
      <c r="L393" s="9">
        <f t="shared" ca="1" si="42"/>
        <v>95.888359609369559</v>
      </c>
      <c r="M393">
        <f t="shared" ca="1" si="43"/>
        <v>468.25845051517729</v>
      </c>
    </row>
    <row r="394" spans="10:13" x14ac:dyDescent="0.25">
      <c r="J394" s="19">
        <f t="shared" ca="1" si="40"/>
        <v>15</v>
      </c>
      <c r="K394" s="19">
        <f t="shared" ca="1" si="41"/>
        <v>46</v>
      </c>
      <c r="L394" s="9">
        <f t="shared" ca="1" si="42"/>
        <v>63.313356999818808</v>
      </c>
      <c r="M394">
        <f t="shared" ca="1" si="43"/>
        <v>449.25537830638837</v>
      </c>
    </row>
    <row r="395" spans="10:13" x14ac:dyDescent="0.25">
      <c r="J395" s="19">
        <f t="shared" ca="1" si="40"/>
        <v>31</v>
      </c>
      <c r="K395" s="19">
        <f t="shared" ca="1" si="41"/>
        <v>65</v>
      </c>
      <c r="L395" s="9">
        <f t="shared" ca="1" si="42"/>
        <v>106.74669381255315</v>
      </c>
      <c r="M395">
        <f t="shared" ca="1" si="43"/>
        <v>286.54089960904957</v>
      </c>
    </row>
    <row r="396" spans="10:13" x14ac:dyDescent="0.25">
      <c r="J396" s="19">
        <f t="shared" ca="1" si="40"/>
        <v>21</v>
      </c>
      <c r="K396" s="19">
        <f t="shared" ca="1" si="41"/>
        <v>62</v>
      </c>
      <c r="L396" s="9">
        <f t="shared" ca="1" si="42"/>
        <v>79.600858304594183</v>
      </c>
      <c r="M396">
        <f t="shared" ca="1" si="43"/>
        <v>143.71423272700238</v>
      </c>
    </row>
    <row r="397" spans="10:13" x14ac:dyDescent="0.25">
      <c r="J397" s="19">
        <f t="shared" ca="1" si="40"/>
        <v>21</v>
      </c>
      <c r="K397" s="19">
        <f t="shared" ca="1" si="41"/>
        <v>52</v>
      </c>
      <c r="L397" s="9">
        <f t="shared" ca="1" si="42"/>
        <v>79.600858304594183</v>
      </c>
      <c r="M397">
        <f t="shared" ca="1" si="43"/>
        <v>72.759356326633409</v>
      </c>
    </row>
    <row r="398" spans="10:13" x14ac:dyDescent="0.25">
      <c r="J398" s="19">
        <f t="shared" ca="1" si="40"/>
        <v>28</v>
      </c>
      <c r="K398" s="19">
        <f t="shared" ca="1" si="41"/>
        <v>58</v>
      </c>
      <c r="L398" s="9">
        <f t="shared" ca="1" si="42"/>
        <v>98.602943160165452</v>
      </c>
      <c r="M398">
        <f t="shared" ca="1" si="43"/>
        <v>54.547711804189241</v>
      </c>
    </row>
    <row r="399" spans="10:13" x14ac:dyDescent="0.25">
      <c r="J399" s="19">
        <f t="shared" ca="1" si="40"/>
        <v>21</v>
      </c>
      <c r="K399" s="19">
        <f t="shared" ca="1" si="41"/>
        <v>61</v>
      </c>
      <c r="L399" s="9">
        <f t="shared" ca="1" si="42"/>
        <v>79.600858304594183</v>
      </c>
      <c r="M399">
        <f t="shared" ca="1" si="43"/>
        <v>370.11797045815592</v>
      </c>
    </row>
    <row r="400" spans="10:13" x14ac:dyDescent="0.25">
      <c r="J400" s="19">
        <f t="shared" ca="1" si="40"/>
        <v>29</v>
      </c>
      <c r="K400" s="19">
        <f t="shared" ca="1" si="41"/>
        <v>55</v>
      </c>
      <c r="L400" s="9">
        <f t="shared" ca="1" si="42"/>
        <v>101.31752671096135</v>
      </c>
      <c r="M400">
        <f t="shared" ca="1" si="43"/>
        <v>241.54440883893514</v>
      </c>
    </row>
    <row r="401" spans="10:13" x14ac:dyDescent="0.25">
      <c r="J401" s="19">
        <f t="shared" ca="1" si="40"/>
        <v>18</v>
      </c>
      <c r="K401" s="19">
        <f t="shared" ca="1" si="41"/>
        <v>54</v>
      </c>
      <c r="L401" s="9">
        <f t="shared" ca="1" si="42"/>
        <v>71.457107652206503</v>
      </c>
      <c r="M401">
        <f t="shared" ca="1" si="43"/>
        <v>267.45180726566849</v>
      </c>
    </row>
    <row r="402" spans="10:13" x14ac:dyDescent="0.25">
      <c r="J402" s="19">
        <f t="shared" ca="1" si="40"/>
        <v>28</v>
      </c>
      <c r="K402" s="19">
        <f t="shared" ca="1" si="41"/>
        <v>53</v>
      </c>
      <c r="L402" s="9">
        <f t="shared" ca="1" si="42"/>
        <v>98.602943160165452</v>
      </c>
      <c r="M402">
        <f t="shared" ca="1" si="43"/>
        <v>136.64246206780152</v>
      </c>
    </row>
    <row r="403" spans="10:13" x14ac:dyDescent="0.25">
      <c r="J403" s="19">
        <f t="shared" ca="1" si="40"/>
        <v>22</v>
      </c>
      <c r="K403" s="19">
        <f t="shared" ca="1" si="41"/>
        <v>57</v>
      </c>
      <c r="L403" s="9">
        <f t="shared" ca="1" si="42"/>
        <v>82.315441855390077</v>
      </c>
      <c r="M403">
        <f t="shared" ca="1" si="43"/>
        <v>87.181410039597779</v>
      </c>
    </row>
    <row r="404" spans="10:13" x14ac:dyDescent="0.25">
      <c r="J404" s="19">
        <f t="shared" ca="1" si="40"/>
        <v>23</v>
      </c>
      <c r="K404" s="19">
        <f t="shared" ca="1" si="41"/>
        <v>66</v>
      </c>
      <c r="L404" s="9">
        <f t="shared" ca="1" si="42"/>
        <v>85.030025406185985</v>
      </c>
      <c r="M404">
        <f t="shared" ca="1" si="43"/>
        <v>97.538378017161108</v>
      </c>
    </row>
    <row r="405" spans="10:13" x14ac:dyDescent="0.25">
      <c r="J405" s="19">
        <f t="shared" ca="1" si="40"/>
        <v>23</v>
      </c>
      <c r="K405" s="19">
        <f t="shared" ca="1" si="41"/>
        <v>50</v>
      </c>
      <c r="L405" s="9">
        <f t="shared" ca="1" si="42"/>
        <v>85.030025406185985</v>
      </c>
      <c r="M405">
        <f t="shared" ca="1" si="43"/>
        <v>127.05602308955885</v>
      </c>
    </row>
    <row r="406" spans="10:13" x14ac:dyDescent="0.25">
      <c r="J406" s="19">
        <f t="shared" ca="1" si="40"/>
        <v>26</v>
      </c>
      <c r="K406" s="19">
        <f t="shared" ca="1" si="41"/>
        <v>59</v>
      </c>
      <c r="L406" s="9">
        <f t="shared" ca="1" si="42"/>
        <v>93.173776058573665</v>
      </c>
      <c r="M406">
        <f t="shared" ca="1" si="43"/>
        <v>64.072911452611166</v>
      </c>
    </row>
    <row r="407" spans="10:13" x14ac:dyDescent="0.25">
      <c r="J407" s="19">
        <f t="shared" ref="J407:J470" ca="1" si="44">RANDBETWEEN(14.3,31)</f>
        <v>28</v>
      </c>
      <c r="K407" s="19">
        <f t="shared" ref="K407:K470" ca="1" si="45">RANDBETWEEN(45,(J407+45))</f>
        <v>71</v>
      </c>
      <c r="L407" s="9">
        <f t="shared" ref="L407:L470" ca="1" si="46">J407*$R$1+$R$2</f>
        <v>98.602943160165452</v>
      </c>
      <c r="M407">
        <f t="shared" ref="M407:M470" ca="1" si="47">AVERAGE(M131,M406)</f>
        <v>40.555541726757866</v>
      </c>
    </row>
    <row r="408" spans="10:13" x14ac:dyDescent="0.25">
      <c r="J408" s="19">
        <f t="shared" ca="1" si="44"/>
        <v>23</v>
      </c>
      <c r="K408" s="19">
        <f t="shared" ca="1" si="45"/>
        <v>55</v>
      </c>
      <c r="L408" s="9">
        <f t="shared" ca="1" si="46"/>
        <v>85.030025406185985</v>
      </c>
      <c r="M408">
        <f t="shared" ca="1" si="47"/>
        <v>84.59000962657214</v>
      </c>
    </row>
    <row r="409" spans="10:13" x14ac:dyDescent="0.25">
      <c r="J409" s="19">
        <f t="shared" ca="1" si="44"/>
        <v>26</v>
      </c>
      <c r="K409" s="19">
        <f t="shared" ca="1" si="45"/>
        <v>55</v>
      </c>
      <c r="L409" s="9">
        <f t="shared" ca="1" si="46"/>
        <v>93.173776058573665</v>
      </c>
      <c r="M409">
        <f t="shared" ca="1" si="47"/>
        <v>105.01060767237277</v>
      </c>
    </row>
    <row r="410" spans="10:13" x14ac:dyDescent="0.25">
      <c r="J410" s="19">
        <f t="shared" ca="1" si="44"/>
        <v>30</v>
      </c>
      <c r="K410" s="19">
        <f t="shared" ca="1" si="45"/>
        <v>48</v>
      </c>
      <c r="L410" s="9">
        <f t="shared" ca="1" si="46"/>
        <v>104.03211026175725</v>
      </c>
      <c r="M410">
        <f t="shared" ca="1" si="47"/>
        <v>67.01663454928574</v>
      </c>
    </row>
    <row r="411" spans="10:13" x14ac:dyDescent="0.25">
      <c r="J411" s="19">
        <f t="shared" ca="1" si="44"/>
        <v>26</v>
      </c>
      <c r="K411" s="19">
        <f t="shared" ca="1" si="45"/>
        <v>55</v>
      </c>
      <c r="L411" s="9">
        <f t="shared" ca="1" si="46"/>
        <v>93.173776058573665</v>
      </c>
      <c r="M411">
        <f t="shared" ca="1" si="47"/>
        <v>93.52599987552486</v>
      </c>
    </row>
    <row r="412" spans="10:13" x14ac:dyDescent="0.25">
      <c r="J412" s="19">
        <f t="shared" ca="1" si="44"/>
        <v>31</v>
      </c>
      <c r="K412" s="19">
        <f t="shared" ca="1" si="45"/>
        <v>52</v>
      </c>
      <c r="L412" s="9">
        <f t="shared" ca="1" si="46"/>
        <v>106.74669381255315</v>
      </c>
      <c r="M412">
        <f t="shared" ca="1" si="47"/>
        <v>79.679663963457784</v>
      </c>
    </row>
    <row r="413" spans="10:13" x14ac:dyDescent="0.25">
      <c r="J413" s="19">
        <f t="shared" ca="1" si="44"/>
        <v>19</v>
      </c>
      <c r="K413" s="19">
        <f t="shared" ca="1" si="45"/>
        <v>56</v>
      </c>
      <c r="L413" s="9">
        <f t="shared" ca="1" si="46"/>
        <v>74.171691203002382</v>
      </c>
      <c r="M413">
        <f t="shared" ca="1" si="47"/>
        <v>217.61936109453234</v>
      </c>
    </row>
    <row r="414" spans="10:13" x14ac:dyDescent="0.25">
      <c r="J414" s="19">
        <f t="shared" ca="1" si="44"/>
        <v>31</v>
      </c>
      <c r="K414" s="19">
        <f t="shared" ca="1" si="45"/>
        <v>76</v>
      </c>
      <c r="L414" s="9">
        <f t="shared" ca="1" si="46"/>
        <v>106.74669381255315</v>
      </c>
      <c r="M414">
        <f t="shared" ca="1" si="47"/>
        <v>109.02530187258287</v>
      </c>
    </row>
    <row r="415" spans="10:13" x14ac:dyDescent="0.25">
      <c r="J415" s="19">
        <f t="shared" ca="1" si="44"/>
        <v>16</v>
      </c>
      <c r="K415" s="19">
        <f t="shared" ca="1" si="45"/>
        <v>47</v>
      </c>
      <c r="L415" s="9">
        <f t="shared" ca="1" si="46"/>
        <v>66.027940550614701</v>
      </c>
      <c r="M415">
        <f t="shared" ca="1" si="47"/>
        <v>255.07185228576978</v>
      </c>
    </row>
    <row r="416" spans="10:13" x14ac:dyDescent="0.25">
      <c r="J416" s="19">
        <f t="shared" ca="1" si="44"/>
        <v>26</v>
      </c>
      <c r="K416" s="19">
        <f t="shared" ca="1" si="45"/>
        <v>69</v>
      </c>
      <c r="L416" s="9">
        <f t="shared" ca="1" si="46"/>
        <v>93.173776058573665</v>
      </c>
      <c r="M416">
        <f t="shared" ca="1" si="47"/>
        <v>301.31166529747907</v>
      </c>
    </row>
    <row r="417" spans="10:13" x14ac:dyDescent="0.25">
      <c r="J417" s="19">
        <f t="shared" ca="1" si="44"/>
        <v>22</v>
      </c>
      <c r="K417" s="19">
        <f t="shared" ca="1" si="45"/>
        <v>66</v>
      </c>
      <c r="L417" s="9">
        <f t="shared" ca="1" si="46"/>
        <v>82.315441855390077</v>
      </c>
      <c r="M417">
        <f t="shared" ca="1" si="47"/>
        <v>191.03052613735034</v>
      </c>
    </row>
    <row r="418" spans="10:13" x14ac:dyDescent="0.25">
      <c r="J418" s="19">
        <f t="shared" ca="1" si="44"/>
        <v>19</v>
      </c>
      <c r="K418" s="19">
        <f t="shared" ca="1" si="45"/>
        <v>54</v>
      </c>
      <c r="L418" s="9">
        <f t="shared" ca="1" si="46"/>
        <v>74.171691203002382</v>
      </c>
      <c r="M418">
        <f t="shared" ca="1" si="47"/>
        <v>149.00779087813214</v>
      </c>
    </row>
    <row r="419" spans="10:13" x14ac:dyDescent="0.25">
      <c r="J419" s="19">
        <f t="shared" ca="1" si="44"/>
        <v>18</v>
      </c>
      <c r="K419" s="19">
        <f t="shared" ca="1" si="45"/>
        <v>63</v>
      </c>
      <c r="L419" s="9">
        <f t="shared" ca="1" si="46"/>
        <v>71.457107652206503</v>
      </c>
      <c r="M419">
        <f t="shared" ca="1" si="47"/>
        <v>118.15306520488394</v>
      </c>
    </row>
    <row r="420" spans="10:13" x14ac:dyDescent="0.25">
      <c r="J420" s="19">
        <f t="shared" ca="1" si="44"/>
        <v>26</v>
      </c>
      <c r="K420" s="19">
        <f t="shared" ca="1" si="45"/>
        <v>70</v>
      </c>
      <c r="L420" s="9">
        <f t="shared" ca="1" si="46"/>
        <v>93.173776058573665</v>
      </c>
      <c r="M420">
        <f t="shared" ca="1" si="47"/>
        <v>368.39260061198468</v>
      </c>
    </row>
    <row r="421" spans="10:13" x14ac:dyDescent="0.25">
      <c r="J421" s="19">
        <f t="shared" ca="1" si="44"/>
        <v>16</v>
      </c>
      <c r="K421" s="19">
        <f t="shared" ca="1" si="45"/>
        <v>57</v>
      </c>
      <c r="L421" s="9">
        <f t="shared" ca="1" si="46"/>
        <v>66.027940550614701</v>
      </c>
      <c r="M421">
        <f t="shared" ca="1" si="47"/>
        <v>588.30576395316837</v>
      </c>
    </row>
    <row r="422" spans="10:13" x14ac:dyDescent="0.25">
      <c r="J422" s="19">
        <f t="shared" ca="1" si="44"/>
        <v>27</v>
      </c>
      <c r="K422" s="19">
        <f t="shared" ca="1" si="45"/>
        <v>67</v>
      </c>
      <c r="L422" s="9">
        <f t="shared" ca="1" si="46"/>
        <v>95.888359609369559</v>
      </c>
      <c r="M422">
        <f t="shared" ca="1" si="47"/>
        <v>508.12248923736655</v>
      </c>
    </row>
    <row r="423" spans="10:13" x14ac:dyDescent="0.25">
      <c r="J423" s="19">
        <f t="shared" ca="1" si="44"/>
        <v>24</v>
      </c>
      <c r="K423" s="19">
        <f t="shared" ca="1" si="45"/>
        <v>46</v>
      </c>
      <c r="L423" s="9">
        <f t="shared" ca="1" si="46"/>
        <v>87.744608956981864</v>
      </c>
      <c r="M423">
        <f t="shared" ca="1" si="47"/>
        <v>691.34069732703392</v>
      </c>
    </row>
    <row r="424" spans="10:13" x14ac:dyDescent="0.25">
      <c r="J424" s="19">
        <f t="shared" ca="1" si="44"/>
        <v>31</v>
      </c>
      <c r="K424" s="19">
        <f t="shared" ca="1" si="45"/>
        <v>47</v>
      </c>
      <c r="L424" s="9">
        <f t="shared" ca="1" si="46"/>
        <v>106.74669381255315</v>
      </c>
      <c r="M424">
        <f t="shared" ca="1" si="47"/>
        <v>687.41883467453795</v>
      </c>
    </row>
    <row r="425" spans="10:13" x14ac:dyDescent="0.25">
      <c r="J425" s="19">
        <f t="shared" ca="1" si="44"/>
        <v>24</v>
      </c>
      <c r="K425" s="19">
        <f t="shared" ca="1" si="45"/>
        <v>50</v>
      </c>
      <c r="L425" s="9">
        <f t="shared" ca="1" si="46"/>
        <v>87.744608956981864</v>
      </c>
      <c r="M425">
        <f t="shared" ca="1" si="47"/>
        <v>814.1177115299065</v>
      </c>
    </row>
    <row r="426" spans="10:13" x14ac:dyDescent="0.25">
      <c r="J426" s="19">
        <f t="shared" ca="1" si="44"/>
        <v>21</v>
      </c>
      <c r="K426" s="19">
        <f t="shared" ca="1" si="45"/>
        <v>62</v>
      </c>
      <c r="L426" s="9">
        <f t="shared" ca="1" si="46"/>
        <v>79.600858304594183</v>
      </c>
      <c r="M426">
        <f t="shared" ca="1" si="47"/>
        <v>1411.3174875170212</v>
      </c>
    </row>
    <row r="427" spans="10:13" x14ac:dyDescent="0.25">
      <c r="J427" s="19">
        <f t="shared" ca="1" si="44"/>
        <v>24</v>
      </c>
      <c r="K427" s="19">
        <f t="shared" ca="1" si="45"/>
        <v>49</v>
      </c>
      <c r="L427" s="9">
        <f t="shared" ca="1" si="46"/>
        <v>87.744608956981864</v>
      </c>
      <c r="M427">
        <f t="shared" ca="1" si="47"/>
        <v>1763.7557700080104</v>
      </c>
    </row>
    <row r="428" spans="10:13" x14ac:dyDescent="0.25">
      <c r="J428" s="19">
        <f t="shared" ca="1" si="44"/>
        <v>21</v>
      </c>
      <c r="K428" s="19">
        <f t="shared" ca="1" si="45"/>
        <v>47</v>
      </c>
      <c r="L428" s="9">
        <f t="shared" ca="1" si="46"/>
        <v>79.600858304594183</v>
      </c>
      <c r="M428">
        <f t="shared" ca="1" si="47"/>
        <v>1080.1653854421652</v>
      </c>
    </row>
    <row r="429" spans="10:13" x14ac:dyDescent="0.25">
      <c r="J429" s="19">
        <f t="shared" ca="1" si="44"/>
        <v>24</v>
      </c>
      <c r="K429" s="19">
        <f t="shared" ca="1" si="45"/>
        <v>65</v>
      </c>
      <c r="L429" s="9">
        <f t="shared" ca="1" si="46"/>
        <v>87.744608956981864</v>
      </c>
      <c r="M429">
        <f t="shared" ca="1" si="47"/>
        <v>568.95337168587037</v>
      </c>
    </row>
    <row r="430" spans="10:13" x14ac:dyDescent="0.25">
      <c r="J430" s="19">
        <f t="shared" ca="1" si="44"/>
        <v>17</v>
      </c>
      <c r="K430" s="19">
        <f t="shared" ca="1" si="45"/>
        <v>45</v>
      </c>
      <c r="L430" s="9">
        <f t="shared" ca="1" si="46"/>
        <v>68.742524101410595</v>
      </c>
      <c r="M430">
        <f t="shared" ca="1" si="47"/>
        <v>312.48947678902897</v>
      </c>
    </row>
    <row r="431" spans="10:13" x14ac:dyDescent="0.25">
      <c r="J431" s="19">
        <f t="shared" ca="1" si="44"/>
        <v>17</v>
      </c>
      <c r="K431" s="19">
        <f t="shared" ca="1" si="45"/>
        <v>55</v>
      </c>
      <c r="L431" s="9">
        <f t="shared" ca="1" si="46"/>
        <v>68.742524101410595</v>
      </c>
      <c r="M431">
        <f t="shared" ca="1" si="47"/>
        <v>192.36108535667341</v>
      </c>
    </row>
    <row r="432" spans="10:13" x14ac:dyDescent="0.25">
      <c r="J432" s="19">
        <f t="shared" ca="1" si="44"/>
        <v>28</v>
      </c>
      <c r="K432" s="19">
        <f t="shared" ca="1" si="45"/>
        <v>49</v>
      </c>
      <c r="L432" s="9">
        <f t="shared" ca="1" si="46"/>
        <v>98.602943160165452</v>
      </c>
      <c r="M432">
        <f t="shared" ca="1" si="47"/>
        <v>96.740111340221631</v>
      </c>
    </row>
    <row r="433" spans="10:13" x14ac:dyDescent="0.25">
      <c r="J433" s="19">
        <f t="shared" ca="1" si="44"/>
        <v>18</v>
      </c>
      <c r="K433" s="19">
        <f t="shared" ca="1" si="45"/>
        <v>49</v>
      </c>
      <c r="L433" s="9">
        <f t="shared" ca="1" si="46"/>
        <v>71.457107652206503</v>
      </c>
      <c r="M433">
        <f t="shared" ca="1" si="47"/>
        <v>86.202571881928066</v>
      </c>
    </row>
    <row r="434" spans="10:13" x14ac:dyDescent="0.25">
      <c r="J434" s="19">
        <f t="shared" ca="1" si="44"/>
        <v>19</v>
      </c>
      <c r="K434" s="19">
        <f t="shared" ca="1" si="45"/>
        <v>54</v>
      </c>
      <c r="L434" s="9">
        <f t="shared" ca="1" si="46"/>
        <v>74.171691203002382</v>
      </c>
      <c r="M434">
        <f t="shared" ca="1" si="47"/>
        <v>104.37168615928729</v>
      </c>
    </row>
    <row r="435" spans="10:13" x14ac:dyDescent="0.25">
      <c r="J435" s="19">
        <f t="shared" ca="1" si="44"/>
        <v>23</v>
      </c>
      <c r="K435" s="19">
        <f t="shared" ca="1" si="45"/>
        <v>63</v>
      </c>
      <c r="L435" s="9">
        <f t="shared" ca="1" si="46"/>
        <v>85.030025406185985</v>
      </c>
      <c r="M435">
        <f t="shared" ca="1" si="47"/>
        <v>76.881817271130885</v>
      </c>
    </row>
    <row r="436" spans="10:13" x14ac:dyDescent="0.25">
      <c r="J436" s="19">
        <f t="shared" ca="1" si="44"/>
        <v>22</v>
      </c>
      <c r="K436" s="19">
        <f t="shared" ca="1" si="45"/>
        <v>64</v>
      </c>
      <c r="L436" s="9">
        <f t="shared" ca="1" si="46"/>
        <v>82.315441855390077</v>
      </c>
      <c r="M436">
        <f t="shared" ca="1" si="47"/>
        <v>56.012384133097868</v>
      </c>
    </row>
    <row r="437" spans="10:13" x14ac:dyDescent="0.25">
      <c r="J437" s="19">
        <f t="shared" ca="1" si="44"/>
        <v>20</v>
      </c>
      <c r="K437" s="19">
        <f t="shared" ca="1" si="45"/>
        <v>59</v>
      </c>
      <c r="L437" s="9">
        <f t="shared" ca="1" si="46"/>
        <v>76.88627475379829</v>
      </c>
      <c r="M437">
        <f t="shared" ca="1" si="47"/>
        <v>203.64729691252745</v>
      </c>
    </row>
    <row r="438" spans="10:13" x14ac:dyDescent="0.25">
      <c r="J438" s="19">
        <f t="shared" ca="1" si="44"/>
        <v>23</v>
      </c>
      <c r="K438" s="19">
        <f t="shared" ca="1" si="45"/>
        <v>66</v>
      </c>
      <c r="L438" s="9">
        <f t="shared" ca="1" si="46"/>
        <v>85.030025406185985</v>
      </c>
      <c r="M438">
        <f t="shared" ca="1" si="47"/>
        <v>284.22513172025765</v>
      </c>
    </row>
    <row r="439" spans="10:13" x14ac:dyDescent="0.25">
      <c r="J439" s="19">
        <f t="shared" ca="1" si="44"/>
        <v>19</v>
      </c>
      <c r="K439" s="19">
        <f t="shared" ca="1" si="45"/>
        <v>51</v>
      </c>
      <c r="L439" s="9">
        <f t="shared" ca="1" si="46"/>
        <v>74.171691203002382</v>
      </c>
      <c r="M439">
        <f t="shared" ca="1" si="47"/>
        <v>368.64756113154885</v>
      </c>
    </row>
    <row r="440" spans="10:13" x14ac:dyDescent="0.25">
      <c r="J440" s="19">
        <f t="shared" ca="1" si="44"/>
        <v>28</v>
      </c>
      <c r="K440" s="19">
        <f t="shared" ca="1" si="45"/>
        <v>52</v>
      </c>
      <c r="L440" s="9">
        <f t="shared" ca="1" si="46"/>
        <v>98.602943160165452</v>
      </c>
      <c r="M440">
        <f t="shared" ca="1" si="47"/>
        <v>286.16139004294388</v>
      </c>
    </row>
    <row r="441" spans="10:13" x14ac:dyDescent="0.25">
      <c r="J441" s="19">
        <f t="shared" ca="1" si="44"/>
        <v>27</v>
      </c>
      <c r="K441" s="19">
        <f t="shared" ca="1" si="45"/>
        <v>57</v>
      </c>
      <c r="L441" s="9">
        <f t="shared" ca="1" si="46"/>
        <v>95.888359609369559</v>
      </c>
      <c r="M441">
        <f t="shared" ca="1" si="47"/>
        <v>160.56952227096926</v>
      </c>
    </row>
    <row r="442" spans="10:13" x14ac:dyDescent="0.25">
      <c r="J442" s="19">
        <f t="shared" ca="1" si="44"/>
        <v>19</v>
      </c>
      <c r="K442" s="19">
        <f t="shared" ca="1" si="45"/>
        <v>58</v>
      </c>
      <c r="L442" s="9">
        <f t="shared" ca="1" si="46"/>
        <v>74.171691203002382</v>
      </c>
      <c r="M442">
        <f t="shared" ca="1" si="47"/>
        <v>432.54862152524805</v>
      </c>
    </row>
    <row r="443" spans="10:13" x14ac:dyDescent="0.25">
      <c r="J443" s="19">
        <f t="shared" ca="1" si="44"/>
        <v>18</v>
      </c>
      <c r="K443" s="19">
        <f t="shared" ca="1" si="45"/>
        <v>50</v>
      </c>
      <c r="L443" s="9">
        <f t="shared" ca="1" si="46"/>
        <v>71.457107652206503</v>
      </c>
      <c r="M443">
        <f t="shared" ca="1" si="47"/>
        <v>478.80438402692596</v>
      </c>
    </row>
    <row r="444" spans="10:13" x14ac:dyDescent="0.25">
      <c r="J444" s="19">
        <f t="shared" ca="1" si="44"/>
        <v>30</v>
      </c>
      <c r="K444" s="19">
        <f t="shared" ca="1" si="45"/>
        <v>73</v>
      </c>
      <c r="L444" s="9">
        <f t="shared" ca="1" si="46"/>
        <v>104.03211026175725</v>
      </c>
      <c r="M444">
        <f t="shared" ca="1" si="47"/>
        <v>249.3974064674702</v>
      </c>
    </row>
    <row r="445" spans="10:13" x14ac:dyDescent="0.25">
      <c r="J445" s="19">
        <f t="shared" ca="1" si="44"/>
        <v>15</v>
      </c>
      <c r="K445" s="19">
        <f t="shared" ca="1" si="45"/>
        <v>57</v>
      </c>
      <c r="L445" s="9">
        <f t="shared" ca="1" si="46"/>
        <v>63.313356999818808</v>
      </c>
      <c r="M445">
        <f t="shared" ca="1" si="47"/>
        <v>130.72285194141131</v>
      </c>
    </row>
    <row r="446" spans="10:13" x14ac:dyDescent="0.25">
      <c r="J446" s="19">
        <f t="shared" ca="1" si="44"/>
        <v>18</v>
      </c>
      <c r="K446" s="19">
        <f t="shared" ca="1" si="45"/>
        <v>46</v>
      </c>
      <c r="L446" s="9">
        <f t="shared" ca="1" si="46"/>
        <v>71.457107652206503</v>
      </c>
      <c r="M446">
        <f t="shared" ca="1" si="47"/>
        <v>126.01533074664258</v>
      </c>
    </row>
    <row r="447" spans="10:13" x14ac:dyDescent="0.25">
      <c r="J447" s="19">
        <f t="shared" ca="1" si="44"/>
        <v>24</v>
      </c>
      <c r="K447" s="19">
        <f t="shared" ca="1" si="45"/>
        <v>66</v>
      </c>
      <c r="L447" s="9">
        <f t="shared" ca="1" si="46"/>
        <v>87.744608956981864</v>
      </c>
      <c r="M447">
        <f t="shared" ca="1" si="47"/>
        <v>379.81468438297503</v>
      </c>
    </row>
    <row r="448" spans="10:13" x14ac:dyDescent="0.25">
      <c r="J448" s="19">
        <f t="shared" ca="1" si="44"/>
        <v>25</v>
      </c>
      <c r="K448" s="19">
        <f t="shared" ca="1" si="45"/>
        <v>69</v>
      </c>
      <c r="L448" s="9">
        <f t="shared" ca="1" si="46"/>
        <v>90.459192507777772</v>
      </c>
      <c r="M448">
        <f t="shared" ca="1" si="47"/>
        <v>495.31326434214145</v>
      </c>
    </row>
    <row r="449" spans="10:13" x14ac:dyDescent="0.25">
      <c r="J449" s="19">
        <f t="shared" ca="1" si="44"/>
        <v>19</v>
      </c>
      <c r="K449" s="19">
        <f t="shared" ca="1" si="45"/>
        <v>61</v>
      </c>
      <c r="L449" s="9">
        <f t="shared" ca="1" si="46"/>
        <v>74.171691203002382</v>
      </c>
      <c r="M449">
        <f t="shared" ca="1" si="47"/>
        <v>329.94001052372056</v>
      </c>
    </row>
    <row r="450" spans="10:13" x14ac:dyDescent="0.25">
      <c r="J450" s="19">
        <f t="shared" ca="1" si="44"/>
        <v>23</v>
      </c>
      <c r="K450" s="19">
        <f t="shared" ca="1" si="45"/>
        <v>59</v>
      </c>
      <c r="L450" s="9">
        <f t="shared" ca="1" si="46"/>
        <v>85.030025406185985</v>
      </c>
      <c r="M450">
        <f t="shared" ca="1" si="47"/>
        <v>486.82078333669574</v>
      </c>
    </row>
    <row r="451" spans="10:13" x14ac:dyDescent="0.25">
      <c r="J451" s="19">
        <f t="shared" ca="1" si="44"/>
        <v>29</v>
      </c>
      <c r="K451" s="19">
        <f t="shared" ca="1" si="45"/>
        <v>50</v>
      </c>
      <c r="L451" s="9">
        <f t="shared" ca="1" si="46"/>
        <v>101.31752671096135</v>
      </c>
      <c r="M451">
        <f t="shared" ca="1" si="47"/>
        <v>259.89868319598867</v>
      </c>
    </row>
    <row r="452" spans="10:13" x14ac:dyDescent="0.25">
      <c r="J452" s="19">
        <f t="shared" ca="1" si="44"/>
        <v>17</v>
      </c>
      <c r="K452" s="19">
        <f t="shared" ca="1" si="45"/>
        <v>45</v>
      </c>
      <c r="L452" s="9">
        <f t="shared" ca="1" si="46"/>
        <v>68.742524101410595</v>
      </c>
      <c r="M452">
        <f t="shared" ca="1" si="47"/>
        <v>201.08971131255765</v>
      </c>
    </row>
    <row r="453" spans="10:13" x14ac:dyDescent="0.25">
      <c r="J453" s="19">
        <f t="shared" ca="1" si="44"/>
        <v>21</v>
      </c>
      <c r="K453" s="19">
        <f t="shared" ca="1" si="45"/>
        <v>50</v>
      </c>
      <c r="L453" s="9">
        <f t="shared" ca="1" si="46"/>
        <v>79.600858304594183</v>
      </c>
      <c r="M453">
        <f t="shared" ca="1" si="47"/>
        <v>117.1133992900352</v>
      </c>
    </row>
    <row r="454" spans="10:13" x14ac:dyDescent="0.25">
      <c r="J454" s="19">
        <f t="shared" ca="1" si="44"/>
        <v>26</v>
      </c>
      <c r="K454" s="19">
        <f t="shared" ca="1" si="45"/>
        <v>46</v>
      </c>
      <c r="L454" s="9">
        <f t="shared" ca="1" si="46"/>
        <v>93.173776058573665</v>
      </c>
      <c r="M454">
        <f t="shared" ca="1" si="47"/>
        <v>59.638716860031806</v>
      </c>
    </row>
    <row r="455" spans="10:13" x14ac:dyDescent="0.25">
      <c r="J455" s="19">
        <f t="shared" ca="1" si="44"/>
        <v>15</v>
      </c>
      <c r="K455" s="19">
        <f t="shared" ca="1" si="45"/>
        <v>60</v>
      </c>
      <c r="L455" s="9">
        <f t="shared" ca="1" si="46"/>
        <v>63.313356999818808</v>
      </c>
      <c r="M455">
        <f t="shared" ca="1" si="47"/>
        <v>99.939578002759333</v>
      </c>
    </row>
    <row r="456" spans="10:13" x14ac:dyDescent="0.25">
      <c r="J456" s="19">
        <f t="shared" ca="1" si="44"/>
        <v>21</v>
      </c>
      <c r="K456" s="19">
        <f t="shared" ca="1" si="45"/>
        <v>50</v>
      </c>
      <c r="L456" s="9">
        <f t="shared" ca="1" si="46"/>
        <v>79.600858304594183</v>
      </c>
      <c r="M456">
        <f t="shared" ca="1" si="47"/>
        <v>112.37313116900008</v>
      </c>
    </row>
    <row r="457" spans="10:13" x14ac:dyDescent="0.25">
      <c r="J457" s="19">
        <f t="shared" ca="1" si="44"/>
        <v>22</v>
      </c>
      <c r="K457" s="19">
        <f t="shared" ca="1" si="45"/>
        <v>65</v>
      </c>
      <c r="L457" s="9">
        <f t="shared" ca="1" si="46"/>
        <v>82.315441855390077</v>
      </c>
      <c r="M457">
        <f t="shared" ca="1" si="47"/>
        <v>74.186711758990867</v>
      </c>
    </row>
    <row r="458" spans="10:13" x14ac:dyDescent="0.25">
      <c r="J458" s="19">
        <f t="shared" ca="1" si="44"/>
        <v>30</v>
      </c>
      <c r="K458" s="19">
        <f t="shared" ca="1" si="45"/>
        <v>58</v>
      </c>
      <c r="L458" s="9">
        <f t="shared" ca="1" si="46"/>
        <v>104.03211026175725</v>
      </c>
      <c r="M458">
        <f t="shared" ca="1" si="47"/>
        <v>251.64084637750312</v>
      </c>
    </row>
    <row r="459" spans="10:13" x14ac:dyDescent="0.25">
      <c r="J459" s="19">
        <f t="shared" ca="1" si="44"/>
        <v>17</v>
      </c>
      <c r="K459" s="19">
        <f t="shared" ca="1" si="45"/>
        <v>59</v>
      </c>
      <c r="L459" s="9">
        <f t="shared" ca="1" si="46"/>
        <v>68.742524101410595</v>
      </c>
      <c r="M459">
        <f t="shared" ca="1" si="47"/>
        <v>156.91708793494971</v>
      </c>
    </row>
    <row r="460" spans="10:13" x14ac:dyDescent="0.25">
      <c r="J460" s="19">
        <f t="shared" ca="1" si="44"/>
        <v>19</v>
      </c>
      <c r="K460" s="19">
        <f t="shared" ca="1" si="45"/>
        <v>51</v>
      </c>
      <c r="L460" s="9">
        <f t="shared" ca="1" si="46"/>
        <v>74.171691203002382</v>
      </c>
      <c r="M460">
        <f t="shared" ca="1" si="47"/>
        <v>122.23822661850056</v>
      </c>
    </row>
    <row r="461" spans="10:13" x14ac:dyDescent="0.25">
      <c r="J461" s="19">
        <f t="shared" ca="1" si="44"/>
        <v>26</v>
      </c>
      <c r="K461" s="19">
        <f t="shared" ca="1" si="45"/>
        <v>52</v>
      </c>
      <c r="L461" s="9">
        <f t="shared" ca="1" si="46"/>
        <v>93.173776058573665</v>
      </c>
      <c r="M461">
        <f t="shared" ca="1" si="47"/>
        <v>81.415680978211157</v>
      </c>
    </row>
    <row r="462" spans="10:13" x14ac:dyDescent="0.25">
      <c r="J462" s="19">
        <f t="shared" ca="1" si="44"/>
        <v>28</v>
      </c>
      <c r="K462" s="19">
        <f t="shared" ca="1" si="45"/>
        <v>64</v>
      </c>
      <c r="L462" s="9">
        <f t="shared" ca="1" si="46"/>
        <v>98.602943160165452</v>
      </c>
      <c r="M462">
        <f t="shared" ca="1" si="47"/>
        <v>64.721573713640467</v>
      </c>
    </row>
    <row r="463" spans="10:13" x14ac:dyDescent="0.25">
      <c r="J463" s="19">
        <f t="shared" ca="1" si="44"/>
        <v>16</v>
      </c>
      <c r="K463" s="19">
        <f t="shared" ca="1" si="45"/>
        <v>51</v>
      </c>
      <c r="L463" s="9">
        <f t="shared" ca="1" si="46"/>
        <v>66.027940550614701</v>
      </c>
      <c r="M463">
        <f t="shared" ca="1" si="47"/>
        <v>56.374520081355122</v>
      </c>
    </row>
    <row r="464" spans="10:13" x14ac:dyDescent="0.25">
      <c r="J464" s="19">
        <f t="shared" ca="1" si="44"/>
        <v>26</v>
      </c>
      <c r="K464" s="19">
        <f t="shared" ca="1" si="45"/>
        <v>67</v>
      </c>
      <c r="L464" s="9">
        <f t="shared" ca="1" si="46"/>
        <v>93.173776058573665</v>
      </c>
      <c r="M464">
        <f t="shared" ca="1" si="47"/>
        <v>28.210502069135007</v>
      </c>
    </row>
    <row r="465" spans="10:13" x14ac:dyDescent="0.25">
      <c r="J465" s="19">
        <f t="shared" ca="1" si="44"/>
        <v>26</v>
      </c>
      <c r="K465" s="19">
        <f t="shared" ca="1" si="45"/>
        <v>63</v>
      </c>
      <c r="L465" s="9">
        <f t="shared" ca="1" si="46"/>
        <v>93.173776058573665</v>
      </c>
      <c r="M465">
        <f t="shared" ca="1" si="47"/>
        <v>44.981767811715358</v>
      </c>
    </row>
    <row r="466" spans="10:13" x14ac:dyDescent="0.25">
      <c r="J466" s="19">
        <f t="shared" ca="1" si="44"/>
        <v>28</v>
      </c>
      <c r="K466" s="19">
        <f t="shared" ca="1" si="45"/>
        <v>73</v>
      </c>
      <c r="L466" s="9">
        <f t="shared" ca="1" si="46"/>
        <v>98.602943160165452</v>
      </c>
      <c r="M466">
        <f t="shared" ca="1" si="47"/>
        <v>74.93485734145564</v>
      </c>
    </row>
    <row r="467" spans="10:13" x14ac:dyDescent="0.25">
      <c r="J467" s="19">
        <f t="shared" ca="1" si="44"/>
        <v>26</v>
      </c>
      <c r="K467" s="19">
        <f t="shared" ca="1" si="45"/>
        <v>53</v>
      </c>
      <c r="L467" s="9">
        <f t="shared" ca="1" si="46"/>
        <v>93.173776058573665</v>
      </c>
      <c r="M467">
        <f t="shared" ca="1" si="47"/>
        <v>39.921873931616993</v>
      </c>
    </row>
    <row r="468" spans="10:13" x14ac:dyDescent="0.25">
      <c r="J468" s="19">
        <f t="shared" ca="1" si="44"/>
        <v>20</v>
      </c>
      <c r="K468" s="19">
        <f t="shared" ca="1" si="45"/>
        <v>48</v>
      </c>
      <c r="L468" s="9">
        <f t="shared" ca="1" si="46"/>
        <v>76.88627475379829</v>
      </c>
      <c r="M468">
        <f t="shared" ca="1" si="47"/>
        <v>28.896914773424641</v>
      </c>
    </row>
    <row r="469" spans="10:13" x14ac:dyDescent="0.25">
      <c r="J469" s="19">
        <f t="shared" ca="1" si="44"/>
        <v>15</v>
      </c>
      <c r="K469" s="19">
        <f t="shared" ca="1" si="45"/>
        <v>56</v>
      </c>
      <c r="L469" s="9">
        <f t="shared" ca="1" si="46"/>
        <v>63.313356999818808</v>
      </c>
      <c r="M469">
        <f t="shared" ca="1" si="47"/>
        <v>34.923276403299923</v>
      </c>
    </row>
    <row r="470" spans="10:13" x14ac:dyDescent="0.25">
      <c r="J470" s="19">
        <f t="shared" ca="1" si="44"/>
        <v>19</v>
      </c>
      <c r="K470" s="19">
        <f t="shared" ca="1" si="45"/>
        <v>56</v>
      </c>
      <c r="L470" s="9">
        <f t="shared" ca="1" si="46"/>
        <v>74.171691203002382</v>
      </c>
      <c r="M470">
        <f t="shared" ca="1" si="47"/>
        <v>176.88489360447539</v>
      </c>
    </row>
    <row r="471" spans="10:13" x14ac:dyDescent="0.25">
      <c r="J471" s="19">
        <f t="shared" ref="J471:J534" ca="1" si="48">RANDBETWEEN(14.3,31)</f>
        <v>20</v>
      </c>
      <c r="K471" s="19">
        <f t="shared" ref="K471:K534" ca="1" si="49">RANDBETWEEN(45,(J471+45))</f>
        <v>59</v>
      </c>
      <c r="L471" s="9">
        <f t="shared" ref="L471:L534" ca="1" si="50">J471*$R$1+$R$2</f>
        <v>76.88627475379829</v>
      </c>
      <c r="M471">
        <f t="shared" ref="M471:M534" ca="1" si="51">AVERAGE(M195,M470)</f>
        <v>170.54686314733223</v>
      </c>
    </row>
    <row r="472" spans="10:13" x14ac:dyDescent="0.25">
      <c r="J472" s="19">
        <f t="shared" ca="1" si="48"/>
        <v>23</v>
      </c>
      <c r="K472" s="19">
        <f t="shared" ca="1" si="49"/>
        <v>68</v>
      </c>
      <c r="L472" s="9">
        <f t="shared" ca="1" si="50"/>
        <v>85.030025406185985</v>
      </c>
      <c r="M472">
        <f t="shared" ca="1" si="51"/>
        <v>133.5717373611291</v>
      </c>
    </row>
    <row r="473" spans="10:13" x14ac:dyDescent="0.25">
      <c r="J473" s="19">
        <f t="shared" ca="1" si="48"/>
        <v>29</v>
      </c>
      <c r="K473" s="19">
        <f t="shared" ca="1" si="49"/>
        <v>52</v>
      </c>
      <c r="L473" s="9">
        <f t="shared" ca="1" si="50"/>
        <v>101.31752671096135</v>
      </c>
      <c r="M473">
        <f t="shared" ca="1" si="51"/>
        <v>238.70620049012916</v>
      </c>
    </row>
    <row r="474" spans="10:13" x14ac:dyDescent="0.25">
      <c r="J474" s="19">
        <f t="shared" ca="1" si="48"/>
        <v>25</v>
      </c>
      <c r="K474" s="19">
        <f t="shared" ca="1" si="49"/>
        <v>52</v>
      </c>
      <c r="L474" s="9">
        <f t="shared" ca="1" si="50"/>
        <v>90.459192507777772</v>
      </c>
      <c r="M474">
        <f t="shared" ca="1" si="51"/>
        <v>343.76896831549135</v>
      </c>
    </row>
    <row r="475" spans="10:13" x14ac:dyDescent="0.25">
      <c r="J475" s="19">
        <f t="shared" ca="1" si="48"/>
        <v>24</v>
      </c>
      <c r="K475" s="19">
        <f t="shared" ca="1" si="49"/>
        <v>68</v>
      </c>
      <c r="L475" s="9">
        <f t="shared" ca="1" si="50"/>
        <v>87.744608956981864</v>
      </c>
      <c r="M475">
        <f t="shared" ca="1" si="51"/>
        <v>200.33246416953688</v>
      </c>
    </row>
    <row r="476" spans="10:13" x14ac:dyDescent="0.25">
      <c r="J476" s="19">
        <f t="shared" ca="1" si="48"/>
        <v>27</v>
      </c>
      <c r="K476" s="19">
        <f t="shared" ca="1" si="49"/>
        <v>57</v>
      </c>
      <c r="L476" s="9">
        <f t="shared" ca="1" si="50"/>
        <v>95.888359609369559</v>
      </c>
      <c r="M476">
        <f t="shared" ca="1" si="51"/>
        <v>574.49982525333814</v>
      </c>
    </row>
    <row r="477" spans="10:13" x14ac:dyDescent="0.25">
      <c r="J477" s="19">
        <f t="shared" ca="1" si="48"/>
        <v>17</v>
      </c>
      <c r="K477" s="19">
        <f t="shared" ca="1" si="49"/>
        <v>56</v>
      </c>
      <c r="L477" s="9">
        <f t="shared" ca="1" si="50"/>
        <v>68.742524101410595</v>
      </c>
      <c r="M477">
        <f t="shared" ca="1" si="51"/>
        <v>364.31892244037584</v>
      </c>
    </row>
    <row r="478" spans="10:13" x14ac:dyDescent="0.25">
      <c r="J478" s="19">
        <f t="shared" ca="1" si="48"/>
        <v>28</v>
      </c>
      <c r="K478" s="19">
        <f t="shared" ca="1" si="49"/>
        <v>45</v>
      </c>
      <c r="L478" s="9">
        <f t="shared" ca="1" si="50"/>
        <v>98.602943160165452</v>
      </c>
      <c r="M478">
        <f t="shared" ca="1" si="51"/>
        <v>790.19869582646834</v>
      </c>
    </row>
    <row r="479" spans="10:13" x14ac:dyDescent="0.25">
      <c r="J479" s="19">
        <f t="shared" ca="1" si="48"/>
        <v>27</v>
      </c>
      <c r="K479" s="19">
        <f t="shared" ca="1" si="49"/>
        <v>65</v>
      </c>
      <c r="L479" s="9">
        <f t="shared" ca="1" si="50"/>
        <v>95.888359609369559</v>
      </c>
      <c r="M479">
        <f t="shared" ca="1" si="51"/>
        <v>603.77527984875042</v>
      </c>
    </row>
    <row r="480" spans="10:13" x14ac:dyDescent="0.25">
      <c r="J480" s="19">
        <f t="shared" ca="1" si="48"/>
        <v>17</v>
      </c>
      <c r="K480" s="19">
        <f t="shared" ca="1" si="49"/>
        <v>47</v>
      </c>
      <c r="L480" s="9">
        <f t="shared" ca="1" si="50"/>
        <v>68.742524101410595</v>
      </c>
      <c r="M480">
        <f t="shared" ca="1" si="51"/>
        <v>977.9969427026947</v>
      </c>
    </row>
    <row r="481" spans="10:13" x14ac:dyDescent="0.25">
      <c r="J481" s="19">
        <f t="shared" ca="1" si="48"/>
        <v>29</v>
      </c>
      <c r="K481" s="19">
        <f t="shared" ca="1" si="49"/>
        <v>59</v>
      </c>
      <c r="L481" s="9">
        <f t="shared" ca="1" si="50"/>
        <v>101.31752671096135</v>
      </c>
      <c r="M481">
        <f t="shared" ca="1" si="51"/>
        <v>669.23382752236978</v>
      </c>
    </row>
    <row r="482" spans="10:13" x14ac:dyDescent="0.25">
      <c r="J482" s="19">
        <f t="shared" ca="1" si="48"/>
        <v>20</v>
      </c>
      <c r="K482" s="19">
        <f t="shared" ca="1" si="49"/>
        <v>65</v>
      </c>
      <c r="L482" s="9">
        <f t="shared" ca="1" si="50"/>
        <v>76.88627475379829</v>
      </c>
      <c r="M482">
        <f t="shared" ca="1" si="51"/>
        <v>404.57193459210578</v>
      </c>
    </row>
    <row r="483" spans="10:13" x14ac:dyDescent="0.25">
      <c r="J483" s="19">
        <f t="shared" ca="1" si="48"/>
        <v>25</v>
      </c>
      <c r="K483" s="19">
        <f t="shared" ca="1" si="49"/>
        <v>69</v>
      </c>
      <c r="L483" s="9">
        <f t="shared" ca="1" si="50"/>
        <v>90.459192507777772</v>
      </c>
      <c r="M483">
        <f t="shared" ca="1" si="51"/>
        <v>404.28726643685536</v>
      </c>
    </row>
    <row r="484" spans="10:13" x14ac:dyDescent="0.25">
      <c r="J484" s="19">
        <f t="shared" ca="1" si="48"/>
        <v>18</v>
      </c>
      <c r="K484" s="19">
        <f t="shared" ca="1" si="49"/>
        <v>48</v>
      </c>
      <c r="L484" s="9">
        <f t="shared" ca="1" si="50"/>
        <v>71.457107652206503</v>
      </c>
      <c r="M484">
        <f t="shared" ca="1" si="51"/>
        <v>288.70660350065822</v>
      </c>
    </row>
    <row r="485" spans="10:13" x14ac:dyDescent="0.25">
      <c r="J485" s="19">
        <f t="shared" ca="1" si="48"/>
        <v>25</v>
      </c>
      <c r="K485" s="19">
        <f t="shared" ca="1" si="49"/>
        <v>66</v>
      </c>
      <c r="L485" s="9">
        <f t="shared" ca="1" si="50"/>
        <v>90.459192507777772</v>
      </c>
      <c r="M485">
        <f t="shared" ca="1" si="51"/>
        <v>318.6887923735103</v>
      </c>
    </row>
    <row r="486" spans="10:13" x14ac:dyDescent="0.25">
      <c r="J486" s="19">
        <f t="shared" ca="1" si="48"/>
        <v>17</v>
      </c>
      <c r="K486" s="19">
        <f t="shared" ca="1" si="49"/>
        <v>56</v>
      </c>
      <c r="L486" s="9">
        <f t="shared" ca="1" si="50"/>
        <v>68.742524101410595</v>
      </c>
      <c r="M486">
        <f t="shared" ca="1" si="51"/>
        <v>949.16136675845667</v>
      </c>
    </row>
    <row r="487" spans="10:13" x14ac:dyDescent="0.25">
      <c r="J487" s="19">
        <f t="shared" ca="1" si="48"/>
        <v>30</v>
      </c>
      <c r="K487" s="19">
        <f t="shared" ca="1" si="49"/>
        <v>61</v>
      </c>
      <c r="L487" s="9">
        <f t="shared" ca="1" si="50"/>
        <v>104.03211026175725</v>
      </c>
      <c r="M487">
        <f t="shared" ca="1" si="51"/>
        <v>1085.1289601518156</v>
      </c>
    </row>
    <row r="488" spans="10:13" x14ac:dyDescent="0.25">
      <c r="J488" s="19">
        <f t="shared" ca="1" si="48"/>
        <v>26</v>
      </c>
      <c r="K488" s="19">
        <f t="shared" ca="1" si="49"/>
        <v>47</v>
      </c>
      <c r="L488" s="9">
        <f t="shared" ca="1" si="50"/>
        <v>93.173776058573665</v>
      </c>
      <c r="M488">
        <f t="shared" ca="1" si="51"/>
        <v>1410.2912696829649</v>
      </c>
    </row>
    <row r="489" spans="10:13" x14ac:dyDescent="0.25">
      <c r="J489" s="19">
        <f t="shared" ca="1" si="48"/>
        <v>26</v>
      </c>
      <c r="K489" s="19">
        <f t="shared" ca="1" si="49"/>
        <v>54</v>
      </c>
      <c r="L489" s="9">
        <f t="shared" ca="1" si="50"/>
        <v>93.173776058573665</v>
      </c>
      <c r="M489">
        <f t="shared" ca="1" si="51"/>
        <v>844.36847520261472</v>
      </c>
    </row>
    <row r="490" spans="10:13" x14ac:dyDescent="0.25">
      <c r="J490" s="19">
        <f t="shared" ca="1" si="48"/>
        <v>20</v>
      </c>
      <c r="K490" s="19">
        <f t="shared" ca="1" si="49"/>
        <v>48</v>
      </c>
      <c r="L490" s="9">
        <f t="shared" ca="1" si="50"/>
        <v>76.88627475379829</v>
      </c>
      <c r="M490">
        <f t="shared" ca="1" si="51"/>
        <v>452.7166568083797</v>
      </c>
    </row>
    <row r="491" spans="10:13" x14ac:dyDescent="0.25">
      <c r="J491" s="19">
        <f t="shared" ca="1" si="48"/>
        <v>30</v>
      </c>
      <c r="K491" s="19">
        <f t="shared" ca="1" si="49"/>
        <v>61</v>
      </c>
      <c r="L491" s="9">
        <f t="shared" ca="1" si="50"/>
        <v>104.03211026175725</v>
      </c>
      <c r="M491">
        <f t="shared" ca="1" si="51"/>
        <v>289.2303538515971</v>
      </c>
    </row>
    <row r="492" spans="10:13" x14ac:dyDescent="0.25">
      <c r="J492" s="19">
        <f t="shared" ca="1" si="48"/>
        <v>21</v>
      </c>
      <c r="K492" s="19">
        <f t="shared" ca="1" si="49"/>
        <v>62</v>
      </c>
      <c r="L492" s="9">
        <f t="shared" ca="1" si="50"/>
        <v>79.600858304594183</v>
      </c>
      <c r="M492">
        <f t="shared" ca="1" si="51"/>
        <v>250.77011758272198</v>
      </c>
    </row>
    <row r="493" spans="10:13" x14ac:dyDescent="0.25">
      <c r="J493" s="19">
        <f t="shared" ca="1" si="48"/>
        <v>20</v>
      </c>
      <c r="K493" s="19">
        <f t="shared" ca="1" si="49"/>
        <v>55</v>
      </c>
      <c r="L493" s="9">
        <f t="shared" ca="1" si="50"/>
        <v>76.88627475379829</v>
      </c>
      <c r="M493">
        <f t="shared" ca="1" si="51"/>
        <v>346.47220069145408</v>
      </c>
    </row>
    <row r="494" spans="10:13" x14ac:dyDescent="0.25">
      <c r="J494" s="19">
        <f t="shared" ca="1" si="48"/>
        <v>18</v>
      </c>
      <c r="K494" s="19">
        <f t="shared" ca="1" si="49"/>
        <v>54</v>
      </c>
      <c r="L494" s="9">
        <f t="shared" ca="1" si="50"/>
        <v>71.457107652206503</v>
      </c>
      <c r="M494">
        <f t="shared" ca="1" si="51"/>
        <v>174.31811756074123</v>
      </c>
    </row>
    <row r="495" spans="10:13" x14ac:dyDescent="0.25">
      <c r="J495" s="19">
        <f t="shared" ca="1" si="48"/>
        <v>17</v>
      </c>
      <c r="K495" s="19">
        <f t="shared" ca="1" si="49"/>
        <v>59</v>
      </c>
      <c r="L495" s="9">
        <f t="shared" ca="1" si="50"/>
        <v>68.742524101410595</v>
      </c>
      <c r="M495">
        <f t="shared" ca="1" si="51"/>
        <v>183.15721934328414</v>
      </c>
    </row>
    <row r="496" spans="10:13" x14ac:dyDescent="0.25">
      <c r="J496" s="19">
        <f t="shared" ca="1" si="48"/>
        <v>25</v>
      </c>
      <c r="K496" s="19">
        <f t="shared" ca="1" si="49"/>
        <v>49</v>
      </c>
      <c r="L496" s="9">
        <f t="shared" ca="1" si="50"/>
        <v>90.459192507777772</v>
      </c>
      <c r="M496">
        <f t="shared" ca="1" si="51"/>
        <v>199.19257741452662</v>
      </c>
    </row>
    <row r="497" spans="10:13" x14ac:dyDescent="0.25">
      <c r="J497" s="19">
        <f t="shared" ca="1" si="48"/>
        <v>16</v>
      </c>
      <c r="K497" s="19">
        <f t="shared" ca="1" si="49"/>
        <v>48</v>
      </c>
      <c r="L497" s="9">
        <f t="shared" ca="1" si="50"/>
        <v>66.027940550614701</v>
      </c>
      <c r="M497">
        <f t="shared" ca="1" si="51"/>
        <v>113.63810308810022</v>
      </c>
    </row>
    <row r="498" spans="10:13" x14ac:dyDescent="0.25">
      <c r="J498" s="19">
        <f t="shared" ca="1" si="48"/>
        <v>19</v>
      </c>
      <c r="K498" s="19">
        <f t="shared" ca="1" si="49"/>
        <v>62</v>
      </c>
      <c r="L498" s="9">
        <f t="shared" ca="1" si="50"/>
        <v>74.171691203002382</v>
      </c>
      <c r="M498">
        <f t="shared" ca="1" si="51"/>
        <v>74.556408022827839</v>
      </c>
    </row>
    <row r="499" spans="10:13" x14ac:dyDescent="0.25">
      <c r="J499" s="19">
        <f t="shared" ca="1" si="48"/>
        <v>29</v>
      </c>
      <c r="K499" s="19">
        <f t="shared" ca="1" si="49"/>
        <v>57</v>
      </c>
      <c r="L499" s="9">
        <f t="shared" ca="1" si="50"/>
        <v>101.31752671096135</v>
      </c>
      <c r="M499">
        <f t="shared" ca="1" si="51"/>
        <v>134.66408228555846</v>
      </c>
    </row>
    <row r="500" spans="10:13" x14ac:dyDescent="0.25">
      <c r="J500" s="19">
        <f t="shared" ca="1" si="48"/>
        <v>15</v>
      </c>
      <c r="K500" s="19">
        <f t="shared" ca="1" si="49"/>
        <v>51</v>
      </c>
      <c r="L500" s="9">
        <f t="shared" ca="1" si="50"/>
        <v>63.313356999818808</v>
      </c>
      <c r="M500">
        <f t="shared" ca="1" si="51"/>
        <v>137.78324268434244</v>
      </c>
    </row>
    <row r="501" spans="10:13" x14ac:dyDescent="0.25">
      <c r="J501" s="19">
        <f t="shared" ca="1" si="48"/>
        <v>21</v>
      </c>
      <c r="K501" s="19">
        <f t="shared" ca="1" si="49"/>
        <v>55</v>
      </c>
      <c r="L501" s="9">
        <f t="shared" ca="1" si="50"/>
        <v>79.600858304594183</v>
      </c>
      <c r="M501">
        <f t="shared" ca="1" si="51"/>
        <v>278.70972221418685</v>
      </c>
    </row>
    <row r="502" spans="10:13" x14ac:dyDescent="0.25">
      <c r="J502" s="19">
        <f t="shared" ca="1" si="48"/>
        <v>26</v>
      </c>
      <c r="K502" s="19">
        <f t="shared" ca="1" si="49"/>
        <v>50</v>
      </c>
      <c r="L502" s="9">
        <f t="shared" ca="1" si="50"/>
        <v>93.173776058573665</v>
      </c>
      <c r="M502">
        <f t="shared" ca="1" si="51"/>
        <v>228.16352491371813</v>
      </c>
    </row>
    <row r="503" spans="10:13" x14ac:dyDescent="0.25">
      <c r="J503" s="19">
        <f t="shared" ca="1" si="48"/>
        <v>25</v>
      </c>
      <c r="K503" s="19">
        <f t="shared" ca="1" si="49"/>
        <v>58</v>
      </c>
      <c r="L503" s="9">
        <f t="shared" ca="1" si="50"/>
        <v>90.459192507777772</v>
      </c>
      <c r="M503">
        <f t="shared" ca="1" si="51"/>
        <v>126.293973900522</v>
      </c>
    </row>
    <row r="504" spans="10:13" x14ac:dyDescent="0.25">
      <c r="J504" s="19">
        <f t="shared" ca="1" si="48"/>
        <v>24</v>
      </c>
      <c r="K504" s="19">
        <f t="shared" ca="1" si="49"/>
        <v>57</v>
      </c>
      <c r="L504" s="9">
        <f t="shared" ca="1" si="50"/>
        <v>87.744608956981864</v>
      </c>
      <c r="M504">
        <f t="shared" ca="1" si="51"/>
        <v>76.821134332268656</v>
      </c>
    </row>
    <row r="505" spans="10:13" x14ac:dyDescent="0.25">
      <c r="J505" s="19">
        <f t="shared" ca="1" si="48"/>
        <v>17</v>
      </c>
      <c r="K505" s="19">
        <f t="shared" ca="1" si="49"/>
        <v>55</v>
      </c>
      <c r="L505" s="9">
        <f t="shared" ca="1" si="50"/>
        <v>68.742524101410595</v>
      </c>
      <c r="M505">
        <f t="shared" ca="1" si="51"/>
        <v>38.646306470983241</v>
      </c>
    </row>
    <row r="506" spans="10:13" x14ac:dyDescent="0.25">
      <c r="J506" s="19">
        <f t="shared" ca="1" si="48"/>
        <v>19</v>
      </c>
      <c r="K506" s="19">
        <f t="shared" ca="1" si="49"/>
        <v>58</v>
      </c>
      <c r="L506" s="9">
        <f t="shared" ca="1" si="50"/>
        <v>74.171691203002382</v>
      </c>
      <c r="M506">
        <f t="shared" ca="1" si="51"/>
        <v>108.71864052766946</v>
      </c>
    </row>
    <row r="507" spans="10:13" x14ac:dyDescent="0.25">
      <c r="J507" s="19">
        <f t="shared" ca="1" si="48"/>
        <v>25</v>
      </c>
      <c r="K507" s="19">
        <f t="shared" ca="1" si="49"/>
        <v>59</v>
      </c>
      <c r="L507" s="9">
        <f t="shared" ca="1" si="50"/>
        <v>90.459192507777772</v>
      </c>
      <c r="M507">
        <f t="shared" ca="1" si="51"/>
        <v>148.40455536971155</v>
      </c>
    </row>
    <row r="508" spans="10:13" x14ac:dyDescent="0.25">
      <c r="J508" s="19">
        <f t="shared" ca="1" si="48"/>
        <v>22</v>
      </c>
      <c r="K508" s="19">
        <f t="shared" ca="1" si="49"/>
        <v>52</v>
      </c>
      <c r="L508" s="9">
        <f t="shared" ca="1" si="50"/>
        <v>82.315441855390077</v>
      </c>
      <c r="M508">
        <f t="shared" ca="1" si="51"/>
        <v>211.9965259094626</v>
      </c>
    </row>
    <row r="509" spans="10:13" x14ac:dyDescent="0.25">
      <c r="J509" s="19">
        <f t="shared" ca="1" si="48"/>
        <v>25</v>
      </c>
      <c r="K509" s="19">
        <f t="shared" ca="1" si="49"/>
        <v>66</v>
      </c>
      <c r="L509" s="9">
        <f t="shared" ca="1" si="50"/>
        <v>90.459192507777772</v>
      </c>
      <c r="M509">
        <f t="shared" ca="1" si="51"/>
        <v>667.62670945154491</v>
      </c>
    </row>
    <row r="510" spans="10:13" x14ac:dyDescent="0.25">
      <c r="J510" s="19">
        <f t="shared" ca="1" si="48"/>
        <v>15</v>
      </c>
      <c r="K510" s="19">
        <f t="shared" ca="1" si="49"/>
        <v>58</v>
      </c>
      <c r="L510" s="9">
        <f t="shared" ca="1" si="50"/>
        <v>63.313356999818808</v>
      </c>
      <c r="M510">
        <f t="shared" ca="1" si="51"/>
        <v>740.36667680120695</v>
      </c>
    </row>
    <row r="511" spans="10:13" x14ac:dyDescent="0.25">
      <c r="J511" s="19">
        <f t="shared" ca="1" si="48"/>
        <v>20</v>
      </c>
      <c r="K511" s="19">
        <f t="shared" ca="1" si="49"/>
        <v>47</v>
      </c>
      <c r="L511" s="9">
        <f t="shared" ca="1" si="50"/>
        <v>76.88627475379829</v>
      </c>
      <c r="M511">
        <f t="shared" ca="1" si="51"/>
        <v>597.65498950378014</v>
      </c>
    </row>
    <row r="512" spans="10:13" x14ac:dyDescent="0.25">
      <c r="J512" s="19">
        <f t="shared" ca="1" si="48"/>
        <v>26</v>
      </c>
      <c r="K512" s="19">
        <f t="shared" ca="1" si="49"/>
        <v>48</v>
      </c>
      <c r="L512" s="9">
        <f t="shared" ca="1" si="50"/>
        <v>93.173776058573665</v>
      </c>
      <c r="M512">
        <f t="shared" ca="1" si="51"/>
        <v>370.66038704522435</v>
      </c>
    </row>
    <row r="513" spans="10:13" x14ac:dyDescent="0.25">
      <c r="J513" s="19">
        <f t="shared" ca="1" si="48"/>
        <v>25</v>
      </c>
      <c r="K513" s="19">
        <f t="shared" ca="1" si="49"/>
        <v>52</v>
      </c>
      <c r="L513" s="9">
        <f t="shared" ca="1" si="50"/>
        <v>90.459192507777772</v>
      </c>
      <c r="M513">
        <f t="shared" ca="1" si="51"/>
        <v>185.33835126283412</v>
      </c>
    </row>
    <row r="514" spans="10:13" x14ac:dyDescent="0.25">
      <c r="J514" s="19">
        <f t="shared" ca="1" si="48"/>
        <v>17</v>
      </c>
      <c r="K514" s="19">
        <f t="shared" ca="1" si="49"/>
        <v>56</v>
      </c>
      <c r="L514" s="9">
        <f t="shared" ca="1" si="50"/>
        <v>68.742524101410595</v>
      </c>
      <c r="M514">
        <f t="shared" ca="1" si="51"/>
        <v>93.037523522839507</v>
      </c>
    </row>
    <row r="515" spans="10:13" x14ac:dyDescent="0.25">
      <c r="J515" s="19">
        <f t="shared" ca="1" si="48"/>
        <v>16</v>
      </c>
      <c r="K515" s="19">
        <f t="shared" ca="1" si="49"/>
        <v>59</v>
      </c>
      <c r="L515" s="9">
        <f t="shared" ca="1" si="50"/>
        <v>66.027940550614701</v>
      </c>
      <c r="M515">
        <f t="shared" ca="1" si="51"/>
        <v>169.52220808431338</v>
      </c>
    </row>
    <row r="516" spans="10:13" x14ac:dyDescent="0.25">
      <c r="J516" s="19">
        <f t="shared" ca="1" si="48"/>
        <v>15</v>
      </c>
      <c r="K516" s="19">
        <f t="shared" ca="1" si="49"/>
        <v>52</v>
      </c>
      <c r="L516" s="9">
        <f t="shared" ca="1" si="50"/>
        <v>63.313356999818808</v>
      </c>
      <c r="M516">
        <f t="shared" ca="1" si="51"/>
        <v>89.652457977551379</v>
      </c>
    </row>
    <row r="517" spans="10:13" x14ac:dyDescent="0.25">
      <c r="J517" s="19">
        <f t="shared" ca="1" si="48"/>
        <v>16</v>
      </c>
      <c r="K517" s="19">
        <f t="shared" ca="1" si="49"/>
        <v>56</v>
      </c>
      <c r="L517" s="9">
        <f t="shared" ca="1" si="50"/>
        <v>66.027940550614701</v>
      </c>
      <c r="M517">
        <f t="shared" ca="1" si="51"/>
        <v>200.45923555640212</v>
      </c>
    </row>
    <row r="518" spans="10:13" x14ac:dyDescent="0.25">
      <c r="J518" s="19">
        <f t="shared" ca="1" si="48"/>
        <v>22</v>
      </c>
      <c r="K518" s="19">
        <f t="shared" ca="1" si="49"/>
        <v>67</v>
      </c>
      <c r="L518" s="9">
        <f t="shared" ca="1" si="50"/>
        <v>82.315441855390077</v>
      </c>
      <c r="M518">
        <f t="shared" ca="1" si="51"/>
        <v>387.89530529042929</v>
      </c>
    </row>
    <row r="519" spans="10:13" x14ac:dyDescent="0.25">
      <c r="J519" s="19">
        <f t="shared" ca="1" si="48"/>
        <v>16</v>
      </c>
      <c r="K519" s="19">
        <f t="shared" ca="1" si="49"/>
        <v>59</v>
      </c>
      <c r="L519" s="9">
        <f t="shared" ca="1" si="50"/>
        <v>66.027940550614701</v>
      </c>
      <c r="M519">
        <f t="shared" ca="1" si="51"/>
        <v>508.94803117005989</v>
      </c>
    </row>
    <row r="520" spans="10:13" x14ac:dyDescent="0.25">
      <c r="J520" s="19">
        <f t="shared" ca="1" si="48"/>
        <v>24</v>
      </c>
      <c r="K520" s="19">
        <f t="shared" ca="1" si="49"/>
        <v>68</v>
      </c>
      <c r="L520" s="9">
        <f t="shared" ca="1" si="50"/>
        <v>87.744608956981864</v>
      </c>
      <c r="M520">
        <f t="shared" ca="1" si="51"/>
        <v>320.26669026335423</v>
      </c>
    </row>
    <row r="521" spans="10:13" x14ac:dyDescent="0.25">
      <c r="J521" s="19">
        <f t="shared" ca="1" si="48"/>
        <v>20</v>
      </c>
      <c r="K521" s="19">
        <f t="shared" ca="1" si="49"/>
        <v>64</v>
      </c>
      <c r="L521" s="9">
        <f t="shared" ca="1" si="50"/>
        <v>76.88627475379829</v>
      </c>
      <c r="M521">
        <f t="shared" ca="1" si="51"/>
        <v>198.47133535203884</v>
      </c>
    </row>
    <row r="522" spans="10:13" x14ac:dyDescent="0.25">
      <c r="J522" s="19">
        <f t="shared" ca="1" si="48"/>
        <v>29</v>
      </c>
      <c r="K522" s="19">
        <f t="shared" ca="1" si="49"/>
        <v>67</v>
      </c>
      <c r="L522" s="9">
        <f t="shared" ca="1" si="50"/>
        <v>101.31752671096135</v>
      </c>
      <c r="M522">
        <f t="shared" ca="1" si="51"/>
        <v>170.20964057780071</v>
      </c>
    </row>
    <row r="523" spans="10:13" x14ac:dyDescent="0.25">
      <c r="J523" s="19">
        <f t="shared" ca="1" si="48"/>
        <v>31</v>
      </c>
      <c r="K523" s="19">
        <f t="shared" ca="1" si="49"/>
        <v>54</v>
      </c>
      <c r="L523" s="9">
        <f t="shared" ca="1" si="50"/>
        <v>106.74669381255315</v>
      </c>
      <c r="M523">
        <f t="shared" ca="1" si="51"/>
        <v>182.10148807580731</v>
      </c>
    </row>
    <row r="524" spans="10:13" x14ac:dyDescent="0.25">
      <c r="J524" s="19">
        <f t="shared" ca="1" si="48"/>
        <v>21</v>
      </c>
      <c r="K524" s="19">
        <f t="shared" ca="1" si="49"/>
        <v>55</v>
      </c>
      <c r="L524" s="9">
        <f t="shared" ca="1" si="50"/>
        <v>79.600858304594183</v>
      </c>
      <c r="M524">
        <f t="shared" ca="1" si="51"/>
        <v>213.61672557960401</v>
      </c>
    </row>
    <row r="525" spans="10:13" x14ac:dyDescent="0.25">
      <c r="J525" s="19">
        <f t="shared" ca="1" si="48"/>
        <v>21</v>
      </c>
      <c r="K525" s="19">
        <f t="shared" ca="1" si="49"/>
        <v>63</v>
      </c>
      <c r="L525" s="9">
        <f t="shared" ca="1" si="50"/>
        <v>79.600858304594183</v>
      </c>
      <c r="M525">
        <f t="shared" ca="1" si="51"/>
        <v>171.62012034844361</v>
      </c>
    </row>
    <row r="526" spans="10:13" x14ac:dyDescent="0.25">
      <c r="J526" s="19">
        <f t="shared" ca="1" si="48"/>
        <v>29</v>
      </c>
      <c r="K526" s="19">
        <f t="shared" ca="1" si="49"/>
        <v>45</v>
      </c>
      <c r="L526" s="9">
        <f t="shared" ca="1" si="50"/>
        <v>101.31752671096135</v>
      </c>
      <c r="M526">
        <f t="shared" ca="1" si="51"/>
        <v>86.654278932281557</v>
      </c>
    </row>
    <row r="527" spans="10:13" x14ac:dyDescent="0.25">
      <c r="J527" s="19">
        <f t="shared" ca="1" si="48"/>
        <v>26</v>
      </c>
      <c r="K527" s="19">
        <f t="shared" ca="1" si="49"/>
        <v>56</v>
      </c>
      <c r="L527" s="9">
        <f t="shared" ca="1" si="50"/>
        <v>93.173776058573665</v>
      </c>
      <c r="M527">
        <f t="shared" ca="1" si="51"/>
        <v>121.09087989079606</v>
      </c>
    </row>
    <row r="528" spans="10:13" x14ac:dyDescent="0.25">
      <c r="J528" s="19">
        <f t="shared" ca="1" si="48"/>
        <v>25</v>
      </c>
      <c r="K528" s="19">
        <f t="shared" ca="1" si="49"/>
        <v>56</v>
      </c>
      <c r="L528" s="9">
        <f t="shared" ca="1" si="50"/>
        <v>90.459192507777772</v>
      </c>
      <c r="M528">
        <f t="shared" ca="1" si="51"/>
        <v>209.93867197053896</v>
      </c>
    </row>
    <row r="529" spans="10:13" x14ac:dyDescent="0.25">
      <c r="J529" s="19">
        <f t="shared" ca="1" si="48"/>
        <v>15</v>
      </c>
      <c r="K529" s="19">
        <f t="shared" ca="1" si="49"/>
        <v>60</v>
      </c>
      <c r="L529" s="9">
        <f t="shared" ca="1" si="50"/>
        <v>63.313356999818808</v>
      </c>
      <c r="M529">
        <f t="shared" ca="1" si="51"/>
        <v>350.76128138591605</v>
      </c>
    </row>
    <row r="530" spans="10:13" x14ac:dyDescent="0.25">
      <c r="J530" s="19">
        <f t="shared" ca="1" si="48"/>
        <v>18</v>
      </c>
      <c r="K530" s="19">
        <f t="shared" ca="1" si="49"/>
        <v>57</v>
      </c>
      <c r="L530" s="9">
        <f t="shared" ca="1" si="50"/>
        <v>71.457107652206503</v>
      </c>
      <c r="M530">
        <f t="shared" ca="1" si="51"/>
        <v>276.62151880069024</v>
      </c>
    </row>
    <row r="531" spans="10:13" x14ac:dyDescent="0.25">
      <c r="J531" s="19">
        <f t="shared" ca="1" si="48"/>
        <v>18</v>
      </c>
      <c r="K531" s="19">
        <f t="shared" ca="1" si="49"/>
        <v>46</v>
      </c>
      <c r="L531" s="9">
        <f t="shared" ca="1" si="50"/>
        <v>71.457107652206503</v>
      </c>
      <c r="M531">
        <f t="shared" ca="1" si="51"/>
        <v>216.44909484625697</v>
      </c>
    </row>
    <row r="532" spans="10:13" x14ac:dyDescent="0.25">
      <c r="J532" s="19">
        <f t="shared" ca="1" si="48"/>
        <v>17</v>
      </c>
      <c r="K532" s="19">
        <f t="shared" ca="1" si="49"/>
        <v>59</v>
      </c>
      <c r="L532" s="9">
        <f t="shared" ca="1" si="50"/>
        <v>68.742524101410595</v>
      </c>
      <c r="M532">
        <f t="shared" ca="1" si="51"/>
        <v>179.03231834051883</v>
      </c>
    </row>
    <row r="533" spans="10:13" x14ac:dyDescent="0.25">
      <c r="J533" s="19">
        <f t="shared" ca="1" si="48"/>
        <v>28</v>
      </c>
      <c r="K533" s="19">
        <f t="shared" ca="1" si="49"/>
        <v>60</v>
      </c>
      <c r="L533" s="9">
        <f t="shared" ca="1" si="50"/>
        <v>98.602943160165452</v>
      </c>
      <c r="M533">
        <f t="shared" ca="1" si="51"/>
        <v>97.286263483626016</v>
      </c>
    </row>
    <row r="534" spans="10:13" x14ac:dyDescent="0.25">
      <c r="J534" s="19">
        <f t="shared" ca="1" si="48"/>
        <v>19</v>
      </c>
      <c r="K534" s="19">
        <f t="shared" ca="1" si="49"/>
        <v>46</v>
      </c>
      <c r="L534" s="9">
        <f t="shared" ca="1" si="50"/>
        <v>74.171691203002382</v>
      </c>
      <c r="M534">
        <f t="shared" ca="1" si="51"/>
        <v>172.9965252066728</v>
      </c>
    </row>
    <row r="535" spans="10:13" x14ac:dyDescent="0.25">
      <c r="J535" s="19">
        <f t="shared" ref="J535:J598" ca="1" si="52">RANDBETWEEN(14.3,31)</f>
        <v>17</v>
      </c>
      <c r="K535" s="19">
        <f t="shared" ref="K535:K598" ca="1" si="53">RANDBETWEEN(45,(J535+45))</f>
        <v>61</v>
      </c>
      <c r="L535" s="9">
        <f t="shared" ref="L535:L598" ca="1" si="54">J535*$R$1+$R$2</f>
        <v>68.742524101410595</v>
      </c>
      <c r="M535">
        <f t="shared" ref="M535:M598" ca="1" si="55">AVERAGE(M259,M534)</f>
        <v>100.17240998534405</v>
      </c>
    </row>
    <row r="536" spans="10:13" x14ac:dyDescent="0.25">
      <c r="J536" s="19">
        <f t="shared" ca="1" si="52"/>
        <v>26</v>
      </c>
      <c r="K536" s="19">
        <f t="shared" ca="1" si="53"/>
        <v>65</v>
      </c>
      <c r="L536" s="9">
        <f t="shared" ca="1" si="54"/>
        <v>93.173776058573665</v>
      </c>
      <c r="M536">
        <f t="shared" ca="1" si="55"/>
        <v>239.64740564164435</v>
      </c>
    </row>
    <row r="537" spans="10:13" x14ac:dyDescent="0.25">
      <c r="J537" s="19">
        <f t="shared" ca="1" si="52"/>
        <v>20</v>
      </c>
      <c r="K537" s="19">
        <f t="shared" ca="1" si="53"/>
        <v>55</v>
      </c>
      <c r="L537" s="9">
        <f t="shared" ca="1" si="54"/>
        <v>76.88627475379829</v>
      </c>
      <c r="M537">
        <f t="shared" ca="1" si="55"/>
        <v>228.08354583986056</v>
      </c>
    </row>
    <row r="538" spans="10:13" x14ac:dyDescent="0.25">
      <c r="J538" s="19">
        <f t="shared" ca="1" si="52"/>
        <v>22</v>
      </c>
      <c r="K538" s="19">
        <f t="shared" ca="1" si="53"/>
        <v>63</v>
      </c>
      <c r="L538" s="9">
        <f t="shared" ca="1" si="54"/>
        <v>82.315441855390077</v>
      </c>
      <c r="M538">
        <f t="shared" ca="1" si="55"/>
        <v>494.94546249507312</v>
      </c>
    </row>
    <row r="539" spans="10:13" x14ac:dyDescent="0.25">
      <c r="J539" s="19">
        <f t="shared" ca="1" si="52"/>
        <v>20</v>
      </c>
      <c r="K539" s="19">
        <f t="shared" ca="1" si="53"/>
        <v>57</v>
      </c>
      <c r="L539" s="9">
        <f t="shared" ca="1" si="54"/>
        <v>76.88627475379829</v>
      </c>
      <c r="M539">
        <f t="shared" ca="1" si="55"/>
        <v>311.15331840325882</v>
      </c>
    </row>
    <row r="540" spans="10:13" x14ac:dyDescent="0.25">
      <c r="J540" s="19">
        <f t="shared" ca="1" si="52"/>
        <v>26</v>
      </c>
      <c r="K540" s="19">
        <f t="shared" ca="1" si="53"/>
        <v>48</v>
      </c>
      <c r="L540" s="9">
        <f t="shared" ca="1" si="54"/>
        <v>93.173776058573665</v>
      </c>
      <c r="M540">
        <f t="shared" ca="1" si="55"/>
        <v>254.97906308158062</v>
      </c>
    </row>
    <row r="541" spans="10:13" x14ac:dyDescent="0.25">
      <c r="J541" s="19">
        <f t="shared" ca="1" si="52"/>
        <v>26</v>
      </c>
      <c r="K541" s="19">
        <f t="shared" ca="1" si="53"/>
        <v>47</v>
      </c>
      <c r="L541" s="9">
        <f t="shared" ca="1" si="54"/>
        <v>93.173776058573665</v>
      </c>
      <c r="M541">
        <f t="shared" ca="1" si="55"/>
        <v>311.26640333242977</v>
      </c>
    </row>
    <row r="542" spans="10:13" x14ac:dyDescent="0.25">
      <c r="J542" s="19">
        <f t="shared" ca="1" si="52"/>
        <v>30</v>
      </c>
      <c r="K542" s="19">
        <f t="shared" ca="1" si="53"/>
        <v>70</v>
      </c>
      <c r="L542" s="9">
        <f t="shared" ca="1" si="54"/>
        <v>104.03211026175725</v>
      </c>
      <c r="M542">
        <f t="shared" ca="1" si="55"/>
        <v>189.72655811858911</v>
      </c>
    </row>
    <row r="543" spans="10:13" x14ac:dyDescent="0.25">
      <c r="J543" s="19">
        <f t="shared" ca="1" si="52"/>
        <v>27</v>
      </c>
      <c r="K543" s="19">
        <f t="shared" ca="1" si="53"/>
        <v>58</v>
      </c>
      <c r="L543" s="9">
        <f t="shared" ca="1" si="54"/>
        <v>95.888359609369559</v>
      </c>
      <c r="M543">
        <f t="shared" ca="1" si="55"/>
        <v>234.31913124834574</v>
      </c>
    </row>
    <row r="544" spans="10:13" x14ac:dyDescent="0.25">
      <c r="J544" s="19">
        <f t="shared" ca="1" si="52"/>
        <v>19</v>
      </c>
      <c r="K544" s="19">
        <f t="shared" ca="1" si="53"/>
        <v>46</v>
      </c>
      <c r="L544" s="9">
        <f t="shared" ca="1" si="54"/>
        <v>74.171691203002382</v>
      </c>
      <c r="M544">
        <f t="shared" ca="1" si="55"/>
        <v>225.62489393966453</v>
      </c>
    </row>
    <row r="545" spans="10:13" x14ac:dyDescent="0.25">
      <c r="J545" s="19">
        <f t="shared" ca="1" si="52"/>
        <v>21</v>
      </c>
      <c r="K545" s="19">
        <f t="shared" ca="1" si="53"/>
        <v>54</v>
      </c>
      <c r="L545" s="9">
        <f t="shared" ca="1" si="54"/>
        <v>79.600858304594183</v>
      </c>
      <c r="M545">
        <f t="shared" ca="1" si="55"/>
        <v>409.11198739023683</v>
      </c>
    </row>
    <row r="546" spans="10:13" x14ac:dyDescent="0.25">
      <c r="J546" s="19">
        <f t="shared" ca="1" si="52"/>
        <v>16</v>
      </c>
      <c r="K546" s="19">
        <f t="shared" ca="1" si="53"/>
        <v>45</v>
      </c>
      <c r="L546" s="9">
        <f t="shared" ca="1" si="54"/>
        <v>66.027940550614701</v>
      </c>
      <c r="M546">
        <f t="shared" ca="1" si="55"/>
        <v>321.59179713289825</v>
      </c>
    </row>
    <row r="547" spans="10:13" x14ac:dyDescent="0.25">
      <c r="J547" s="19">
        <f t="shared" ca="1" si="52"/>
        <v>28</v>
      </c>
      <c r="K547" s="19">
        <f t="shared" ca="1" si="53"/>
        <v>50</v>
      </c>
      <c r="L547" s="9">
        <f t="shared" ca="1" si="54"/>
        <v>98.602943160165452</v>
      </c>
      <c r="M547">
        <f t="shared" ca="1" si="55"/>
        <v>216.81505661509556</v>
      </c>
    </row>
    <row r="548" spans="10:13" x14ac:dyDescent="0.25">
      <c r="J548" s="19">
        <f t="shared" ca="1" si="52"/>
        <v>25</v>
      </c>
      <c r="K548" s="19">
        <f t="shared" ca="1" si="53"/>
        <v>52</v>
      </c>
      <c r="L548" s="9">
        <f t="shared" ca="1" si="54"/>
        <v>90.459192507777772</v>
      </c>
      <c r="M548">
        <f t="shared" ca="1" si="55"/>
        <v>110.29737481745856</v>
      </c>
    </row>
    <row r="549" spans="10:13" x14ac:dyDescent="0.25">
      <c r="J549" s="19">
        <f t="shared" ca="1" si="52"/>
        <v>21</v>
      </c>
      <c r="K549" s="19">
        <f t="shared" ca="1" si="53"/>
        <v>52</v>
      </c>
      <c r="L549" s="9">
        <f t="shared" ca="1" si="54"/>
        <v>79.600858304594183</v>
      </c>
      <c r="M549">
        <f t="shared" ca="1" si="55"/>
        <v>146.44846151841213</v>
      </c>
    </row>
    <row r="550" spans="10:13" x14ac:dyDescent="0.25">
      <c r="J550" s="19">
        <f t="shared" ca="1" si="52"/>
        <v>15</v>
      </c>
      <c r="K550" s="19">
        <f t="shared" ca="1" si="53"/>
        <v>55</v>
      </c>
      <c r="L550" s="9">
        <f t="shared" ca="1" si="54"/>
        <v>63.313356999818808</v>
      </c>
      <c r="M550">
        <f t="shared" ca="1" si="55"/>
        <v>73.694703378466954</v>
      </c>
    </row>
    <row r="551" spans="10:13" x14ac:dyDescent="0.25">
      <c r="J551" s="19">
        <f t="shared" ca="1" si="52"/>
        <v>26</v>
      </c>
      <c r="K551" s="19">
        <f t="shared" ca="1" si="53"/>
        <v>45</v>
      </c>
      <c r="L551" s="9">
        <f t="shared" ca="1" si="54"/>
        <v>93.173776058573665</v>
      </c>
      <c r="M551">
        <f t="shared" ca="1" si="55"/>
        <v>62.349220854112581</v>
      </c>
    </row>
    <row r="552" spans="10:13" x14ac:dyDescent="0.25">
      <c r="J552" s="19">
        <f t="shared" ca="1" si="52"/>
        <v>16</v>
      </c>
      <c r="K552" s="19">
        <f t="shared" ca="1" si="53"/>
        <v>54</v>
      </c>
      <c r="L552" s="9">
        <f t="shared" ca="1" si="54"/>
        <v>66.027940550614701</v>
      </c>
      <c r="M552">
        <f t="shared" ca="1" si="55"/>
        <v>49.876177027530545</v>
      </c>
    </row>
    <row r="553" spans="10:13" x14ac:dyDescent="0.25">
      <c r="J553" s="19">
        <f t="shared" ca="1" si="52"/>
        <v>22</v>
      </c>
      <c r="K553" s="19">
        <f t="shared" ca="1" si="53"/>
        <v>47</v>
      </c>
      <c r="L553" s="9">
        <f t="shared" ca="1" si="54"/>
        <v>82.315441855390077</v>
      </c>
      <c r="M553">
        <f t="shared" ca="1" si="55"/>
        <v>92.228045215401181</v>
      </c>
    </row>
    <row r="554" spans="10:13" x14ac:dyDescent="0.25">
      <c r="J554" s="19">
        <f t="shared" ca="1" si="52"/>
        <v>16</v>
      </c>
      <c r="K554" s="19">
        <f t="shared" ca="1" si="53"/>
        <v>58</v>
      </c>
      <c r="L554" s="9">
        <f t="shared" ca="1" si="54"/>
        <v>66.027940550614701</v>
      </c>
      <c r="M554">
        <f t="shared" ca="1" si="55"/>
        <v>80.366570773958045</v>
      </c>
    </row>
    <row r="555" spans="10:13" x14ac:dyDescent="0.25">
      <c r="J555" s="19">
        <f t="shared" ca="1" si="52"/>
        <v>18</v>
      </c>
      <c r="K555" s="19">
        <f t="shared" ca="1" si="53"/>
        <v>59</v>
      </c>
      <c r="L555" s="9">
        <f t="shared" ca="1" si="54"/>
        <v>71.457107652206503</v>
      </c>
      <c r="M555">
        <f t="shared" ca="1" si="55"/>
        <v>74.95471136031837</v>
      </c>
    </row>
    <row r="556" spans="10:13" x14ac:dyDescent="0.25">
      <c r="J556" s="19">
        <f t="shared" ca="1" si="52"/>
        <v>22</v>
      </c>
      <c r="K556" s="19">
        <f t="shared" ca="1" si="53"/>
        <v>52</v>
      </c>
      <c r="L556" s="9">
        <f t="shared" ca="1" si="54"/>
        <v>82.315441855390077</v>
      </c>
      <c r="M556">
        <f t="shared" ca="1" si="55"/>
        <v>87.348454225465559</v>
      </c>
    </row>
    <row r="557" spans="10:13" x14ac:dyDescent="0.25">
      <c r="J557" s="19">
        <f t="shared" ca="1" si="52"/>
        <v>29</v>
      </c>
      <c r="K557" s="19">
        <f t="shared" ca="1" si="53"/>
        <v>56</v>
      </c>
      <c r="L557" s="9">
        <f t="shared" ca="1" si="54"/>
        <v>101.31752671096135</v>
      </c>
      <c r="M557">
        <f t="shared" ca="1" si="55"/>
        <v>227.01328589021284</v>
      </c>
    </row>
    <row r="558" spans="10:13" x14ac:dyDescent="0.25">
      <c r="J558" s="19">
        <f t="shared" ca="1" si="52"/>
        <v>17</v>
      </c>
      <c r="K558" s="19">
        <f t="shared" ca="1" si="53"/>
        <v>58</v>
      </c>
      <c r="L558" s="9">
        <f t="shared" ca="1" si="54"/>
        <v>68.742524101410595</v>
      </c>
      <c r="M558">
        <f t="shared" ca="1" si="55"/>
        <v>246.4074399281449</v>
      </c>
    </row>
    <row r="559" spans="10:13" x14ac:dyDescent="0.25">
      <c r="J559" s="19">
        <f t="shared" ca="1" si="52"/>
        <v>24</v>
      </c>
      <c r="K559" s="19">
        <f t="shared" ca="1" si="53"/>
        <v>51</v>
      </c>
      <c r="L559" s="9">
        <f t="shared" ca="1" si="54"/>
        <v>87.744608956981864</v>
      </c>
      <c r="M559">
        <f t="shared" ca="1" si="55"/>
        <v>249.60060929046068</v>
      </c>
    </row>
    <row r="560" spans="10:13" x14ac:dyDescent="0.25">
      <c r="J560" s="19">
        <f t="shared" ca="1" si="52"/>
        <v>28</v>
      </c>
      <c r="K560" s="19">
        <f t="shared" ca="1" si="53"/>
        <v>52</v>
      </c>
      <c r="L560" s="9">
        <f t="shared" ca="1" si="54"/>
        <v>98.602943160165452</v>
      </c>
      <c r="M560">
        <f t="shared" ca="1" si="55"/>
        <v>287.28153031039335</v>
      </c>
    </row>
    <row r="561" spans="10:13" x14ac:dyDescent="0.25">
      <c r="J561" s="19">
        <f t="shared" ca="1" si="52"/>
        <v>21</v>
      </c>
      <c r="K561" s="19">
        <f t="shared" ca="1" si="53"/>
        <v>66</v>
      </c>
      <c r="L561" s="9">
        <f t="shared" ca="1" si="54"/>
        <v>79.600858304594183</v>
      </c>
      <c r="M561">
        <f t="shared" ca="1" si="55"/>
        <v>235.25320661326055</v>
      </c>
    </row>
    <row r="562" spans="10:13" x14ac:dyDescent="0.25">
      <c r="J562" s="19">
        <f t="shared" ca="1" si="52"/>
        <v>15</v>
      </c>
      <c r="K562" s="19">
        <f t="shared" ca="1" si="53"/>
        <v>58</v>
      </c>
      <c r="L562" s="9">
        <f t="shared" ca="1" si="54"/>
        <v>63.313356999818808</v>
      </c>
      <c r="M562">
        <f t="shared" ca="1" si="55"/>
        <v>224.26325731414769</v>
      </c>
    </row>
    <row r="563" spans="10:13" x14ac:dyDescent="0.25">
      <c r="J563" s="19">
        <f t="shared" ca="1" si="52"/>
        <v>17</v>
      </c>
      <c r="K563" s="19">
        <f t="shared" ca="1" si="53"/>
        <v>56</v>
      </c>
      <c r="L563" s="9">
        <f t="shared" ca="1" si="54"/>
        <v>68.742524101410595</v>
      </c>
      <c r="M563">
        <f t="shared" ca="1" si="55"/>
        <v>183.08655558926353</v>
      </c>
    </row>
    <row r="564" spans="10:13" x14ac:dyDescent="0.25">
      <c r="J564" s="19">
        <f t="shared" ca="1" si="52"/>
        <v>22</v>
      </c>
      <c r="K564" s="19">
        <f t="shared" ca="1" si="53"/>
        <v>47</v>
      </c>
      <c r="L564" s="9">
        <f t="shared" ca="1" si="54"/>
        <v>82.315441855390077</v>
      </c>
      <c r="M564">
        <f t="shared" ca="1" si="55"/>
        <v>200.73748595354394</v>
      </c>
    </row>
    <row r="565" spans="10:13" x14ac:dyDescent="0.25">
      <c r="J565" s="19">
        <f t="shared" ca="1" si="52"/>
        <v>30</v>
      </c>
      <c r="K565" s="19">
        <f t="shared" ca="1" si="53"/>
        <v>61</v>
      </c>
      <c r="L565" s="9">
        <f t="shared" ca="1" si="54"/>
        <v>104.03211026175725</v>
      </c>
      <c r="M565">
        <f t="shared" ca="1" si="55"/>
        <v>179.18364122674632</v>
      </c>
    </row>
    <row r="566" spans="10:13" x14ac:dyDescent="0.25">
      <c r="J566" s="19">
        <f t="shared" ca="1" si="52"/>
        <v>25</v>
      </c>
      <c r="K566" s="19">
        <f t="shared" ca="1" si="53"/>
        <v>53</v>
      </c>
      <c r="L566" s="9">
        <f t="shared" ca="1" si="54"/>
        <v>90.459192507777772</v>
      </c>
      <c r="M566">
        <f t="shared" ca="1" si="55"/>
        <v>146.99817713163498</v>
      </c>
    </row>
    <row r="567" spans="10:13" x14ac:dyDescent="0.25">
      <c r="J567" s="19">
        <f t="shared" ca="1" si="52"/>
        <v>26</v>
      </c>
      <c r="K567" s="19">
        <f t="shared" ca="1" si="53"/>
        <v>45</v>
      </c>
      <c r="L567" s="9">
        <f t="shared" ca="1" si="54"/>
        <v>93.173776058573665</v>
      </c>
      <c r="M567">
        <f t="shared" ca="1" si="55"/>
        <v>102.48948294711326</v>
      </c>
    </row>
    <row r="568" spans="10:13" x14ac:dyDescent="0.25">
      <c r="J568" s="19">
        <f t="shared" ca="1" si="52"/>
        <v>28</v>
      </c>
      <c r="K568" s="19">
        <f t="shared" ca="1" si="53"/>
        <v>52</v>
      </c>
      <c r="L568" s="9">
        <f t="shared" ca="1" si="54"/>
        <v>98.602943160165452</v>
      </c>
      <c r="M568">
        <f t="shared" ca="1" si="55"/>
        <v>80.01661991793101</v>
      </c>
    </row>
    <row r="569" spans="10:13" x14ac:dyDescent="0.25">
      <c r="J569" s="19">
        <f t="shared" ca="1" si="52"/>
        <v>15</v>
      </c>
      <c r="K569" s="19">
        <f t="shared" ca="1" si="53"/>
        <v>60</v>
      </c>
      <c r="L569" s="9">
        <f t="shared" ca="1" si="54"/>
        <v>63.313356999818808</v>
      </c>
      <c r="M569">
        <f t="shared" ca="1" si="55"/>
        <v>89.881235632043342</v>
      </c>
    </row>
    <row r="570" spans="10:13" x14ac:dyDescent="0.25">
      <c r="J570" s="19">
        <f t="shared" ca="1" si="52"/>
        <v>31</v>
      </c>
      <c r="K570" s="19">
        <f t="shared" ca="1" si="53"/>
        <v>54</v>
      </c>
      <c r="L570" s="9">
        <f t="shared" ca="1" si="54"/>
        <v>106.74669381255315</v>
      </c>
      <c r="M570">
        <f t="shared" ca="1" si="55"/>
        <v>125.38131538313993</v>
      </c>
    </row>
    <row r="571" spans="10:13" x14ac:dyDescent="0.25">
      <c r="J571" s="19">
        <f t="shared" ca="1" si="52"/>
        <v>29</v>
      </c>
      <c r="K571" s="19">
        <f t="shared" ca="1" si="53"/>
        <v>59</v>
      </c>
      <c r="L571" s="9">
        <f t="shared" ca="1" si="54"/>
        <v>101.31752671096135</v>
      </c>
      <c r="M571">
        <f t="shared" ca="1" si="55"/>
        <v>146.3763433218349</v>
      </c>
    </row>
    <row r="572" spans="10:13" x14ac:dyDescent="0.25">
      <c r="J572" s="19">
        <f t="shared" ca="1" si="52"/>
        <v>16</v>
      </c>
      <c r="K572" s="19">
        <f t="shared" ca="1" si="53"/>
        <v>55</v>
      </c>
      <c r="L572" s="9">
        <f t="shared" ca="1" si="54"/>
        <v>66.027940550614701</v>
      </c>
      <c r="M572">
        <f t="shared" ca="1" si="55"/>
        <v>122.36207066118595</v>
      </c>
    </row>
    <row r="573" spans="10:13" x14ac:dyDescent="0.25">
      <c r="J573" s="19">
        <f t="shared" ca="1" si="52"/>
        <v>28</v>
      </c>
      <c r="K573" s="19">
        <f t="shared" ca="1" si="53"/>
        <v>53</v>
      </c>
      <c r="L573" s="9">
        <f t="shared" ca="1" si="54"/>
        <v>98.602943160165452</v>
      </c>
      <c r="M573">
        <f t="shared" ca="1" si="55"/>
        <v>131.81002652880198</v>
      </c>
    </row>
    <row r="574" spans="10:13" x14ac:dyDescent="0.25">
      <c r="J574" s="19">
        <f t="shared" ca="1" si="52"/>
        <v>25</v>
      </c>
      <c r="K574" s="19">
        <f t="shared" ca="1" si="53"/>
        <v>54</v>
      </c>
      <c r="L574" s="9">
        <f t="shared" ca="1" si="54"/>
        <v>90.459192507777772</v>
      </c>
      <c r="M574">
        <f t="shared" ca="1" si="55"/>
        <v>125.02667884505487</v>
      </c>
    </row>
    <row r="575" spans="10:13" x14ac:dyDescent="0.25">
      <c r="J575" s="19">
        <f t="shared" ca="1" si="52"/>
        <v>31</v>
      </c>
      <c r="K575" s="19">
        <f t="shared" ca="1" si="53"/>
        <v>56</v>
      </c>
      <c r="L575" s="9">
        <f t="shared" ca="1" si="54"/>
        <v>106.74669381255315</v>
      </c>
      <c r="M575">
        <f t="shared" ca="1" si="55"/>
        <v>117.58602570896225</v>
      </c>
    </row>
    <row r="576" spans="10:13" x14ac:dyDescent="0.25">
      <c r="J576" s="19">
        <f t="shared" ca="1" si="52"/>
        <v>31</v>
      </c>
      <c r="K576" s="19">
        <f t="shared" ca="1" si="53"/>
        <v>70</v>
      </c>
      <c r="L576" s="9">
        <f t="shared" ca="1" si="54"/>
        <v>106.74669381255315</v>
      </c>
      <c r="M576">
        <f t="shared" ca="1" si="55"/>
        <v>90.82689769462263</v>
      </c>
    </row>
    <row r="577" spans="10:13" x14ac:dyDescent="0.25">
      <c r="J577" s="19">
        <f t="shared" ca="1" si="52"/>
        <v>23</v>
      </c>
      <c r="K577" s="19">
        <f t="shared" ca="1" si="53"/>
        <v>62</v>
      </c>
      <c r="L577" s="9">
        <f t="shared" ca="1" si="54"/>
        <v>85.030025406185985</v>
      </c>
      <c r="M577">
        <f t="shared" ca="1" si="55"/>
        <v>101.65520412481698</v>
      </c>
    </row>
    <row r="578" spans="10:13" x14ac:dyDescent="0.25">
      <c r="J578" s="19">
        <f t="shared" ca="1" si="52"/>
        <v>16</v>
      </c>
      <c r="K578" s="19">
        <f t="shared" ca="1" si="53"/>
        <v>47</v>
      </c>
      <c r="L578" s="9">
        <f t="shared" ca="1" si="54"/>
        <v>66.027940550614701</v>
      </c>
      <c r="M578">
        <f t="shared" ca="1" si="55"/>
        <v>82.666191432728169</v>
      </c>
    </row>
    <row r="579" spans="10:13" x14ac:dyDescent="0.25">
      <c r="J579" s="19">
        <f t="shared" ca="1" si="52"/>
        <v>25</v>
      </c>
      <c r="K579" s="19">
        <f t="shared" ca="1" si="53"/>
        <v>46</v>
      </c>
      <c r="L579" s="9">
        <f t="shared" ca="1" si="54"/>
        <v>90.459192507777772</v>
      </c>
      <c r="M579">
        <f t="shared" ca="1" si="55"/>
        <v>59.654605019052511</v>
      </c>
    </row>
    <row r="580" spans="10:13" x14ac:dyDescent="0.25">
      <c r="J580" s="19">
        <f t="shared" ca="1" si="52"/>
        <v>30</v>
      </c>
      <c r="K580" s="19">
        <f t="shared" ca="1" si="53"/>
        <v>68</v>
      </c>
      <c r="L580" s="9">
        <f t="shared" ca="1" si="54"/>
        <v>104.03211026175725</v>
      </c>
      <c r="M580">
        <f t="shared" ca="1" si="55"/>
        <v>57.233517703028497</v>
      </c>
    </row>
    <row r="581" spans="10:13" x14ac:dyDescent="0.25">
      <c r="J581" s="19">
        <f t="shared" ca="1" si="52"/>
        <v>19</v>
      </c>
      <c r="K581" s="19">
        <f t="shared" ca="1" si="53"/>
        <v>54</v>
      </c>
      <c r="L581" s="9">
        <f t="shared" ca="1" si="54"/>
        <v>74.171691203002382</v>
      </c>
      <c r="M581">
        <f t="shared" ca="1" si="55"/>
        <v>90.527023082759314</v>
      </c>
    </row>
    <row r="582" spans="10:13" x14ac:dyDescent="0.25">
      <c r="J582" s="19">
        <f t="shared" ca="1" si="52"/>
        <v>24</v>
      </c>
      <c r="K582" s="19">
        <f t="shared" ca="1" si="53"/>
        <v>61</v>
      </c>
      <c r="L582" s="9">
        <f t="shared" ca="1" si="54"/>
        <v>87.744608956981864</v>
      </c>
      <c r="M582">
        <f t="shared" ca="1" si="55"/>
        <v>92.741926386758834</v>
      </c>
    </row>
    <row r="583" spans="10:13" x14ac:dyDescent="0.25">
      <c r="J583" s="19">
        <f t="shared" ca="1" si="52"/>
        <v>31</v>
      </c>
      <c r="K583" s="19">
        <f t="shared" ca="1" si="53"/>
        <v>58</v>
      </c>
      <c r="L583" s="9">
        <f t="shared" ca="1" si="54"/>
        <v>106.74669381255315</v>
      </c>
      <c r="M583">
        <f t="shared" ca="1" si="55"/>
        <v>70.429264660184373</v>
      </c>
    </row>
    <row r="584" spans="10:13" x14ac:dyDescent="0.25">
      <c r="J584" s="19">
        <f t="shared" ca="1" si="52"/>
        <v>30</v>
      </c>
      <c r="K584" s="19">
        <f t="shared" ca="1" si="53"/>
        <v>73</v>
      </c>
      <c r="L584" s="9">
        <f t="shared" ca="1" si="54"/>
        <v>104.03211026175725</v>
      </c>
      <c r="M584">
        <f t="shared" ca="1" si="55"/>
        <v>111.46750263700444</v>
      </c>
    </row>
    <row r="585" spans="10:13" x14ac:dyDescent="0.25">
      <c r="J585" s="19">
        <f t="shared" ca="1" si="52"/>
        <v>31</v>
      </c>
      <c r="K585" s="19">
        <f t="shared" ca="1" si="53"/>
        <v>57</v>
      </c>
      <c r="L585" s="9">
        <f t="shared" ca="1" si="54"/>
        <v>106.74669381255315</v>
      </c>
      <c r="M585">
        <f t="shared" ca="1" si="55"/>
        <v>97.123143772671455</v>
      </c>
    </row>
    <row r="586" spans="10:13" x14ac:dyDescent="0.25">
      <c r="J586" s="19">
        <f t="shared" ca="1" si="52"/>
        <v>25</v>
      </c>
      <c r="K586" s="19">
        <f t="shared" ca="1" si="53"/>
        <v>70</v>
      </c>
      <c r="L586" s="9">
        <f t="shared" ca="1" si="54"/>
        <v>90.459192507777772</v>
      </c>
      <c r="M586">
        <f t="shared" ca="1" si="55"/>
        <v>70.375431210111486</v>
      </c>
    </row>
    <row r="587" spans="10:13" x14ac:dyDescent="0.25">
      <c r="J587" s="19">
        <f t="shared" ca="1" si="52"/>
        <v>19</v>
      </c>
      <c r="K587" s="19">
        <f t="shared" ca="1" si="53"/>
        <v>59</v>
      </c>
      <c r="L587" s="9">
        <f t="shared" ca="1" si="54"/>
        <v>74.171691203002382</v>
      </c>
      <c r="M587">
        <f t="shared" ca="1" si="55"/>
        <v>56.608528819762761</v>
      </c>
    </row>
    <row r="588" spans="10:13" x14ac:dyDescent="0.25">
      <c r="J588" s="19">
        <f t="shared" ca="1" si="52"/>
        <v>22</v>
      </c>
      <c r="K588" s="19">
        <f t="shared" ca="1" si="53"/>
        <v>45</v>
      </c>
      <c r="L588" s="9">
        <f t="shared" ca="1" si="54"/>
        <v>82.315441855390077</v>
      </c>
      <c r="M588">
        <f t="shared" ca="1" si="55"/>
        <v>62.743864983876477</v>
      </c>
    </row>
    <row r="589" spans="10:13" x14ac:dyDescent="0.25">
      <c r="J589" s="19">
        <f t="shared" ca="1" si="52"/>
        <v>30</v>
      </c>
      <c r="K589" s="19">
        <f t="shared" ca="1" si="53"/>
        <v>54</v>
      </c>
      <c r="L589" s="9">
        <f t="shared" ca="1" si="54"/>
        <v>104.03211026175725</v>
      </c>
      <c r="M589">
        <f t="shared" ca="1" si="55"/>
        <v>61.193579150081476</v>
      </c>
    </row>
    <row r="590" spans="10:13" x14ac:dyDescent="0.25">
      <c r="J590" s="19">
        <f t="shared" ca="1" si="52"/>
        <v>25</v>
      </c>
      <c r="K590" s="19">
        <f t="shared" ca="1" si="53"/>
        <v>55</v>
      </c>
      <c r="L590" s="9">
        <f t="shared" ca="1" si="54"/>
        <v>90.459192507777772</v>
      </c>
      <c r="M590">
        <f t="shared" ca="1" si="55"/>
        <v>156.36683895277136</v>
      </c>
    </row>
    <row r="591" spans="10:13" x14ac:dyDescent="0.25">
      <c r="J591" s="19">
        <f t="shared" ca="1" si="52"/>
        <v>24</v>
      </c>
      <c r="K591" s="19">
        <f t="shared" ca="1" si="53"/>
        <v>49</v>
      </c>
      <c r="L591" s="9">
        <f t="shared" ca="1" si="54"/>
        <v>87.744608956981864</v>
      </c>
      <c r="M591">
        <f t="shared" ca="1" si="55"/>
        <v>249.37825004821605</v>
      </c>
    </row>
    <row r="592" spans="10:13" x14ac:dyDescent="0.25">
      <c r="J592" s="19">
        <f t="shared" ca="1" si="52"/>
        <v>31</v>
      </c>
      <c r="K592" s="19">
        <f t="shared" ca="1" si="53"/>
        <v>66</v>
      </c>
      <c r="L592" s="9">
        <f t="shared" ca="1" si="54"/>
        <v>106.74669381255315</v>
      </c>
      <c r="M592">
        <f t="shared" ca="1" si="55"/>
        <v>288.86205347869816</v>
      </c>
    </row>
    <row r="593" spans="10:13" x14ac:dyDescent="0.25">
      <c r="J593" s="19">
        <f t="shared" ca="1" si="52"/>
        <v>25</v>
      </c>
      <c r="K593" s="19">
        <f t="shared" ca="1" si="53"/>
        <v>45</v>
      </c>
      <c r="L593" s="9">
        <f t="shared" ca="1" si="54"/>
        <v>90.459192507777772</v>
      </c>
      <c r="M593">
        <f t="shared" ca="1" si="55"/>
        <v>226.77453107216161</v>
      </c>
    </row>
    <row r="594" spans="10:13" x14ac:dyDescent="0.25">
      <c r="J594" s="19">
        <f t="shared" ca="1" si="52"/>
        <v>19</v>
      </c>
      <c r="K594" s="19">
        <f t="shared" ca="1" si="53"/>
        <v>59</v>
      </c>
      <c r="L594" s="9">
        <f t="shared" ca="1" si="54"/>
        <v>74.171691203002382</v>
      </c>
      <c r="M594">
        <f t="shared" ca="1" si="55"/>
        <v>347.96922158206769</v>
      </c>
    </row>
    <row r="595" spans="10:13" x14ac:dyDescent="0.25">
      <c r="J595" s="19">
        <f t="shared" ca="1" si="52"/>
        <v>17</v>
      </c>
      <c r="K595" s="19">
        <f t="shared" ca="1" si="53"/>
        <v>58</v>
      </c>
      <c r="L595" s="9">
        <f t="shared" ca="1" si="54"/>
        <v>68.742524101410595</v>
      </c>
      <c r="M595">
        <f t="shared" ca="1" si="55"/>
        <v>332.14912722160653</v>
      </c>
    </row>
    <row r="596" spans="10:13" x14ac:dyDescent="0.25">
      <c r="J596" s="19">
        <f t="shared" ca="1" si="52"/>
        <v>23</v>
      </c>
      <c r="K596" s="19">
        <f t="shared" ca="1" si="53"/>
        <v>62</v>
      </c>
      <c r="L596" s="9">
        <f t="shared" ca="1" si="54"/>
        <v>85.030025406185985</v>
      </c>
      <c r="M596">
        <f t="shared" ca="1" si="55"/>
        <v>418.28244183719357</v>
      </c>
    </row>
    <row r="597" spans="10:13" x14ac:dyDescent="0.25">
      <c r="J597" s="19">
        <f t="shared" ca="1" si="52"/>
        <v>29</v>
      </c>
      <c r="K597" s="19">
        <f t="shared" ca="1" si="53"/>
        <v>52</v>
      </c>
      <c r="L597" s="9">
        <f t="shared" ca="1" si="54"/>
        <v>101.31752671096135</v>
      </c>
      <c r="M597">
        <f t="shared" ca="1" si="55"/>
        <v>514.25038768893091</v>
      </c>
    </row>
    <row r="598" spans="10:13" x14ac:dyDescent="0.25">
      <c r="J598" s="19">
        <f t="shared" ca="1" si="52"/>
        <v>16</v>
      </c>
      <c r="K598" s="19">
        <f t="shared" ca="1" si="53"/>
        <v>51</v>
      </c>
      <c r="L598" s="9">
        <f t="shared" ca="1" si="54"/>
        <v>66.027940550614701</v>
      </c>
      <c r="M598">
        <f t="shared" ca="1" si="55"/>
        <v>818.91634182498774</v>
      </c>
    </row>
    <row r="599" spans="10:13" x14ac:dyDescent="0.25">
      <c r="J599" s="19">
        <f t="shared" ref="J599:J662" ca="1" si="56">RANDBETWEEN(14.3,31)</f>
        <v>27</v>
      </c>
      <c r="K599" s="19">
        <f t="shared" ref="K599:K662" ca="1" si="57">RANDBETWEEN(45,(J599+45))</f>
        <v>60</v>
      </c>
      <c r="L599" s="9">
        <f t="shared" ref="L599:L662" ca="1" si="58">J599*$R$1+$R$2</f>
        <v>95.888359609369559</v>
      </c>
      <c r="M599">
        <f t="shared" ref="M599:M662" ca="1" si="59">AVERAGE(M323,M598)</f>
        <v>1092.1145311447672</v>
      </c>
    </row>
    <row r="600" spans="10:13" x14ac:dyDescent="0.25">
      <c r="J600" s="19">
        <f t="shared" ca="1" si="56"/>
        <v>17</v>
      </c>
      <c r="K600" s="19">
        <f t="shared" ca="1" si="57"/>
        <v>52</v>
      </c>
      <c r="L600" s="9">
        <f t="shared" ca="1" si="58"/>
        <v>68.742524101410595</v>
      </c>
      <c r="M600">
        <f t="shared" ca="1" si="59"/>
        <v>1160.8575590948708</v>
      </c>
    </row>
    <row r="601" spans="10:13" x14ac:dyDescent="0.25">
      <c r="J601" s="19">
        <f t="shared" ca="1" si="56"/>
        <v>19</v>
      </c>
      <c r="K601" s="19">
        <f t="shared" ca="1" si="57"/>
        <v>49</v>
      </c>
      <c r="L601" s="9">
        <f t="shared" ca="1" si="58"/>
        <v>74.171691203002382</v>
      </c>
      <c r="M601">
        <f t="shared" ca="1" si="59"/>
        <v>1080.076175628102</v>
      </c>
    </row>
    <row r="602" spans="10:13" x14ac:dyDescent="0.25">
      <c r="J602" s="19">
        <f t="shared" ca="1" si="56"/>
        <v>20</v>
      </c>
      <c r="K602" s="19">
        <f t="shared" ca="1" si="57"/>
        <v>61</v>
      </c>
      <c r="L602" s="9">
        <f t="shared" ca="1" si="58"/>
        <v>76.88627475379829</v>
      </c>
      <c r="M602">
        <f t="shared" ca="1" si="59"/>
        <v>1083.7703899480985</v>
      </c>
    </row>
    <row r="603" spans="10:13" x14ac:dyDescent="0.25">
      <c r="J603" s="19">
        <f t="shared" ca="1" si="56"/>
        <v>19</v>
      </c>
      <c r="K603" s="19">
        <f t="shared" ca="1" si="57"/>
        <v>47</v>
      </c>
      <c r="L603" s="9">
        <f t="shared" ca="1" si="58"/>
        <v>74.171691203002382</v>
      </c>
      <c r="M603">
        <f t="shared" ca="1" si="59"/>
        <v>912.4785883966598</v>
      </c>
    </row>
    <row r="604" spans="10:13" x14ac:dyDescent="0.25">
      <c r="J604" s="19">
        <f t="shared" ca="1" si="56"/>
        <v>19</v>
      </c>
      <c r="K604" s="19">
        <f t="shared" ca="1" si="57"/>
        <v>46</v>
      </c>
      <c r="L604" s="9">
        <f t="shared" ca="1" si="58"/>
        <v>74.171691203002382</v>
      </c>
      <c r="M604">
        <f t="shared" ca="1" si="59"/>
        <v>792.66490639953372</v>
      </c>
    </row>
    <row r="605" spans="10:13" x14ac:dyDescent="0.25">
      <c r="J605" s="19">
        <f t="shared" ca="1" si="56"/>
        <v>21</v>
      </c>
      <c r="K605" s="19">
        <f t="shared" ca="1" si="57"/>
        <v>60</v>
      </c>
      <c r="L605" s="9">
        <f t="shared" ca="1" si="58"/>
        <v>79.600858304594183</v>
      </c>
      <c r="M605">
        <f t="shared" ca="1" si="59"/>
        <v>710.10727545613543</v>
      </c>
    </row>
    <row r="606" spans="10:13" x14ac:dyDescent="0.25">
      <c r="J606" s="19">
        <f t="shared" ca="1" si="56"/>
        <v>16</v>
      </c>
      <c r="K606" s="19">
        <f t="shared" ca="1" si="57"/>
        <v>53</v>
      </c>
      <c r="L606" s="9">
        <f t="shared" ca="1" si="58"/>
        <v>66.027940550614701</v>
      </c>
      <c r="M606">
        <f t="shared" ca="1" si="59"/>
        <v>613.24343117076091</v>
      </c>
    </row>
    <row r="607" spans="10:13" x14ac:dyDescent="0.25">
      <c r="J607" s="19">
        <f t="shared" ca="1" si="56"/>
        <v>19</v>
      </c>
      <c r="K607" s="19">
        <f t="shared" ca="1" si="57"/>
        <v>58</v>
      </c>
      <c r="L607" s="9">
        <f t="shared" ca="1" si="58"/>
        <v>74.171691203002382</v>
      </c>
      <c r="M607">
        <f t="shared" ca="1" si="59"/>
        <v>643.71647194570915</v>
      </c>
    </row>
    <row r="608" spans="10:13" x14ac:dyDescent="0.25">
      <c r="J608" s="19">
        <f t="shared" ca="1" si="56"/>
        <v>25</v>
      </c>
      <c r="K608" s="19">
        <f t="shared" ca="1" si="57"/>
        <v>47</v>
      </c>
      <c r="L608" s="9">
        <f t="shared" ca="1" si="58"/>
        <v>90.459192507777772</v>
      </c>
      <c r="M608">
        <f t="shared" ca="1" si="59"/>
        <v>879.66258249448526</v>
      </c>
    </row>
    <row r="609" spans="10:13" x14ac:dyDescent="0.25">
      <c r="J609" s="19">
        <f t="shared" ca="1" si="56"/>
        <v>25</v>
      </c>
      <c r="K609" s="19">
        <f t="shared" ca="1" si="57"/>
        <v>47</v>
      </c>
      <c r="L609" s="9">
        <f t="shared" ca="1" si="58"/>
        <v>90.459192507777772</v>
      </c>
      <c r="M609">
        <f t="shared" ca="1" si="59"/>
        <v>804.04778779819867</v>
      </c>
    </row>
    <row r="610" spans="10:13" x14ac:dyDescent="0.25">
      <c r="J610" s="19">
        <f t="shared" ca="1" si="56"/>
        <v>18</v>
      </c>
      <c r="K610" s="19">
        <f t="shared" ca="1" si="57"/>
        <v>49</v>
      </c>
      <c r="L610" s="9">
        <f t="shared" ca="1" si="58"/>
        <v>71.457107652206503</v>
      </c>
      <c r="M610">
        <f t="shared" ca="1" si="59"/>
        <v>862.57741636970468</v>
      </c>
    </row>
    <row r="611" spans="10:13" x14ac:dyDescent="0.25">
      <c r="J611" s="19">
        <f t="shared" ca="1" si="56"/>
        <v>22</v>
      </c>
      <c r="K611" s="19">
        <f t="shared" ca="1" si="57"/>
        <v>45</v>
      </c>
      <c r="L611" s="9">
        <f t="shared" ca="1" si="58"/>
        <v>82.315441855390077</v>
      </c>
      <c r="M611">
        <f t="shared" ca="1" si="59"/>
        <v>778.68999995036506</v>
      </c>
    </row>
    <row r="612" spans="10:13" x14ac:dyDescent="0.25">
      <c r="J612" s="19">
        <f t="shared" ca="1" si="56"/>
        <v>23</v>
      </c>
      <c r="K612" s="19">
        <f t="shared" ca="1" si="57"/>
        <v>49</v>
      </c>
      <c r="L612" s="9">
        <f t="shared" ca="1" si="58"/>
        <v>85.030025406185985</v>
      </c>
      <c r="M612">
        <f t="shared" ca="1" si="59"/>
        <v>861.62649001996431</v>
      </c>
    </row>
    <row r="613" spans="10:13" x14ac:dyDescent="0.25">
      <c r="J613" s="19">
        <f t="shared" ca="1" si="56"/>
        <v>29</v>
      </c>
      <c r="K613" s="19">
        <f t="shared" ca="1" si="57"/>
        <v>53</v>
      </c>
      <c r="L613" s="9">
        <f t="shared" ca="1" si="58"/>
        <v>101.31752671096135</v>
      </c>
      <c r="M613">
        <f t="shared" ca="1" si="59"/>
        <v>978.25635695965775</v>
      </c>
    </row>
    <row r="614" spans="10:13" x14ac:dyDescent="0.25">
      <c r="J614" s="19">
        <f t="shared" ca="1" si="56"/>
        <v>19</v>
      </c>
      <c r="K614" s="19">
        <f t="shared" ca="1" si="57"/>
        <v>57</v>
      </c>
      <c r="L614" s="9">
        <f t="shared" ca="1" si="58"/>
        <v>74.171691203002382</v>
      </c>
      <c r="M614">
        <f t="shared" ca="1" si="59"/>
        <v>915.92365256315338</v>
      </c>
    </row>
    <row r="615" spans="10:13" x14ac:dyDescent="0.25">
      <c r="J615" s="19">
        <f t="shared" ca="1" si="56"/>
        <v>22</v>
      </c>
      <c r="K615" s="19">
        <f t="shared" ca="1" si="57"/>
        <v>59</v>
      </c>
      <c r="L615" s="9">
        <f t="shared" ca="1" si="58"/>
        <v>82.315441855390077</v>
      </c>
      <c r="M615">
        <f t="shared" ca="1" si="59"/>
        <v>913.19162061494103</v>
      </c>
    </row>
    <row r="616" spans="10:13" x14ac:dyDescent="0.25">
      <c r="J616" s="19">
        <f t="shared" ca="1" si="56"/>
        <v>24</v>
      </c>
      <c r="K616" s="19">
        <f t="shared" ca="1" si="57"/>
        <v>46</v>
      </c>
      <c r="L616" s="9">
        <f t="shared" ca="1" si="58"/>
        <v>87.744608956981864</v>
      </c>
      <c r="M616">
        <f t="shared" ca="1" si="59"/>
        <v>984.03481227656948</v>
      </c>
    </row>
    <row r="617" spans="10:13" x14ac:dyDescent="0.25">
      <c r="J617" s="19">
        <f t="shared" ca="1" si="56"/>
        <v>23</v>
      </c>
      <c r="K617" s="19">
        <f t="shared" ca="1" si="57"/>
        <v>53</v>
      </c>
      <c r="L617" s="9">
        <f t="shared" ca="1" si="58"/>
        <v>85.030025406185985</v>
      </c>
      <c r="M617">
        <f t="shared" ca="1" si="59"/>
        <v>960.66843388000757</v>
      </c>
    </row>
    <row r="618" spans="10:13" x14ac:dyDescent="0.25">
      <c r="J618" s="19">
        <f t="shared" ca="1" si="56"/>
        <v>31</v>
      </c>
      <c r="K618" s="19">
        <f t="shared" ca="1" si="57"/>
        <v>49</v>
      </c>
      <c r="L618" s="9">
        <f t="shared" ca="1" si="58"/>
        <v>106.74669381255315</v>
      </c>
      <c r="M618">
        <f t="shared" ca="1" si="59"/>
        <v>835.19981954472973</v>
      </c>
    </row>
    <row r="619" spans="10:13" x14ac:dyDescent="0.25">
      <c r="J619" s="19">
        <f t="shared" ca="1" si="56"/>
        <v>16</v>
      </c>
      <c r="K619" s="19">
        <f t="shared" ca="1" si="57"/>
        <v>46</v>
      </c>
      <c r="L619" s="9">
        <f t="shared" ca="1" si="58"/>
        <v>66.027940550614701</v>
      </c>
      <c r="M619">
        <f t="shared" ca="1" si="59"/>
        <v>736.64796299183286</v>
      </c>
    </row>
    <row r="620" spans="10:13" x14ac:dyDescent="0.25">
      <c r="J620" s="19">
        <f t="shared" ca="1" si="56"/>
        <v>28</v>
      </c>
      <c r="K620" s="19">
        <f t="shared" ca="1" si="57"/>
        <v>60</v>
      </c>
      <c r="L620" s="9">
        <f t="shared" ca="1" si="58"/>
        <v>98.602943160165452</v>
      </c>
      <c r="M620">
        <f t="shared" ca="1" si="59"/>
        <v>602.42403692040307</v>
      </c>
    </row>
    <row r="621" spans="10:13" x14ac:dyDescent="0.25">
      <c r="J621" s="19">
        <f t="shared" ca="1" si="56"/>
        <v>23</v>
      </c>
      <c r="K621" s="19">
        <f t="shared" ca="1" si="57"/>
        <v>67</v>
      </c>
      <c r="L621" s="9">
        <f t="shared" ca="1" si="58"/>
        <v>85.030025406185985</v>
      </c>
      <c r="M621">
        <f t="shared" ca="1" si="59"/>
        <v>488.10657559512561</v>
      </c>
    </row>
    <row r="622" spans="10:13" x14ac:dyDescent="0.25">
      <c r="J622" s="19">
        <f t="shared" ca="1" si="56"/>
        <v>23</v>
      </c>
      <c r="K622" s="19">
        <f t="shared" ca="1" si="57"/>
        <v>47</v>
      </c>
      <c r="L622" s="9">
        <f t="shared" ca="1" si="58"/>
        <v>85.030025406185985</v>
      </c>
      <c r="M622">
        <f t="shared" ca="1" si="59"/>
        <v>503.91625961560987</v>
      </c>
    </row>
    <row r="623" spans="10:13" x14ac:dyDescent="0.25">
      <c r="J623" s="19">
        <f t="shared" ca="1" si="56"/>
        <v>28</v>
      </c>
      <c r="K623" s="19">
        <f t="shared" ca="1" si="57"/>
        <v>55</v>
      </c>
      <c r="L623" s="9">
        <f t="shared" ca="1" si="58"/>
        <v>98.602943160165452</v>
      </c>
      <c r="M623">
        <f t="shared" ca="1" si="59"/>
        <v>796.92040548117006</v>
      </c>
    </row>
    <row r="624" spans="10:13" x14ac:dyDescent="0.25">
      <c r="J624" s="19">
        <f t="shared" ca="1" si="56"/>
        <v>15</v>
      </c>
      <c r="K624" s="19">
        <f t="shared" ca="1" si="57"/>
        <v>55</v>
      </c>
      <c r="L624" s="9">
        <f t="shared" ca="1" si="58"/>
        <v>63.313356999818808</v>
      </c>
      <c r="M624">
        <f t="shared" ca="1" si="59"/>
        <v>890.85208216081514</v>
      </c>
    </row>
    <row r="625" spans="10:13" x14ac:dyDescent="0.25">
      <c r="J625" s="19">
        <f t="shared" ca="1" si="56"/>
        <v>15</v>
      </c>
      <c r="K625" s="19">
        <f t="shared" ca="1" si="57"/>
        <v>49</v>
      </c>
      <c r="L625" s="9">
        <f t="shared" ca="1" si="58"/>
        <v>63.313356999818808</v>
      </c>
      <c r="M625">
        <f t="shared" ca="1" si="59"/>
        <v>771.60168693261312</v>
      </c>
    </row>
    <row r="626" spans="10:13" x14ac:dyDescent="0.25">
      <c r="J626" s="19">
        <f t="shared" ca="1" si="56"/>
        <v>21</v>
      </c>
      <c r="K626" s="19">
        <f t="shared" ca="1" si="57"/>
        <v>51</v>
      </c>
      <c r="L626" s="9">
        <f t="shared" ca="1" si="58"/>
        <v>79.600858304594183</v>
      </c>
      <c r="M626">
        <f t="shared" ca="1" si="59"/>
        <v>594.93070809048413</v>
      </c>
    </row>
    <row r="627" spans="10:13" x14ac:dyDescent="0.25">
      <c r="J627" s="19">
        <f t="shared" ca="1" si="56"/>
        <v>16</v>
      </c>
      <c r="K627" s="19">
        <f t="shared" ca="1" si="57"/>
        <v>50</v>
      </c>
      <c r="L627" s="9">
        <f t="shared" ca="1" si="58"/>
        <v>66.027940550614701</v>
      </c>
      <c r="M627">
        <f t="shared" ca="1" si="59"/>
        <v>479.21404257695337</v>
      </c>
    </row>
    <row r="628" spans="10:13" x14ac:dyDescent="0.25">
      <c r="J628" s="19">
        <f t="shared" ca="1" si="56"/>
        <v>28</v>
      </c>
      <c r="K628" s="19">
        <f t="shared" ca="1" si="57"/>
        <v>52</v>
      </c>
      <c r="L628" s="9">
        <f t="shared" ca="1" si="58"/>
        <v>98.602943160165452</v>
      </c>
      <c r="M628">
        <f t="shared" ca="1" si="59"/>
        <v>415.77643300565302</v>
      </c>
    </row>
    <row r="629" spans="10:13" x14ac:dyDescent="0.25">
      <c r="J629" s="19">
        <f t="shared" ca="1" si="56"/>
        <v>29</v>
      </c>
      <c r="K629" s="19">
        <f t="shared" ca="1" si="57"/>
        <v>67</v>
      </c>
      <c r="L629" s="9">
        <f t="shared" ca="1" si="58"/>
        <v>101.31752671096135</v>
      </c>
      <c r="M629">
        <f t="shared" ca="1" si="59"/>
        <v>351.58119522537629</v>
      </c>
    </row>
    <row r="630" spans="10:13" x14ac:dyDescent="0.25">
      <c r="J630" s="19">
        <f t="shared" ca="1" si="56"/>
        <v>18</v>
      </c>
      <c r="K630" s="19">
        <f t="shared" ca="1" si="57"/>
        <v>49</v>
      </c>
      <c r="L630" s="9">
        <f t="shared" ca="1" si="58"/>
        <v>71.457107652206503</v>
      </c>
      <c r="M630">
        <f t="shared" ca="1" si="59"/>
        <v>301.23949137732467</v>
      </c>
    </row>
    <row r="631" spans="10:13" x14ac:dyDescent="0.25">
      <c r="J631" s="19">
        <f t="shared" ca="1" si="56"/>
        <v>21</v>
      </c>
      <c r="K631" s="19">
        <f t="shared" ca="1" si="57"/>
        <v>66</v>
      </c>
      <c r="L631" s="9">
        <f t="shared" ca="1" si="58"/>
        <v>79.600858304594183</v>
      </c>
      <c r="M631">
        <f t="shared" ca="1" si="59"/>
        <v>425.88754258311894</v>
      </c>
    </row>
    <row r="632" spans="10:13" x14ac:dyDescent="0.25">
      <c r="J632" s="19">
        <f t="shared" ca="1" si="56"/>
        <v>15</v>
      </c>
      <c r="K632" s="19">
        <f t="shared" ca="1" si="57"/>
        <v>53</v>
      </c>
      <c r="L632" s="9">
        <f t="shared" ca="1" si="58"/>
        <v>63.313356999818808</v>
      </c>
      <c r="M632">
        <f t="shared" ca="1" si="59"/>
        <v>538.66780583039713</v>
      </c>
    </row>
    <row r="633" spans="10:13" x14ac:dyDescent="0.25">
      <c r="J633" s="19">
        <f t="shared" ca="1" si="56"/>
        <v>15</v>
      </c>
      <c r="K633" s="19">
        <f t="shared" ca="1" si="57"/>
        <v>53</v>
      </c>
      <c r="L633" s="9">
        <f t="shared" ca="1" si="58"/>
        <v>63.313356999818808</v>
      </c>
      <c r="M633">
        <f t="shared" ca="1" si="59"/>
        <v>559.24196823444936</v>
      </c>
    </row>
    <row r="634" spans="10:13" x14ac:dyDescent="0.25">
      <c r="J634" s="19">
        <f t="shared" ca="1" si="56"/>
        <v>31</v>
      </c>
      <c r="K634" s="19">
        <f t="shared" ca="1" si="57"/>
        <v>63</v>
      </c>
      <c r="L634" s="9">
        <f t="shared" ca="1" si="58"/>
        <v>106.74669381255315</v>
      </c>
      <c r="M634">
        <f t="shared" ca="1" si="59"/>
        <v>505.95254345361082</v>
      </c>
    </row>
    <row r="635" spans="10:13" x14ac:dyDescent="0.25">
      <c r="J635" s="19">
        <f t="shared" ca="1" si="56"/>
        <v>31</v>
      </c>
      <c r="K635" s="19">
        <f t="shared" ca="1" si="57"/>
        <v>53</v>
      </c>
      <c r="L635" s="9">
        <f t="shared" ca="1" si="58"/>
        <v>106.74669381255315</v>
      </c>
      <c r="M635">
        <f t="shared" ca="1" si="59"/>
        <v>379.88074411862351</v>
      </c>
    </row>
    <row r="636" spans="10:13" x14ac:dyDescent="0.25">
      <c r="J636" s="19">
        <f t="shared" ca="1" si="56"/>
        <v>28</v>
      </c>
      <c r="K636" s="19">
        <f t="shared" ca="1" si="57"/>
        <v>46</v>
      </c>
      <c r="L636" s="9">
        <f t="shared" ca="1" si="58"/>
        <v>98.602943160165452</v>
      </c>
      <c r="M636">
        <f t="shared" ca="1" si="59"/>
        <v>270.6705844068299</v>
      </c>
    </row>
    <row r="637" spans="10:13" x14ac:dyDescent="0.25">
      <c r="J637" s="19">
        <f t="shared" ca="1" si="56"/>
        <v>26</v>
      </c>
      <c r="K637" s="19">
        <f t="shared" ca="1" si="57"/>
        <v>60</v>
      </c>
      <c r="L637" s="9">
        <f t="shared" ca="1" si="58"/>
        <v>93.173776058573665</v>
      </c>
      <c r="M637">
        <f t="shared" ca="1" si="59"/>
        <v>196.79443662962601</v>
      </c>
    </row>
    <row r="638" spans="10:13" x14ac:dyDescent="0.25">
      <c r="J638" s="19">
        <f t="shared" ca="1" si="56"/>
        <v>28</v>
      </c>
      <c r="K638" s="19">
        <f t="shared" ca="1" si="57"/>
        <v>48</v>
      </c>
      <c r="L638" s="9">
        <f t="shared" ca="1" si="58"/>
        <v>98.602943160165452</v>
      </c>
      <c r="M638">
        <f t="shared" ca="1" si="59"/>
        <v>186.67184401773352</v>
      </c>
    </row>
    <row r="639" spans="10:13" x14ac:dyDescent="0.25">
      <c r="J639" s="19">
        <f t="shared" ca="1" si="56"/>
        <v>19</v>
      </c>
      <c r="K639" s="19">
        <f t="shared" ca="1" si="57"/>
        <v>51</v>
      </c>
      <c r="L639" s="9">
        <f t="shared" ca="1" si="58"/>
        <v>74.171691203002382</v>
      </c>
      <c r="M639">
        <f t="shared" ca="1" si="59"/>
        <v>163.48123259424466</v>
      </c>
    </row>
    <row r="640" spans="10:13" x14ac:dyDescent="0.25">
      <c r="J640" s="19">
        <f t="shared" ca="1" si="56"/>
        <v>16</v>
      </c>
      <c r="K640" s="19">
        <f t="shared" ca="1" si="57"/>
        <v>54</v>
      </c>
      <c r="L640" s="9">
        <f t="shared" ca="1" si="58"/>
        <v>66.027940550614701</v>
      </c>
      <c r="M640">
        <f t="shared" ca="1" si="59"/>
        <v>169.99248132393129</v>
      </c>
    </row>
    <row r="641" spans="10:13" x14ac:dyDescent="0.25">
      <c r="J641" s="19">
        <f t="shared" ca="1" si="56"/>
        <v>24</v>
      </c>
      <c r="K641" s="19">
        <f t="shared" ca="1" si="57"/>
        <v>66</v>
      </c>
      <c r="L641" s="9">
        <f t="shared" ca="1" si="58"/>
        <v>87.744608956981864</v>
      </c>
      <c r="M641">
        <f t="shared" ca="1" si="59"/>
        <v>130.68340085270947</v>
      </c>
    </row>
    <row r="642" spans="10:13" x14ac:dyDescent="0.25">
      <c r="J642" s="19">
        <f t="shared" ca="1" si="56"/>
        <v>20</v>
      </c>
      <c r="K642" s="19">
        <f t="shared" ca="1" si="57"/>
        <v>52</v>
      </c>
      <c r="L642" s="9">
        <f t="shared" ca="1" si="58"/>
        <v>76.88627475379829</v>
      </c>
      <c r="M642">
        <f t="shared" ca="1" si="59"/>
        <v>105.40528607068654</v>
      </c>
    </row>
    <row r="643" spans="10:13" x14ac:dyDescent="0.25">
      <c r="J643" s="19">
        <f t="shared" ca="1" si="56"/>
        <v>17</v>
      </c>
      <c r="K643" s="19">
        <f t="shared" ca="1" si="57"/>
        <v>49</v>
      </c>
      <c r="L643" s="9">
        <f t="shared" ca="1" si="58"/>
        <v>68.742524101410595</v>
      </c>
      <c r="M643">
        <f t="shared" ca="1" si="59"/>
        <v>72.771536843760458</v>
      </c>
    </row>
    <row r="644" spans="10:13" x14ac:dyDescent="0.25">
      <c r="J644" s="19">
        <f t="shared" ca="1" si="56"/>
        <v>20</v>
      </c>
      <c r="K644" s="19">
        <f t="shared" ca="1" si="57"/>
        <v>51</v>
      </c>
      <c r="L644" s="9">
        <f t="shared" ca="1" si="58"/>
        <v>76.88627475379829</v>
      </c>
      <c r="M644">
        <f t="shared" ca="1" si="59"/>
        <v>58.817299456783836</v>
      </c>
    </row>
    <row r="645" spans="10:13" x14ac:dyDescent="0.25">
      <c r="J645" s="19">
        <f t="shared" ca="1" si="56"/>
        <v>21</v>
      </c>
      <c r="K645" s="19">
        <f t="shared" ca="1" si="57"/>
        <v>51</v>
      </c>
      <c r="L645" s="9">
        <f t="shared" ca="1" si="58"/>
        <v>79.600858304594183</v>
      </c>
      <c r="M645">
        <f t="shared" ca="1" si="59"/>
        <v>65.7643131675094</v>
      </c>
    </row>
    <row r="646" spans="10:13" x14ac:dyDescent="0.25">
      <c r="J646" s="19">
        <f t="shared" ca="1" si="56"/>
        <v>15</v>
      </c>
      <c r="K646" s="19">
        <f t="shared" ca="1" si="57"/>
        <v>48</v>
      </c>
      <c r="L646" s="9">
        <f t="shared" ca="1" si="58"/>
        <v>63.313356999818808</v>
      </c>
      <c r="M646">
        <f t="shared" ca="1" si="59"/>
        <v>52.943141020426197</v>
      </c>
    </row>
    <row r="647" spans="10:13" x14ac:dyDescent="0.25">
      <c r="J647" s="19">
        <f t="shared" ca="1" si="56"/>
        <v>19</v>
      </c>
      <c r="K647" s="19">
        <f t="shared" ca="1" si="57"/>
        <v>49</v>
      </c>
      <c r="L647" s="9">
        <f t="shared" ca="1" si="58"/>
        <v>74.171691203002382</v>
      </c>
      <c r="M647">
        <f t="shared" ca="1" si="59"/>
        <v>75.110307392597775</v>
      </c>
    </row>
    <row r="648" spans="10:13" x14ac:dyDescent="0.25">
      <c r="J648" s="19">
        <f t="shared" ca="1" si="56"/>
        <v>23</v>
      </c>
      <c r="K648" s="19">
        <f t="shared" ca="1" si="57"/>
        <v>55</v>
      </c>
      <c r="L648" s="9">
        <f t="shared" ca="1" si="58"/>
        <v>85.030025406185985</v>
      </c>
      <c r="M648">
        <f t="shared" ca="1" si="59"/>
        <v>86.298824623544462</v>
      </c>
    </row>
    <row r="649" spans="10:13" x14ac:dyDescent="0.25">
      <c r="J649" s="19">
        <f t="shared" ca="1" si="56"/>
        <v>23</v>
      </c>
      <c r="K649" s="19">
        <f t="shared" ca="1" si="57"/>
        <v>48</v>
      </c>
      <c r="L649" s="9">
        <f t="shared" ca="1" si="58"/>
        <v>85.030025406185985</v>
      </c>
      <c r="M649">
        <f t="shared" ca="1" si="59"/>
        <v>69.923462392923611</v>
      </c>
    </row>
    <row r="650" spans="10:13" x14ac:dyDescent="0.25">
      <c r="J650" s="19">
        <f t="shared" ca="1" si="56"/>
        <v>19</v>
      </c>
      <c r="K650" s="19">
        <f t="shared" ca="1" si="57"/>
        <v>45</v>
      </c>
      <c r="L650" s="9">
        <f t="shared" ca="1" si="58"/>
        <v>74.171691203002382</v>
      </c>
      <c r="M650">
        <f t="shared" ca="1" si="59"/>
        <v>67.71069815304304</v>
      </c>
    </row>
    <row r="651" spans="10:13" x14ac:dyDescent="0.25">
      <c r="J651" s="19">
        <f t="shared" ca="1" si="56"/>
        <v>18</v>
      </c>
      <c r="K651" s="19">
        <f t="shared" ca="1" si="57"/>
        <v>62</v>
      </c>
      <c r="L651" s="9">
        <f t="shared" ca="1" si="58"/>
        <v>71.457107652206503</v>
      </c>
      <c r="M651">
        <f t="shared" ca="1" si="59"/>
        <v>163.8168479274409</v>
      </c>
    </row>
    <row r="652" spans="10:13" x14ac:dyDescent="0.25">
      <c r="J652" s="19">
        <f t="shared" ca="1" si="56"/>
        <v>17</v>
      </c>
      <c r="K652" s="19">
        <f t="shared" ca="1" si="57"/>
        <v>52</v>
      </c>
      <c r="L652" s="9">
        <f t="shared" ca="1" si="58"/>
        <v>68.742524101410595</v>
      </c>
      <c r="M652">
        <f t="shared" ca="1" si="59"/>
        <v>243.64328551616475</v>
      </c>
    </row>
    <row r="653" spans="10:13" x14ac:dyDescent="0.25">
      <c r="J653" s="19">
        <f t="shared" ca="1" si="56"/>
        <v>29</v>
      </c>
      <c r="K653" s="19">
        <f t="shared" ca="1" si="57"/>
        <v>51</v>
      </c>
      <c r="L653" s="9">
        <f t="shared" ca="1" si="58"/>
        <v>101.31752671096135</v>
      </c>
      <c r="M653">
        <f t="shared" ca="1" si="59"/>
        <v>368.56501766589037</v>
      </c>
    </row>
    <row r="654" spans="10:13" x14ac:dyDescent="0.25">
      <c r="J654" s="19">
        <f t="shared" ca="1" si="56"/>
        <v>28</v>
      </c>
      <c r="K654" s="19">
        <f t="shared" ca="1" si="57"/>
        <v>72</v>
      </c>
      <c r="L654" s="9">
        <f t="shared" ca="1" si="58"/>
        <v>98.602943160165452</v>
      </c>
      <c r="M654">
        <f t="shared" ca="1" si="59"/>
        <v>418.80754589474338</v>
      </c>
    </row>
    <row r="655" spans="10:13" x14ac:dyDescent="0.25">
      <c r="J655" s="19">
        <f t="shared" ca="1" si="56"/>
        <v>19</v>
      </c>
      <c r="K655" s="19">
        <f t="shared" ca="1" si="57"/>
        <v>51</v>
      </c>
      <c r="L655" s="9">
        <f t="shared" ca="1" si="58"/>
        <v>74.171691203002382</v>
      </c>
      <c r="M655">
        <f t="shared" ca="1" si="59"/>
        <v>366.71424622748259</v>
      </c>
    </row>
    <row r="656" spans="10:13" x14ac:dyDescent="0.25">
      <c r="J656" s="19">
        <f t="shared" ca="1" si="56"/>
        <v>25</v>
      </c>
      <c r="K656" s="19">
        <f t="shared" ca="1" si="57"/>
        <v>50</v>
      </c>
      <c r="L656" s="9">
        <f t="shared" ca="1" si="58"/>
        <v>90.459192507777772</v>
      </c>
      <c r="M656">
        <f t="shared" ca="1" si="59"/>
        <v>398.56647455932637</v>
      </c>
    </row>
    <row r="657" spans="10:13" x14ac:dyDescent="0.25">
      <c r="J657" s="19">
        <f t="shared" ca="1" si="56"/>
        <v>24</v>
      </c>
      <c r="K657" s="19">
        <f t="shared" ca="1" si="57"/>
        <v>49</v>
      </c>
      <c r="L657" s="9">
        <f t="shared" ca="1" si="58"/>
        <v>87.744608956981864</v>
      </c>
      <c r="M657">
        <f t="shared" ca="1" si="59"/>
        <v>307.59910415497075</v>
      </c>
    </row>
    <row r="658" spans="10:13" x14ac:dyDescent="0.25">
      <c r="J658" s="19">
        <f t="shared" ca="1" si="56"/>
        <v>25</v>
      </c>
      <c r="K658" s="19">
        <f t="shared" ca="1" si="57"/>
        <v>57</v>
      </c>
      <c r="L658" s="9">
        <f t="shared" ca="1" si="58"/>
        <v>90.459192507777772</v>
      </c>
      <c r="M658">
        <f t="shared" ca="1" si="59"/>
        <v>219.71658898330412</v>
      </c>
    </row>
    <row r="659" spans="10:13" x14ac:dyDescent="0.25">
      <c r="J659" s="19">
        <f t="shared" ca="1" si="56"/>
        <v>16</v>
      </c>
      <c r="K659" s="19">
        <f t="shared" ca="1" si="57"/>
        <v>49</v>
      </c>
      <c r="L659" s="9">
        <f t="shared" ca="1" si="58"/>
        <v>66.027940550614701</v>
      </c>
      <c r="M659">
        <f t="shared" ca="1" si="59"/>
        <v>151.68549118395032</v>
      </c>
    </row>
    <row r="660" spans="10:13" x14ac:dyDescent="0.25">
      <c r="J660" s="19">
        <f t="shared" ca="1" si="56"/>
        <v>17</v>
      </c>
      <c r="K660" s="19">
        <f t="shared" ca="1" si="57"/>
        <v>57</v>
      </c>
      <c r="L660" s="9">
        <f t="shared" ca="1" si="58"/>
        <v>68.742524101410595</v>
      </c>
      <c r="M660">
        <f t="shared" ca="1" si="59"/>
        <v>98.39077727522735</v>
      </c>
    </row>
    <row r="661" spans="10:13" x14ac:dyDescent="0.25">
      <c r="J661" s="19">
        <f t="shared" ca="1" si="56"/>
        <v>24</v>
      </c>
      <c r="K661" s="19">
        <f t="shared" ca="1" si="57"/>
        <v>56</v>
      </c>
      <c r="L661" s="9">
        <f t="shared" ca="1" si="58"/>
        <v>87.744608956981864</v>
      </c>
      <c r="M661">
        <f t="shared" ca="1" si="59"/>
        <v>65.825792805638741</v>
      </c>
    </row>
    <row r="662" spans="10:13" x14ac:dyDescent="0.25">
      <c r="J662" s="19">
        <f t="shared" ca="1" si="56"/>
        <v>24</v>
      </c>
      <c r="K662" s="19">
        <f t="shared" ca="1" si="57"/>
        <v>67</v>
      </c>
      <c r="L662" s="9">
        <f t="shared" ca="1" si="58"/>
        <v>87.744608956981864</v>
      </c>
      <c r="M662">
        <f t="shared" ca="1" si="59"/>
        <v>116.42611554429729</v>
      </c>
    </row>
    <row r="663" spans="10:13" x14ac:dyDescent="0.25">
      <c r="J663" s="19">
        <f t="shared" ref="J663:J726" ca="1" si="60">RANDBETWEEN(14.3,31)</f>
        <v>22</v>
      </c>
      <c r="K663" s="19">
        <f t="shared" ref="K663:K726" ca="1" si="61">RANDBETWEEN(45,(J663+45))</f>
        <v>64</v>
      </c>
      <c r="L663" s="9">
        <f t="shared" ref="L663:L726" ca="1" si="62">J663*$R$1+$R$2</f>
        <v>82.315441855390077</v>
      </c>
      <c r="M663">
        <f t="shared" ref="M663:M726" ca="1" si="63">AVERAGE(M387,M662)</f>
        <v>119.77320352969858</v>
      </c>
    </row>
    <row r="664" spans="10:13" x14ac:dyDescent="0.25">
      <c r="J664" s="19">
        <f t="shared" ca="1" si="60"/>
        <v>30</v>
      </c>
      <c r="K664" s="19">
        <f t="shared" ca="1" si="61"/>
        <v>47</v>
      </c>
      <c r="L664" s="9">
        <f t="shared" ca="1" si="62"/>
        <v>104.03211026175725</v>
      </c>
      <c r="M664">
        <f t="shared" ca="1" si="63"/>
        <v>170.7712586460878</v>
      </c>
    </row>
    <row r="665" spans="10:13" x14ac:dyDescent="0.25">
      <c r="J665" s="19">
        <f t="shared" ca="1" si="60"/>
        <v>22</v>
      </c>
      <c r="K665" s="19">
        <f t="shared" ca="1" si="61"/>
        <v>67</v>
      </c>
      <c r="L665" s="9">
        <f t="shared" ca="1" si="62"/>
        <v>82.315441855390077</v>
      </c>
      <c r="M665">
        <f t="shared" ca="1" si="63"/>
        <v>205.29232982623461</v>
      </c>
    </row>
    <row r="666" spans="10:13" x14ac:dyDescent="0.25">
      <c r="J666" s="19">
        <f t="shared" ca="1" si="60"/>
        <v>31</v>
      </c>
      <c r="K666" s="19">
        <f t="shared" ca="1" si="61"/>
        <v>65</v>
      </c>
      <c r="L666" s="9">
        <f t="shared" ca="1" si="62"/>
        <v>106.74669381255315</v>
      </c>
      <c r="M666">
        <f t="shared" ca="1" si="63"/>
        <v>355.62167786745761</v>
      </c>
    </row>
    <row r="667" spans="10:13" x14ac:dyDescent="0.25">
      <c r="J667" s="19">
        <f t="shared" ca="1" si="60"/>
        <v>22</v>
      </c>
      <c r="K667" s="19">
        <f t="shared" ca="1" si="61"/>
        <v>54</v>
      </c>
      <c r="L667" s="9">
        <f t="shared" ca="1" si="62"/>
        <v>82.315441855390077</v>
      </c>
      <c r="M667">
        <f t="shared" ca="1" si="63"/>
        <v>417.56609304660896</v>
      </c>
    </row>
    <row r="668" spans="10:13" x14ac:dyDescent="0.25">
      <c r="J668" s="19">
        <f t="shared" ca="1" si="60"/>
        <v>22</v>
      </c>
      <c r="K668" s="19">
        <f t="shared" ca="1" si="61"/>
        <v>57</v>
      </c>
      <c r="L668" s="9">
        <f t="shared" ca="1" si="62"/>
        <v>82.315441855390077</v>
      </c>
      <c r="M668">
        <f t="shared" ca="1" si="63"/>
        <v>456.8340083309771</v>
      </c>
    </row>
    <row r="669" spans="10:13" x14ac:dyDescent="0.25">
      <c r="J669" s="19">
        <f t="shared" ca="1" si="60"/>
        <v>28</v>
      </c>
      <c r="K669" s="19">
        <f t="shared" ca="1" si="61"/>
        <v>63</v>
      </c>
      <c r="L669" s="9">
        <f t="shared" ca="1" si="62"/>
        <v>98.602943160165452</v>
      </c>
      <c r="M669">
        <f t="shared" ca="1" si="63"/>
        <v>462.54622942307719</v>
      </c>
    </row>
    <row r="670" spans="10:13" x14ac:dyDescent="0.25">
      <c r="J670" s="19">
        <f t="shared" ca="1" si="60"/>
        <v>18</v>
      </c>
      <c r="K670" s="19">
        <f t="shared" ca="1" si="61"/>
        <v>48</v>
      </c>
      <c r="L670" s="9">
        <f t="shared" ca="1" si="62"/>
        <v>71.457107652206503</v>
      </c>
      <c r="M670">
        <f t="shared" ca="1" si="63"/>
        <v>455.90080386473278</v>
      </c>
    </row>
    <row r="671" spans="10:13" x14ac:dyDescent="0.25">
      <c r="J671" s="19">
        <f t="shared" ca="1" si="60"/>
        <v>17</v>
      </c>
      <c r="K671" s="19">
        <f t="shared" ca="1" si="61"/>
        <v>57</v>
      </c>
      <c r="L671" s="9">
        <f t="shared" ca="1" si="62"/>
        <v>68.742524101410595</v>
      </c>
      <c r="M671">
        <f t="shared" ca="1" si="63"/>
        <v>371.22085173689118</v>
      </c>
    </row>
    <row r="672" spans="10:13" x14ac:dyDescent="0.25">
      <c r="J672" s="19">
        <f t="shared" ca="1" si="60"/>
        <v>21</v>
      </c>
      <c r="K672" s="19">
        <f t="shared" ca="1" si="61"/>
        <v>60</v>
      </c>
      <c r="L672" s="9">
        <f t="shared" ca="1" si="62"/>
        <v>79.600858304594183</v>
      </c>
      <c r="M672">
        <f t="shared" ca="1" si="63"/>
        <v>257.46754223194677</v>
      </c>
    </row>
    <row r="673" spans="10:13" x14ac:dyDescent="0.25">
      <c r="J673" s="19">
        <f t="shared" ca="1" si="60"/>
        <v>17</v>
      </c>
      <c r="K673" s="19">
        <f t="shared" ca="1" si="61"/>
        <v>59</v>
      </c>
      <c r="L673" s="9">
        <f t="shared" ca="1" si="62"/>
        <v>68.742524101410595</v>
      </c>
      <c r="M673">
        <f t="shared" ca="1" si="63"/>
        <v>165.11344927929008</v>
      </c>
    </row>
    <row r="674" spans="10:13" x14ac:dyDescent="0.25">
      <c r="J674" s="19">
        <f t="shared" ca="1" si="60"/>
        <v>28</v>
      </c>
      <c r="K674" s="19">
        <f t="shared" ca="1" si="61"/>
        <v>51</v>
      </c>
      <c r="L674" s="9">
        <f t="shared" ca="1" si="62"/>
        <v>98.602943160165452</v>
      </c>
      <c r="M674">
        <f t="shared" ca="1" si="63"/>
        <v>109.83058054173966</v>
      </c>
    </row>
    <row r="675" spans="10:13" x14ac:dyDescent="0.25">
      <c r="J675" s="19">
        <f t="shared" ca="1" si="60"/>
        <v>30</v>
      </c>
      <c r="K675" s="19">
        <f t="shared" ca="1" si="61"/>
        <v>75</v>
      </c>
      <c r="L675" s="9">
        <f t="shared" ca="1" si="62"/>
        <v>104.03211026175725</v>
      </c>
      <c r="M675">
        <f t="shared" ca="1" si="63"/>
        <v>239.97427549994779</v>
      </c>
    </row>
    <row r="676" spans="10:13" x14ac:dyDescent="0.25">
      <c r="J676" s="19">
        <f t="shared" ca="1" si="60"/>
        <v>30</v>
      </c>
      <c r="K676" s="19">
        <f t="shared" ca="1" si="61"/>
        <v>45</v>
      </c>
      <c r="L676" s="9">
        <f t="shared" ca="1" si="62"/>
        <v>104.03211026175725</v>
      </c>
      <c r="M676">
        <f t="shared" ca="1" si="63"/>
        <v>240.75934216944148</v>
      </c>
    </row>
    <row r="677" spans="10:13" x14ac:dyDescent="0.25">
      <c r="J677" s="19">
        <f t="shared" ca="1" si="60"/>
        <v>16</v>
      </c>
      <c r="K677" s="19">
        <f t="shared" ca="1" si="61"/>
        <v>50</v>
      </c>
      <c r="L677" s="9">
        <f t="shared" ca="1" si="62"/>
        <v>66.027940550614701</v>
      </c>
      <c r="M677">
        <f t="shared" ca="1" si="63"/>
        <v>254.10557471755499</v>
      </c>
    </row>
    <row r="678" spans="10:13" x14ac:dyDescent="0.25">
      <c r="J678" s="19">
        <f t="shared" ca="1" si="60"/>
        <v>16</v>
      </c>
      <c r="K678" s="19">
        <f t="shared" ca="1" si="61"/>
        <v>53</v>
      </c>
      <c r="L678" s="9">
        <f t="shared" ca="1" si="62"/>
        <v>66.027940550614701</v>
      </c>
      <c r="M678">
        <f t="shared" ca="1" si="63"/>
        <v>195.37401839267824</v>
      </c>
    </row>
    <row r="679" spans="10:13" x14ac:dyDescent="0.25">
      <c r="J679" s="19">
        <f t="shared" ca="1" si="60"/>
        <v>21</v>
      </c>
      <c r="K679" s="19">
        <f t="shared" ca="1" si="61"/>
        <v>51</v>
      </c>
      <c r="L679" s="9">
        <f t="shared" ca="1" si="62"/>
        <v>79.600858304594183</v>
      </c>
      <c r="M679">
        <f t="shared" ca="1" si="63"/>
        <v>141.27771421613801</v>
      </c>
    </row>
    <row r="680" spans="10:13" x14ac:dyDescent="0.25">
      <c r="J680" s="19">
        <f t="shared" ca="1" si="60"/>
        <v>23</v>
      </c>
      <c r="K680" s="19">
        <f t="shared" ca="1" si="61"/>
        <v>63</v>
      </c>
      <c r="L680" s="9">
        <f t="shared" ca="1" si="62"/>
        <v>85.030025406185985</v>
      </c>
      <c r="M680">
        <f t="shared" ca="1" si="63"/>
        <v>119.40804611664956</v>
      </c>
    </row>
    <row r="681" spans="10:13" x14ac:dyDescent="0.25">
      <c r="J681" s="19">
        <f t="shared" ca="1" si="60"/>
        <v>26</v>
      </c>
      <c r="K681" s="19">
        <f t="shared" ca="1" si="61"/>
        <v>45</v>
      </c>
      <c r="L681" s="9">
        <f t="shared" ca="1" si="62"/>
        <v>93.173776058573665</v>
      </c>
      <c r="M681">
        <f t="shared" ca="1" si="63"/>
        <v>123.23203460310421</v>
      </c>
    </row>
    <row r="682" spans="10:13" x14ac:dyDescent="0.25">
      <c r="J682" s="19">
        <f t="shared" ca="1" si="60"/>
        <v>19</v>
      </c>
      <c r="K682" s="19">
        <f t="shared" ca="1" si="61"/>
        <v>61</v>
      </c>
      <c r="L682" s="9">
        <f t="shared" ca="1" si="62"/>
        <v>74.171691203002382</v>
      </c>
      <c r="M682">
        <f t="shared" ca="1" si="63"/>
        <v>93.652473027857695</v>
      </c>
    </row>
    <row r="683" spans="10:13" x14ac:dyDescent="0.25">
      <c r="J683" s="19">
        <f t="shared" ca="1" si="60"/>
        <v>29</v>
      </c>
      <c r="K683" s="19">
        <f t="shared" ca="1" si="61"/>
        <v>73</v>
      </c>
      <c r="L683" s="9">
        <f t="shared" ca="1" si="62"/>
        <v>101.31752671096135</v>
      </c>
      <c r="M683">
        <f t="shared" ca="1" si="63"/>
        <v>67.104007377307781</v>
      </c>
    </row>
    <row r="684" spans="10:13" x14ac:dyDescent="0.25">
      <c r="J684" s="19">
        <f t="shared" ca="1" si="60"/>
        <v>23</v>
      </c>
      <c r="K684" s="19">
        <f t="shared" ca="1" si="61"/>
        <v>62</v>
      </c>
      <c r="L684" s="9">
        <f t="shared" ca="1" si="62"/>
        <v>85.030025406185985</v>
      </c>
      <c r="M684">
        <f t="shared" ca="1" si="63"/>
        <v>75.847008501939968</v>
      </c>
    </row>
    <row r="685" spans="10:13" x14ac:dyDescent="0.25">
      <c r="J685" s="19">
        <f t="shared" ca="1" si="60"/>
        <v>29</v>
      </c>
      <c r="K685" s="19">
        <f t="shared" ca="1" si="61"/>
        <v>57</v>
      </c>
      <c r="L685" s="9">
        <f t="shared" ca="1" si="62"/>
        <v>101.31752671096135</v>
      </c>
      <c r="M685">
        <f t="shared" ca="1" si="63"/>
        <v>90.428808087156369</v>
      </c>
    </row>
    <row r="686" spans="10:13" x14ac:dyDescent="0.25">
      <c r="J686" s="19">
        <f t="shared" ca="1" si="60"/>
        <v>29</v>
      </c>
      <c r="K686" s="19">
        <f t="shared" ca="1" si="61"/>
        <v>70</v>
      </c>
      <c r="L686" s="9">
        <f t="shared" ca="1" si="62"/>
        <v>101.31752671096135</v>
      </c>
      <c r="M686">
        <f t="shared" ca="1" si="63"/>
        <v>78.722721318221062</v>
      </c>
    </row>
    <row r="687" spans="10:13" x14ac:dyDescent="0.25">
      <c r="J687" s="19">
        <f t="shared" ca="1" si="60"/>
        <v>22</v>
      </c>
      <c r="K687" s="19">
        <f t="shared" ca="1" si="61"/>
        <v>57</v>
      </c>
      <c r="L687" s="9">
        <f t="shared" ca="1" si="62"/>
        <v>82.315441855390077</v>
      </c>
      <c r="M687">
        <f t="shared" ca="1" si="63"/>
        <v>86.124360596872961</v>
      </c>
    </row>
    <row r="688" spans="10:13" x14ac:dyDescent="0.25">
      <c r="J688" s="19">
        <f t="shared" ca="1" si="60"/>
        <v>29</v>
      </c>
      <c r="K688" s="19">
        <f t="shared" ca="1" si="61"/>
        <v>67</v>
      </c>
      <c r="L688" s="9">
        <f t="shared" ca="1" si="62"/>
        <v>101.31752671096135</v>
      </c>
      <c r="M688">
        <f t="shared" ca="1" si="63"/>
        <v>82.902012280165366</v>
      </c>
    </row>
    <row r="689" spans="10:13" x14ac:dyDescent="0.25">
      <c r="J689" s="19">
        <f t="shared" ca="1" si="60"/>
        <v>26</v>
      </c>
      <c r="K689" s="19">
        <f t="shared" ca="1" si="61"/>
        <v>45</v>
      </c>
      <c r="L689" s="9">
        <f t="shared" ca="1" si="62"/>
        <v>93.173776058573665</v>
      </c>
      <c r="M689">
        <f t="shared" ca="1" si="63"/>
        <v>150.26068668734885</v>
      </c>
    </row>
    <row r="690" spans="10:13" x14ac:dyDescent="0.25">
      <c r="J690" s="19">
        <f t="shared" ca="1" si="60"/>
        <v>24</v>
      </c>
      <c r="K690" s="19">
        <f t="shared" ca="1" si="61"/>
        <v>60</v>
      </c>
      <c r="L690" s="9">
        <f t="shared" ca="1" si="62"/>
        <v>87.744608956981864</v>
      </c>
      <c r="M690">
        <f t="shared" ca="1" si="63"/>
        <v>129.64299427996588</v>
      </c>
    </row>
    <row r="691" spans="10:13" x14ac:dyDescent="0.25">
      <c r="J691" s="19">
        <f t="shared" ca="1" si="60"/>
        <v>19</v>
      </c>
      <c r="K691" s="19">
        <f t="shared" ca="1" si="61"/>
        <v>55</v>
      </c>
      <c r="L691" s="9">
        <f t="shared" ca="1" si="62"/>
        <v>74.171691203002382</v>
      </c>
      <c r="M691">
        <f t="shared" ca="1" si="63"/>
        <v>192.35742328286784</v>
      </c>
    </row>
    <row r="692" spans="10:13" x14ac:dyDescent="0.25">
      <c r="J692" s="19">
        <f t="shared" ca="1" si="60"/>
        <v>23</v>
      </c>
      <c r="K692" s="19">
        <f t="shared" ca="1" si="61"/>
        <v>51</v>
      </c>
      <c r="L692" s="9">
        <f t="shared" ca="1" si="62"/>
        <v>85.030025406185985</v>
      </c>
      <c r="M692">
        <f t="shared" ca="1" si="63"/>
        <v>246.83454429017345</v>
      </c>
    </row>
    <row r="693" spans="10:13" x14ac:dyDescent="0.25">
      <c r="J693" s="19">
        <f t="shared" ca="1" si="60"/>
        <v>15</v>
      </c>
      <c r="K693" s="19">
        <f t="shared" ca="1" si="61"/>
        <v>45</v>
      </c>
      <c r="L693" s="9">
        <f t="shared" ca="1" si="62"/>
        <v>63.313356999818808</v>
      </c>
      <c r="M693">
        <f t="shared" ca="1" si="63"/>
        <v>218.93253521376189</v>
      </c>
    </row>
    <row r="694" spans="10:13" x14ac:dyDescent="0.25">
      <c r="J694" s="19">
        <f t="shared" ca="1" si="60"/>
        <v>20</v>
      </c>
      <c r="K694" s="19">
        <f t="shared" ca="1" si="61"/>
        <v>50</v>
      </c>
      <c r="L694" s="9">
        <f t="shared" ca="1" si="62"/>
        <v>76.88627475379829</v>
      </c>
      <c r="M694">
        <f t="shared" ca="1" si="63"/>
        <v>183.970163045947</v>
      </c>
    </row>
    <row r="695" spans="10:13" x14ac:dyDescent="0.25">
      <c r="J695" s="19">
        <f t="shared" ca="1" si="60"/>
        <v>25</v>
      </c>
      <c r="K695" s="19">
        <f t="shared" ca="1" si="61"/>
        <v>45</v>
      </c>
      <c r="L695" s="9">
        <f t="shared" ca="1" si="62"/>
        <v>90.459192507777772</v>
      </c>
      <c r="M695">
        <f t="shared" ca="1" si="63"/>
        <v>151.06161412541547</v>
      </c>
    </row>
    <row r="696" spans="10:13" x14ac:dyDescent="0.25">
      <c r="J696" s="19">
        <f t="shared" ca="1" si="60"/>
        <v>15</v>
      </c>
      <c r="K696" s="19">
        <f t="shared" ca="1" si="61"/>
        <v>49</v>
      </c>
      <c r="L696" s="9">
        <f t="shared" ca="1" si="62"/>
        <v>63.313356999818808</v>
      </c>
      <c r="M696">
        <f t="shared" ca="1" si="63"/>
        <v>259.7271073687001</v>
      </c>
    </row>
    <row r="697" spans="10:13" x14ac:dyDescent="0.25">
      <c r="J697" s="19">
        <f t="shared" ca="1" si="60"/>
        <v>27</v>
      </c>
      <c r="K697" s="19">
        <f t="shared" ca="1" si="61"/>
        <v>72</v>
      </c>
      <c r="L697" s="9">
        <f t="shared" ca="1" si="62"/>
        <v>95.888359609369559</v>
      </c>
      <c r="M697">
        <f t="shared" ca="1" si="63"/>
        <v>424.01643566093423</v>
      </c>
    </row>
    <row r="698" spans="10:13" x14ac:dyDescent="0.25">
      <c r="J698" s="19">
        <f t="shared" ca="1" si="60"/>
        <v>29</v>
      </c>
      <c r="K698" s="19">
        <f t="shared" ca="1" si="61"/>
        <v>59</v>
      </c>
      <c r="L698" s="9">
        <f t="shared" ca="1" si="62"/>
        <v>101.31752671096135</v>
      </c>
      <c r="M698">
        <f t="shared" ca="1" si="63"/>
        <v>466.06946244915036</v>
      </c>
    </row>
    <row r="699" spans="10:13" x14ac:dyDescent="0.25">
      <c r="J699" s="19">
        <f t="shared" ca="1" si="60"/>
        <v>23</v>
      </c>
      <c r="K699" s="19">
        <f t="shared" ca="1" si="61"/>
        <v>59</v>
      </c>
      <c r="L699" s="9">
        <f t="shared" ca="1" si="62"/>
        <v>85.030025406185985</v>
      </c>
      <c r="M699">
        <f t="shared" ca="1" si="63"/>
        <v>578.70507988809209</v>
      </c>
    </row>
    <row r="700" spans="10:13" x14ac:dyDescent="0.25">
      <c r="J700" s="19">
        <f t="shared" ca="1" si="60"/>
        <v>15</v>
      </c>
      <c r="K700" s="19">
        <f t="shared" ca="1" si="61"/>
        <v>46</v>
      </c>
      <c r="L700" s="9">
        <f t="shared" ca="1" si="62"/>
        <v>63.313356999818808</v>
      </c>
      <c r="M700">
        <f t="shared" ca="1" si="63"/>
        <v>633.06195728131502</v>
      </c>
    </row>
    <row r="701" spans="10:13" x14ac:dyDescent="0.25">
      <c r="J701" s="19">
        <f t="shared" ca="1" si="60"/>
        <v>27</v>
      </c>
      <c r="K701" s="19">
        <f t="shared" ca="1" si="61"/>
        <v>63</v>
      </c>
      <c r="L701" s="9">
        <f t="shared" ca="1" si="62"/>
        <v>95.888359609369559</v>
      </c>
      <c r="M701">
        <f t="shared" ca="1" si="63"/>
        <v>723.58983440561076</v>
      </c>
    </row>
    <row r="702" spans="10:13" x14ac:dyDescent="0.25">
      <c r="J702" s="19">
        <f t="shared" ca="1" si="60"/>
        <v>22</v>
      </c>
      <c r="K702" s="19">
        <f t="shared" ca="1" si="61"/>
        <v>47</v>
      </c>
      <c r="L702" s="9">
        <f t="shared" ca="1" si="62"/>
        <v>82.315441855390077</v>
      </c>
      <c r="M702">
        <f t="shared" ca="1" si="63"/>
        <v>1067.453660961316</v>
      </c>
    </row>
    <row r="703" spans="10:13" x14ac:dyDescent="0.25">
      <c r="J703" s="19">
        <f t="shared" ca="1" si="60"/>
        <v>24</v>
      </c>
      <c r="K703" s="19">
        <f t="shared" ca="1" si="61"/>
        <v>57</v>
      </c>
      <c r="L703" s="9">
        <f t="shared" ca="1" si="62"/>
        <v>87.744608956981864</v>
      </c>
      <c r="M703">
        <f t="shared" ca="1" si="63"/>
        <v>1415.6047154846633</v>
      </c>
    </row>
    <row r="704" spans="10:13" x14ac:dyDescent="0.25">
      <c r="J704" s="19">
        <f t="shared" ca="1" si="60"/>
        <v>24</v>
      </c>
      <c r="K704" s="19">
        <f t="shared" ca="1" si="61"/>
        <v>52</v>
      </c>
      <c r="L704" s="9">
        <f t="shared" ca="1" si="62"/>
        <v>87.744608956981864</v>
      </c>
      <c r="M704">
        <f t="shared" ca="1" si="63"/>
        <v>1247.8850504634142</v>
      </c>
    </row>
    <row r="705" spans="10:13" x14ac:dyDescent="0.25">
      <c r="J705" s="19">
        <f t="shared" ca="1" si="60"/>
        <v>21</v>
      </c>
      <c r="K705" s="19">
        <f t="shared" ca="1" si="61"/>
        <v>51</v>
      </c>
      <c r="L705" s="9">
        <f t="shared" ca="1" si="62"/>
        <v>79.600858304594183</v>
      </c>
      <c r="M705">
        <f t="shared" ca="1" si="63"/>
        <v>908.41921107464236</v>
      </c>
    </row>
    <row r="706" spans="10:13" x14ac:dyDescent="0.25">
      <c r="J706" s="19">
        <f t="shared" ca="1" si="60"/>
        <v>22</v>
      </c>
      <c r="K706" s="19">
        <f t="shared" ca="1" si="61"/>
        <v>58</v>
      </c>
      <c r="L706" s="9">
        <f t="shared" ca="1" si="62"/>
        <v>82.315441855390077</v>
      </c>
      <c r="M706">
        <f t="shared" ca="1" si="63"/>
        <v>610.45434393183564</v>
      </c>
    </row>
    <row r="707" spans="10:13" x14ac:dyDescent="0.25">
      <c r="J707" s="19">
        <f t="shared" ca="1" si="60"/>
        <v>25</v>
      </c>
      <c r="K707" s="19">
        <f t="shared" ca="1" si="61"/>
        <v>62</v>
      </c>
      <c r="L707" s="9">
        <f t="shared" ca="1" si="62"/>
        <v>90.459192507777772</v>
      </c>
      <c r="M707">
        <f t="shared" ca="1" si="63"/>
        <v>401.4077146442545</v>
      </c>
    </row>
    <row r="708" spans="10:13" x14ac:dyDescent="0.25">
      <c r="J708" s="19">
        <f t="shared" ca="1" si="60"/>
        <v>23</v>
      </c>
      <c r="K708" s="19">
        <f t="shared" ca="1" si="61"/>
        <v>57</v>
      </c>
      <c r="L708" s="9">
        <f t="shared" ca="1" si="62"/>
        <v>85.030025406185985</v>
      </c>
      <c r="M708">
        <f t="shared" ca="1" si="63"/>
        <v>249.07391299223806</v>
      </c>
    </row>
    <row r="709" spans="10:13" x14ac:dyDescent="0.25">
      <c r="J709" s="19">
        <f t="shared" ca="1" si="60"/>
        <v>20</v>
      </c>
      <c r="K709" s="19">
        <f t="shared" ca="1" si="61"/>
        <v>50</v>
      </c>
      <c r="L709" s="9">
        <f t="shared" ca="1" si="62"/>
        <v>76.88627475379829</v>
      </c>
      <c r="M709">
        <f t="shared" ca="1" si="63"/>
        <v>167.63824243708308</v>
      </c>
    </row>
    <row r="710" spans="10:13" x14ac:dyDescent="0.25">
      <c r="J710" s="19">
        <f t="shared" ca="1" si="60"/>
        <v>16</v>
      </c>
      <c r="K710" s="19">
        <f t="shared" ca="1" si="61"/>
        <v>58</v>
      </c>
      <c r="L710" s="9">
        <f t="shared" ca="1" si="62"/>
        <v>66.027940550614701</v>
      </c>
      <c r="M710">
        <f t="shared" ca="1" si="63"/>
        <v>136.0049642981852</v>
      </c>
    </row>
    <row r="711" spans="10:13" x14ac:dyDescent="0.25">
      <c r="J711" s="19">
        <f t="shared" ca="1" si="60"/>
        <v>18</v>
      </c>
      <c r="K711" s="19">
        <f t="shared" ca="1" si="61"/>
        <v>60</v>
      </c>
      <c r="L711" s="9">
        <f t="shared" ca="1" si="62"/>
        <v>71.457107652206503</v>
      </c>
      <c r="M711">
        <f t="shared" ca="1" si="63"/>
        <v>106.44339078465805</v>
      </c>
    </row>
    <row r="712" spans="10:13" x14ac:dyDescent="0.25">
      <c r="J712" s="19">
        <f t="shared" ca="1" si="60"/>
        <v>20</v>
      </c>
      <c r="K712" s="19">
        <f t="shared" ca="1" si="61"/>
        <v>53</v>
      </c>
      <c r="L712" s="9">
        <f t="shared" ca="1" si="62"/>
        <v>76.88627475379829</v>
      </c>
      <c r="M712">
        <f t="shared" ca="1" si="63"/>
        <v>81.227887458877959</v>
      </c>
    </row>
    <row r="713" spans="10:13" x14ac:dyDescent="0.25">
      <c r="J713" s="19">
        <f t="shared" ca="1" si="60"/>
        <v>25</v>
      </c>
      <c r="K713" s="19">
        <f t="shared" ca="1" si="61"/>
        <v>60</v>
      </c>
      <c r="L713" s="9">
        <f t="shared" ca="1" si="62"/>
        <v>90.459192507777772</v>
      </c>
      <c r="M713">
        <f t="shared" ca="1" si="63"/>
        <v>142.4375921857027</v>
      </c>
    </row>
    <row r="714" spans="10:13" x14ac:dyDescent="0.25">
      <c r="J714" s="19">
        <f t="shared" ca="1" si="60"/>
        <v>16</v>
      </c>
      <c r="K714" s="19">
        <f t="shared" ca="1" si="61"/>
        <v>47</v>
      </c>
      <c r="L714" s="9">
        <f t="shared" ca="1" si="62"/>
        <v>66.027940550614701</v>
      </c>
      <c r="M714">
        <f t="shared" ca="1" si="63"/>
        <v>213.33136195298016</v>
      </c>
    </row>
    <row r="715" spans="10:13" x14ac:dyDescent="0.25">
      <c r="J715" s="19">
        <f t="shared" ca="1" si="60"/>
        <v>21</v>
      </c>
      <c r="K715" s="19">
        <f t="shared" ca="1" si="61"/>
        <v>52</v>
      </c>
      <c r="L715" s="9">
        <f t="shared" ca="1" si="62"/>
        <v>79.600858304594183</v>
      </c>
      <c r="M715">
        <f t="shared" ca="1" si="63"/>
        <v>290.98946154226451</v>
      </c>
    </row>
    <row r="716" spans="10:13" x14ac:dyDescent="0.25">
      <c r="J716" s="19">
        <f t="shared" ca="1" si="60"/>
        <v>24</v>
      </c>
      <c r="K716" s="19">
        <f t="shared" ca="1" si="61"/>
        <v>61</v>
      </c>
      <c r="L716" s="9">
        <f t="shared" ca="1" si="62"/>
        <v>87.744608956981864</v>
      </c>
      <c r="M716">
        <f t="shared" ca="1" si="63"/>
        <v>288.57542579260416</v>
      </c>
    </row>
    <row r="717" spans="10:13" x14ac:dyDescent="0.25">
      <c r="J717" s="19">
        <f t="shared" ca="1" si="60"/>
        <v>25</v>
      </c>
      <c r="K717" s="19">
        <f t="shared" ca="1" si="61"/>
        <v>57</v>
      </c>
      <c r="L717" s="9">
        <f t="shared" ca="1" si="62"/>
        <v>90.459192507777772</v>
      </c>
      <c r="M717">
        <f t="shared" ca="1" si="63"/>
        <v>224.57247403178673</v>
      </c>
    </row>
    <row r="718" spans="10:13" x14ac:dyDescent="0.25">
      <c r="J718" s="19">
        <f t="shared" ca="1" si="60"/>
        <v>18</v>
      </c>
      <c r="K718" s="19">
        <f t="shared" ca="1" si="61"/>
        <v>63</v>
      </c>
      <c r="L718" s="9">
        <f t="shared" ca="1" si="62"/>
        <v>71.457107652206503</v>
      </c>
      <c r="M718">
        <f t="shared" ca="1" si="63"/>
        <v>328.56054777851739</v>
      </c>
    </row>
    <row r="719" spans="10:13" x14ac:dyDescent="0.25">
      <c r="J719" s="19">
        <f t="shared" ca="1" si="60"/>
        <v>30</v>
      </c>
      <c r="K719" s="19">
        <f t="shared" ca="1" si="61"/>
        <v>61</v>
      </c>
      <c r="L719" s="9">
        <f t="shared" ca="1" si="62"/>
        <v>104.03211026175725</v>
      </c>
      <c r="M719">
        <f t="shared" ca="1" si="63"/>
        <v>403.68246590272167</v>
      </c>
    </row>
    <row r="720" spans="10:13" x14ac:dyDescent="0.25">
      <c r="J720" s="19">
        <f t="shared" ca="1" si="60"/>
        <v>21</v>
      </c>
      <c r="K720" s="19">
        <f t="shared" ca="1" si="61"/>
        <v>61</v>
      </c>
      <c r="L720" s="9">
        <f t="shared" ca="1" si="62"/>
        <v>79.600858304594183</v>
      </c>
      <c r="M720">
        <f t="shared" ca="1" si="63"/>
        <v>326.53993618509594</v>
      </c>
    </row>
    <row r="721" spans="10:13" x14ac:dyDescent="0.25">
      <c r="J721" s="19">
        <f t="shared" ca="1" si="60"/>
        <v>19</v>
      </c>
      <c r="K721" s="19">
        <f t="shared" ca="1" si="61"/>
        <v>53</v>
      </c>
      <c r="L721" s="9">
        <f t="shared" ca="1" si="62"/>
        <v>74.171691203002382</v>
      </c>
      <c r="M721">
        <f t="shared" ca="1" si="63"/>
        <v>228.63139406325362</v>
      </c>
    </row>
    <row r="722" spans="10:13" x14ac:dyDescent="0.25">
      <c r="J722" s="19">
        <f t="shared" ca="1" si="60"/>
        <v>24</v>
      </c>
      <c r="K722" s="19">
        <f t="shared" ca="1" si="61"/>
        <v>53</v>
      </c>
      <c r="L722" s="9">
        <f t="shared" ca="1" si="62"/>
        <v>87.744608956981864</v>
      </c>
      <c r="M722">
        <f t="shared" ca="1" si="63"/>
        <v>177.32336240494811</v>
      </c>
    </row>
    <row r="723" spans="10:13" x14ac:dyDescent="0.25">
      <c r="J723" s="19">
        <f t="shared" ca="1" si="60"/>
        <v>24</v>
      </c>
      <c r="K723" s="19">
        <f t="shared" ca="1" si="61"/>
        <v>60</v>
      </c>
      <c r="L723" s="9">
        <f t="shared" ca="1" si="62"/>
        <v>87.744608956981864</v>
      </c>
      <c r="M723">
        <f t="shared" ca="1" si="63"/>
        <v>278.56902339396157</v>
      </c>
    </row>
    <row r="724" spans="10:13" x14ac:dyDescent="0.25">
      <c r="J724" s="19">
        <f t="shared" ca="1" si="60"/>
        <v>20</v>
      </c>
      <c r="K724" s="19">
        <f t="shared" ca="1" si="61"/>
        <v>54</v>
      </c>
      <c r="L724" s="9">
        <f t="shared" ca="1" si="62"/>
        <v>76.88627475379829</v>
      </c>
      <c r="M724">
        <f t="shared" ca="1" si="63"/>
        <v>386.94114386805154</v>
      </c>
    </row>
    <row r="725" spans="10:13" x14ac:dyDescent="0.25">
      <c r="J725" s="19">
        <f t="shared" ca="1" si="60"/>
        <v>21</v>
      </c>
      <c r="K725" s="19">
        <f t="shared" ca="1" si="61"/>
        <v>60</v>
      </c>
      <c r="L725" s="9">
        <f t="shared" ca="1" si="62"/>
        <v>79.600858304594183</v>
      </c>
      <c r="M725">
        <f t="shared" ca="1" si="63"/>
        <v>358.44057719588602</v>
      </c>
    </row>
    <row r="726" spans="10:13" x14ac:dyDescent="0.25">
      <c r="J726" s="19">
        <f t="shared" ca="1" si="60"/>
        <v>20</v>
      </c>
      <c r="K726" s="19">
        <f t="shared" ca="1" si="61"/>
        <v>48</v>
      </c>
      <c r="L726" s="9">
        <f t="shared" ca="1" si="62"/>
        <v>76.88627475379829</v>
      </c>
      <c r="M726">
        <f t="shared" ca="1" si="63"/>
        <v>422.63068026629088</v>
      </c>
    </row>
    <row r="727" spans="10:13" x14ac:dyDescent="0.25">
      <c r="J727" s="19">
        <f t="shared" ref="J727:J790" ca="1" si="64">RANDBETWEEN(14.3,31)</f>
        <v>16</v>
      </c>
      <c r="K727" s="19">
        <f t="shared" ref="K727:K790" ca="1" si="65">RANDBETWEEN(45,(J727+45))</f>
        <v>61</v>
      </c>
      <c r="L727" s="9">
        <f t="shared" ref="L727:L790" ca="1" si="66">J727*$R$1+$R$2</f>
        <v>66.027940550614701</v>
      </c>
      <c r="M727">
        <f t="shared" ref="M727:M790" ca="1" si="67">AVERAGE(M451,M726)</f>
        <v>341.26468173113977</v>
      </c>
    </row>
    <row r="728" spans="10:13" x14ac:dyDescent="0.25">
      <c r="J728" s="19">
        <f t="shared" ca="1" si="64"/>
        <v>16</v>
      </c>
      <c r="K728" s="19">
        <f t="shared" ca="1" si="65"/>
        <v>59</v>
      </c>
      <c r="L728" s="9">
        <f t="shared" ca="1" si="66"/>
        <v>66.027940550614701</v>
      </c>
      <c r="M728">
        <f t="shared" ca="1" si="67"/>
        <v>271.17719652184871</v>
      </c>
    </row>
    <row r="729" spans="10:13" x14ac:dyDescent="0.25">
      <c r="J729" s="19">
        <f t="shared" ca="1" si="64"/>
        <v>22</v>
      </c>
      <c r="K729" s="19">
        <f t="shared" ca="1" si="65"/>
        <v>47</v>
      </c>
      <c r="L729" s="9">
        <f t="shared" ca="1" si="66"/>
        <v>82.315441855390077</v>
      </c>
      <c r="M729">
        <f t="shared" ca="1" si="67"/>
        <v>194.14529790594196</v>
      </c>
    </row>
    <row r="730" spans="10:13" x14ac:dyDescent="0.25">
      <c r="J730" s="19">
        <f t="shared" ca="1" si="64"/>
        <v>20</v>
      </c>
      <c r="K730" s="19">
        <f t="shared" ca="1" si="65"/>
        <v>50</v>
      </c>
      <c r="L730" s="9">
        <f t="shared" ca="1" si="66"/>
        <v>76.88627475379829</v>
      </c>
      <c r="M730">
        <f t="shared" ca="1" si="67"/>
        <v>126.89200738298689</v>
      </c>
    </row>
    <row r="731" spans="10:13" x14ac:dyDescent="0.25">
      <c r="J731" s="19">
        <f t="shared" ca="1" si="64"/>
        <v>17</v>
      </c>
      <c r="K731" s="19">
        <f t="shared" ca="1" si="65"/>
        <v>49</v>
      </c>
      <c r="L731" s="9">
        <f t="shared" ca="1" si="66"/>
        <v>68.742524101410595</v>
      </c>
      <c r="M731">
        <f t="shared" ca="1" si="67"/>
        <v>113.41579269287311</v>
      </c>
    </row>
    <row r="732" spans="10:13" x14ac:dyDescent="0.25">
      <c r="J732" s="19">
        <f t="shared" ca="1" si="64"/>
        <v>25</v>
      </c>
      <c r="K732" s="19">
        <f t="shared" ca="1" si="65"/>
        <v>54</v>
      </c>
      <c r="L732" s="9">
        <f t="shared" ca="1" si="66"/>
        <v>90.459192507777772</v>
      </c>
      <c r="M732">
        <f t="shared" ca="1" si="67"/>
        <v>112.89446193093659</v>
      </c>
    </row>
    <row r="733" spans="10:13" x14ac:dyDescent="0.25">
      <c r="J733" s="19">
        <f t="shared" ca="1" si="64"/>
        <v>26</v>
      </c>
      <c r="K733" s="19">
        <f t="shared" ca="1" si="65"/>
        <v>58</v>
      </c>
      <c r="L733" s="9">
        <f t="shared" ca="1" si="66"/>
        <v>93.173776058573665</v>
      </c>
      <c r="M733">
        <f t="shared" ca="1" si="67"/>
        <v>93.540586844963727</v>
      </c>
    </row>
    <row r="734" spans="10:13" x14ac:dyDescent="0.25">
      <c r="J734" s="19">
        <f t="shared" ca="1" si="64"/>
        <v>26</v>
      </c>
      <c r="K734" s="19">
        <f t="shared" ca="1" si="65"/>
        <v>48</v>
      </c>
      <c r="L734" s="9">
        <f t="shared" ca="1" si="66"/>
        <v>93.173776058573665</v>
      </c>
      <c r="M734">
        <f t="shared" ca="1" si="67"/>
        <v>172.59071661123343</v>
      </c>
    </row>
    <row r="735" spans="10:13" x14ac:dyDescent="0.25">
      <c r="J735" s="19">
        <f t="shared" ca="1" si="64"/>
        <v>31</v>
      </c>
      <c r="K735" s="19">
        <f t="shared" ca="1" si="65"/>
        <v>59</v>
      </c>
      <c r="L735" s="9">
        <f t="shared" ca="1" si="66"/>
        <v>106.74669381255315</v>
      </c>
      <c r="M735">
        <f t="shared" ca="1" si="67"/>
        <v>164.75390227309157</v>
      </c>
    </row>
    <row r="736" spans="10:13" x14ac:dyDescent="0.25">
      <c r="J736" s="19">
        <f t="shared" ca="1" si="64"/>
        <v>29</v>
      </c>
      <c r="K736" s="19">
        <f t="shared" ca="1" si="65"/>
        <v>57</v>
      </c>
      <c r="L736" s="9">
        <f t="shared" ca="1" si="66"/>
        <v>101.31752671096135</v>
      </c>
      <c r="M736">
        <f t="shared" ca="1" si="67"/>
        <v>143.49606444579607</v>
      </c>
    </row>
    <row r="737" spans="10:13" x14ac:dyDescent="0.25">
      <c r="J737" s="19">
        <f t="shared" ca="1" si="64"/>
        <v>18</v>
      </c>
      <c r="K737" s="19">
        <f t="shared" ca="1" si="65"/>
        <v>62</v>
      </c>
      <c r="L737" s="9">
        <f t="shared" ca="1" si="66"/>
        <v>71.457107652206503</v>
      </c>
      <c r="M737">
        <f t="shared" ca="1" si="67"/>
        <v>112.45587271200361</v>
      </c>
    </row>
    <row r="738" spans="10:13" x14ac:dyDescent="0.25">
      <c r="J738" s="19">
        <f t="shared" ca="1" si="64"/>
        <v>20</v>
      </c>
      <c r="K738" s="19">
        <f t="shared" ca="1" si="65"/>
        <v>53</v>
      </c>
      <c r="L738" s="9">
        <f t="shared" ca="1" si="66"/>
        <v>76.88627475379829</v>
      </c>
      <c r="M738">
        <f t="shared" ca="1" si="67"/>
        <v>88.588723212822032</v>
      </c>
    </row>
    <row r="739" spans="10:13" x14ac:dyDescent="0.25">
      <c r="J739" s="19">
        <f t="shared" ca="1" si="64"/>
        <v>24</v>
      </c>
      <c r="K739" s="19">
        <f t="shared" ca="1" si="65"/>
        <v>57</v>
      </c>
      <c r="L739" s="9">
        <f t="shared" ca="1" si="66"/>
        <v>87.744608956981864</v>
      </c>
      <c r="M739">
        <f t="shared" ca="1" si="67"/>
        <v>72.481621647088573</v>
      </c>
    </row>
    <row r="740" spans="10:13" x14ac:dyDescent="0.25">
      <c r="J740" s="19">
        <f t="shared" ca="1" si="64"/>
        <v>24</v>
      </c>
      <c r="K740" s="19">
        <f t="shared" ca="1" si="65"/>
        <v>66</v>
      </c>
      <c r="L740" s="9">
        <f t="shared" ca="1" si="66"/>
        <v>87.744608956981864</v>
      </c>
      <c r="M740">
        <f t="shared" ca="1" si="67"/>
        <v>50.346061858111788</v>
      </c>
    </row>
    <row r="741" spans="10:13" x14ac:dyDescent="0.25">
      <c r="J741" s="19">
        <f t="shared" ca="1" si="64"/>
        <v>19</v>
      </c>
      <c r="K741" s="19">
        <f t="shared" ca="1" si="65"/>
        <v>58</v>
      </c>
      <c r="L741" s="9">
        <f t="shared" ca="1" si="66"/>
        <v>74.171691203002382</v>
      </c>
      <c r="M741">
        <f t="shared" ca="1" si="67"/>
        <v>47.66391483491357</v>
      </c>
    </row>
    <row r="742" spans="10:13" x14ac:dyDescent="0.25">
      <c r="J742" s="19">
        <f t="shared" ca="1" si="64"/>
        <v>22</v>
      </c>
      <c r="K742" s="19">
        <f t="shared" ca="1" si="65"/>
        <v>62</v>
      </c>
      <c r="L742" s="9">
        <f t="shared" ca="1" si="66"/>
        <v>82.315441855390077</v>
      </c>
      <c r="M742">
        <f t="shared" ca="1" si="67"/>
        <v>61.299386088184605</v>
      </c>
    </row>
    <row r="743" spans="10:13" x14ac:dyDescent="0.25">
      <c r="J743" s="19">
        <f t="shared" ca="1" si="64"/>
        <v>29</v>
      </c>
      <c r="K743" s="19">
        <f t="shared" ca="1" si="65"/>
        <v>70</v>
      </c>
      <c r="L743" s="9">
        <f t="shared" ca="1" si="66"/>
        <v>101.31752671096135</v>
      </c>
      <c r="M743">
        <f t="shared" ca="1" si="67"/>
        <v>50.610630009900802</v>
      </c>
    </row>
    <row r="744" spans="10:13" x14ac:dyDescent="0.25">
      <c r="J744" s="19">
        <f t="shared" ca="1" si="64"/>
        <v>25</v>
      </c>
      <c r="K744" s="19">
        <f t="shared" ca="1" si="65"/>
        <v>45</v>
      </c>
      <c r="L744" s="9">
        <f t="shared" ca="1" si="66"/>
        <v>90.459192507777772</v>
      </c>
      <c r="M744">
        <f t="shared" ca="1" si="67"/>
        <v>39.753772391662721</v>
      </c>
    </row>
    <row r="745" spans="10:13" x14ac:dyDescent="0.25">
      <c r="J745" s="19">
        <f t="shared" ca="1" si="64"/>
        <v>21</v>
      </c>
      <c r="K745" s="19">
        <f t="shared" ca="1" si="65"/>
        <v>63</v>
      </c>
      <c r="L745" s="9">
        <f t="shared" ca="1" si="66"/>
        <v>79.600858304594183</v>
      </c>
      <c r="M745">
        <f t="shared" ca="1" si="67"/>
        <v>37.338524397481322</v>
      </c>
    </row>
    <row r="746" spans="10:13" x14ac:dyDescent="0.25">
      <c r="J746" s="19">
        <f t="shared" ca="1" si="64"/>
        <v>21</v>
      </c>
      <c r="K746" s="19">
        <f t="shared" ca="1" si="65"/>
        <v>52</v>
      </c>
      <c r="L746" s="9">
        <f t="shared" ca="1" si="66"/>
        <v>79.600858304594183</v>
      </c>
      <c r="M746">
        <f t="shared" ca="1" si="67"/>
        <v>107.11170900097835</v>
      </c>
    </row>
    <row r="747" spans="10:13" x14ac:dyDescent="0.25">
      <c r="J747" s="19">
        <f t="shared" ca="1" si="64"/>
        <v>22</v>
      </c>
      <c r="K747" s="19">
        <f t="shared" ca="1" si="65"/>
        <v>48</v>
      </c>
      <c r="L747" s="9">
        <f t="shared" ca="1" si="66"/>
        <v>82.315441855390077</v>
      </c>
      <c r="M747">
        <f t="shared" ca="1" si="67"/>
        <v>138.82928607415528</v>
      </c>
    </row>
    <row r="748" spans="10:13" x14ac:dyDescent="0.25">
      <c r="J748" s="19">
        <f t="shared" ca="1" si="64"/>
        <v>19</v>
      </c>
      <c r="K748" s="19">
        <f t="shared" ca="1" si="65"/>
        <v>51</v>
      </c>
      <c r="L748" s="9">
        <f t="shared" ca="1" si="66"/>
        <v>74.171691203002382</v>
      </c>
      <c r="M748">
        <f t="shared" ca="1" si="67"/>
        <v>136.2005117176422</v>
      </c>
    </row>
    <row r="749" spans="10:13" x14ac:dyDescent="0.25">
      <c r="J749" s="19">
        <f t="shared" ca="1" si="64"/>
        <v>22</v>
      </c>
      <c r="K749" s="19">
        <f t="shared" ca="1" si="65"/>
        <v>56</v>
      </c>
      <c r="L749" s="9">
        <f t="shared" ca="1" si="66"/>
        <v>82.315441855390077</v>
      </c>
      <c r="M749">
        <f t="shared" ca="1" si="67"/>
        <v>187.45335610388568</v>
      </c>
    </row>
    <row r="750" spans="10:13" x14ac:dyDescent="0.25">
      <c r="J750" s="19">
        <f t="shared" ca="1" si="64"/>
        <v>17</v>
      </c>
      <c r="K750" s="19">
        <f t="shared" ca="1" si="65"/>
        <v>48</v>
      </c>
      <c r="L750" s="9">
        <f t="shared" ca="1" si="66"/>
        <v>68.742524101410595</v>
      </c>
      <c r="M750">
        <f t="shared" ca="1" si="67"/>
        <v>265.61116220968853</v>
      </c>
    </row>
    <row r="751" spans="10:13" x14ac:dyDescent="0.25">
      <c r="J751" s="19">
        <f t="shared" ca="1" si="64"/>
        <v>26</v>
      </c>
      <c r="K751" s="19">
        <f t="shared" ca="1" si="65"/>
        <v>60</v>
      </c>
      <c r="L751" s="9">
        <f t="shared" ca="1" si="66"/>
        <v>93.173776058573665</v>
      </c>
      <c r="M751">
        <f t="shared" ca="1" si="67"/>
        <v>232.9718131896127</v>
      </c>
    </row>
    <row r="752" spans="10:13" x14ac:dyDescent="0.25">
      <c r="J752" s="19">
        <f t="shared" ca="1" si="64"/>
        <v>15</v>
      </c>
      <c r="K752" s="19">
        <f t="shared" ca="1" si="65"/>
        <v>54</v>
      </c>
      <c r="L752" s="9">
        <f t="shared" ca="1" si="66"/>
        <v>63.313356999818808</v>
      </c>
      <c r="M752">
        <f t="shared" ca="1" si="67"/>
        <v>403.73581922147542</v>
      </c>
    </row>
    <row r="753" spans="10:13" x14ac:dyDescent="0.25">
      <c r="J753" s="19">
        <f t="shared" ca="1" si="64"/>
        <v>26</v>
      </c>
      <c r="K753" s="19">
        <f t="shared" ca="1" si="65"/>
        <v>66</v>
      </c>
      <c r="L753" s="9">
        <f t="shared" ca="1" si="66"/>
        <v>93.173776058573665</v>
      </c>
      <c r="M753">
        <f t="shared" ca="1" si="67"/>
        <v>384.02737083092563</v>
      </c>
    </row>
    <row r="754" spans="10:13" x14ac:dyDescent="0.25">
      <c r="J754" s="19">
        <f t="shared" ca="1" si="64"/>
        <v>29</v>
      </c>
      <c r="K754" s="19">
        <f t="shared" ca="1" si="65"/>
        <v>72</v>
      </c>
      <c r="L754" s="9">
        <f t="shared" ca="1" si="66"/>
        <v>101.31752671096135</v>
      </c>
      <c r="M754">
        <f t="shared" ca="1" si="67"/>
        <v>587.11303332869693</v>
      </c>
    </row>
    <row r="755" spans="10:13" x14ac:dyDescent="0.25">
      <c r="J755" s="19">
        <f t="shared" ca="1" si="64"/>
        <v>30</v>
      </c>
      <c r="K755" s="19">
        <f t="shared" ca="1" si="65"/>
        <v>65</v>
      </c>
      <c r="L755" s="9">
        <f t="shared" ca="1" si="66"/>
        <v>104.03211026175725</v>
      </c>
      <c r="M755">
        <f t="shared" ca="1" si="67"/>
        <v>595.44415658872367</v>
      </c>
    </row>
    <row r="756" spans="10:13" x14ac:dyDescent="0.25">
      <c r="J756" s="19">
        <f t="shared" ca="1" si="64"/>
        <v>27</v>
      </c>
      <c r="K756" s="19">
        <f t="shared" ca="1" si="65"/>
        <v>52</v>
      </c>
      <c r="L756" s="9">
        <f t="shared" ca="1" si="66"/>
        <v>95.888359609369559</v>
      </c>
      <c r="M756">
        <f t="shared" ca="1" si="67"/>
        <v>786.72054964570918</v>
      </c>
    </row>
    <row r="757" spans="10:13" x14ac:dyDescent="0.25">
      <c r="J757" s="19">
        <f t="shared" ca="1" si="64"/>
        <v>22</v>
      </c>
      <c r="K757" s="19">
        <f t="shared" ca="1" si="65"/>
        <v>47</v>
      </c>
      <c r="L757" s="9">
        <f t="shared" ca="1" si="66"/>
        <v>82.315441855390077</v>
      </c>
      <c r="M757">
        <f t="shared" ca="1" si="67"/>
        <v>727.97718858403948</v>
      </c>
    </row>
    <row r="758" spans="10:13" x14ac:dyDescent="0.25">
      <c r="J758" s="19">
        <f t="shared" ca="1" si="64"/>
        <v>16</v>
      </c>
      <c r="K758" s="19">
        <f t="shared" ca="1" si="65"/>
        <v>55</v>
      </c>
      <c r="L758" s="9">
        <f t="shared" ca="1" si="66"/>
        <v>66.027940550614701</v>
      </c>
      <c r="M758">
        <f t="shared" ca="1" si="67"/>
        <v>566.27456158807263</v>
      </c>
    </row>
    <row r="759" spans="10:13" x14ac:dyDescent="0.25">
      <c r="J759" s="19">
        <f t="shared" ca="1" si="64"/>
        <v>28</v>
      </c>
      <c r="K759" s="19">
        <f t="shared" ca="1" si="65"/>
        <v>65</v>
      </c>
      <c r="L759" s="9">
        <f t="shared" ca="1" si="66"/>
        <v>98.602943160165452</v>
      </c>
      <c r="M759">
        <f t="shared" ca="1" si="67"/>
        <v>485.280914012464</v>
      </c>
    </row>
    <row r="760" spans="10:13" x14ac:dyDescent="0.25">
      <c r="J760" s="19">
        <f t="shared" ca="1" si="64"/>
        <v>27</v>
      </c>
      <c r="K760" s="19">
        <f t="shared" ca="1" si="65"/>
        <v>57</v>
      </c>
      <c r="L760" s="9">
        <f t="shared" ca="1" si="66"/>
        <v>95.888359609369559</v>
      </c>
      <c r="M760">
        <f t="shared" ca="1" si="67"/>
        <v>386.99375875656108</v>
      </c>
    </row>
    <row r="761" spans="10:13" x14ac:dyDescent="0.25">
      <c r="J761" s="19">
        <f t="shared" ca="1" si="64"/>
        <v>21</v>
      </c>
      <c r="K761" s="19">
        <f t="shared" ca="1" si="65"/>
        <v>59</v>
      </c>
      <c r="L761" s="9">
        <f t="shared" ca="1" si="66"/>
        <v>79.600858304594183</v>
      </c>
      <c r="M761">
        <f t="shared" ca="1" si="67"/>
        <v>352.84127556503569</v>
      </c>
    </row>
    <row r="762" spans="10:13" x14ac:dyDescent="0.25">
      <c r="J762" s="19">
        <f t="shared" ca="1" si="64"/>
        <v>29</v>
      </c>
      <c r="K762" s="19">
        <f t="shared" ca="1" si="65"/>
        <v>66</v>
      </c>
      <c r="L762" s="9">
        <f t="shared" ca="1" si="66"/>
        <v>101.31752671096135</v>
      </c>
      <c r="M762">
        <f t="shared" ca="1" si="67"/>
        <v>651.0013211617462</v>
      </c>
    </row>
    <row r="763" spans="10:13" x14ac:dyDescent="0.25">
      <c r="J763" s="19">
        <f t="shared" ca="1" si="64"/>
        <v>18</v>
      </c>
      <c r="K763" s="19">
        <f t="shared" ca="1" si="65"/>
        <v>63</v>
      </c>
      <c r="L763" s="9">
        <f t="shared" ca="1" si="66"/>
        <v>71.457107652206503</v>
      </c>
      <c r="M763">
        <f t="shared" ca="1" si="67"/>
        <v>868.06514065678084</v>
      </c>
    </row>
    <row r="764" spans="10:13" x14ac:dyDescent="0.25">
      <c r="J764" s="19">
        <f t="shared" ca="1" si="64"/>
        <v>16</v>
      </c>
      <c r="K764" s="19">
        <f t="shared" ca="1" si="65"/>
        <v>52</v>
      </c>
      <c r="L764" s="9">
        <f t="shared" ca="1" si="66"/>
        <v>66.027940550614701</v>
      </c>
      <c r="M764">
        <f t="shared" ca="1" si="67"/>
        <v>1139.1782051698729</v>
      </c>
    </row>
    <row r="765" spans="10:13" x14ac:dyDescent="0.25">
      <c r="J765" s="19">
        <f t="shared" ca="1" si="64"/>
        <v>23</v>
      </c>
      <c r="K765" s="19">
        <f t="shared" ca="1" si="65"/>
        <v>55</v>
      </c>
      <c r="L765" s="9">
        <f t="shared" ca="1" si="66"/>
        <v>85.030025406185985</v>
      </c>
      <c r="M765">
        <f t="shared" ca="1" si="67"/>
        <v>991.77334018624379</v>
      </c>
    </row>
    <row r="766" spans="10:13" x14ac:dyDescent="0.25">
      <c r="J766" s="19">
        <f t="shared" ca="1" si="64"/>
        <v>24</v>
      </c>
      <c r="K766" s="19">
        <f t="shared" ca="1" si="65"/>
        <v>60</v>
      </c>
      <c r="L766" s="9">
        <f t="shared" ca="1" si="66"/>
        <v>87.744608956981864</v>
      </c>
      <c r="M766">
        <f t="shared" ca="1" si="67"/>
        <v>722.24499849731171</v>
      </c>
    </row>
    <row r="767" spans="10:13" x14ac:dyDescent="0.25">
      <c r="J767" s="19">
        <f t="shared" ca="1" si="64"/>
        <v>29</v>
      </c>
      <c r="K767" s="19">
        <f t="shared" ca="1" si="65"/>
        <v>60</v>
      </c>
      <c r="L767" s="9">
        <f t="shared" ca="1" si="66"/>
        <v>101.31752671096135</v>
      </c>
      <c r="M767">
        <f t="shared" ca="1" si="67"/>
        <v>505.73767617445441</v>
      </c>
    </row>
    <row r="768" spans="10:13" x14ac:dyDescent="0.25">
      <c r="J768" s="19">
        <f t="shared" ca="1" si="64"/>
        <v>23</v>
      </c>
      <c r="K768" s="19">
        <f t="shared" ca="1" si="65"/>
        <v>50</v>
      </c>
      <c r="L768" s="9">
        <f t="shared" ca="1" si="66"/>
        <v>85.030025406185985</v>
      </c>
      <c r="M768">
        <f t="shared" ca="1" si="67"/>
        <v>378.25389687858819</v>
      </c>
    </row>
    <row r="769" spans="10:13" x14ac:dyDescent="0.25">
      <c r="J769" s="19">
        <f t="shared" ca="1" si="64"/>
        <v>17</v>
      </c>
      <c r="K769" s="19">
        <f t="shared" ca="1" si="65"/>
        <v>52</v>
      </c>
      <c r="L769" s="9">
        <f t="shared" ca="1" si="66"/>
        <v>68.742524101410595</v>
      </c>
      <c r="M769">
        <f t="shared" ca="1" si="67"/>
        <v>362.36304878502114</v>
      </c>
    </row>
    <row r="770" spans="10:13" x14ac:dyDescent="0.25">
      <c r="J770" s="19">
        <f t="shared" ca="1" si="64"/>
        <v>17</v>
      </c>
      <c r="K770" s="19">
        <f t="shared" ca="1" si="65"/>
        <v>59</v>
      </c>
      <c r="L770" s="9">
        <f t="shared" ca="1" si="66"/>
        <v>68.742524101410595</v>
      </c>
      <c r="M770">
        <f t="shared" ca="1" si="67"/>
        <v>268.34058317288117</v>
      </c>
    </row>
    <row r="771" spans="10:13" x14ac:dyDescent="0.25">
      <c r="J771" s="19">
        <f t="shared" ca="1" si="64"/>
        <v>29</v>
      </c>
      <c r="K771" s="19">
        <f t="shared" ca="1" si="65"/>
        <v>65</v>
      </c>
      <c r="L771" s="9">
        <f t="shared" ca="1" si="66"/>
        <v>101.31752671096135</v>
      </c>
      <c r="M771">
        <f t="shared" ca="1" si="67"/>
        <v>225.74890125808264</v>
      </c>
    </row>
    <row r="772" spans="10:13" x14ac:dyDescent="0.25">
      <c r="J772" s="19">
        <f t="shared" ca="1" si="64"/>
        <v>26</v>
      </c>
      <c r="K772" s="19">
        <f t="shared" ca="1" si="65"/>
        <v>55</v>
      </c>
      <c r="L772" s="9">
        <f t="shared" ca="1" si="66"/>
        <v>93.173776058573665</v>
      </c>
      <c r="M772">
        <f t="shared" ca="1" si="67"/>
        <v>212.47073933630463</v>
      </c>
    </row>
    <row r="773" spans="10:13" x14ac:dyDescent="0.25">
      <c r="J773" s="19">
        <f t="shared" ca="1" si="64"/>
        <v>21</v>
      </c>
      <c r="K773" s="19">
        <f t="shared" ca="1" si="65"/>
        <v>48</v>
      </c>
      <c r="L773" s="9">
        <f t="shared" ca="1" si="66"/>
        <v>79.600858304594183</v>
      </c>
      <c r="M773">
        <f t="shared" ca="1" si="67"/>
        <v>163.05442121220244</v>
      </c>
    </row>
    <row r="774" spans="10:13" x14ac:dyDescent="0.25">
      <c r="J774" s="19">
        <f t="shared" ca="1" si="64"/>
        <v>16</v>
      </c>
      <c r="K774" s="19">
        <f t="shared" ca="1" si="65"/>
        <v>50</v>
      </c>
      <c r="L774" s="9">
        <f t="shared" ca="1" si="66"/>
        <v>66.027940550614701</v>
      </c>
      <c r="M774">
        <f t="shared" ca="1" si="67"/>
        <v>118.80541461751514</v>
      </c>
    </row>
    <row r="775" spans="10:13" x14ac:dyDescent="0.25">
      <c r="J775" s="19">
        <f t="shared" ca="1" si="64"/>
        <v>30</v>
      </c>
      <c r="K775" s="19">
        <f t="shared" ca="1" si="65"/>
        <v>46</v>
      </c>
      <c r="L775" s="9">
        <f t="shared" ca="1" si="66"/>
        <v>104.03211026175725</v>
      </c>
      <c r="M775">
        <f t="shared" ca="1" si="67"/>
        <v>126.7347484515368</v>
      </c>
    </row>
    <row r="776" spans="10:13" x14ac:dyDescent="0.25">
      <c r="J776" s="19">
        <f t="shared" ca="1" si="64"/>
        <v>22</v>
      </c>
      <c r="K776" s="19">
        <f t="shared" ca="1" si="65"/>
        <v>45</v>
      </c>
      <c r="L776" s="9">
        <f t="shared" ca="1" si="66"/>
        <v>82.315441855390077</v>
      </c>
      <c r="M776">
        <f t="shared" ca="1" si="67"/>
        <v>132.25899556793962</v>
      </c>
    </row>
    <row r="777" spans="10:13" x14ac:dyDescent="0.25">
      <c r="J777" s="19">
        <f t="shared" ca="1" si="64"/>
        <v>18</v>
      </c>
      <c r="K777" s="19">
        <f t="shared" ca="1" si="65"/>
        <v>56</v>
      </c>
      <c r="L777" s="9">
        <f t="shared" ca="1" si="66"/>
        <v>71.457107652206503</v>
      </c>
      <c r="M777">
        <f t="shared" ca="1" si="67"/>
        <v>205.48435889106324</v>
      </c>
    </row>
    <row r="778" spans="10:13" x14ac:dyDescent="0.25">
      <c r="J778" s="19">
        <f t="shared" ca="1" si="64"/>
        <v>26</v>
      </c>
      <c r="K778" s="19">
        <f t="shared" ca="1" si="65"/>
        <v>70</v>
      </c>
      <c r="L778" s="9">
        <f t="shared" ca="1" si="66"/>
        <v>93.173776058573665</v>
      </c>
      <c r="M778">
        <f t="shared" ca="1" si="67"/>
        <v>216.82394190239069</v>
      </c>
    </row>
    <row r="779" spans="10:13" x14ac:dyDescent="0.25">
      <c r="J779" s="19">
        <f t="shared" ca="1" si="64"/>
        <v>19</v>
      </c>
      <c r="K779" s="19">
        <f t="shared" ca="1" si="65"/>
        <v>53</v>
      </c>
      <c r="L779" s="9">
        <f t="shared" ca="1" si="66"/>
        <v>74.171691203002382</v>
      </c>
      <c r="M779">
        <f t="shared" ca="1" si="67"/>
        <v>171.55895790145635</v>
      </c>
    </row>
    <row r="780" spans="10:13" x14ac:dyDescent="0.25">
      <c r="J780" s="19">
        <f t="shared" ca="1" si="64"/>
        <v>16</v>
      </c>
      <c r="K780" s="19">
        <f t="shared" ca="1" si="65"/>
        <v>53</v>
      </c>
      <c r="L780" s="9">
        <f t="shared" ca="1" si="66"/>
        <v>66.027940550614701</v>
      </c>
      <c r="M780">
        <f t="shared" ca="1" si="67"/>
        <v>124.1900461168625</v>
      </c>
    </row>
    <row r="781" spans="10:13" x14ac:dyDescent="0.25">
      <c r="J781" s="19">
        <f t="shared" ca="1" si="64"/>
        <v>23</v>
      </c>
      <c r="K781" s="19">
        <f t="shared" ca="1" si="65"/>
        <v>48</v>
      </c>
      <c r="L781" s="9">
        <f t="shared" ca="1" si="66"/>
        <v>85.030025406185985</v>
      </c>
      <c r="M781">
        <f t="shared" ca="1" si="67"/>
        <v>81.418176293922869</v>
      </c>
    </row>
    <row r="782" spans="10:13" x14ac:dyDescent="0.25">
      <c r="J782" s="19">
        <f t="shared" ca="1" si="64"/>
        <v>31</v>
      </c>
      <c r="K782" s="19">
        <f t="shared" ca="1" si="65"/>
        <v>48</v>
      </c>
      <c r="L782" s="9">
        <f t="shared" ca="1" si="66"/>
        <v>106.74669381255315</v>
      </c>
      <c r="M782">
        <f t="shared" ca="1" si="67"/>
        <v>95.068408410796167</v>
      </c>
    </row>
    <row r="783" spans="10:13" x14ac:dyDescent="0.25">
      <c r="J783" s="19">
        <f t="shared" ca="1" si="64"/>
        <v>22</v>
      </c>
      <c r="K783" s="19">
        <f t="shared" ca="1" si="65"/>
        <v>57</v>
      </c>
      <c r="L783" s="9">
        <f t="shared" ca="1" si="66"/>
        <v>82.315441855390077</v>
      </c>
      <c r="M783">
        <f t="shared" ca="1" si="67"/>
        <v>121.73648189025386</v>
      </c>
    </row>
    <row r="784" spans="10:13" x14ac:dyDescent="0.25">
      <c r="J784" s="19">
        <f t="shared" ca="1" si="64"/>
        <v>30</v>
      </c>
      <c r="K784" s="19">
        <f t="shared" ca="1" si="65"/>
        <v>70</v>
      </c>
      <c r="L784" s="9">
        <f t="shared" ca="1" si="66"/>
        <v>104.03211026175725</v>
      </c>
      <c r="M784">
        <f t="shared" ca="1" si="67"/>
        <v>166.86650389985823</v>
      </c>
    </row>
    <row r="785" spans="10:13" x14ac:dyDescent="0.25">
      <c r="J785" s="19">
        <f t="shared" ca="1" si="64"/>
        <v>30</v>
      </c>
      <c r="K785" s="19">
        <f t="shared" ca="1" si="65"/>
        <v>61</v>
      </c>
      <c r="L785" s="9">
        <f t="shared" ca="1" si="66"/>
        <v>104.03211026175725</v>
      </c>
      <c r="M785">
        <f t="shared" ca="1" si="67"/>
        <v>417.24660667570157</v>
      </c>
    </row>
    <row r="786" spans="10:13" x14ac:dyDescent="0.25">
      <c r="J786" s="19">
        <f t="shared" ca="1" si="64"/>
        <v>16</v>
      </c>
      <c r="K786" s="19">
        <f t="shared" ca="1" si="65"/>
        <v>59</v>
      </c>
      <c r="L786" s="9">
        <f t="shared" ca="1" si="66"/>
        <v>66.027940550614701</v>
      </c>
      <c r="M786">
        <f t="shared" ca="1" si="67"/>
        <v>578.80664173845423</v>
      </c>
    </row>
    <row r="787" spans="10:13" x14ac:dyDescent="0.25">
      <c r="J787" s="19">
        <f t="shared" ca="1" si="64"/>
        <v>31</v>
      </c>
      <c r="K787" s="19">
        <f t="shared" ca="1" si="65"/>
        <v>66</v>
      </c>
      <c r="L787" s="9">
        <f t="shared" ca="1" si="66"/>
        <v>106.74669381255315</v>
      </c>
      <c r="M787">
        <f t="shared" ca="1" si="67"/>
        <v>588.23081562111724</v>
      </c>
    </row>
    <row r="788" spans="10:13" x14ac:dyDescent="0.25">
      <c r="J788" s="19">
        <f t="shared" ca="1" si="64"/>
        <v>20</v>
      </c>
      <c r="K788" s="19">
        <f t="shared" ca="1" si="65"/>
        <v>57</v>
      </c>
      <c r="L788" s="9">
        <f t="shared" ca="1" si="66"/>
        <v>76.88627475379829</v>
      </c>
      <c r="M788">
        <f t="shared" ca="1" si="67"/>
        <v>479.44560133317077</v>
      </c>
    </row>
    <row r="789" spans="10:13" x14ac:dyDescent="0.25">
      <c r="J789" s="19">
        <f t="shared" ca="1" si="64"/>
        <v>19</v>
      </c>
      <c r="K789" s="19">
        <f t="shared" ca="1" si="65"/>
        <v>48</v>
      </c>
      <c r="L789" s="9">
        <f t="shared" ca="1" si="66"/>
        <v>74.171691203002382</v>
      </c>
      <c r="M789">
        <f t="shared" ca="1" si="67"/>
        <v>332.39197629800242</v>
      </c>
    </row>
    <row r="790" spans="10:13" x14ac:dyDescent="0.25">
      <c r="J790" s="19">
        <f t="shared" ca="1" si="64"/>
        <v>18</v>
      </c>
      <c r="K790" s="19">
        <f t="shared" ca="1" si="65"/>
        <v>60</v>
      </c>
      <c r="L790" s="9">
        <f t="shared" ca="1" si="66"/>
        <v>71.457107652206503</v>
      </c>
      <c r="M790">
        <f t="shared" ca="1" si="67"/>
        <v>212.71474991042095</v>
      </c>
    </row>
    <row r="791" spans="10:13" x14ac:dyDescent="0.25">
      <c r="J791" s="19">
        <f t="shared" ref="J791:J854" ca="1" si="68">RANDBETWEEN(14.3,31)</f>
        <v>17</v>
      </c>
      <c r="K791" s="19">
        <f t="shared" ref="K791:K854" ca="1" si="69">RANDBETWEEN(45,(J791+45))</f>
        <v>51</v>
      </c>
      <c r="L791" s="9">
        <f t="shared" ref="L791:L854" ca="1" si="70">J791*$R$1+$R$2</f>
        <v>68.742524101410595</v>
      </c>
      <c r="M791">
        <f t="shared" ref="M791:M854" ca="1" si="71">AVERAGE(M515,M790)</f>
        <v>191.11847899736716</v>
      </c>
    </row>
    <row r="792" spans="10:13" x14ac:dyDescent="0.25">
      <c r="J792" s="19">
        <f t="shared" ca="1" si="68"/>
        <v>28</v>
      </c>
      <c r="K792" s="19">
        <f t="shared" ca="1" si="69"/>
        <v>59</v>
      </c>
      <c r="L792" s="9">
        <f t="shared" ca="1" si="70"/>
        <v>98.602943160165452</v>
      </c>
      <c r="M792">
        <f t="shared" ca="1" si="71"/>
        <v>140.38546848745926</v>
      </c>
    </row>
    <row r="793" spans="10:13" x14ac:dyDescent="0.25">
      <c r="J793" s="19">
        <f t="shared" ca="1" si="68"/>
        <v>23</v>
      </c>
      <c r="K793" s="19">
        <f t="shared" ca="1" si="69"/>
        <v>48</v>
      </c>
      <c r="L793" s="9">
        <f t="shared" ca="1" si="70"/>
        <v>85.030025406185985</v>
      </c>
      <c r="M793">
        <f t="shared" ca="1" si="71"/>
        <v>170.42235202193069</v>
      </c>
    </row>
    <row r="794" spans="10:13" x14ac:dyDescent="0.25">
      <c r="J794" s="19">
        <f t="shared" ca="1" si="68"/>
        <v>19</v>
      </c>
      <c r="K794" s="19">
        <f t="shared" ca="1" si="69"/>
        <v>64</v>
      </c>
      <c r="L794" s="9">
        <f t="shared" ca="1" si="70"/>
        <v>74.171691203002382</v>
      </c>
      <c r="M794">
        <f t="shared" ca="1" si="71"/>
        <v>279.15882865617999</v>
      </c>
    </row>
    <row r="795" spans="10:13" x14ac:dyDescent="0.25">
      <c r="J795" s="19">
        <f t="shared" ca="1" si="68"/>
        <v>29</v>
      </c>
      <c r="K795" s="19">
        <f t="shared" ca="1" si="69"/>
        <v>69</v>
      </c>
      <c r="L795" s="9">
        <f t="shared" ca="1" si="70"/>
        <v>101.31752671096135</v>
      </c>
      <c r="M795">
        <f t="shared" ca="1" si="71"/>
        <v>394.05342991311994</v>
      </c>
    </row>
    <row r="796" spans="10:13" x14ac:dyDescent="0.25">
      <c r="J796" s="19">
        <f t="shared" ca="1" si="68"/>
        <v>21</v>
      </c>
      <c r="K796" s="19">
        <f t="shared" ca="1" si="69"/>
        <v>64</v>
      </c>
      <c r="L796" s="9">
        <f t="shared" ca="1" si="70"/>
        <v>79.600858304594183</v>
      </c>
      <c r="M796">
        <f t="shared" ca="1" si="71"/>
        <v>357.16006008823706</v>
      </c>
    </row>
    <row r="797" spans="10:13" x14ac:dyDescent="0.25">
      <c r="J797" s="19">
        <f t="shared" ca="1" si="68"/>
        <v>29</v>
      </c>
      <c r="K797" s="19">
        <f t="shared" ca="1" si="69"/>
        <v>58</v>
      </c>
      <c r="L797" s="9">
        <f t="shared" ca="1" si="70"/>
        <v>101.31752671096135</v>
      </c>
      <c r="M797">
        <f t="shared" ca="1" si="71"/>
        <v>277.81569772013796</v>
      </c>
    </row>
    <row r="798" spans="10:13" x14ac:dyDescent="0.25">
      <c r="J798" s="19">
        <f t="shared" ca="1" si="68"/>
        <v>19</v>
      </c>
      <c r="K798" s="19">
        <f t="shared" ca="1" si="69"/>
        <v>45</v>
      </c>
      <c r="L798" s="9">
        <f t="shared" ca="1" si="70"/>
        <v>74.171691203002382</v>
      </c>
      <c r="M798">
        <f t="shared" ca="1" si="71"/>
        <v>224.01266914896934</v>
      </c>
    </row>
    <row r="799" spans="10:13" x14ac:dyDescent="0.25">
      <c r="J799" s="19">
        <f t="shared" ca="1" si="68"/>
        <v>21</v>
      </c>
      <c r="K799" s="19">
        <f t="shared" ca="1" si="69"/>
        <v>64</v>
      </c>
      <c r="L799" s="9">
        <f t="shared" ca="1" si="70"/>
        <v>79.600858304594183</v>
      </c>
      <c r="M799">
        <f t="shared" ca="1" si="71"/>
        <v>203.05707861238832</v>
      </c>
    </row>
    <row r="800" spans="10:13" x14ac:dyDescent="0.25">
      <c r="J800" s="19">
        <f t="shared" ca="1" si="68"/>
        <v>18</v>
      </c>
      <c r="K800" s="19">
        <f t="shared" ca="1" si="69"/>
        <v>62</v>
      </c>
      <c r="L800" s="9">
        <f t="shared" ca="1" si="70"/>
        <v>71.457107652206503</v>
      </c>
      <c r="M800">
        <f t="shared" ca="1" si="71"/>
        <v>208.33690209599615</v>
      </c>
    </row>
    <row r="801" spans="10:13" x14ac:dyDescent="0.25">
      <c r="J801" s="19">
        <f t="shared" ca="1" si="68"/>
        <v>23</v>
      </c>
      <c r="K801" s="19">
        <f t="shared" ca="1" si="69"/>
        <v>66</v>
      </c>
      <c r="L801" s="9">
        <f t="shared" ca="1" si="70"/>
        <v>85.030025406185985</v>
      </c>
      <c r="M801">
        <f t="shared" ca="1" si="71"/>
        <v>189.97851122221988</v>
      </c>
    </row>
    <row r="802" spans="10:13" x14ac:dyDescent="0.25">
      <c r="J802" s="19">
        <f t="shared" ca="1" si="68"/>
        <v>24</v>
      </c>
      <c r="K802" s="19">
        <f t="shared" ca="1" si="69"/>
        <v>59</v>
      </c>
      <c r="L802" s="9">
        <f t="shared" ca="1" si="70"/>
        <v>87.744608956981864</v>
      </c>
      <c r="M802">
        <f t="shared" ca="1" si="71"/>
        <v>138.31639507725072</v>
      </c>
    </row>
    <row r="803" spans="10:13" x14ac:dyDescent="0.25">
      <c r="J803" s="19">
        <f t="shared" ca="1" si="68"/>
        <v>24</v>
      </c>
      <c r="K803" s="19">
        <f t="shared" ca="1" si="69"/>
        <v>58</v>
      </c>
      <c r="L803" s="9">
        <f t="shared" ca="1" si="70"/>
        <v>87.744608956981864</v>
      </c>
      <c r="M803">
        <f t="shared" ca="1" si="71"/>
        <v>129.70363748402337</v>
      </c>
    </row>
    <row r="804" spans="10:13" x14ac:dyDescent="0.25">
      <c r="J804" s="19">
        <f t="shared" ca="1" si="68"/>
        <v>20</v>
      </c>
      <c r="K804" s="19">
        <f t="shared" ca="1" si="69"/>
        <v>57</v>
      </c>
      <c r="L804" s="9">
        <f t="shared" ca="1" si="70"/>
        <v>76.88627475379829</v>
      </c>
      <c r="M804">
        <f t="shared" ca="1" si="71"/>
        <v>169.82115472728117</v>
      </c>
    </row>
    <row r="805" spans="10:13" x14ac:dyDescent="0.25">
      <c r="J805" s="19">
        <f t="shared" ca="1" si="68"/>
        <v>29</v>
      </c>
      <c r="K805" s="19">
        <f t="shared" ca="1" si="69"/>
        <v>68</v>
      </c>
      <c r="L805" s="9">
        <f t="shared" ca="1" si="70"/>
        <v>101.31752671096135</v>
      </c>
      <c r="M805">
        <f t="shared" ca="1" si="71"/>
        <v>260.29121805659861</v>
      </c>
    </row>
    <row r="806" spans="10:13" x14ac:dyDescent="0.25">
      <c r="J806" s="19">
        <f t="shared" ca="1" si="68"/>
        <v>28</v>
      </c>
      <c r="K806" s="19">
        <f t="shared" ca="1" si="69"/>
        <v>45</v>
      </c>
      <c r="L806" s="9">
        <f t="shared" ca="1" si="70"/>
        <v>98.602943160165452</v>
      </c>
      <c r="M806">
        <f t="shared" ca="1" si="71"/>
        <v>268.4563684286444</v>
      </c>
    </row>
    <row r="807" spans="10:13" x14ac:dyDescent="0.25">
      <c r="J807" s="19">
        <f t="shared" ca="1" si="68"/>
        <v>24</v>
      </c>
      <c r="K807" s="19">
        <f t="shared" ca="1" si="69"/>
        <v>65</v>
      </c>
      <c r="L807" s="9">
        <f t="shared" ca="1" si="70"/>
        <v>87.744608956981864</v>
      </c>
      <c r="M807">
        <f t="shared" ca="1" si="71"/>
        <v>242.45273163745068</v>
      </c>
    </row>
    <row r="808" spans="10:13" x14ac:dyDescent="0.25">
      <c r="J808" s="19">
        <f t="shared" ca="1" si="68"/>
        <v>21</v>
      </c>
      <c r="K808" s="19">
        <f t="shared" ca="1" si="69"/>
        <v>65</v>
      </c>
      <c r="L808" s="9">
        <f t="shared" ca="1" si="70"/>
        <v>79.600858304594183</v>
      </c>
      <c r="M808">
        <f t="shared" ca="1" si="71"/>
        <v>210.74252498898477</v>
      </c>
    </row>
    <row r="809" spans="10:13" x14ac:dyDescent="0.25">
      <c r="J809" s="19">
        <f t="shared" ca="1" si="68"/>
        <v>26</v>
      </c>
      <c r="K809" s="19">
        <f t="shared" ca="1" si="69"/>
        <v>50</v>
      </c>
      <c r="L809" s="9">
        <f t="shared" ca="1" si="70"/>
        <v>93.173776058573665</v>
      </c>
      <c r="M809">
        <f t="shared" ca="1" si="71"/>
        <v>154.01439423630541</v>
      </c>
    </row>
    <row r="810" spans="10:13" x14ac:dyDescent="0.25">
      <c r="J810" s="19">
        <f t="shared" ca="1" si="68"/>
        <v>28</v>
      </c>
      <c r="K810" s="19">
        <f t="shared" ca="1" si="69"/>
        <v>49</v>
      </c>
      <c r="L810" s="9">
        <f t="shared" ca="1" si="70"/>
        <v>98.602943160165452</v>
      </c>
      <c r="M810">
        <f t="shared" ca="1" si="71"/>
        <v>163.5054597214891</v>
      </c>
    </row>
    <row r="811" spans="10:13" x14ac:dyDescent="0.25">
      <c r="J811" s="19">
        <f t="shared" ca="1" si="68"/>
        <v>20</v>
      </c>
      <c r="K811" s="19">
        <f t="shared" ca="1" si="69"/>
        <v>56</v>
      </c>
      <c r="L811" s="9">
        <f t="shared" ca="1" si="70"/>
        <v>76.88627475379829</v>
      </c>
      <c r="M811">
        <f t="shared" ca="1" si="71"/>
        <v>131.83893485341656</v>
      </c>
    </row>
    <row r="812" spans="10:13" x14ac:dyDescent="0.25">
      <c r="J812" s="19">
        <f t="shared" ca="1" si="68"/>
        <v>21</v>
      </c>
      <c r="K812" s="19">
        <f t="shared" ca="1" si="69"/>
        <v>64</v>
      </c>
      <c r="L812" s="9">
        <f t="shared" ca="1" si="70"/>
        <v>79.600858304594183</v>
      </c>
      <c r="M812">
        <f t="shared" ca="1" si="71"/>
        <v>185.74317024753046</v>
      </c>
    </row>
    <row r="813" spans="10:13" x14ac:dyDescent="0.25">
      <c r="J813" s="19">
        <f t="shared" ca="1" si="68"/>
        <v>31</v>
      </c>
      <c r="K813" s="19">
        <f t="shared" ca="1" si="69"/>
        <v>48</v>
      </c>
      <c r="L813" s="9">
        <f t="shared" ca="1" si="70"/>
        <v>106.74669381255315</v>
      </c>
      <c r="M813">
        <f t="shared" ca="1" si="71"/>
        <v>206.9133580436955</v>
      </c>
    </row>
    <row r="814" spans="10:13" x14ac:dyDescent="0.25">
      <c r="J814" s="19">
        <f t="shared" ca="1" si="68"/>
        <v>25</v>
      </c>
      <c r="K814" s="19">
        <f t="shared" ca="1" si="69"/>
        <v>52</v>
      </c>
      <c r="L814" s="9">
        <f t="shared" ca="1" si="70"/>
        <v>90.459192507777772</v>
      </c>
      <c r="M814">
        <f t="shared" ca="1" si="71"/>
        <v>350.92941026938433</v>
      </c>
    </row>
    <row r="815" spans="10:13" x14ac:dyDescent="0.25">
      <c r="J815" s="19">
        <f t="shared" ca="1" si="68"/>
        <v>16</v>
      </c>
      <c r="K815" s="19">
        <f t="shared" ca="1" si="69"/>
        <v>55</v>
      </c>
      <c r="L815" s="9">
        <f t="shared" ca="1" si="70"/>
        <v>66.027940550614701</v>
      </c>
      <c r="M815">
        <f t="shared" ca="1" si="71"/>
        <v>331.04136433632158</v>
      </c>
    </row>
    <row r="816" spans="10:13" x14ac:dyDescent="0.25">
      <c r="J816" s="19">
        <f t="shared" ca="1" si="68"/>
        <v>22</v>
      </c>
      <c r="K816" s="19">
        <f t="shared" ca="1" si="69"/>
        <v>58</v>
      </c>
      <c r="L816" s="9">
        <f t="shared" ca="1" si="70"/>
        <v>82.315441855390077</v>
      </c>
      <c r="M816">
        <f t="shared" ca="1" si="71"/>
        <v>293.01021370895108</v>
      </c>
    </row>
    <row r="817" spans="10:13" x14ac:dyDescent="0.25">
      <c r="J817" s="19">
        <f t="shared" ca="1" si="68"/>
        <v>20</v>
      </c>
      <c r="K817" s="19">
        <f t="shared" ca="1" si="69"/>
        <v>58</v>
      </c>
      <c r="L817" s="9">
        <f t="shared" ca="1" si="70"/>
        <v>76.88627475379829</v>
      </c>
      <c r="M817">
        <f t="shared" ca="1" si="71"/>
        <v>302.13830852069043</v>
      </c>
    </row>
    <row r="818" spans="10:13" x14ac:dyDescent="0.25">
      <c r="J818" s="19">
        <f t="shared" ca="1" si="68"/>
        <v>26</v>
      </c>
      <c r="K818" s="19">
        <f t="shared" ca="1" si="69"/>
        <v>53</v>
      </c>
      <c r="L818" s="9">
        <f t="shared" ca="1" si="70"/>
        <v>93.173776058573665</v>
      </c>
      <c r="M818">
        <f t="shared" ca="1" si="71"/>
        <v>245.93243331963976</v>
      </c>
    </row>
    <row r="819" spans="10:13" x14ac:dyDescent="0.25">
      <c r="J819" s="19">
        <f t="shared" ca="1" si="68"/>
        <v>17</v>
      </c>
      <c r="K819" s="19">
        <f t="shared" ca="1" si="69"/>
        <v>58</v>
      </c>
      <c r="L819" s="9">
        <f t="shared" ca="1" si="70"/>
        <v>68.742524101410595</v>
      </c>
      <c r="M819">
        <f t="shared" ca="1" si="71"/>
        <v>240.12578228399275</v>
      </c>
    </row>
    <row r="820" spans="10:13" x14ac:dyDescent="0.25">
      <c r="J820" s="19">
        <f t="shared" ca="1" si="68"/>
        <v>19</v>
      </c>
      <c r="K820" s="19">
        <f t="shared" ca="1" si="69"/>
        <v>58</v>
      </c>
      <c r="L820" s="9">
        <f t="shared" ca="1" si="70"/>
        <v>74.171691203002382</v>
      </c>
      <c r="M820">
        <f t="shared" ca="1" si="71"/>
        <v>232.87533811182863</v>
      </c>
    </row>
    <row r="821" spans="10:13" x14ac:dyDescent="0.25">
      <c r="J821" s="19">
        <f t="shared" ca="1" si="68"/>
        <v>31</v>
      </c>
      <c r="K821" s="19">
        <f t="shared" ca="1" si="69"/>
        <v>52</v>
      </c>
      <c r="L821" s="9">
        <f t="shared" ca="1" si="70"/>
        <v>106.74669381255315</v>
      </c>
      <c r="M821">
        <f t="shared" ca="1" si="71"/>
        <v>320.99366275103273</v>
      </c>
    </row>
    <row r="822" spans="10:13" x14ac:dyDescent="0.25">
      <c r="J822" s="19">
        <f t="shared" ca="1" si="68"/>
        <v>20</v>
      </c>
      <c r="K822" s="19">
        <f t="shared" ca="1" si="69"/>
        <v>50</v>
      </c>
      <c r="L822" s="9">
        <f t="shared" ca="1" si="70"/>
        <v>76.88627475379829</v>
      </c>
      <c r="M822">
        <f t="shared" ca="1" si="71"/>
        <v>321.29272994196549</v>
      </c>
    </row>
    <row r="823" spans="10:13" x14ac:dyDescent="0.25">
      <c r="J823" s="19">
        <f t="shared" ca="1" si="68"/>
        <v>18</v>
      </c>
      <c r="K823" s="19">
        <f t="shared" ca="1" si="69"/>
        <v>60</v>
      </c>
      <c r="L823" s="9">
        <f t="shared" ca="1" si="70"/>
        <v>71.457107652206503</v>
      </c>
      <c r="M823">
        <f t="shared" ca="1" si="71"/>
        <v>269.0538932785305</v>
      </c>
    </row>
    <row r="824" spans="10:13" x14ac:dyDescent="0.25">
      <c r="J824" s="19">
        <f t="shared" ca="1" si="68"/>
        <v>26</v>
      </c>
      <c r="K824" s="19">
        <f t="shared" ca="1" si="69"/>
        <v>71</v>
      </c>
      <c r="L824" s="9">
        <f t="shared" ca="1" si="70"/>
        <v>93.173776058573665</v>
      </c>
      <c r="M824">
        <f t="shared" ca="1" si="71"/>
        <v>189.67563404799452</v>
      </c>
    </row>
    <row r="825" spans="10:13" x14ac:dyDescent="0.25">
      <c r="J825" s="19">
        <f t="shared" ca="1" si="68"/>
        <v>31</v>
      </c>
      <c r="K825" s="19">
        <f t="shared" ca="1" si="69"/>
        <v>45</v>
      </c>
      <c r="L825" s="9">
        <f t="shared" ca="1" si="70"/>
        <v>106.74669381255315</v>
      </c>
      <c r="M825">
        <f t="shared" ca="1" si="71"/>
        <v>168.06204778320333</v>
      </c>
    </row>
    <row r="826" spans="10:13" x14ac:dyDescent="0.25">
      <c r="J826" s="19">
        <f t="shared" ca="1" si="68"/>
        <v>17</v>
      </c>
      <c r="K826" s="19">
        <f t="shared" ca="1" si="69"/>
        <v>47</v>
      </c>
      <c r="L826" s="9">
        <f t="shared" ca="1" si="70"/>
        <v>68.742524101410595</v>
      </c>
      <c r="M826">
        <f t="shared" ca="1" si="71"/>
        <v>120.87837558083514</v>
      </c>
    </row>
    <row r="827" spans="10:13" x14ac:dyDescent="0.25">
      <c r="J827" s="19">
        <f t="shared" ca="1" si="68"/>
        <v>27</v>
      </c>
      <c r="K827" s="19">
        <f t="shared" ca="1" si="69"/>
        <v>71</v>
      </c>
      <c r="L827" s="9">
        <f t="shared" ca="1" si="70"/>
        <v>95.888359609369559</v>
      </c>
      <c r="M827">
        <f t="shared" ca="1" si="71"/>
        <v>91.613798217473857</v>
      </c>
    </row>
    <row r="828" spans="10:13" x14ac:dyDescent="0.25">
      <c r="J828" s="19">
        <f t="shared" ca="1" si="68"/>
        <v>27</v>
      </c>
      <c r="K828" s="19">
        <f t="shared" ca="1" si="69"/>
        <v>66</v>
      </c>
      <c r="L828" s="9">
        <f t="shared" ca="1" si="70"/>
        <v>95.888359609369559</v>
      </c>
      <c r="M828">
        <f t="shared" ca="1" si="71"/>
        <v>70.744987622502208</v>
      </c>
    </row>
    <row r="829" spans="10:13" x14ac:dyDescent="0.25">
      <c r="J829" s="19">
        <f t="shared" ca="1" si="68"/>
        <v>17</v>
      </c>
      <c r="K829" s="19">
        <f t="shared" ca="1" si="69"/>
        <v>53</v>
      </c>
      <c r="L829" s="9">
        <f t="shared" ca="1" si="70"/>
        <v>68.742524101410595</v>
      </c>
      <c r="M829">
        <f t="shared" ca="1" si="71"/>
        <v>81.486516418951695</v>
      </c>
    </row>
    <row r="830" spans="10:13" x14ac:dyDescent="0.25">
      <c r="J830" s="19">
        <f t="shared" ca="1" si="68"/>
        <v>26</v>
      </c>
      <c r="K830" s="19">
        <f t="shared" ca="1" si="69"/>
        <v>67</v>
      </c>
      <c r="L830" s="9">
        <f t="shared" ca="1" si="70"/>
        <v>93.173776058573665</v>
      </c>
      <c r="M830">
        <f t="shared" ca="1" si="71"/>
        <v>80.926543596454877</v>
      </c>
    </row>
    <row r="831" spans="10:13" x14ac:dyDescent="0.25">
      <c r="J831" s="19">
        <f t="shared" ca="1" si="68"/>
        <v>27</v>
      </c>
      <c r="K831" s="19">
        <f t="shared" ca="1" si="69"/>
        <v>48</v>
      </c>
      <c r="L831" s="9">
        <f t="shared" ca="1" si="70"/>
        <v>95.888359609369559</v>
      </c>
      <c r="M831">
        <f t="shared" ca="1" si="71"/>
        <v>77.940627478386631</v>
      </c>
    </row>
    <row r="832" spans="10:13" x14ac:dyDescent="0.25">
      <c r="J832" s="19">
        <f t="shared" ca="1" si="68"/>
        <v>15</v>
      </c>
      <c r="K832" s="19">
        <f t="shared" ca="1" si="69"/>
        <v>46</v>
      </c>
      <c r="L832" s="9">
        <f t="shared" ca="1" si="70"/>
        <v>63.313356999818808</v>
      </c>
      <c r="M832">
        <f t="shared" ca="1" si="71"/>
        <v>82.644540851926095</v>
      </c>
    </row>
    <row r="833" spans="10:13" x14ac:dyDescent="0.25">
      <c r="J833" s="19">
        <f t="shared" ca="1" si="68"/>
        <v>27</v>
      </c>
      <c r="K833" s="19">
        <f t="shared" ca="1" si="69"/>
        <v>59</v>
      </c>
      <c r="L833" s="9">
        <f t="shared" ca="1" si="70"/>
        <v>95.888359609369559</v>
      </c>
      <c r="M833">
        <f t="shared" ca="1" si="71"/>
        <v>154.82891337106946</v>
      </c>
    </row>
    <row r="834" spans="10:13" x14ac:dyDescent="0.25">
      <c r="J834" s="19">
        <f t="shared" ca="1" si="68"/>
        <v>30</v>
      </c>
      <c r="K834" s="19">
        <f t="shared" ca="1" si="69"/>
        <v>50</v>
      </c>
      <c r="L834" s="9">
        <f t="shared" ca="1" si="70"/>
        <v>104.03211026175725</v>
      </c>
      <c r="M834">
        <f t="shared" ca="1" si="71"/>
        <v>200.61817664960716</v>
      </c>
    </row>
    <row r="835" spans="10:13" x14ac:dyDescent="0.25">
      <c r="J835" s="19">
        <f t="shared" ca="1" si="68"/>
        <v>24</v>
      </c>
      <c r="K835" s="19">
        <f t="shared" ca="1" si="69"/>
        <v>58</v>
      </c>
      <c r="L835" s="9">
        <f t="shared" ca="1" si="70"/>
        <v>87.744608956981864</v>
      </c>
      <c r="M835">
        <f t="shared" ca="1" si="71"/>
        <v>225.10939297003392</v>
      </c>
    </row>
    <row r="836" spans="10:13" x14ac:dyDescent="0.25">
      <c r="J836" s="19">
        <f t="shared" ca="1" si="68"/>
        <v>30</v>
      </c>
      <c r="K836" s="19">
        <f t="shared" ca="1" si="69"/>
        <v>58</v>
      </c>
      <c r="L836" s="9">
        <f t="shared" ca="1" si="70"/>
        <v>104.03211026175725</v>
      </c>
      <c r="M836">
        <f t="shared" ca="1" si="71"/>
        <v>256.19546164021364</v>
      </c>
    </row>
    <row r="837" spans="10:13" x14ac:dyDescent="0.25">
      <c r="J837" s="19">
        <f t="shared" ca="1" si="68"/>
        <v>17</v>
      </c>
      <c r="K837" s="19">
        <f t="shared" ca="1" si="69"/>
        <v>55</v>
      </c>
      <c r="L837" s="9">
        <f t="shared" ca="1" si="70"/>
        <v>68.742524101410595</v>
      </c>
      <c r="M837">
        <f t="shared" ca="1" si="71"/>
        <v>245.72433412673709</v>
      </c>
    </row>
    <row r="838" spans="10:13" x14ac:dyDescent="0.25">
      <c r="J838" s="19">
        <f t="shared" ca="1" si="68"/>
        <v>22</v>
      </c>
      <c r="K838" s="19">
        <f t="shared" ca="1" si="69"/>
        <v>64</v>
      </c>
      <c r="L838" s="9">
        <f t="shared" ca="1" si="70"/>
        <v>82.315441855390077</v>
      </c>
      <c r="M838">
        <f t="shared" ca="1" si="71"/>
        <v>234.99379572044239</v>
      </c>
    </row>
    <row r="839" spans="10:13" x14ac:dyDescent="0.25">
      <c r="J839" s="19">
        <f t="shared" ca="1" si="68"/>
        <v>20</v>
      </c>
      <c r="K839" s="19">
        <f t="shared" ca="1" si="69"/>
        <v>57</v>
      </c>
      <c r="L839" s="9">
        <f t="shared" ca="1" si="70"/>
        <v>76.88627475379829</v>
      </c>
      <c r="M839">
        <f t="shared" ca="1" si="71"/>
        <v>209.04017565485296</v>
      </c>
    </row>
    <row r="840" spans="10:13" x14ac:dyDescent="0.25">
      <c r="J840" s="19">
        <f t="shared" ca="1" si="68"/>
        <v>25</v>
      </c>
      <c r="K840" s="19">
        <f t="shared" ca="1" si="69"/>
        <v>52</v>
      </c>
      <c r="L840" s="9">
        <f t="shared" ca="1" si="70"/>
        <v>90.459192507777772</v>
      </c>
      <c r="M840">
        <f t="shared" ca="1" si="71"/>
        <v>204.88883080419845</v>
      </c>
    </row>
    <row r="841" spans="10:13" x14ac:dyDescent="0.25">
      <c r="J841" s="19">
        <f t="shared" ca="1" si="68"/>
        <v>25</v>
      </c>
      <c r="K841" s="19">
        <f t="shared" ca="1" si="69"/>
        <v>56</v>
      </c>
      <c r="L841" s="9">
        <f t="shared" ca="1" si="70"/>
        <v>90.459192507777772</v>
      </c>
      <c r="M841">
        <f t="shared" ca="1" si="71"/>
        <v>192.03623601547238</v>
      </c>
    </row>
    <row r="842" spans="10:13" x14ac:dyDescent="0.25">
      <c r="J842" s="19">
        <f t="shared" ca="1" si="68"/>
        <v>31</v>
      </c>
      <c r="K842" s="19">
        <f t="shared" ca="1" si="69"/>
        <v>70</v>
      </c>
      <c r="L842" s="9">
        <f t="shared" ca="1" si="70"/>
        <v>106.74669381255315</v>
      </c>
      <c r="M842">
        <f t="shared" ca="1" si="71"/>
        <v>169.51720657355366</v>
      </c>
    </row>
    <row r="843" spans="10:13" x14ac:dyDescent="0.25">
      <c r="J843" s="19">
        <f t="shared" ca="1" si="68"/>
        <v>26</v>
      </c>
      <c r="K843" s="19">
        <f t="shared" ca="1" si="69"/>
        <v>61</v>
      </c>
      <c r="L843" s="9">
        <f t="shared" ca="1" si="70"/>
        <v>93.173776058573665</v>
      </c>
      <c r="M843">
        <f t="shared" ca="1" si="71"/>
        <v>136.00334476033345</v>
      </c>
    </row>
    <row r="844" spans="10:13" x14ac:dyDescent="0.25">
      <c r="J844" s="19">
        <f t="shared" ca="1" si="68"/>
        <v>24</v>
      </c>
      <c r="K844" s="19">
        <f t="shared" ca="1" si="69"/>
        <v>59</v>
      </c>
      <c r="L844" s="9">
        <f t="shared" ca="1" si="70"/>
        <v>87.744608956981864</v>
      </c>
      <c r="M844">
        <f t="shared" ca="1" si="71"/>
        <v>108.00998233913222</v>
      </c>
    </row>
    <row r="845" spans="10:13" x14ac:dyDescent="0.25">
      <c r="J845" s="19">
        <f t="shared" ca="1" si="68"/>
        <v>29</v>
      </c>
      <c r="K845" s="19">
        <f t="shared" ca="1" si="69"/>
        <v>48</v>
      </c>
      <c r="L845" s="9">
        <f t="shared" ca="1" si="70"/>
        <v>101.31752671096135</v>
      </c>
      <c r="M845">
        <f t="shared" ca="1" si="71"/>
        <v>98.945608985587782</v>
      </c>
    </row>
    <row r="846" spans="10:13" x14ac:dyDescent="0.25">
      <c r="J846" s="19">
        <f t="shared" ca="1" si="68"/>
        <v>16</v>
      </c>
      <c r="K846" s="19">
        <f t="shared" ca="1" si="69"/>
        <v>52</v>
      </c>
      <c r="L846" s="9">
        <f t="shared" ca="1" si="70"/>
        <v>66.027940550614701</v>
      </c>
      <c r="M846">
        <f t="shared" ca="1" si="71"/>
        <v>112.16346218436385</v>
      </c>
    </row>
    <row r="847" spans="10:13" x14ac:dyDescent="0.25">
      <c r="J847" s="19">
        <f t="shared" ca="1" si="68"/>
        <v>16</v>
      </c>
      <c r="K847" s="19">
        <f t="shared" ca="1" si="69"/>
        <v>54</v>
      </c>
      <c r="L847" s="9">
        <f t="shared" ca="1" si="70"/>
        <v>66.027940550614701</v>
      </c>
      <c r="M847">
        <f t="shared" ca="1" si="71"/>
        <v>129.26990275309936</v>
      </c>
    </row>
    <row r="848" spans="10:13" x14ac:dyDescent="0.25">
      <c r="J848" s="19">
        <f t="shared" ca="1" si="68"/>
        <v>29</v>
      </c>
      <c r="K848" s="19">
        <f t="shared" ca="1" si="69"/>
        <v>46</v>
      </c>
      <c r="L848" s="9">
        <f t="shared" ca="1" si="70"/>
        <v>101.31752671096135</v>
      </c>
      <c r="M848">
        <f t="shared" ca="1" si="71"/>
        <v>125.81598670714266</v>
      </c>
    </row>
    <row r="849" spans="10:13" x14ac:dyDescent="0.25">
      <c r="J849" s="19">
        <f t="shared" ca="1" si="68"/>
        <v>24</v>
      </c>
      <c r="K849" s="19">
        <f t="shared" ca="1" si="69"/>
        <v>66</v>
      </c>
      <c r="L849" s="9">
        <f t="shared" ca="1" si="70"/>
        <v>87.744608956981864</v>
      </c>
      <c r="M849">
        <f t="shared" ca="1" si="71"/>
        <v>128.81300661797232</v>
      </c>
    </row>
    <row r="850" spans="10:13" x14ac:dyDescent="0.25">
      <c r="J850" s="19">
        <f t="shared" ca="1" si="68"/>
        <v>21</v>
      </c>
      <c r="K850" s="19">
        <f t="shared" ca="1" si="69"/>
        <v>60</v>
      </c>
      <c r="L850" s="9">
        <f t="shared" ca="1" si="70"/>
        <v>79.600858304594183</v>
      </c>
      <c r="M850">
        <f t="shared" ca="1" si="71"/>
        <v>126.9198427315136</v>
      </c>
    </row>
    <row r="851" spans="10:13" x14ac:dyDescent="0.25">
      <c r="J851" s="19">
        <f t="shared" ca="1" si="68"/>
        <v>15</v>
      </c>
      <c r="K851" s="19">
        <f t="shared" ca="1" si="69"/>
        <v>45</v>
      </c>
      <c r="L851" s="9">
        <f t="shared" ca="1" si="70"/>
        <v>63.313356999818808</v>
      </c>
      <c r="M851">
        <f t="shared" ca="1" si="71"/>
        <v>122.25293422023793</v>
      </c>
    </row>
    <row r="852" spans="10:13" x14ac:dyDescent="0.25">
      <c r="J852" s="19">
        <f t="shared" ca="1" si="68"/>
        <v>19</v>
      </c>
      <c r="K852" s="19">
        <f t="shared" ca="1" si="69"/>
        <v>58</v>
      </c>
      <c r="L852" s="9">
        <f t="shared" ca="1" si="70"/>
        <v>74.171691203002382</v>
      </c>
      <c r="M852">
        <f t="shared" ca="1" si="71"/>
        <v>106.53991595743028</v>
      </c>
    </row>
    <row r="853" spans="10:13" x14ac:dyDescent="0.25">
      <c r="J853" s="19">
        <f t="shared" ca="1" si="68"/>
        <v>26</v>
      </c>
      <c r="K853" s="19">
        <f t="shared" ca="1" si="69"/>
        <v>46</v>
      </c>
      <c r="L853" s="9">
        <f t="shared" ca="1" si="70"/>
        <v>93.173776058573665</v>
      </c>
      <c r="M853">
        <f t="shared" ca="1" si="71"/>
        <v>104.09756004112363</v>
      </c>
    </row>
    <row r="854" spans="10:13" x14ac:dyDescent="0.25">
      <c r="J854" s="19">
        <f t="shared" ca="1" si="68"/>
        <v>30</v>
      </c>
      <c r="K854" s="19">
        <f t="shared" ca="1" si="69"/>
        <v>74</v>
      </c>
      <c r="L854" s="9">
        <f t="shared" ca="1" si="70"/>
        <v>104.03211026175725</v>
      </c>
      <c r="M854">
        <f t="shared" ca="1" si="71"/>
        <v>93.381875736925906</v>
      </c>
    </row>
    <row r="855" spans="10:13" x14ac:dyDescent="0.25">
      <c r="J855" s="19">
        <f t="shared" ref="J855:J918" ca="1" si="72">RANDBETWEEN(14.3,31)</f>
        <v>30</v>
      </c>
      <c r="K855" s="19">
        <f t="shared" ref="K855:K918" ca="1" si="73">RANDBETWEEN(45,(J855+45))</f>
        <v>53</v>
      </c>
      <c r="L855" s="9">
        <f t="shared" ref="L855:L918" ca="1" si="74">J855*$R$1+$R$2</f>
        <v>104.03211026175725</v>
      </c>
      <c r="M855">
        <f t="shared" ref="M855:M918" ca="1" si="75">AVERAGE(M579,M854)</f>
        <v>76.518240377989201</v>
      </c>
    </row>
    <row r="856" spans="10:13" x14ac:dyDescent="0.25">
      <c r="J856" s="19">
        <f t="shared" ca="1" si="72"/>
        <v>27</v>
      </c>
      <c r="K856" s="19">
        <f t="shared" ca="1" si="73"/>
        <v>52</v>
      </c>
      <c r="L856" s="9">
        <f t="shared" ca="1" si="74"/>
        <v>95.888359609369559</v>
      </c>
      <c r="M856">
        <f t="shared" ca="1" si="75"/>
        <v>66.875879040508849</v>
      </c>
    </row>
    <row r="857" spans="10:13" x14ac:dyDescent="0.25">
      <c r="J857" s="19">
        <f t="shared" ca="1" si="72"/>
        <v>27</v>
      </c>
      <c r="K857" s="19">
        <f t="shared" ca="1" si="73"/>
        <v>53</v>
      </c>
      <c r="L857" s="9">
        <f t="shared" ca="1" si="74"/>
        <v>95.888359609369559</v>
      </c>
      <c r="M857">
        <f t="shared" ca="1" si="75"/>
        <v>78.701451061634089</v>
      </c>
    </row>
    <row r="858" spans="10:13" x14ac:dyDescent="0.25">
      <c r="J858" s="19">
        <f t="shared" ca="1" si="72"/>
        <v>23</v>
      </c>
      <c r="K858" s="19">
        <f t="shared" ca="1" si="73"/>
        <v>64</v>
      </c>
      <c r="L858" s="9">
        <f t="shared" ca="1" si="74"/>
        <v>85.030025406185985</v>
      </c>
      <c r="M858">
        <f t="shared" ca="1" si="75"/>
        <v>85.721688724196468</v>
      </c>
    </row>
    <row r="859" spans="10:13" x14ac:dyDescent="0.25">
      <c r="J859" s="19">
        <f t="shared" ca="1" si="72"/>
        <v>27</v>
      </c>
      <c r="K859" s="19">
        <f t="shared" ca="1" si="73"/>
        <v>49</v>
      </c>
      <c r="L859" s="9">
        <f t="shared" ca="1" si="74"/>
        <v>95.888359609369559</v>
      </c>
      <c r="M859">
        <f t="shared" ca="1" si="75"/>
        <v>78.075476692190421</v>
      </c>
    </row>
    <row r="860" spans="10:13" x14ac:dyDescent="0.25">
      <c r="J860" s="19">
        <f t="shared" ca="1" si="72"/>
        <v>24</v>
      </c>
      <c r="K860" s="19">
        <f t="shared" ca="1" si="73"/>
        <v>66</v>
      </c>
      <c r="L860" s="9">
        <f t="shared" ca="1" si="74"/>
        <v>87.744608956981864</v>
      </c>
      <c r="M860">
        <f t="shared" ca="1" si="75"/>
        <v>94.771489664597425</v>
      </c>
    </row>
    <row r="861" spans="10:13" x14ac:dyDescent="0.25">
      <c r="J861" s="19">
        <f t="shared" ca="1" si="72"/>
        <v>30</v>
      </c>
      <c r="K861" s="19">
        <f t="shared" ca="1" si="73"/>
        <v>47</v>
      </c>
      <c r="L861" s="9">
        <f t="shared" ca="1" si="74"/>
        <v>104.03211026175725</v>
      </c>
      <c r="M861">
        <f t="shared" ca="1" si="75"/>
        <v>95.94731671863444</v>
      </c>
    </row>
    <row r="862" spans="10:13" x14ac:dyDescent="0.25">
      <c r="J862" s="19">
        <f t="shared" ca="1" si="72"/>
        <v>17</v>
      </c>
      <c r="K862" s="19">
        <f t="shared" ca="1" si="73"/>
        <v>62</v>
      </c>
      <c r="L862" s="9">
        <f t="shared" ca="1" si="74"/>
        <v>68.742524101410595</v>
      </c>
      <c r="M862">
        <f t="shared" ca="1" si="75"/>
        <v>83.161373964372956</v>
      </c>
    </row>
    <row r="863" spans="10:13" x14ac:dyDescent="0.25">
      <c r="J863" s="19">
        <f t="shared" ca="1" si="72"/>
        <v>31</v>
      </c>
      <c r="K863" s="19">
        <f t="shared" ca="1" si="73"/>
        <v>60</v>
      </c>
      <c r="L863" s="9">
        <f t="shared" ca="1" si="74"/>
        <v>106.74669381255315</v>
      </c>
      <c r="M863">
        <f t="shared" ca="1" si="75"/>
        <v>69.884951392067862</v>
      </c>
    </row>
    <row r="864" spans="10:13" x14ac:dyDescent="0.25">
      <c r="J864" s="19">
        <f t="shared" ca="1" si="72"/>
        <v>31</v>
      </c>
      <c r="K864" s="19">
        <f t="shared" ca="1" si="73"/>
        <v>62</v>
      </c>
      <c r="L864" s="9">
        <f t="shared" ca="1" si="74"/>
        <v>106.74669381255315</v>
      </c>
      <c r="M864">
        <f t="shared" ca="1" si="75"/>
        <v>66.314408187972163</v>
      </c>
    </row>
    <row r="865" spans="10:13" x14ac:dyDescent="0.25">
      <c r="J865" s="19">
        <f t="shared" ca="1" si="72"/>
        <v>21</v>
      </c>
      <c r="K865" s="19">
        <f t="shared" ca="1" si="73"/>
        <v>48</v>
      </c>
      <c r="L865" s="9">
        <f t="shared" ca="1" si="74"/>
        <v>79.600858304594183</v>
      </c>
      <c r="M865">
        <f t="shared" ca="1" si="75"/>
        <v>63.753993669026819</v>
      </c>
    </row>
    <row r="866" spans="10:13" x14ac:dyDescent="0.25">
      <c r="J866" s="19">
        <f t="shared" ca="1" si="72"/>
        <v>16</v>
      </c>
      <c r="K866" s="19">
        <f t="shared" ca="1" si="73"/>
        <v>50</v>
      </c>
      <c r="L866" s="9">
        <f t="shared" ca="1" si="74"/>
        <v>66.027940550614701</v>
      </c>
      <c r="M866">
        <f t="shared" ca="1" si="75"/>
        <v>110.06041631089909</v>
      </c>
    </row>
    <row r="867" spans="10:13" x14ac:dyDescent="0.25">
      <c r="J867" s="19">
        <f t="shared" ca="1" si="72"/>
        <v>24</v>
      </c>
      <c r="K867" s="19">
        <f t="shared" ca="1" si="73"/>
        <v>61</v>
      </c>
      <c r="L867" s="9">
        <f t="shared" ca="1" si="74"/>
        <v>87.744608956981864</v>
      </c>
      <c r="M867">
        <f t="shared" ca="1" si="75"/>
        <v>179.71933317955757</v>
      </c>
    </row>
    <row r="868" spans="10:13" x14ac:dyDescent="0.25">
      <c r="J868" s="19">
        <f t="shared" ca="1" si="72"/>
        <v>31</v>
      </c>
      <c r="K868" s="19">
        <f t="shared" ca="1" si="73"/>
        <v>70</v>
      </c>
      <c r="L868" s="9">
        <f t="shared" ca="1" si="74"/>
        <v>106.74669381255315</v>
      </c>
      <c r="M868">
        <f t="shared" ca="1" si="75"/>
        <v>234.29069332912786</v>
      </c>
    </row>
    <row r="869" spans="10:13" x14ac:dyDescent="0.25">
      <c r="J869" s="19">
        <f t="shared" ca="1" si="72"/>
        <v>15</v>
      </c>
      <c r="K869" s="19">
        <f t="shared" ca="1" si="73"/>
        <v>56</v>
      </c>
      <c r="L869" s="9">
        <f t="shared" ca="1" si="74"/>
        <v>63.313356999818808</v>
      </c>
      <c r="M869">
        <f t="shared" ca="1" si="75"/>
        <v>230.53261220064473</v>
      </c>
    </row>
    <row r="870" spans="10:13" x14ac:dyDescent="0.25">
      <c r="J870" s="19">
        <f t="shared" ca="1" si="72"/>
        <v>23</v>
      </c>
      <c r="K870" s="19">
        <f t="shared" ca="1" si="73"/>
        <v>61</v>
      </c>
      <c r="L870" s="9">
        <f t="shared" ca="1" si="74"/>
        <v>85.030025406185985</v>
      </c>
      <c r="M870">
        <f t="shared" ca="1" si="75"/>
        <v>289.25091689135621</v>
      </c>
    </row>
    <row r="871" spans="10:13" x14ac:dyDescent="0.25">
      <c r="J871" s="19">
        <f t="shared" ca="1" si="72"/>
        <v>22</v>
      </c>
      <c r="K871" s="19">
        <f t="shared" ca="1" si="73"/>
        <v>49</v>
      </c>
      <c r="L871" s="9">
        <f t="shared" ca="1" si="74"/>
        <v>82.315441855390077</v>
      </c>
      <c r="M871">
        <f t="shared" ca="1" si="75"/>
        <v>310.70002205648137</v>
      </c>
    </row>
    <row r="872" spans="10:13" x14ac:dyDescent="0.25">
      <c r="J872" s="19">
        <f t="shared" ca="1" si="72"/>
        <v>31</v>
      </c>
      <c r="K872" s="19">
        <f t="shared" ca="1" si="73"/>
        <v>49</v>
      </c>
      <c r="L872" s="9">
        <f t="shared" ca="1" si="74"/>
        <v>106.74669381255315</v>
      </c>
      <c r="M872">
        <f t="shared" ca="1" si="75"/>
        <v>364.4912319468375</v>
      </c>
    </row>
    <row r="873" spans="10:13" x14ac:dyDescent="0.25">
      <c r="J873" s="19">
        <f t="shared" ca="1" si="72"/>
        <v>28</v>
      </c>
      <c r="K873" s="19">
        <f t="shared" ca="1" si="73"/>
        <v>50</v>
      </c>
      <c r="L873" s="9">
        <f t="shared" ca="1" si="74"/>
        <v>98.602943160165452</v>
      </c>
      <c r="M873">
        <f t="shared" ca="1" si="75"/>
        <v>439.37080981788421</v>
      </c>
    </row>
    <row r="874" spans="10:13" x14ac:dyDescent="0.25">
      <c r="J874" s="19">
        <f t="shared" ca="1" si="72"/>
        <v>24</v>
      </c>
      <c r="K874" s="19">
        <f t="shared" ca="1" si="73"/>
        <v>51</v>
      </c>
      <c r="L874" s="9">
        <f t="shared" ca="1" si="74"/>
        <v>87.744608956981864</v>
      </c>
      <c r="M874">
        <f t="shared" ca="1" si="75"/>
        <v>629.143575821436</v>
      </c>
    </row>
    <row r="875" spans="10:13" x14ac:dyDescent="0.25">
      <c r="J875" s="19">
        <f t="shared" ca="1" si="72"/>
        <v>31</v>
      </c>
      <c r="K875" s="19">
        <f t="shared" ca="1" si="73"/>
        <v>63</v>
      </c>
      <c r="L875" s="9">
        <f t="shared" ca="1" si="74"/>
        <v>106.74669381255315</v>
      </c>
      <c r="M875">
        <f t="shared" ca="1" si="75"/>
        <v>860.62905348310164</v>
      </c>
    </row>
    <row r="876" spans="10:13" x14ac:dyDescent="0.25">
      <c r="J876" s="19">
        <f t="shared" ca="1" si="72"/>
        <v>29</v>
      </c>
      <c r="K876" s="19">
        <f t="shared" ca="1" si="73"/>
        <v>71</v>
      </c>
      <c r="L876" s="9">
        <f t="shared" ca="1" si="74"/>
        <v>101.31752671096135</v>
      </c>
      <c r="M876">
        <f t="shared" ca="1" si="75"/>
        <v>1010.7433062889862</v>
      </c>
    </row>
    <row r="877" spans="10:13" x14ac:dyDescent="0.25">
      <c r="J877" s="19">
        <f t="shared" ca="1" si="72"/>
        <v>22</v>
      </c>
      <c r="K877" s="19">
        <f t="shared" ca="1" si="73"/>
        <v>53</v>
      </c>
      <c r="L877" s="9">
        <f t="shared" ca="1" si="74"/>
        <v>82.315441855390077</v>
      </c>
      <c r="M877">
        <f t="shared" ca="1" si="75"/>
        <v>1045.409740958544</v>
      </c>
    </row>
    <row r="878" spans="10:13" x14ac:dyDescent="0.25">
      <c r="J878" s="19">
        <f t="shared" ca="1" si="72"/>
        <v>31</v>
      </c>
      <c r="K878" s="19">
        <f t="shared" ca="1" si="73"/>
        <v>61</v>
      </c>
      <c r="L878" s="9">
        <f t="shared" ca="1" si="74"/>
        <v>106.74669381255315</v>
      </c>
      <c r="M878">
        <f t="shared" ca="1" si="75"/>
        <v>1064.5900654533211</v>
      </c>
    </row>
    <row r="879" spans="10:13" x14ac:dyDescent="0.25">
      <c r="J879" s="19">
        <f t="shared" ca="1" si="72"/>
        <v>23</v>
      </c>
      <c r="K879" s="19">
        <f t="shared" ca="1" si="73"/>
        <v>56</v>
      </c>
      <c r="L879" s="9">
        <f t="shared" ca="1" si="74"/>
        <v>85.030025406185985</v>
      </c>
      <c r="M879">
        <f t="shared" ca="1" si="75"/>
        <v>988.53432692499041</v>
      </c>
    </row>
    <row r="880" spans="10:13" x14ac:dyDescent="0.25">
      <c r="J880" s="19">
        <f t="shared" ca="1" si="72"/>
        <v>24</v>
      </c>
      <c r="K880" s="19">
        <f t="shared" ca="1" si="73"/>
        <v>64</v>
      </c>
      <c r="L880" s="9">
        <f t="shared" ca="1" si="74"/>
        <v>87.744608956981864</v>
      </c>
      <c r="M880">
        <f t="shared" ca="1" si="75"/>
        <v>890.59961666226206</v>
      </c>
    </row>
    <row r="881" spans="10:13" x14ac:dyDescent="0.25">
      <c r="J881" s="19">
        <f t="shared" ca="1" si="72"/>
        <v>20</v>
      </c>
      <c r="K881" s="19">
        <f t="shared" ca="1" si="73"/>
        <v>52</v>
      </c>
      <c r="L881" s="9">
        <f t="shared" ca="1" si="74"/>
        <v>76.88627475379829</v>
      </c>
      <c r="M881">
        <f t="shared" ca="1" si="75"/>
        <v>800.35344605919875</v>
      </c>
    </row>
    <row r="882" spans="10:13" x14ac:dyDescent="0.25">
      <c r="J882" s="19">
        <f t="shared" ca="1" si="72"/>
        <v>20</v>
      </c>
      <c r="K882" s="19">
        <f t="shared" ca="1" si="73"/>
        <v>62</v>
      </c>
      <c r="L882" s="9">
        <f t="shared" ca="1" si="74"/>
        <v>76.88627475379829</v>
      </c>
      <c r="M882">
        <f t="shared" ca="1" si="75"/>
        <v>706.79843861497989</v>
      </c>
    </row>
    <row r="883" spans="10:13" x14ac:dyDescent="0.25">
      <c r="J883" s="19">
        <f t="shared" ca="1" si="72"/>
        <v>16</v>
      </c>
      <c r="K883" s="19">
        <f t="shared" ca="1" si="73"/>
        <v>52</v>
      </c>
      <c r="L883" s="9">
        <f t="shared" ca="1" si="74"/>
        <v>66.027940550614701</v>
      </c>
      <c r="M883">
        <f t="shared" ca="1" si="75"/>
        <v>675.25745528034452</v>
      </c>
    </row>
    <row r="884" spans="10:13" x14ac:dyDescent="0.25">
      <c r="J884" s="19">
        <f t="shared" ca="1" si="72"/>
        <v>23</v>
      </c>
      <c r="K884" s="19">
        <f t="shared" ca="1" si="73"/>
        <v>66</v>
      </c>
      <c r="L884" s="9">
        <f t="shared" ca="1" si="74"/>
        <v>85.030025406185985</v>
      </c>
      <c r="M884">
        <f t="shared" ca="1" si="75"/>
        <v>777.46001888741489</v>
      </c>
    </row>
    <row r="885" spans="10:13" x14ac:dyDescent="0.25">
      <c r="J885" s="19">
        <f t="shared" ca="1" si="72"/>
        <v>22</v>
      </c>
      <c r="K885" s="19">
        <f t="shared" ca="1" si="73"/>
        <v>52</v>
      </c>
      <c r="L885" s="9">
        <f t="shared" ca="1" si="74"/>
        <v>82.315441855390077</v>
      </c>
      <c r="M885">
        <f t="shared" ca="1" si="75"/>
        <v>790.75390334280678</v>
      </c>
    </row>
    <row r="886" spans="10:13" x14ac:dyDescent="0.25">
      <c r="J886" s="19">
        <f t="shared" ca="1" si="72"/>
        <v>21</v>
      </c>
      <c r="K886" s="19">
        <f t="shared" ca="1" si="73"/>
        <v>46</v>
      </c>
      <c r="L886" s="9">
        <f t="shared" ca="1" si="74"/>
        <v>79.600858304594183</v>
      </c>
      <c r="M886">
        <f t="shared" ca="1" si="75"/>
        <v>826.66565985625573</v>
      </c>
    </row>
    <row r="887" spans="10:13" x14ac:dyDescent="0.25">
      <c r="J887" s="19">
        <f t="shared" ca="1" si="72"/>
        <v>28</v>
      </c>
      <c r="K887" s="19">
        <f t="shared" ca="1" si="73"/>
        <v>67</v>
      </c>
      <c r="L887" s="9">
        <f t="shared" ca="1" si="74"/>
        <v>98.602943160165452</v>
      </c>
      <c r="M887">
        <f t="shared" ca="1" si="75"/>
        <v>802.67782990331034</v>
      </c>
    </row>
    <row r="888" spans="10:13" x14ac:dyDescent="0.25">
      <c r="J888" s="19">
        <f t="shared" ca="1" si="72"/>
        <v>24</v>
      </c>
      <c r="K888" s="19">
        <f t="shared" ca="1" si="73"/>
        <v>58</v>
      </c>
      <c r="L888" s="9">
        <f t="shared" ca="1" si="74"/>
        <v>87.744608956981864</v>
      </c>
      <c r="M888">
        <f t="shared" ca="1" si="75"/>
        <v>832.15215996163738</v>
      </c>
    </row>
    <row r="889" spans="10:13" x14ac:dyDescent="0.25">
      <c r="J889" s="19">
        <f t="shared" ca="1" si="72"/>
        <v>23</v>
      </c>
      <c r="K889" s="19">
        <f t="shared" ca="1" si="73"/>
        <v>66</v>
      </c>
      <c r="L889" s="9">
        <f t="shared" ca="1" si="74"/>
        <v>85.030025406185985</v>
      </c>
      <c r="M889">
        <f t="shared" ca="1" si="75"/>
        <v>905.20425846064757</v>
      </c>
    </row>
    <row r="890" spans="10:13" x14ac:dyDescent="0.25">
      <c r="J890" s="19">
        <f t="shared" ca="1" si="72"/>
        <v>21</v>
      </c>
      <c r="K890" s="19">
        <f t="shared" ca="1" si="73"/>
        <v>66</v>
      </c>
      <c r="L890" s="9">
        <f t="shared" ca="1" si="74"/>
        <v>79.600858304594183</v>
      </c>
      <c r="M890">
        <f t="shared" ca="1" si="75"/>
        <v>910.56395551190053</v>
      </c>
    </row>
    <row r="891" spans="10:13" x14ac:dyDescent="0.25">
      <c r="J891" s="19">
        <f t="shared" ca="1" si="72"/>
        <v>15</v>
      </c>
      <c r="K891" s="19">
        <f t="shared" ca="1" si="73"/>
        <v>60</v>
      </c>
      <c r="L891" s="9">
        <f t="shared" ca="1" si="74"/>
        <v>63.313356999818808</v>
      </c>
      <c r="M891">
        <f t="shared" ca="1" si="75"/>
        <v>911.87778806342078</v>
      </c>
    </row>
    <row r="892" spans="10:13" x14ac:dyDescent="0.25">
      <c r="J892" s="19">
        <f t="shared" ca="1" si="72"/>
        <v>19</v>
      </c>
      <c r="K892" s="19">
        <f t="shared" ca="1" si="73"/>
        <v>50</v>
      </c>
      <c r="L892" s="9">
        <f t="shared" ca="1" si="74"/>
        <v>74.171691203002382</v>
      </c>
      <c r="M892">
        <f t="shared" ca="1" si="75"/>
        <v>947.95630016999507</v>
      </c>
    </row>
    <row r="893" spans="10:13" x14ac:dyDescent="0.25">
      <c r="J893" s="19">
        <f t="shared" ca="1" si="72"/>
        <v>16</v>
      </c>
      <c r="K893" s="19">
        <f t="shared" ca="1" si="73"/>
        <v>55</v>
      </c>
      <c r="L893" s="9">
        <f t="shared" ca="1" si="74"/>
        <v>66.027940550614701</v>
      </c>
      <c r="M893">
        <f t="shared" ca="1" si="75"/>
        <v>954.31236702500132</v>
      </c>
    </row>
    <row r="894" spans="10:13" x14ac:dyDescent="0.25">
      <c r="J894" s="19">
        <f t="shared" ca="1" si="72"/>
        <v>23</v>
      </c>
      <c r="K894" s="19">
        <f t="shared" ca="1" si="73"/>
        <v>63</v>
      </c>
      <c r="L894" s="9">
        <f t="shared" ca="1" si="74"/>
        <v>85.030025406185985</v>
      </c>
      <c r="M894">
        <f t="shared" ca="1" si="75"/>
        <v>894.75609328486553</v>
      </c>
    </row>
    <row r="895" spans="10:13" x14ac:dyDescent="0.25">
      <c r="J895" s="19">
        <f t="shared" ca="1" si="72"/>
        <v>28</v>
      </c>
      <c r="K895" s="19">
        <f t="shared" ca="1" si="73"/>
        <v>52</v>
      </c>
      <c r="L895" s="9">
        <f t="shared" ca="1" si="74"/>
        <v>98.602943160165452</v>
      </c>
      <c r="M895">
        <f t="shared" ca="1" si="75"/>
        <v>815.70202813834919</v>
      </c>
    </row>
    <row r="896" spans="10:13" x14ac:dyDescent="0.25">
      <c r="J896" s="19">
        <f t="shared" ca="1" si="72"/>
        <v>21</v>
      </c>
      <c r="K896" s="19">
        <f t="shared" ca="1" si="73"/>
        <v>49</v>
      </c>
      <c r="L896" s="9">
        <f t="shared" ca="1" si="74"/>
        <v>79.600858304594183</v>
      </c>
      <c r="M896">
        <f t="shared" ca="1" si="75"/>
        <v>709.06303252937619</v>
      </c>
    </row>
    <row r="897" spans="10:13" x14ac:dyDescent="0.25">
      <c r="J897" s="19">
        <f t="shared" ca="1" si="72"/>
        <v>26</v>
      </c>
      <c r="K897" s="19">
        <f t="shared" ca="1" si="73"/>
        <v>51</v>
      </c>
      <c r="L897" s="9">
        <f t="shared" ca="1" si="74"/>
        <v>93.173776058573665</v>
      </c>
      <c r="M897">
        <f t="shared" ca="1" si="75"/>
        <v>598.5848040622509</v>
      </c>
    </row>
    <row r="898" spans="10:13" x14ac:dyDescent="0.25">
      <c r="J898" s="19">
        <f t="shared" ca="1" si="72"/>
        <v>16</v>
      </c>
      <c r="K898" s="19">
        <f t="shared" ca="1" si="73"/>
        <v>46</v>
      </c>
      <c r="L898" s="9">
        <f t="shared" ca="1" si="74"/>
        <v>66.027940550614701</v>
      </c>
      <c r="M898">
        <f t="shared" ca="1" si="75"/>
        <v>551.25053183893033</v>
      </c>
    </row>
    <row r="899" spans="10:13" x14ac:dyDescent="0.25">
      <c r="J899" s="19">
        <f t="shared" ca="1" si="72"/>
        <v>28</v>
      </c>
      <c r="K899" s="19">
        <f t="shared" ca="1" si="73"/>
        <v>70</v>
      </c>
      <c r="L899" s="9">
        <f t="shared" ca="1" si="74"/>
        <v>98.602943160165452</v>
      </c>
      <c r="M899">
        <f t="shared" ca="1" si="75"/>
        <v>674.0854686600502</v>
      </c>
    </row>
    <row r="900" spans="10:13" x14ac:dyDescent="0.25">
      <c r="J900" s="19">
        <f t="shared" ca="1" si="72"/>
        <v>29</v>
      </c>
      <c r="K900" s="19">
        <f t="shared" ca="1" si="73"/>
        <v>66</v>
      </c>
      <c r="L900" s="9">
        <f t="shared" ca="1" si="74"/>
        <v>101.31752671096135</v>
      </c>
      <c r="M900">
        <f t="shared" ca="1" si="75"/>
        <v>782.46877541043273</v>
      </c>
    </row>
    <row r="901" spans="10:13" x14ac:dyDescent="0.25">
      <c r="J901" s="19">
        <f t="shared" ca="1" si="72"/>
        <v>15</v>
      </c>
      <c r="K901" s="19">
        <f t="shared" ca="1" si="73"/>
        <v>48</v>
      </c>
      <c r="L901" s="9">
        <f t="shared" ca="1" si="74"/>
        <v>63.313356999818808</v>
      </c>
      <c r="M901">
        <f t="shared" ca="1" si="75"/>
        <v>777.03523117152292</v>
      </c>
    </row>
    <row r="902" spans="10:13" x14ac:dyDescent="0.25">
      <c r="J902" s="19">
        <f t="shared" ca="1" si="72"/>
        <v>30</v>
      </c>
      <c r="K902" s="19">
        <f t="shared" ca="1" si="73"/>
        <v>61</v>
      </c>
      <c r="L902" s="9">
        <f t="shared" ca="1" si="74"/>
        <v>104.03211026175725</v>
      </c>
      <c r="M902">
        <f t="shared" ca="1" si="75"/>
        <v>685.98296963100347</v>
      </c>
    </row>
    <row r="903" spans="10:13" x14ac:dyDescent="0.25">
      <c r="J903" s="19">
        <f t="shared" ca="1" si="72"/>
        <v>31</v>
      </c>
      <c r="K903" s="19">
        <f t="shared" ca="1" si="73"/>
        <v>73</v>
      </c>
      <c r="L903" s="9">
        <f t="shared" ca="1" si="74"/>
        <v>106.74669381255315</v>
      </c>
      <c r="M903">
        <f t="shared" ca="1" si="75"/>
        <v>582.59850610397848</v>
      </c>
    </row>
    <row r="904" spans="10:13" x14ac:dyDescent="0.25">
      <c r="J904" s="19">
        <f t="shared" ca="1" si="72"/>
        <v>22</v>
      </c>
      <c r="K904" s="19">
        <f t="shared" ca="1" si="73"/>
        <v>54</v>
      </c>
      <c r="L904" s="9">
        <f t="shared" ca="1" si="74"/>
        <v>82.315441855390077</v>
      </c>
      <c r="M904">
        <f t="shared" ca="1" si="75"/>
        <v>499.18746955481572</v>
      </c>
    </row>
    <row r="905" spans="10:13" x14ac:dyDescent="0.25">
      <c r="J905" s="19">
        <f t="shared" ca="1" si="72"/>
        <v>19</v>
      </c>
      <c r="K905" s="19">
        <f t="shared" ca="1" si="73"/>
        <v>60</v>
      </c>
      <c r="L905" s="9">
        <f t="shared" ca="1" si="74"/>
        <v>74.171691203002382</v>
      </c>
      <c r="M905">
        <f t="shared" ca="1" si="75"/>
        <v>425.38433239009601</v>
      </c>
    </row>
    <row r="906" spans="10:13" x14ac:dyDescent="0.25">
      <c r="J906" s="19">
        <f t="shared" ca="1" si="72"/>
        <v>28</v>
      </c>
      <c r="K906" s="19">
        <f t="shared" ca="1" si="73"/>
        <v>67</v>
      </c>
      <c r="L906" s="9">
        <f t="shared" ca="1" si="74"/>
        <v>98.602943160165452</v>
      </c>
      <c r="M906">
        <f t="shared" ca="1" si="75"/>
        <v>363.31191188371031</v>
      </c>
    </row>
    <row r="907" spans="10:13" x14ac:dyDescent="0.25">
      <c r="J907" s="19">
        <f t="shared" ca="1" si="72"/>
        <v>31</v>
      </c>
      <c r="K907" s="19">
        <f t="shared" ca="1" si="73"/>
        <v>68</v>
      </c>
      <c r="L907" s="9">
        <f t="shared" ca="1" si="74"/>
        <v>106.74669381255315</v>
      </c>
      <c r="M907">
        <f t="shared" ca="1" si="75"/>
        <v>394.59972723341463</v>
      </c>
    </row>
    <row r="908" spans="10:13" x14ac:dyDescent="0.25">
      <c r="J908" s="19">
        <f t="shared" ca="1" si="72"/>
        <v>15</v>
      </c>
      <c r="K908" s="19">
        <f t="shared" ca="1" si="73"/>
        <v>52</v>
      </c>
      <c r="L908" s="9">
        <f t="shared" ca="1" si="74"/>
        <v>63.313356999818808</v>
      </c>
      <c r="M908">
        <f t="shared" ca="1" si="75"/>
        <v>466.63376653190585</v>
      </c>
    </row>
    <row r="909" spans="10:13" x14ac:dyDescent="0.25">
      <c r="J909" s="19">
        <f t="shared" ca="1" si="72"/>
        <v>25</v>
      </c>
      <c r="K909" s="19">
        <f t="shared" ca="1" si="73"/>
        <v>56</v>
      </c>
      <c r="L909" s="9">
        <f t="shared" ca="1" si="74"/>
        <v>90.459192507777772</v>
      </c>
      <c r="M909">
        <f t="shared" ca="1" si="75"/>
        <v>512.9378673831776</v>
      </c>
    </row>
    <row r="910" spans="10:13" x14ac:dyDescent="0.25">
      <c r="J910" s="19">
        <f t="shared" ca="1" si="72"/>
        <v>20</v>
      </c>
      <c r="K910" s="19">
        <f t="shared" ca="1" si="73"/>
        <v>54</v>
      </c>
      <c r="L910" s="9">
        <f t="shared" ca="1" si="74"/>
        <v>76.88627475379829</v>
      </c>
      <c r="M910">
        <f t="shared" ca="1" si="75"/>
        <v>509.44520541839421</v>
      </c>
    </row>
    <row r="911" spans="10:13" x14ac:dyDescent="0.25">
      <c r="J911" s="19">
        <f t="shared" ca="1" si="72"/>
        <v>16</v>
      </c>
      <c r="K911" s="19">
        <f t="shared" ca="1" si="73"/>
        <v>54</v>
      </c>
      <c r="L911" s="9">
        <f t="shared" ca="1" si="74"/>
        <v>66.027940550614701</v>
      </c>
      <c r="M911">
        <f t="shared" ca="1" si="75"/>
        <v>444.66297476850889</v>
      </c>
    </row>
    <row r="912" spans="10:13" x14ac:dyDescent="0.25">
      <c r="J912" s="19">
        <f t="shared" ca="1" si="72"/>
        <v>17</v>
      </c>
      <c r="K912" s="19">
        <f t="shared" ca="1" si="73"/>
        <v>53</v>
      </c>
      <c r="L912" s="9">
        <f t="shared" ca="1" si="74"/>
        <v>68.742524101410595</v>
      </c>
      <c r="M912">
        <f t="shared" ca="1" si="75"/>
        <v>357.6667795876694</v>
      </c>
    </row>
    <row r="913" spans="10:13" x14ac:dyDescent="0.25">
      <c r="J913" s="19">
        <f t="shared" ca="1" si="72"/>
        <v>15</v>
      </c>
      <c r="K913" s="19">
        <f t="shared" ca="1" si="73"/>
        <v>58</v>
      </c>
      <c r="L913" s="9">
        <f t="shared" ca="1" si="74"/>
        <v>63.313356999818808</v>
      </c>
      <c r="M913">
        <f t="shared" ca="1" si="75"/>
        <v>277.23060810864769</v>
      </c>
    </row>
    <row r="914" spans="10:13" x14ac:dyDescent="0.25">
      <c r="J914" s="19">
        <f t="shared" ca="1" si="72"/>
        <v>16</v>
      </c>
      <c r="K914" s="19">
        <f t="shared" ca="1" si="73"/>
        <v>47</v>
      </c>
      <c r="L914" s="9">
        <f t="shared" ca="1" si="74"/>
        <v>66.027940550614701</v>
      </c>
      <c r="M914">
        <f t="shared" ca="1" si="75"/>
        <v>231.9512260631906</v>
      </c>
    </row>
    <row r="915" spans="10:13" x14ac:dyDescent="0.25">
      <c r="J915" s="19">
        <f t="shared" ca="1" si="72"/>
        <v>16</v>
      </c>
      <c r="K915" s="19">
        <f t="shared" ca="1" si="73"/>
        <v>51</v>
      </c>
      <c r="L915" s="9">
        <f t="shared" ca="1" si="74"/>
        <v>66.027940550614701</v>
      </c>
      <c r="M915">
        <f t="shared" ca="1" si="75"/>
        <v>197.71622932871765</v>
      </c>
    </row>
    <row r="916" spans="10:13" x14ac:dyDescent="0.25">
      <c r="J916" s="19">
        <f t="shared" ca="1" si="72"/>
        <v>19</v>
      </c>
      <c r="K916" s="19">
        <f t="shared" ca="1" si="73"/>
        <v>55</v>
      </c>
      <c r="L916" s="9">
        <f t="shared" ca="1" si="74"/>
        <v>74.171691203002382</v>
      </c>
      <c r="M916">
        <f t="shared" ca="1" si="75"/>
        <v>183.85435532632448</v>
      </c>
    </row>
    <row r="917" spans="10:13" x14ac:dyDescent="0.25">
      <c r="J917" s="19">
        <f t="shared" ca="1" si="72"/>
        <v>16</v>
      </c>
      <c r="K917" s="19">
        <f t="shared" ca="1" si="73"/>
        <v>60</v>
      </c>
      <c r="L917" s="9">
        <f t="shared" ca="1" si="74"/>
        <v>66.027940550614701</v>
      </c>
      <c r="M917">
        <f t="shared" ca="1" si="75"/>
        <v>157.26887808951699</v>
      </c>
    </row>
    <row r="918" spans="10:13" x14ac:dyDescent="0.25">
      <c r="J918" s="19">
        <f t="shared" ca="1" si="72"/>
        <v>20</v>
      </c>
      <c r="K918" s="19">
        <f t="shared" ca="1" si="73"/>
        <v>49</v>
      </c>
      <c r="L918" s="9">
        <f t="shared" ca="1" si="74"/>
        <v>76.88627475379829</v>
      </c>
      <c r="M918">
        <f t="shared" ca="1" si="75"/>
        <v>131.33708208010177</v>
      </c>
    </row>
    <row r="919" spans="10:13" x14ac:dyDescent="0.25">
      <c r="J919" s="19">
        <f t="shared" ref="J919:J982" ca="1" si="76">RANDBETWEEN(14.3,31)</f>
        <v>20</v>
      </c>
      <c r="K919" s="19">
        <f t="shared" ref="K919:K982" ca="1" si="77">RANDBETWEEN(45,(J919+45))</f>
        <v>47</v>
      </c>
      <c r="L919" s="9">
        <f t="shared" ref="L919:L982" ca="1" si="78">J919*$R$1+$R$2</f>
        <v>76.88627475379829</v>
      </c>
      <c r="M919">
        <f t="shared" ref="M919:M982" ca="1" si="79">AVERAGE(M643,M918)</f>
        <v>102.05430946193111</v>
      </c>
    </row>
    <row r="920" spans="10:13" x14ac:dyDescent="0.25">
      <c r="J920" s="19">
        <f t="shared" ca="1" si="76"/>
        <v>16</v>
      </c>
      <c r="K920" s="19">
        <f t="shared" ca="1" si="77"/>
        <v>49</v>
      </c>
      <c r="L920" s="9">
        <f t="shared" ca="1" si="78"/>
        <v>66.027940550614701</v>
      </c>
      <c r="M920">
        <f t="shared" ca="1" si="79"/>
        <v>80.43580445935747</v>
      </c>
    </row>
    <row r="921" spans="10:13" x14ac:dyDescent="0.25">
      <c r="J921" s="19">
        <f t="shared" ca="1" si="76"/>
        <v>28</v>
      </c>
      <c r="K921" s="19">
        <f t="shared" ca="1" si="77"/>
        <v>72</v>
      </c>
      <c r="L921" s="9">
        <f t="shared" ca="1" si="78"/>
        <v>98.602943160165452</v>
      </c>
      <c r="M921">
        <f t="shared" ca="1" si="79"/>
        <v>73.100058813433435</v>
      </c>
    </row>
    <row r="922" spans="10:13" x14ac:dyDescent="0.25">
      <c r="J922" s="19">
        <f t="shared" ca="1" si="76"/>
        <v>23</v>
      </c>
      <c r="K922" s="19">
        <f t="shared" ca="1" si="77"/>
        <v>62</v>
      </c>
      <c r="L922" s="9">
        <f t="shared" ca="1" si="78"/>
        <v>85.030025406185985</v>
      </c>
      <c r="M922">
        <f t="shared" ca="1" si="79"/>
        <v>63.021599916929816</v>
      </c>
    </row>
    <row r="923" spans="10:13" x14ac:dyDescent="0.25">
      <c r="J923" s="19">
        <f t="shared" ca="1" si="76"/>
        <v>18</v>
      </c>
      <c r="K923" s="19">
        <f t="shared" ca="1" si="77"/>
        <v>59</v>
      </c>
      <c r="L923" s="9">
        <f t="shared" ca="1" si="78"/>
        <v>71.457107652206503</v>
      </c>
      <c r="M923">
        <f t="shared" ca="1" si="79"/>
        <v>69.065953654763803</v>
      </c>
    </row>
    <row r="924" spans="10:13" x14ac:dyDescent="0.25">
      <c r="J924" s="19">
        <f t="shared" ca="1" si="76"/>
        <v>25</v>
      </c>
      <c r="K924" s="19">
        <f t="shared" ca="1" si="77"/>
        <v>51</v>
      </c>
      <c r="L924" s="9">
        <f t="shared" ca="1" si="78"/>
        <v>90.459192507777772</v>
      </c>
      <c r="M924">
        <f t="shared" ca="1" si="79"/>
        <v>77.682389139154139</v>
      </c>
    </row>
    <row r="925" spans="10:13" x14ac:dyDescent="0.25">
      <c r="J925" s="19">
        <f t="shared" ca="1" si="76"/>
        <v>18</v>
      </c>
      <c r="K925" s="19">
        <f t="shared" ca="1" si="77"/>
        <v>52</v>
      </c>
      <c r="L925" s="9">
        <f t="shared" ca="1" si="78"/>
        <v>71.457107652206503</v>
      </c>
      <c r="M925">
        <f t="shared" ca="1" si="79"/>
        <v>73.802925766038868</v>
      </c>
    </row>
    <row r="926" spans="10:13" x14ac:dyDescent="0.25">
      <c r="J926" s="19">
        <f t="shared" ca="1" si="76"/>
        <v>22</v>
      </c>
      <c r="K926" s="19">
        <f t="shared" ca="1" si="77"/>
        <v>63</v>
      </c>
      <c r="L926" s="9">
        <f t="shared" ca="1" si="78"/>
        <v>82.315441855390077</v>
      </c>
      <c r="M926">
        <f t="shared" ca="1" si="79"/>
        <v>70.756811959540954</v>
      </c>
    </row>
    <row r="927" spans="10:13" x14ac:dyDescent="0.25">
      <c r="J927" s="19">
        <f t="shared" ca="1" si="76"/>
        <v>15</v>
      </c>
      <c r="K927" s="19">
        <f t="shared" ca="1" si="77"/>
        <v>48</v>
      </c>
      <c r="L927" s="9">
        <f t="shared" ca="1" si="78"/>
        <v>63.313356999818808</v>
      </c>
      <c r="M927">
        <f t="shared" ca="1" si="79"/>
        <v>117.28682994349093</v>
      </c>
    </row>
    <row r="928" spans="10:13" x14ac:dyDescent="0.25">
      <c r="J928" s="19">
        <f t="shared" ca="1" si="76"/>
        <v>29</v>
      </c>
      <c r="K928" s="19">
        <f t="shared" ca="1" si="77"/>
        <v>48</v>
      </c>
      <c r="L928" s="9">
        <f t="shared" ca="1" si="78"/>
        <v>101.31752671096135</v>
      </c>
      <c r="M928">
        <f t="shared" ca="1" si="79"/>
        <v>180.46505772982783</v>
      </c>
    </row>
    <row r="929" spans="10:13" x14ac:dyDescent="0.25">
      <c r="J929" s="19">
        <f t="shared" ca="1" si="76"/>
        <v>17</v>
      </c>
      <c r="K929" s="19">
        <f t="shared" ca="1" si="77"/>
        <v>49</v>
      </c>
      <c r="L929" s="9">
        <f t="shared" ca="1" si="78"/>
        <v>68.742524101410595</v>
      </c>
      <c r="M929">
        <f t="shared" ca="1" si="79"/>
        <v>274.5150376978591</v>
      </c>
    </row>
    <row r="930" spans="10:13" x14ac:dyDescent="0.25">
      <c r="J930" s="19">
        <f t="shared" ca="1" si="76"/>
        <v>23</v>
      </c>
      <c r="K930" s="19">
        <f t="shared" ca="1" si="77"/>
        <v>63</v>
      </c>
      <c r="L930" s="9">
        <f t="shared" ca="1" si="78"/>
        <v>85.030025406185985</v>
      </c>
      <c r="M930">
        <f t="shared" ca="1" si="79"/>
        <v>346.66129179630127</v>
      </c>
    </row>
    <row r="931" spans="10:13" x14ac:dyDescent="0.25">
      <c r="J931" s="19">
        <f t="shared" ca="1" si="76"/>
        <v>24</v>
      </c>
      <c r="K931" s="19">
        <f t="shared" ca="1" si="77"/>
        <v>45</v>
      </c>
      <c r="L931" s="9">
        <f t="shared" ca="1" si="78"/>
        <v>87.744608956981864</v>
      </c>
      <c r="M931">
        <f t="shared" ca="1" si="79"/>
        <v>356.68776901189193</v>
      </c>
    </row>
    <row r="932" spans="10:13" x14ac:dyDescent="0.25">
      <c r="J932" s="19">
        <f t="shared" ca="1" si="76"/>
        <v>20</v>
      </c>
      <c r="K932" s="19">
        <f t="shared" ca="1" si="77"/>
        <v>56</v>
      </c>
      <c r="L932" s="9">
        <f t="shared" ca="1" si="78"/>
        <v>76.88627475379829</v>
      </c>
      <c r="M932">
        <f t="shared" ca="1" si="79"/>
        <v>377.62712178560912</v>
      </c>
    </row>
    <row r="933" spans="10:13" x14ac:dyDescent="0.25">
      <c r="J933" s="19">
        <f t="shared" ca="1" si="76"/>
        <v>30</v>
      </c>
      <c r="K933" s="19">
        <f t="shared" ca="1" si="77"/>
        <v>57</v>
      </c>
      <c r="L933" s="9">
        <f t="shared" ca="1" si="78"/>
        <v>104.03211026175725</v>
      </c>
      <c r="M933">
        <f t="shared" ca="1" si="79"/>
        <v>342.61311297028993</v>
      </c>
    </row>
    <row r="934" spans="10:13" x14ac:dyDescent="0.25">
      <c r="J934" s="19">
        <f t="shared" ca="1" si="76"/>
        <v>27</v>
      </c>
      <c r="K934" s="19">
        <f t="shared" ca="1" si="77"/>
        <v>63</v>
      </c>
      <c r="L934" s="9">
        <f t="shared" ca="1" si="78"/>
        <v>95.888359609369559</v>
      </c>
      <c r="M934">
        <f t="shared" ca="1" si="79"/>
        <v>281.16485097679703</v>
      </c>
    </row>
    <row r="935" spans="10:13" x14ac:dyDescent="0.25">
      <c r="J935" s="19">
        <f t="shared" ca="1" si="76"/>
        <v>28</v>
      </c>
      <c r="K935" s="19">
        <f t="shared" ca="1" si="77"/>
        <v>46</v>
      </c>
      <c r="L935" s="9">
        <f t="shared" ca="1" si="78"/>
        <v>98.602943160165452</v>
      </c>
      <c r="M935">
        <f t="shared" ca="1" si="79"/>
        <v>216.42517108037367</v>
      </c>
    </row>
    <row r="936" spans="10:13" x14ac:dyDescent="0.25">
      <c r="J936" s="19">
        <f t="shared" ca="1" si="76"/>
        <v>29</v>
      </c>
      <c r="K936" s="19">
        <f t="shared" ca="1" si="77"/>
        <v>46</v>
      </c>
      <c r="L936" s="9">
        <f t="shared" ca="1" si="78"/>
        <v>101.31752671096135</v>
      </c>
      <c r="M936">
        <f t="shared" ca="1" si="79"/>
        <v>157.4079741778005</v>
      </c>
    </row>
    <row r="937" spans="10:13" x14ac:dyDescent="0.25">
      <c r="J937" s="19">
        <f t="shared" ca="1" si="76"/>
        <v>28</v>
      </c>
      <c r="K937" s="19">
        <f t="shared" ca="1" si="77"/>
        <v>58</v>
      </c>
      <c r="L937" s="9">
        <f t="shared" ca="1" si="78"/>
        <v>98.602943160165452</v>
      </c>
      <c r="M937">
        <f t="shared" ca="1" si="79"/>
        <v>111.61688349171962</v>
      </c>
    </row>
    <row r="938" spans="10:13" x14ac:dyDescent="0.25">
      <c r="J938" s="19">
        <f t="shared" ca="1" si="76"/>
        <v>22</v>
      </c>
      <c r="K938" s="19">
        <f t="shared" ca="1" si="77"/>
        <v>46</v>
      </c>
      <c r="L938" s="9">
        <f t="shared" ca="1" si="78"/>
        <v>82.315441855390077</v>
      </c>
      <c r="M938">
        <f t="shared" ca="1" si="79"/>
        <v>114.02149951800845</v>
      </c>
    </row>
    <row r="939" spans="10:13" x14ac:dyDescent="0.25">
      <c r="J939" s="19">
        <f t="shared" ca="1" si="76"/>
        <v>22</v>
      </c>
      <c r="K939" s="19">
        <f t="shared" ca="1" si="77"/>
        <v>61</v>
      </c>
      <c r="L939" s="9">
        <f t="shared" ca="1" si="78"/>
        <v>82.315441855390077</v>
      </c>
      <c r="M939">
        <f t="shared" ca="1" si="79"/>
        <v>116.89735152385352</v>
      </c>
    </row>
    <row r="940" spans="10:13" x14ac:dyDescent="0.25">
      <c r="J940" s="19">
        <f t="shared" ca="1" si="76"/>
        <v>25</v>
      </c>
      <c r="K940" s="19">
        <f t="shared" ca="1" si="77"/>
        <v>66</v>
      </c>
      <c r="L940" s="9">
        <f t="shared" ca="1" si="78"/>
        <v>90.459192507777772</v>
      </c>
      <c r="M940">
        <f t="shared" ca="1" si="79"/>
        <v>143.83430508497065</v>
      </c>
    </row>
    <row r="941" spans="10:13" x14ac:dyDescent="0.25">
      <c r="J941" s="19">
        <f t="shared" ca="1" si="76"/>
        <v>26</v>
      </c>
      <c r="K941" s="19">
        <f t="shared" ca="1" si="77"/>
        <v>57</v>
      </c>
      <c r="L941" s="9">
        <f t="shared" ca="1" si="78"/>
        <v>93.173776058573665</v>
      </c>
      <c r="M941">
        <f t="shared" ca="1" si="79"/>
        <v>174.56331745560263</v>
      </c>
    </row>
    <row r="942" spans="10:13" x14ac:dyDescent="0.25">
      <c r="J942" s="19">
        <f t="shared" ca="1" si="76"/>
        <v>31</v>
      </c>
      <c r="K942" s="19">
        <f t="shared" ca="1" si="77"/>
        <v>66</v>
      </c>
      <c r="L942" s="9">
        <f t="shared" ca="1" si="78"/>
        <v>106.74669381255315</v>
      </c>
      <c r="M942">
        <f t="shared" ca="1" si="79"/>
        <v>265.0924976615301</v>
      </c>
    </row>
    <row r="943" spans="10:13" x14ac:dyDescent="0.25">
      <c r="J943" s="19">
        <f t="shared" ca="1" si="76"/>
        <v>27</v>
      </c>
      <c r="K943" s="19">
        <f t="shared" ca="1" si="77"/>
        <v>52</v>
      </c>
      <c r="L943" s="9">
        <f t="shared" ca="1" si="78"/>
        <v>95.888359609369559</v>
      </c>
      <c r="M943">
        <f t="shared" ca="1" si="79"/>
        <v>341.32929535406953</v>
      </c>
    </row>
    <row r="944" spans="10:13" x14ac:dyDescent="0.25">
      <c r="J944" s="19">
        <f t="shared" ca="1" si="76"/>
        <v>25</v>
      </c>
      <c r="K944" s="19">
        <f t="shared" ca="1" si="77"/>
        <v>63</v>
      </c>
      <c r="L944" s="9">
        <f t="shared" ca="1" si="78"/>
        <v>90.459192507777772</v>
      </c>
      <c r="M944">
        <f t="shared" ca="1" si="79"/>
        <v>399.08165184252334</v>
      </c>
    </row>
    <row r="945" spans="10:13" x14ac:dyDescent="0.25">
      <c r="J945" s="19">
        <f t="shared" ca="1" si="76"/>
        <v>27</v>
      </c>
      <c r="K945" s="19">
        <f t="shared" ca="1" si="77"/>
        <v>61</v>
      </c>
      <c r="L945" s="9">
        <f t="shared" ca="1" si="78"/>
        <v>95.888359609369559</v>
      </c>
      <c r="M945">
        <f t="shared" ca="1" si="79"/>
        <v>430.81394063280027</v>
      </c>
    </row>
    <row r="946" spans="10:13" x14ac:dyDescent="0.25">
      <c r="J946" s="19">
        <f t="shared" ca="1" si="76"/>
        <v>20</v>
      </c>
      <c r="K946" s="19">
        <f t="shared" ca="1" si="77"/>
        <v>58</v>
      </c>
      <c r="L946" s="9">
        <f t="shared" ca="1" si="78"/>
        <v>76.88627475379829</v>
      </c>
      <c r="M946">
        <f t="shared" ca="1" si="79"/>
        <v>443.35737224876652</v>
      </c>
    </row>
    <row r="947" spans="10:13" x14ac:dyDescent="0.25">
      <c r="J947" s="19">
        <f t="shared" ca="1" si="76"/>
        <v>18</v>
      </c>
      <c r="K947" s="19">
        <f t="shared" ca="1" si="77"/>
        <v>53</v>
      </c>
      <c r="L947" s="9">
        <f t="shared" ca="1" si="78"/>
        <v>71.457107652206503</v>
      </c>
      <c r="M947">
        <f t="shared" ca="1" si="79"/>
        <v>407.28911199282885</v>
      </c>
    </row>
    <row r="948" spans="10:13" x14ac:dyDescent="0.25">
      <c r="J948" s="19">
        <f t="shared" ca="1" si="76"/>
        <v>26</v>
      </c>
      <c r="K948" s="19">
        <f t="shared" ca="1" si="77"/>
        <v>64</v>
      </c>
      <c r="L948" s="9">
        <f t="shared" ca="1" si="78"/>
        <v>93.173776058573665</v>
      </c>
      <c r="M948">
        <f t="shared" ca="1" si="79"/>
        <v>332.37832711238781</v>
      </c>
    </row>
    <row r="949" spans="10:13" x14ac:dyDescent="0.25">
      <c r="J949" s="19">
        <f t="shared" ca="1" si="76"/>
        <v>16</v>
      </c>
      <c r="K949" s="19">
        <f t="shared" ca="1" si="77"/>
        <v>45</v>
      </c>
      <c r="L949" s="9">
        <f t="shared" ca="1" si="78"/>
        <v>66.027940550614701</v>
      </c>
      <c r="M949">
        <f t="shared" ca="1" si="79"/>
        <v>248.74588819583894</v>
      </c>
    </row>
    <row r="950" spans="10:13" x14ac:dyDescent="0.25">
      <c r="J950" s="19">
        <f t="shared" ca="1" si="76"/>
        <v>22</v>
      </c>
      <c r="K950" s="19">
        <f t="shared" ca="1" si="77"/>
        <v>54</v>
      </c>
      <c r="L950" s="9">
        <f t="shared" ca="1" si="78"/>
        <v>82.315441855390077</v>
      </c>
      <c r="M950">
        <f t="shared" ca="1" si="79"/>
        <v>179.28823436878929</v>
      </c>
    </row>
    <row r="951" spans="10:13" x14ac:dyDescent="0.25">
      <c r="J951" s="19">
        <f t="shared" ca="1" si="76"/>
        <v>30</v>
      </c>
      <c r="K951" s="19">
        <f t="shared" ca="1" si="77"/>
        <v>53</v>
      </c>
      <c r="L951" s="9">
        <f t="shared" ca="1" si="78"/>
        <v>104.03211026175725</v>
      </c>
      <c r="M951">
        <f t="shared" ca="1" si="79"/>
        <v>209.63125493436854</v>
      </c>
    </row>
    <row r="952" spans="10:13" x14ac:dyDescent="0.25">
      <c r="J952" s="19">
        <f t="shared" ca="1" si="76"/>
        <v>18</v>
      </c>
      <c r="K952" s="19">
        <f t="shared" ca="1" si="77"/>
        <v>54</v>
      </c>
      <c r="L952" s="9">
        <f t="shared" ca="1" si="78"/>
        <v>71.457107652206503</v>
      </c>
      <c r="M952">
        <f t="shared" ca="1" si="79"/>
        <v>225.19529855190501</v>
      </c>
    </row>
    <row r="953" spans="10:13" x14ac:dyDescent="0.25">
      <c r="J953" s="19">
        <f t="shared" ca="1" si="76"/>
        <v>23</v>
      </c>
      <c r="K953" s="19">
        <f t="shared" ca="1" si="77"/>
        <v>66</v>
      </c>
      <c r="L953" s="9">
        <f t="shared" ca="1" si="78"/>
        <v>85.030025406185985</v>
      </c>
      <c r="M953">
        <f t="shared" ca="1" si="79"/>
        <v>239.65043663473</v>
      </c>
    </row>
    <row r="954" spans="10:13" x14ac:dyDescent="0.25">
      <c r="J954" s="19">
        <f t="shared" ca="1" si="76"/>
        <v>24</v>
      </c>
      <c r="K954" s="19">
        <f t="shared" ca="1" si="77"/>
        <v>53</v>
      </c>
      <c r="L954" s="9">
        <f t="shared" ca="1" si="78"/>
        <v>87.744608956981864</v>
      </c>
      <c r="M954">
        <f t="shared" ca="1" si="79"/>
        <v>217.51222751370412</v>
      </c>
    </row>
    <row r="955" spans="10:13" x14ac:dyDescent="0.25">
      <c r="J955" s="19">
        <f t="shared" ca="1" si="76"/>
        <v>18</v>
      </c>
      <c r="K955" s="19">
        <f t="shared" ca="1" si="77"/>
        <v>58</v>
      </c>
      <c r="L955" s="9">
        <f t="shared" ca="1" si="78"/>
        <v>71.457107652206503</v>
      </c>
      <c r="M955">
        <f t="shared" ca="1" si="79"/>
        <v>179.39497086492105</v>
      </c>
    </row>
    <row r="956" spans="10:13" x14ac:dyDescent="0.25">
      <c r="J956" s="19">
        <f t="shared" ca="1" si="76"/>
        <v>19</v>
      </c>
      <c r="K956" s="19">
        <f t="shared" ca="1" si="77"/>
        <v>55</v>
      </c>
      <c r="L956" s="9">
        <f t="shared" ca="1" si="78"/>
        <v>74.171691203002382</v>
      </c>
      <c r="M956">
        <f t="shared" ca="1" si="79"/>
        <v>149.40150849078532</v>
      </c>
    </row>
    <row r="957" spans="10:13" x14ac:dyDescent="0.25">
      <c r="J957" s="19">
        <f t="shared" ca="1" si="76"/>
        <v>23</v>
      </c>
      <c r="K957" s="19">
        <f t="shared" ca="1" si="77"/>
        <v>50</v>
      </c>
      <c r="L957" s="9">
        <f t="shared" ca="1" si="78"/>
        <v>85.030025406185985</v>
      </c>
      <c r="M957">
        <f t="shared" ca="1" si="79"/>
        <v>136.31677154694478</v>
      </c>
    </row>
    <row r="958" spans="10:13" x14ac:dyDescent="0.25">
      <c r="J958" s="19">
        <f t="shared" ca="1" si="76"/>
        <v>15</v>
      </c>
      <c r="K958" s="19">
        <f t="shared" ca="1" si="77"/>
        <v>49</v>
      </c>
      <c r="L958" s="9">
        <f t="shared" ca="1" si="78"/>
        <v>63.313356999818808</v>
      </c>
      <c r="M958">
        <f t="shared" ca="1" si="79"/>
        <v>114.98462228740124</v>
      </c>
    </row>
    <row r="959" spans="10:13" x14ac:dyDescent="0.25">
      <c r="J959" s="19">
        <f t="shared" ca="1" si="76"/>
        <v>15</v>
      </c>
      <c r="K959" s="19">
        <f t="shared" ca="1" si="77"/>
        <v>45</v>
      </c>
      <c r="L959" s="9">
        <f t="shared" ca="1" si="78"/>
        <v>63.313356999818808</v>
      </c>
      <c r="M959">
        <f t="shared" ca="1" si="79"/>
        <v>91.044314832354502</v>
      </c>
    </row>
    <row r="960" spans="10:13" x14ac:dyDescent="0.25">
      <c r="J960" s="19">
        <f t="shared" ca="1" si="76"/>
        <v>26</v>
      </c>
      <c r="K960" s="19">
        <f t="shared" ca="1" si="77"/>
        <v>70</v>
      </c>
      <c r="L960" s="9">
        <f t="shared" ca="1" si="78"/>
        <v>93.173776058573665</v>
      </c>
      <c r="M960">
        <f t="shared" ca="1" si="79"/>
        <v>83.445661667147235</v>
      </c>
    </row>
    <row r="961" spans="10:13" x14ac:dyDescent="0.25">
      <c r="J961" s="19">
        <f t="shared" ca="1" si="76"/>
        <v>25</v>
      </c>
      <c r="K961" s="19">
        <f t="shared" ca="1" si="77"/>
        <v>52</v>
      </c>
      <c r="L961" s="9">
        <f t="shared" ca="1" si="78"/>
        <v>90.459192507777772</v>
      </c>
      <c r="M961">
        <f t="shared" ca="1" si="79"/>
        <v>86.937234877151809</v>
      </c>
    </row>
    <row r="962" spans="10:13" x14ac:dyDescent="0.25">
      <c r="J962" s="19">
        <f t="shared" ca="1" si="76"/>
        <v>30</v>
      </c>
      <c r="K962" s="19">
        <f t="shared" ca="1" si="77"/>
        <v>55</v>
      </c>
      <c r="L962" s="9">
        <f t="shared" ca="1" si="78"/>
        <v>104.03211026175725</v>
      </c>
      <c r="M962">
        <f t="shared" ca="1" si="79"/>
        <v>82.829978097686435</v>
      </c>
    </row>
    <row r="963" spans="10:13" x14ac:dyDescent="0.25">
      <c r="J963" s="19">
        <f t="shared" ca="1" si="76"/>
        <v>27</v>
      </c>
      <c r="K963" s="19">
        <f t="shared" ca="1" si="77"/>
        <v>70</v>
      </c>
      <c r="L963" s="9">
        <f t="shared" ca="1" si="78"/>
        <v>95.888359609369559</v>
      </c>
      <c r="M963">
        <f t="shared" ca="1" si="79"/>
        <v>84.477169347279698</v>
      </c>
    </row>
    <row r="964" spans="10:13" x14ac:dyDescent="0.25">
      <c r="J964" s="19">
        <f t="shared" ca="1" si="76"/>
        <v>26</v>
      </c>
      <c r="K964" s="19">
        <f t="shared" ca="1" si="77"/>
        <v>65</v>
      </c>
      <c r="L964" s="9">
        <f t="shared" ca="1" si="78"/>
        <v>93.173776058573665</v>
      </c>
      <c r="M964">
        <f t="shared" ca="1" si="79"/>
        <v>83.689590813722532</v>
      </c>
    </row>
    <row r="965" spans="10:13" x14ac:dyDescent="0.25">
      <c r="J965" s="19">
        <f t="shared" ca="1" si="76"/>
        <v>25</v>
      </c>
      <c r="K965" s="19">
        <f t="shared" ca="1" si="77"/>
        <v>60</v>
      </c>
      <c r="L965" s="9">
        <f t="shared" ca="1" si="78"/>
        <v>90.459192507777772</v>
      </c>
      <c r="M965">
        <f t="shared" ca="1" si="79"/>
        <v>116.97513875053569</v>
      </c>
    </row>
    <row r="966" spans="10:13" x14ac:dyDescent="0.25">
      <c r="J966" s="19">
        <f t="shared" ca="1" si="76"/>
        <v>23</v>
      </c>
      <c r="K966" s="19">
        <f t="shared" ca="1" si="77"/>
        <v>62</v>
      </c>
      <c r="L966" s="9">
        <f t="shared" ca="1" si="78"/>
        <v>85.030025406185985</v>
      </c>
      <c r="M966">
        <f t="shared" ca="1" si="79"/>
        <v>123.30906651525078</v>
      </c>
    </row>
    <row r="967" spans="10:13" x14ac:dyDescent="0.25">
      <c r="J967" s="19">
        <f t="shared" ca="1" si="76"/>
        <v>19</v>
      </c>
      <c r="K967" s="19">
        <f t="shared" ca="1" si="77"/>
        <v>52</v>
      </c>
      <c r="L967" s="9">
        <f t="shared" ca="1" si="78"/>
        <v>74.171691203002382</v>
      </c>
      <c r="M967">
        <f t="shared" ca="1" si="79"/>
        <v>157.83324489905931</v>
      </c>
    </row>
    <row r="968" spans="10:13" x14ac:dyDescent="0.25">
      <c r="J968" s="19">
        <f t="shared" ca="1" si="76"/>
        <v>27</v>
      </c>
      <c r="K968" s="19">
        <f t="shared" ca="1" si="77"/>
        <v>70</v>
      </c>
      <c r="L968" s="9">
        <f t="shared" ca="1" si="78"/>
        <v>95.888359609369559</v>
      </c>
      <c r="M968">
        <f t="shared" ca="1" si="79"/>
        <v>202.33389459461637</v>
      </c>
    </row>
    <row r="969" spans="10:13" x14ac:dyDescent="0.25">
      <c r="J969" s="19">
        <f t="shared" ca="1" si="76"/>
        <v>18</v>
      </c>
      <c r="K969" s="19">
        <f t="shared" ca="1" si="77"/>
        <v>50</v>
      </c>
      <c r="L969" s="9">
        <f t="shared" ca="1" si="78"/>
        <v>71.457107652206503</v>
      </c>
      <c r="M969">
        <f t="shared" ca="1" si="79"/>
        <v>210.63321490418912</v>
      </c>
    </row>
    <row r="970" spans="10:13" x14ac:dyDescent="0.25">
      <c r="J970" s="19">
        <f t="shared" ca="1" si="76"/>
        <v>24</v>
      </c>
      <c r="K970" s="19">
        <f t="shared" ca="1" si="77"/>
        <v>69</v>
      </c>
      <c r="L970" s="9">
        <f t="shared" ca="1" si="78"/>
        <v>87.744608956981864</v>
      </c>
      <c r="M970">
        <f t="shared" ca="1" si="79"/>
        <v>197.30168897506806</v>
      </c>
    </row>
    <row r="971" spans="10:13" x14ac:dyDescent="0.25">
      <c r="J971" s="19">
        <f t="shared" ca="1" si="76"/>
        <v>30</v>
      </c>
      <c r="K971" s="19">
        <f t="shared" ca="1" si="77"/>
        <v>47</v>
      </c>
      <c r="L971" s="9">
        <f t="shared" ca="1" si="78"/>
        <v>104.03211026175725</v>
      </c>
      <c r="M971">
        <f t="shared" ca="1" si="79"/>
        <v>174.18165155024178</v>
      </c>
    </row>
    <row r="972" spans="10:13" x14ac:dyDescent="0.25">
      <c r="J972" s="19">
        <f t="shared" ca="1" si="76"/>
        <v>26</v>
      </c>
      <c r="K972" s="19">
        <f t="shared" ca="1" si="77"/>
        <v>48</v>
      </c>
      <c r="L972" s="9">
        <f t="shared" ca="1" si="78"/>
        <v>93.173776058573665</v>
      </c>
      <c r="M972">
        <f t="shared" ca="1" si="79"/>
        <v>216.95437945947094</v>
      </c>
    </row>
    <row r="973" spans="10:13" x14ac:dyDescent="0.25">
      <c r="J973" s="19">
        <f t="shared" ca="1" si="76"/>
        <v>27</v>
      </c>
      <c r="K973" s="19">
        <f t="shared" ca="1" si="77"/>
        <v>53</v>
      </c>
      <c r="L973" s="9">
        <f t="shared" ca="1" si="78"/>
        <v>95.888359609369559</v>
      </c>
      <c r="M973">
        <f t="shared" ca="1" si="79"/>
        <v>320.48540756020259</v>
      </c>
    </row>
    <row r="974" spans="10:13" x14ac:dyDescent="0.25">
      <c r="J974" s="19">
        <f t="shared" ca="1" si="76"/>
        <v>27</v>
      </c>
      <c r="K974" s="19">
        <f t="shared" ca="1" si="77"/>
        <v>53</v>
      </c>
      <c r="L974" s="9">
        <f t="shared" ca="1" si="78"/>
        <v>95.888359609369559</v>
      </c>
      <c r="M974">
        <f t="shared" ca="1" si="79"/>
        <v>393.27743500467648</v>
      </c>
    </row>
    <row r="975" spans="10:13" x14ac:dyDescent="0.25">
      <c r="J975" s="19">
        <f t="shared" ca="1" si="76"/>
        <v>21</v>
      </c>
      <c r="K975" s="19">
        <f t="shared" ca="1" si="77"/>
        <v>50</v>
      </c>
      <c r="L975" s="9">
        <f t="shared" ca="1" si="78"/>
        <v>79.600858304594183</v>
      </c>
      <c r="M975">
        <f t="shared" ca="1" si="79"/>
        <v>485.99125744638428</v>
      </c>
    </row>
    <row r="976" spans="10:13" x14ac:dyDescent="0.25">
      <c r="J976" s="19">
        <f t="shared" ca="1" si="76"/>
        <v>19</v>
      </c>
      <c r="K976" s="19">
        <f t="shared" ca="1" si="77"/>
        <v>55</v>
      </c>
      <c r="L976" s="9">
        <f t="shared" ca="1" si="78"/>
        <v>74.171691203002382</v>
      </c>
      <c r="M976">
        <f t="shared" ca="1" si="79"/>
        <v>559.52660736384962</v>
      </c>
    </row>
    <row r="977" spans="10:13" x14ac:dyDescent="0.25">
      <c r="J977" s="19">
        <f t="shared" ca="1" si="76"/>
        <v>29</v>
      </c>
      <c r="K977" s="19">
        <f t="shared" ca="1" si="77"/>
        <v>70</v>
      </c>
      <c r="L977" s="9">
        <f t="shared" ca="1" si="78"/>
        <v>101.31752671096135</v>
      </c>
      <c r="M977">
        <f t="shared" ca="1" si="79"/>
        <v>641.55822088473019</v>
      </c>
    </row>
    <row r="978" spans="10:13" x14ac:dyDescent="0.25">
      <c r="J978" s="19">
        <f t="shared" ca="1" si="76"/>
        <v>19</v>
      </c>
      <c r="K978" s="19">
        <f t="shared" ca="1" si="77"/>
        <v>58</v>
      </c>
      <c r="L978" s="9">
        <f t="shared" ca="1" si="78"/>
        <v>74.171691203002382</v>
      </c>
      <c r="M978">
        <f t="shared" ca="1" si="79"/>
        <v>854.5059409230231</v>
      </c>
    </row>
    <row r="979" spans="10:13" x14ac:dyDescent="0.25">
      <c r="J979" s="19">
        <f t="shared" ca="1" si="76"/>
        <v>29</v>
      </c>
      <c r="K979" s="19">
        <f t="shared" ca="1" si="77"/>
        <v>66</v>
      </c>
      <c r="L979" s="9">
        <f t="shared" ca="1" si="78"/>
        <v>101.31752671096135</v>
      </c>
      <c r="M979">
        <f t="shared" ca="1" si="79"/>
        <v>1135.0553282038431</v>
      </c>
    </row>
    <row r="980" spans="10:13" x14ac:dyDescent="0.25">
      <c r="J980" s="19">
        <f t="shared" ca="1" si="76"/>
        <v>30</v>
      </c>
      <c r="K980" s="19">
        <f t="shared" ca="1" si="77"/>
        <v>63</v>
      </c>
      <c r="L980" s="9">
        <f t="shared" ca="1" si="78"/>
        <v>104.03211026175725</v>
      </c>
      <c r="M980">
        <f t="shared" ca="1" si="79"/>
        <v>1191.4701893336287</v>
      </c>
    </row>
    <row r="981" spans="10:13" x14ac:dyDescent="0.25">
      <c r="J981" s="19">
        <f t="shared" ca="1" si="76"/>
        <v>18</v>
      </c>
      <c r="K981" s="19">
        <f t="shared" ca="1" si="77"/>
        <v>53</v>
      </c>
      <c r="L981" s="9">
        <f t="shared" ca="1" si="78"/>
        <v>71.457107652206503</v>
      </c>
      <c r="M981">
        <f t="shared" ca="1" si="79"/>
        <v>1049.9447002041356</v>
      </c>
    </row>
    <row r="982" spans="10:13" x14ac:dyDescent="0.25">
      <c r="J982" s="19">
        <f t="shared" ca="1" si="76"/>
        <v>25</v>
      </c>
      <c r="K982" s="19">
        <f t="shared" ca="1" si="77"/>
        <v>45</v>
      </c>
      <c r="L982" s="9">
        <f t="shared" ca="1" si="78"/>
        <v>90.459192507777772</v>
      </c>
      <c r="M982">
        <f t="shared" ca="1" si="79"/>
        <v>830.19952206798564</v>
      </c>
    </row>
    <row r="983" spans="10:13" x14ac:dyDescent="0.25">
      <c r="J983" s="19">
        <f t="shared" ref="J983:J1001" ca="1" si="80">RANDBETWEEN(14.3,31)</f>
        <v>26</v>
      </c>
      <c r="K983" s="19">
        <f t="shared" ref="K983:K1001" ca="1" si="81">RANDBETWEEN(45,(J983+45))</f>
        <v>46</v>
      </c>
      <c r="L983" s="9">
        <f t="shared" ref="L983:L1001" ca="1" si="82">J983*$R$1+$R$2</f>
        <v>93.173776058573665</v>
      </c>
      <c r="M983">
        <f t="shared" ref="M983:M1001" ca="1" si="83">AVERAGE(M707,M982)</f>
        <v>615.80361835612007</v>
      </c>
    </row>
    <row r="984" spans="10:13" x14ac:dyDescent="0.25">
      <c r="J984" s="19">
        <f t="shared" ca="1" si="80"/>
        <v>28</v>
      </c>
      <c r="K984" s="19">
        <f t="shared" ca="1" si="81"/>
        <v>54</v>
      </c>
      <c r="L984" s="9">
        <f t="shared" ca="1" si="82"/>
        <v>98.602943160165452</v>
      </c>
      <c r="M984">
        <f t="shared" ca="1" si="83"/>
        <v>432.43876567417908</v>
      </c>
    </row>
    <row r="985" spans="10:13" x14ac:dyDescent="0.25">
      <c r="J985" s="19">
        <f t="shared" ca="1" si="80"/>
        <v>31</v>
      </c>
      <c r="K985" s="19">
        <f t="shared" ca="1" si="81"/>
        <v>70</v>
      </c>
      <c r="L985" s="9">
        <f t="shared" ca="1" si="82"/>
        <v>106.74669381255315</v>
      </c>
      <c r="M985">
        <f t="shared" ca="1" si="83"/>
        <v>300.03850405563105</v>
      </c>
    </row>
    <row r="986" spans="10:13" x14ac:dyDescent="0.25">
      <c r="J986" s="19">
        <f t="shared" ca="1" si="80"/>
        <v>20</v>
      </c>
      <c r="K986" s="19">
        <f t="shared" ca="1" si="81"/>
        <v>59</v>
      </c>
      <c r="L986" s="9">
        <f t="shared" ca="1" si="82"/>
        <v>76.88627475379829</v>
      </c>
      <c r="M986">
        <f t="shared" ca="1" si="83"/>
        <v>218.02173417690813</v>
      </c>
    </row>
    <row r="987" spans="10:13" x14ac:dyDescent="0.25">
      <c r="J987" s="19">
        <f t="shared" ca="1" si="80"/>
        <v>24</v>
      </c>
      <c r="K987" s="19">
        <f t="shared" ca="1" si="81"/>
        <v>52</v>
      </c>
      <c r="L987" s="9">
        <f t="shared" ca="1" si="82"/>
        <v>87.744608956981864</v>
      </c>
      <c r="M987">
        <f t="shared" ca="1" si="83"/>
        <v>162.23256248078309</v>
      </c>
    </row>
    <row r="988" spans="10:13" x14ac:dyDescent="0.25">
      <c r="J988" s="19">
        <f t="shared" ca="1" si="80"/>
        <v>21</v>
      </c>
      <c r="K988" s="19">
        <f t="shared" ca="1" si="81"/>
        <v>66</v>
      </c>
      <c r="L988" s="9">
        <f t="shared" ca="1" si="82"/>
        <v>79.600858304594183</v>
      </c>
      <c r="M988">
        <f t="shared" ca="1" si="83"/>
        <v>121.73022496983052</v>
      </c>
    </row>
    <row r="989" spans="10:13" x14ac:dyDescent="0.25">
      <c r="J989" s="19">
        <f t="shared" ca="1" si="80"/>
        <v>19</v>
      </c>
      <c r="K989" s="19">
        <f t="shared" ca="1" si="81"/>
        <v>45</v>
      </c>
      <c r="L989" s="9">
        <f t="shared" ca="1" si="82"/>
        <v>74.171691203002382</v>
      </c>
      <c r="M989">
        <f t="shared" ca="1" si="83"/>
        <v>132.08390857776661</v>
      </c>
    </row>
    <row r="990" spans="10:13" x14ac:dyDescent="0.25">
      <c r="J990" s="19">
        <f t="shared" ca="1" si="80"/>
        <v>26</v>
      </c>
      <c r="K990" s="19">
        <f t="shared" ca="1" si="81"/>
        <v>61</v>
      </c>
      <c r="L990" s="9">
        <f t="shared" ca="1" si="82"/>
        <v>93.173776058573665</v>
      </c>
      <c r="M990">
        <f t="shared" ca="1" si="83"/>
        <v>172.70763526537337</v>
      </c>
    </row>
    <row r="991" spans="10:13" x14ac:dyDescent="0.25">
      <c r="J991" s="19">
        <f t="shared" ca="1" si="80"/>
        <v>19</v>
      </c>
      <c r="K991" s="19">
        <f t="shared" ca="1" si="81"/>
        <v>59</v>
      </c>
      <c r="L991" s="9">
        <f t="shared" ca="1" si="82"/>
        <v>74.171691203002382</v>
      </c>
      <c r="M991">
        <f t="shared" ca="1" si="83"/>
        <v>231.84854840381894</v>
      </c>
    </row>
    <row r="992" spans="10:13" x14ac:dyDescent="0.25">
      <c r="J992" s="19">
        <f t="shared" ca="1" si="80"/>
        <v>21</v>
      </c>
      <c r="K992" s="19">
        <f t="shared" ca="1" si="81"/>
        <v>45</v>
      </c>
      <c r="L992" s="9">
        <f t="shared" ca="1" si="82"/>
        <v>79.600858304594183</v>
      </c>
      <c r="M992">
        <f t="shared" ca="1" si="83"/>
        <v>260.21198709821158</v>
      </c>
    </row>
    <row r="993" spans="10:13" x14ac:dyDescent="0.25">
      <c r="J993" s="19">
        <f t="shared" ca="1" si="80"/>
        <v>17</v>
      </c>
      <c r="K993" s="19">
        <f t="shared" ca="1" si="81"/>
        <v>53</v>
      </c>
      <c r="L993" s="9">
        <f t="shared" ca="1" si="82"/>
        <v>68.742524101410595</v>
      </c>
      <c r="M993">
        <f t="shared" ca="1" si="83"/>
        <v>242.39223056499915</v>
      </c>
    </row>
    <row r="994" spans="10:13" x14ac:dyDescent="0.25">
      <c r="J994" s="19">
        <f t="shared" ca="1" si="80"/>
        <v>24</v>
      </c>
      <c r="K994" s="19">
        <f t="shared" ca="1" si="81"/>
        <v>61</v>
      </c>
      <c r="L994" s="9">
        <f t="shared" ca="1" si="82"/>
        <v>87.744608956981864</v>
      </c>
      <c r="M994">
        <f t="shared" ca="1" si="83"/>
        <v>285.47638917175829</v>
      </c>
    </row>
    <row r="995" spans="10:13" x14ac:dyDescent="0.25">
      <c r="J995" s="19">
        <f t="shared" ca="1" si="80"/>
        <v>31</v>
      </c>
      <c r="K995" s="19">
        <f t="shared" ca="1" si="81"/>
        <v>72</v>
      </c>
      <c r="L995" s="9">
        <f t="shared" ca="1" si="82"/>
        <v>106.74669381255315</v>
      </c>
      <c r="M995">
        <f t="shared" ca="1" si="83"/>
        <v>344.57942753724001</v>
      </c>
    </row>
    <row r="996" spans="10:13" x14ac:dyDescent="0.25">
      <c r="J996" s="19">
        <f t="shared" ca="1" si="80"/>
        <v>28</v>
      </c>
      <c r="K996" s="19">
        <f t="shared" ca="1" si="81"/>
        <v>72</v>
      </c>
      <c r="L996" s="9">
        <f t="shared" ca="1" si="82"/>
        <v>98.602943160165452</v>
      </c>
      <c r="M996">
        <f t="shared" ca="1" si="83"/>
        <v>335.55968186116797</v>
      </c>
    </row>
    <row r="997" spans="10:13" x14ac:dyDescent="0.25">
      <c r="J997" s="19">
        <f t="shared" ca="1" si="80"/>
        <v>28</v>
      </c>
      <c r="K997" s="19">
        <f t="shared" ca="1" si="81"/>
        <v>65</v>
      </c>
      <c r="L997" s="9">
        <f t="shared" ca="1" si="82"/>
        <v>98.602943160165452</v>
      </c>
      <c r="M997">
        <f t="shared" ca="1" si="83"/>
        <v>282.09553796221081</v>
      </c>
    </row>
    <row r="998" spans="10:13" x14ac:dyDescent="0.25">
      <c r="J998" s="19">
        <f t="shared" ca="1" si="80"/>
        <v>27</v>
      </c>
      <c r="K998" s="19">
        <f t="shared" ca="1" si="81"/>
        <v>52</v>
      </c>
      <c r="L998" s="9">
        <f t="shared" ca="1" si="82"/>
        <v>95.888359609369559</v>
      </c>
      <c r="M998">
        <f t="shared" ca="1" si="83"/>
        <v>229.70945018357946</v>
      </c>
    </row>
    <row r="999" spans="10:13" x14ac:dyDescent="0.25">
      <c r="J999" s="19">
        <f t="shared" ca="1" si="80"/>
        <v>20</v>
      </c>
      <c r="K999" s="19">
        <f t="shared" ca="1" si="81"/>
        <v>60</v>
      </c>
      <c r="L999" s="9">
        <f t="shared" ca="1" si="82"/>
        <v>76.88627475379829</v>
      </c>
      <c r="M999">
        <f t="shared" ca="1" si="83"/>
        <v>254.13923678877052</v>
      </c>
    </row>
    <row r="1000" spans="10:13" x14ac:dyDescent="0.25">
      <c r="J1000" s="19">
        <f t="shared" ca="1" si="80"/>
        <v>21</v>
      </c>
      <c r="K1000" s="19">
        <f t="shared" ca="1" si="81"/>
        <v>51</v>
      </c>
      <c r="L1000" s="9">
        <f t="shared" ca="1" si="82"/>
        <v>79.600858304594183</v>
      </c>
      <c r="M1000">
        <f t="shared" ca="1" si="83"/>
        <v>320.54019032841103</v>
      </c>
    </row>
    <row r="1001" spans="10:13" x14ac:dyDescent="0.25">
      <c r="J1001" s="19">
        <f t="shared" ca="1" si="80"/>
        <v>31</v>
      </c>
      <c r="K1001" s="19">
        <f t="shared" ca="1" si="81"/>
        <v>62</v>
      </c>
      <c r="L1001" s="9">
        <f t="shared" ca="1" si="82"/>
        <v>106.74669381255315</v>
      </c>
      <c r="M1001">
        <f t="shared" ca="1" si="83"/>
        <v>339.49038376214855</v>
      </c>
    </row>
  </sheetData>
  <autoFilter ref="A1:J1"/>
  <conditionalFormatting sqref="I1:I1048576">
    <cfRule type="cellIs" dxfId="1" priority="1" operator="greaterThan">
      <formula>2.2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V18" sqref="V18"/>
    </sheetView>
  </sheetViews>
  <sheetFormatPr defaultRowHeight="15.75" x14ac:dyDescent="0.25"/>
  <cols>
    <col min="1" max="1" width="16.125" bestFit="1" customWidth="1"/>
  </cols>
  <sheetData>
    <row r="1" spans="1:1" x14ac:dyDescent="0.25">
      <c r="A1" t="s">
        <v>69</v>
      </c>
    </row>
    <row r="2" spans="1:1" x14ac:dyDescent="0.25">
      <c r="A2" s="11">
        <v>21.1</v>
      </c>
    </row>
    <row r="3" spans="1:1" x14ac:dyDescent="0.25">
      <c r="A3" s="11">
        <v>20.2</v>
      </c>
    </row>
    <row r="4" spans="1:1" x14ac:dyDescent="0.25">
      <c r="A4" s="11">
        <v>21.4</v>
      </c>
    </row>
    <row r="5" spans="1:1" x14ac:dyDescent="0.25">
      <c r="A5" s="11">
        <v>23.2</v>
      </c>
    </row>
    <row r="6" spans="1:1" x14ac:dyDescent="0.25">
      <c r="A6" s="11">
        <v>16.600000000000001</v>
      </c>
    </row>
    <row r="7" spans="1:1" x14ac:dyDescent="0.25">
      <c r="A7" s="11">
        <v>22.5</v>
      </c>
    </row>
    <row r="8" spans="1:1" x14ac:dyDescent="0.25">
      <c r="A8" s="11">
        <v>25.5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76"/>
  <sheetViews>
    <sheetView zoomScale="80" zoomScaleNormal="80" workbookViewId="0">
      <pane ySplit="1" topLeftCell="A848" activePane="bottomLeft" state="frozen"/>
      <selection pane="bottomLeft" activeCell="W871" sqref="W871"/>
    </sheetView>
  </sheetViews>
  <sheetFormatPr defaultRowHeight="15.75" x14ac:dyDescent="0.25"/>
  <cols>
    <col min="1" max="1" width="14.25" bestFit="1" customWidth="1"/>
    <col min="2" max="2" width="15" hidden="1" customWidth="1"/>
    <col min="3" max="3" width="15" customWidth="1"/>
    <col min="4" max="5" width="15" hidden="1" customWidth="1"/>
    <col min="6" max="6" width="12.5" hidden="1" customWidth="1"/>
    <col min="7" max="7" width="11.875" style="8" bestFit="1" customWidth="1"/>
    <col min="8" max="8" width="15.625" style="8" bestFit="1" customWidth="1"/>
    <col min="9" max="9" width="17.25" customWidth="1"/>
    <col min="10" max="10" width="18.75" customWidth="1"/>
    <col min="11" max="11" width="15" customWidth="1"/>
    <col min="12" max="13" width="9" style="9"/>
    <col min="20" max="20" width="18.875" customWidth="1"/>
  </cols>
  <sheetData>
    <row r="1" spans="1:20" x14ac:dyDescent="0.25">
      <c r="A1" t="s">
        <v>50</v>
      </c>
      <c r="B1" t="s">
        <v>63</v>
      </c>
      <c r="C1" t="s">
        <v>64</v>
      </c>
      <c r="D1" t="s">
        <v>44</v>
      </c>
      <c r="E1" t="s">
        <v>46</v>
      </c>
      <c r="F1" t="s">
        <v>48</v>
      </c>
      <c r="G1" s="8" t="s">
        <v>65</v>
      </c>
      <c r="H1" s="8" t="s">
        <v>66</v>
      </c>
      <c r="I1" t="s">
        <v>67</v>
      </c>
      <c r="J1" t="s">
        <v>69</v>
      </c>
      <c r="K1" t="s">
        <v>70</v>
      </c>
      <c r="L1" s="9" t="s">
        <v>39</v>
      </c>
      <c r="M1" s="9" t="s">
        <v>71</v>
      </c>
      <c r="Q1" t="s">
        <v>40</v>
      </c>
      <c r="R1">
        <v>0.86082422934386671</v>
      </c>
    </row>
    <row r="2" spans="1:20" x14ac:dyDescent="0.25">
      <c r="A2" s="14">
        <v>43252</v>
      </c>
      <c r="B2" s="15">
        <v>57</v>
      </c>
      <c r="C2" s="15">
        <v>12.5</v>
      </c>
      <c r="D2" s="15" t="s">
        <v>45</v>
      </c>
      <c r="E2" s="15" t="s">
        <v>47</v>
      </c>
      <c r="F2" s="15" t="s">
        <v>49</v>
      </c>
      <c r="G2" s="16">
        <f t="shared" ref="G2:G65" si="0">B2/60</f>
        <v>0.95</v>
      </c>
      <c r="H2" s="16">
        <f t="shared" ref="H2:H65" si="1">C2/G2</f>
        <v>13.157894736842106</v>
      </c>
      <c r="I2" s="16">
        <v>0</v>
      </c>
      <c r="J2" s="22">
        <v>12.1</v>
      </c>
      <c r="K2" s="15">
        <v>57</v>
      </c>
      <c r="L2" s="9">
        <f t="shared" ref="L2:L65" si="2">J2*$R$1+$R$2</f>
        <v>50.312868037371082</v>
      </c>
      <c r="M2" s="9">
        <f t="shared" ref="M2:M65" si="3">(K2-L2)^2</f>
        <v>44.717733885613285</v>
      </c>
      <c r="Q2" t="s">
        <v>68</v>
      </c>
      <c r="R2">
        <v>39.896894862310297</v>
      </c>
      <c r="T2" s="23" t="s">
        <v>72</v>
      </c>
    </row>
    <row r="3" spans="1:20" x14ac:dyDescent="0.25">
      <c r="A3" s="14">
        <v>43253</v>
      </c>
      <c r="B3" s="15">
        <v>69</v>
      </c>
      <c r="C3" s="15">
        <v>12.5</v>
      </c>
      <c r="D3" s="15" t="s">
        <v>52</v>
      </c>
      <c r="E3" s="15" t="s">
        <v>51</v>
      </c>
      <c r="F3" s="15"/>
      <c r="G3" s="16">
        <f t="shared" si="0"/>
        <v>1.1499999999999999</v>
      </c>
      <c r="H3" s="16">
        <f t="shared" si="1"/>
        <v>10.869565217391305</v>
      </c>
      <c r="I3" s="16">
        <v>0</v>
      </c>
      <c r="J3" s="22">
        <v>14</v>
      </c>
      <c r="K3" s="15">
        <v>55</v>
      </c>
      <c r="L3" s="9">
        <f t="shared" si="2"/>
        <v>51.948434073124432</v>
      </c>
      <c r="M3" s="9">
        <f t="shared" si="3"/>
        <v>9.3120546060679459</v>
      </c>
    </row>
    <row r="4" spans="1:20" x14ac:dyDescent="0.25">
      <c r="A4" s="14">
        <v>43255</v>
      </c>
      <c r="B4" s="15">
        <v>49</v>
      </c>
      <c r="C4" s="15">
        <v>12.5</v>
      </c>
      <c r="D4" s="15" t="s">
        <v>55</v>
      </c>
      <c r="E4" s="15" t="s">
        <v>47</v>
      </c>
      <c r="F4" s="15"/>
      <c r="G4" s="16">
        <f t="shared" si="0"/>
        <v>0.81666666666666665</v>
      </c>
      <c r="H4" s="16">
        <f t="shared" si="1"/>
        <v>15.306122448979592</v>
      </c>
      <c r="I4" s="16">
        <v>0</v>
      </c>
      <c r="J4" s="22">
        <v>19</v>
      </c>
      <c r="K4" s="15">
        <v>49</v>
      </c>
      <c r="L4" s="9">
        <f t="shared" si="2"/>
        <v>56.252555219843764</v>
      </c>
      <c r="M4" s="9">
        <f t="shared" si="3"/>
        <v>52.599557216883021</v>
      </c>
    </row>
    <row r="5" spans="1:20" x14ac:dyDescent="0.25">
      <c r="A5" s="14">
        <v>43256</v>
      </c>
      <c r="B5" s="15">
        <v>54</v>
      </c>
      <c r="C5" s="15">
        <v>12.5</v>
      </c>
      <c r="D5" s="15" t="s">
        <v>56</v>
      </c>
      <c r="E5" s="15" t="s">
        <v>57</v>
      </c>
      <c r="F5" s="15"/>
      <c r="G5" s="16">
        <f t="shared" si="0"/>
        <v>0.9</v>
      </c>
      <c r="H5" s="16">
        <f t="shared" si="1"/>
        <v>13.888888888888889</v>
      </c>
      <c r="I5" s="16">
        <v>0</v>
      </c>
      <c r="J5" s="22">
        <v>16.3</v>
      </c>
      <c r="K5" s="15">
        <v>54</v>
      </c>
      <c r="L5" s="9">
        <f t="shared" si="2"/>
        <v>53.928329800615323</v>
      </c>
      <c r="M5" s="9">
        <f t="shared" si="3"/>
        <v>5.1366174798393397E-3</v>
      </c>
    </row>
    <row r="6" spans="1:20" x14ac:dyDescent="0.25">
      <c r="A6" s="14">
        <v>43257</v>
      </c>
      <c r="B6" s="15">
        <v>50</v>
      </c>
      <c r="C6" s="15">
        <v>12.5</v>
      </c>
      <c r="D6" s="15" t="s">
        <v>58</v>
      </c>
      <c r="E6" s="15" t="s">
        <v>53</v>
      </c>
      <c r="F6" s="15"/>
      <c r="G6" s="16">
        <f t="shared" si="0"/>
        <v>0.83333333333333337</v>
      </c>
      <c r="H6" s="16">
        <f t="shared" si="1"/>
        <v>15</v>
      </c>
      <c r="I6" s="16">
        <v>0.2</v>
      </c>
      <c r="J6" s="22">
        <v>15.8</v>
      </c>
      <c r="K6" s="15">
        <v>50</v>
      </c>
      <c r="L6" s="9">
        <f t="shared" si="2"/>
        <v>53.497917685943392</v>
      </c>
      <c r="M6" s="9">
        <f t="shared" si="3"/>
        <v>12.235428137635575</v>
      </c>
    </row>
    <row r="7" spans="1:20" x14ac:dyDescent="0.25">
      <c r="A7" s="14">
        <v>43258</v>
      </c>
      <c r="B7" s="15">
        <f t="shared" ref="B7:B70" ca="1" si="4">RANDBETWEEN(45,69)</f>
        <v>45</v>
      </c>
      <c r="C7" s="15">
        <v>12.5</v>
      </c>
      <c r="D7" s="15"/>
      <c r="E7" s="15"/>
      <c r="F7" s="17">
        <f t="shared" ref="F7:F70" ca="1" si="5">RANDBETWEEN(27.8,28.4)</f>
        <v>28</v>
      </c>
      <c r="G7" s="16">
        <f t="shared" ca="1" si="0"/>
        <v>0.75</v>
      </c>
      <c r="H7" s="16">
        <f t="shared" ca="1" si="1"/>
        <v>16.666666666666668</v>
      </c>
      <c r="I7" s="16">
        <v>0</v>
      </c>
      <c r="J7" s="22">
        <v>16.7</v>
      </c>
      <c r="K7" s="15">
        <v>52</v>
      </c>
      <c r="L7" s="9">
        <f t="shared" si="2"/>
        <v>54.272659492352872</v>
      </c>
      <c r="M7" s="9">
        <f t="shared" si="3"/>
        <v>5.1649811681816153</v>
      </c>
    </row>
    <row r="8" spans="1:20" x14ac:dyDescent="0.25">
      <c r="A8" s="14">
        <v>43261</v>
      </c>
      <c r="B8" s="15">
        <f t="shared" ca="1" si="4"/>
        <v>68</v>
      </c>
      <c r="C8" s="15">
        <v>12.5</v>
      </c>
      <c r="D8" s="15"/>
      <c r="E8" s="15"/>
      <c r="F8" s="17">
        <f t="shared" ca="1" si="5"/>
        <v>28</v>
      </c>
      <c r="G8" s="16">
        <f t="shared" ca="1" si="0"/>
        <v>1.1333333333333333</v>
      </c>
      <c r="H8" s="16">
        <f t="shared" ca="1" si="1"/>
        <v>11.029411764705882</v>
      </c>
      <c r="I8" s="16">
        <v>0</v>
      </c>
      <c r="J8" s="15">
        <v>15.4</v>
      </c>
      <c r="K8" s="15">
        <v>52</v>
      </c>
      <c r="L8" s="9">
        <f t="shared" si="2"/>
        <v>53.153587994205843</v>
      </c>
      <c r="M8" s="9">
        <f t="shared" si="3"/>
        <v>1.3307652603758597</v>
      </c>
    </row>
    <row r="9" spans="1:20" x14ac:dyDescent="0.25">
      <c r="A9" s="14">
        <v>43262</v>
      </c>
      <c r="B9" s="15">
        <f t="shared" ca="1" si="4"/>
        <v>53</v>
      </c>
      <c r="C9" s="15">
        <v>12.5</v>
      </c>
      <c r="D9" s="15"/>
      <c r="E9" s="15"/>
      <c r="F9" s="17">
        <f t="shared" ca="1" si="5"/>
        <v>28</v>
      </c>
      <c r="G9" s="16">
        <f t="shared" ca="1" si="0"/>
        <v>0.8833333333333333</v>
      </c>
      <c r="H9" s="16">
        <f t="shared" ca="1" si="1"/>
        <v>14.150943396226415</v>
      </c>
      <c r="I9" s="16">
        <v>1.1000000000000001</v>
      </c>
      <c r="J9" s="15">
        <v>19</v>
      </c>
      <c r="K9" s="15">
        <v>60</v>
      </c>
      <c r="L9" s="9">
        <f t="shared" si="2"/>
        <v>56.252555219843764</v>
      </c>
      <c r="M9" s="9">
        <f t="shared" si="3"/>
        <v>14.043342380320222</v>
      </c>
    </row>
    <row r="10" spans="1:20" x14ac:dyDescent="0.25">
      <c r="A10" s="14">
        <v>43263</v>
      </c>
      <c r="B10" s="15">
        <f t="shared" ca="1" si="4"/>
        <v>49</v>
      </c>
      <c r="C10" s="15">
        <v>12.5</v>
      </c>
      <c r="D10" s="15"/>
      <c r="E10" s="15"/>
      <c r="F10" s="17">
        <f t="shared" ca="1" si="5"/>
        <v>28</v>
      </c>
      <c r="G10" s="16">
        <f t="shared" ca="1" si="0"/>
        <v>0.81666666666666665</v>
      </c>
      <c r="H10" s="16">
        <f t="shared" ca="1" si="1"/>
        <v>15.306122448979592</v>
      </c>
      <c r="I10" s="16">
        <v>0.3</v>
      </c>
      <c r="J10" s="15">
        <v>16.3</v>
      </c>
      <c r="K10" s="15">
        <v>55</v>
      </c>
      <c r="L10" s="9">
        <f t="shared" si="2"/>
        <v>53.928329800615323</v>
      </c>
      <c r="M10" s="9">
        <f t="shared" si="3"/>
        <v>1.1484770162491931</v>
      </c>
    </row>
    <row r="11" spans="1:20" x14ac:dyDescent="0.25">
      <c r="A11" s="14">
        <v>43264</v>
      </c>
      <c r="B11" s="15">
        <f t="shared" ca="1" si="4"/>
        <v>68</v>
      </c>
      <c r="C11" s="15">
        <v>12.5</v>
      </c>
      <c r="D11" s="15"/>
      <c r="E11" s="15"/>
      <c r="F11" s="17">
        <f t="shared" ca="1" si="5"/>
        <v>28</v>
      </c>
      <c r="G11" s="16">
        <f t="shared" ca="1" si="0"/>
        <v>1.1333333333333333</v>
      </c>
      <c r="H11" s="16">
        <f t="shared" ca="1" si="1"/>
        <v>11.029411764705882</v>
      </c>
      <c r="I11" s="16">
        <v>0</v>
      </c>
      <c r="J11" s="15">
        <v>15.8</v>
      </c>
      <c r="K11" s="15">
        <v>60</v>
      </c>
      <c r="L11" s="9">
        <f t="shared" si="2"/>
        <v>53.497917685943392</v>
      </c>
      <c r="M11" s="9">
        <f t="shared" si="3"/>
        <v>42.277074418767732</v>
      </c>
    </row>
    <row r="12" spans="1:20" x14ac:dyDescent="0.25">
      <c r="A12" s="14">
        <v>43265</v>
      </c>
      <c r="B12" s="15">
        <f t="shared" ca="1" si="4"/>
        <v>62</v>
      </c>
      <c r="C12" s="15">
        <v>12.5</v>
      </c>
      <c r="D12" s="15"/>
      <c r="E12" s="15"/>
      <c r="F12" s="17">
        <f t="shared" ca="1" si="5"/>
        <v>28</v>
      </c>
      <c r="G12" s="16">
        <f t="shared" ca="1" si="0"/>
        <v>1.0333333333333334</v>
      </c>
      <c r="H12" s="16">
        <f t="shared" ca="1" si="1"/>
        <v>12.096774193548386</v>
      </c>
      <c r="I12" s="16">
        <v>0</v>
      </c>
      <c r="J12" s="15">
        <v>16.7</v>
      </c>
      <c r="K12" s="15">
        <v>53</v>
      </c>
      <c r="L12" s="9">
        <f t="shared" si="2"/>
        <v>54.272659492352872</v>
      </c>
      <c r="M12" s="9">
        <f t="shared" si="3"/>
        <v>1.6196621834758704</v>
      </c>
    </row>
    <row r="13" spans="1:20" x14ac:dyDescent="0.25">
      <c r="A13" s="14">
        <v>43267</v>
      </c>
      <c r="B13" s="15">
        <f t="shared" ca="1" si="4"/>
        <v>56</v>
      </c>
      <c r="C13" s="15">
        <v>12.5</v>
      </c>
      <c r="D13" s="15"/>
      <c r="E13" s="15"/>
      <c r="F13" s="17">
        <f t="shared" ca="1" si="5"/>
        <v>28</v>
      </c>
      <c r="G13" s="16">
        <f t="shared" ca="1" si="0"/>
        <v>0.93333333333333335</v>
      </c>
      <c r="H13" s="16">
        <f t="shared" ca="1" si="1"/>
        <v>13.392857142857142</v>
      </c>
      <c r="I13" s="16">
        <v>0</v>
      </c>
      <c r="J13" s="15">
        <v>17.8</v>
      </c>
      <c r="K13" s="15">
        <v>59</v>
      </c>
      <c r="L13" s="9">
        <f t="shared" si="2"/>
        <v>55.219566144631123</v>
      </c>
      <c r="M13" s="9">
        <f t="shared" si="3"/>
        <v>14.291680134819188</v>
      </c>
    </row>
    <row r="14" spans="1:20" x14ac:dyDescent="0.25">
      <c r="A14" s="14">
        <v>43268</v>
      </c>
      <c r="B14" s="15">
        <f t="shared" ca="1" si="4"/>
        <v>48</v>
      </c>
      <c r="C14" s="15">
        <v>12.5</v>
      </c>
      <c r="D14" s="15"/>
      <c r="E14" s="15"/>
      <c r="F14" s="17">
        <f t="shared" ca="1" si="5"/>
        <v>28</v>
      </c>
      <c r="G14" s="16">
        <f t="shared" ca="1" si="0"/>
        <v>0.8</v>
      </c>
      <c r="H14" s="16">
        <f t="shared" ca="1" si="1"/>
        <v>15.625</v>
      </c>
      <c r="I14" s="16">
        <v>0</v>
      </c>
      <c r="J14" s="15">
        <v>18.899999999999999</v>
      </c>
      <c r="K14" s="15">
        <v>49</v>
      </c>
      <c r="L14" s="9">
        <f t="shared" si="2"/>
        <v>56.166472796909375</v>
      </c>
      <c r="M14" s="9">
        <f t="shared" si="3"/>
        <v>51.358332348842076</v>
      </c>
    </row>
    <row r="15" spans="1:20" x14ac:dyDescent="0.25">
      <c r="A15" s="14">
        <v>43269</v>
      </c>
      <c r="B15" s="15">
        <f t="shared" ca="1" si="4"/>
        <v>69</v>
      </c>
      <c r="C15" s="15">
        <v>12.5</v>
      </c>
      <c r="D15" s="15"/>
      <c r="E15" s="15"/>
      <c r="F15" s="17">
        <f t="shared" ca="1" si="5"/>
        <v>28</v>
      </c>
      <c r="G15" s="16">
        <f t="shared" ca="1" si="0"/>
        <v>1.1499999999999999</v>
      </c>
      <c r="H15" s="16">
        <f t="shared" ca="1" si="1"/>
        <v>10.869565217391305</v>
      </c>
      <c r="I15" s="16">
        <v>0</v>
      </c>
      <c r="J15" s="15">
        <v>17.899999999999999</v>
      </c>
      <c r="K15" s="15">
        <v>54</v>
      </c>
      <c r="L15" s="9">
        <f t="shared" si="2"/>
        <v>55.305648567565513</v>
      </c>
      <c r="M15" s="9">
        <f t="shared" si="3"/>
        <v>1.7047181819858748</v>
      </c>
    </row>
    <row r="16" spans="1:20" x14ac:dyDescent="0.25">
      <c r="A16" s="14">
        <v>43278</v>
      </c>
      <c r="B16" s="15">
        <f t="shared" ca="1" si="4"/>
        <v>53</v>
      </c>
      <c r="C16" s="15">
        <v>12.5</v>
      </c>
      <c r="D16" s="15"/>
      <c r="E16" s="15"/>
      <c r="F16" s="17">
        <f t="shared" ca="1" si="5"/>
        <v>28</v>
      </c>
      <c r="G16" s="16">
        <f t="shared" ca="1" si="0"/>
        <v>0.8833333333333333</v>
      </c>
      <c r="H16" s="16">
        <f t="shared" ca="1" si="1"/>
        <v>14.150943396226415</v>
      </c>
      <c r="I16" s="16">
        <v>0</v>
      </c>
      <c r="J16" s="15">
        <v>18.399999999999999</v>
      </c>
      <c r="K16" s="15">
        <v>61</v>
      </c>
      <c r="L16" s="9">
        <f t="shared" si="2"/>
        <v>55.736060682237444</v>
      </c>
      <c r="M16" s="9">
        <f t="shared" si="3"/>
        <v>27.709057141086529</v>
      </c>
    </row>
    <row r="17" spans="1:13" x14ac:dyDescent="0.25">
      <c r="A17" s="14">
        <v>43279</v>
      </c>
      <c r="B17" s="15">
        <f t="shared" ca="1" si="4"/>
        <v>64</v>
      </c>
      <c r="C17" s="15">
        <v>12.5</v>
      </c>
      <c r="D17" s="15"/>
      <c r="E17" s="15"/>
      <c r="F17" s="17">
        <f t="shared" ca="1" si="5"/>
        <v>28</v>
      </c>
      <c r="G17" s="16">
        <f t="shared" ca="1" si="0"/>
        <v>1.0666666666666667</v>
      </c>
      <c r="H17" s="16">
        <f t="shared" ca="1" si="1"/>
        <v>11.71875</v>
      </c>
      <c r="I17" s="16">
        <v>3.8</v>
      </c>
      <c r="J17" s="15">
        <v>20</v>
      </c>
      <c r="K17" s="15">
        <v>64</v>
      </c>
      <c r="L17" s="9">
        <f t="shared" si="2"/>
        <v>57.113379449187633</v>
      </c>
      <c r="M17" s="9">
        <f t="shared" si="3"/>
        <v>47.425542610871233</v>
      </c>
    </row>
    <row r="18" spans="1:13" x14ac:dyDescent="0.25">
      <c r="A18" s="14">
        <v>43280</v>
      </c>
      <c r="B18" s="15">
        <f t="shared" ca="1" si="4"/>
        <v>54</v>
      </c>
      <c r="C18" s="15">
        <v>12.5</v>
      </c>
      <c r="D18" s="15"/>
      <c r="E18" s="15"/>
      <c r="F18" s="17">
        <f t="shared" ca="1" si="5"/>
        <v>28</v>
      </c>
      <c r="G18" s="16">
        <f t="shared" ca="1" si="0"/>
        <v>0.9</v>
      </c>
      <c r="H18" s="16">
        <f t="shared" ca="1" si="1"/>
        <v>13.888888888888889</v>
      </c>
      <c r="I18" s="16">
        <v>0.9</v>
      </c>
      <c r="J18" s="15">
        <v>14.1</v>
      </c>
      <c r="K18" s="15">
        <v>53</v>
      </c>
      <c r="L18" s="9">
        <f t="shared" si="2"/>
        <v>52.034516496058814</v>
      </c>
      <c r="M18" s="9">
        <f t="shared" si="3"/>
        <v>0.93215839638255094</v>
      </c>
    </row>
    <row r="19" spans="1:13" x14ac:dyDescent="0.25">
      <c r="A19" s="14">
        <v>43281</v>
      </c>
      <c r="B19" s="15">
        <f t="shared" ca="1" si="4"/>
        <v>61</v>
      </c>
      <c r="C19" s="15">
        <v>12.5</v>
      </c>
      <c r="D19" s="15"/>
      <c r="E19" s="15"/>
      <c r="F19" s="17">
        <f t="shared" ca="1" si="5"/>
        <v>28</v>
      </c>
      <c r="G19" s="16">
        <f t="shared" ca="1" si="0"/>
        <v>1.0166666666666666</v>
      </c>
      <c r="H19" s="16">
        <f t="shared" ca="1" si="1"/>
        <v>12.295081967213115</v>
      </c>
      <c r="I19" s="16">
        <v>0</v>
      </c>
      <c r="J19" s="15">
        <v>14.1</v>
      </c>
      <c r="K19" s="15">
        <v>52</v>
      </c>
      <c r="L19" s="9">
        <f t="shared" si="2"/>
        <v>52.034516496058814</v>
      </c>
      <c r="M19" s="9">
        <f t="shared" si="3"/>
        <v>1.191388500178093E-3</v>
      </c>
    </row>
    <row r="20" spans="1:13" x14ac:dyDescent="0.25">
      <c r="A20" s="14">
        <v>43282</v>
      </c>
      <c r="B20" s="15">
        <f t="shared" ca="1" si="4"/>
        <v>49</v>
      </c>
      <c r="C20" s="15">
        <v>12.5</v>
      </c>
      <c r="D20" s="15"/>
      <c r="E20" s="15"/>
      <c r="F20" s="17">
        <f t="shared" ca="1" si="5"/>
        <v>28</v>
      </c>
      <c r="G20" s="16">
        <f t="shared" ca="1" si="0"/>
        <v>0.81666666666666665</v>
      </c>
      <c r="H20" s="16">
        <f t="shared" ca="1" si="1"/>
        <v>15.306122448979592</v>
      </c>
      <c r="I20" s="16">
        <v>0.9</v>
      </c>
      <c r="J20" s="15">
        <v>16</v>
      </c>
      <c r="K20" s="15">
        <v>45</v>
      </c>
      <c r="L20" s="9">
        <f t="shared" si="2"/>
        <v>53.670082531812163</v>
      </c>
      <c r="M20" s="9">
        <f t="shared" si="3"/>
        <v>75.170331108434411</v>
      </c>
    </row>
    <row r="21" spans="1:13" x14ac:dyDescent="0.25">
      <c r="A21" s="14">
        <v>43285</v>
      </c>
      <c r="B21" s="15">
        <f t="shared" ca="1" si="4"/>
        <v>64</v>
      </c>
      <c r="C21" s="15">
        <v>12.5</v>
      </c>
      <c r="D21" s="15"/>
      <c r="E21" s="15"/>
      <c r="F21" s="17">
        <f t="shared" ca="1" si="5"/>
        <v>28</v>
      </c>
      <c r="G21" s="16">
        <f t="shared" ca="1" si="0"/>
        <v>1.0666666666666667</v>
      </c>
      <c r="H21" s="16">
        <f t="shared" ca="1" si="1"/>
        <v>11.71875</v>
      </c>
      <c r="I21" s="16">
        <v>1.1000000000000001</v>
      </c>
      <c r="J21" s="15">
        <v>15.8</v>
      </c>
      <c r="K21" s="15">
        <v>59</v>
      </c>
      <c r="L21" s="9">
        <f t="shared" si="2"/>
        <v>53.497917685943392</v>
      </c>
      <c r="M21" s="9">
        <f t="shared" si="3"/>
        <v>30.272909790654516</v>
      </c>
    </row>
    <row r="22" spans="1:13" x14ac:dyDescent="0.25">
      <c r="A22" s="14">
        <v>43286</v>
      </c>
      <c r="B22" s="15">
        <f t="shared" ca="1" si="4"/>
        <v>53</v>
      </c>
      <c r="C22" s="15">
        <v>12.5</v>
      </c>
      <c r="D22" s="15"/>
      <c r="E22" s="15"/>
      <c r="F22" s="17">
        <f t="shared" ca="1" si="5"/>
        <v>28</v>
      </c>
      <c r="G22" s="16">
        <f t="shared" ca="1" si="0"/>
        <v>0.8833333333333333</v>
      </c>
      <c r="H22" s="16">
        <f t="shared" ca="1" si="1"/>
        <v>14.150943396226415</v>
      </c>
      <c r="I22" s="16">
        <v>2.2999999999999998</v>
      </c>
      <c r="J22" s="15">
        <v>17</v>
      </c>
      <c r="K22" s="15">
        <v>60</v>
      </c>
      <c r="L22" s="9">
        <f t="shared" si="2"/>
        <v>54.530906761156032</v>
      </c>
      <c r="M22" s="9">
        <f t="shared" si="3"/>
        <v>29.910980855168802</v>
      </c>
    </row>
    <row r="23" spans="1:13" x14ac:dyDescent="0.25">
      <c r="A23" s="14">
        <v>43287</v>
      </c>
      <c r="B23" s="15">
        <f t="shared" ca="1" si="4"/>
        <v>54</v>
      </c>
      <c r="C23" s="15">
        <v>12.5</v>
      </c>
      <c r="D23" s="15"/>
      <c r="E23" s="15"/>
      <c r="F23" s="17">
        <f t="shared" ca="1" si="5"/>
        <v>28</v>
      </c>
      <c r="G23" s="16">
        <f t="shared" ca="1" si="0"/>
        <v>0.9</v>
      </c>
      <c r="H23" s="16">
        <f t="shared" ca="1" si="1"/>
        <v>13.888888888888889</v>
      </c>
      <c r="I23" s="16">
        <v>0</v>
      </c>
      <c r="J23" s="15">
        <v>17.5</v>
      </c>
      <c r="K23" s="15">
        <v>59</v>
      </c>
      <c r="L23" s="9">
        <f t="shared" si="2"/>
        <v>54.961318875827963</v>
      </c>
      <c r="M23" s="9">
        <f t="shared" si="3"/>
        <v>16.310945222743506</v>
      </c>
    </row>
    <row r="24" spans="1:13" x14ac:dyDescent="0.25">
      <c r="A24" s="14">
        <v>43288</v>
      </c>
      <c r="B24" s="15">
        <f t="shared" ca="1" si="4"/>
        <v>61</v>
      </c>
      <c r="C24" s="15">
        <v>12.5</v>
      </c>
      <c r="D24" s="15"/>
      <c r="E24" s="15"/>
      <c r="F24" s="17">
        <f t="shared" ca="1" si="5"/>
        <v>28</v>
      </c>
      <c r="G24" s="16">
        <f t="shared" ca="1" si="0"/>
        <v>1.0166666666666666</v>
      </c>
      <c r="H24" s="16">
        <f t="shared" ca="1" si="1"/>
        <v>12.295081967213115</v>
      </c>
      <c r="I24" s="16">
        <v>0</v>
      </c>
      <c r="J24" s="15">
        <v>20.8</v>
      </c>
      <c r="K24" s="15">
        <v>59</v>
      </c>
      <c r="L24" s="9">
        <f t="shared" si="2"/>
        <v>57.802038832662724</v>
      </c>
      <c r="M24" s="9">
        <f t="shared" si="3"/>
        <v>1.4351109584480888</v>
      </c>
    </row>
    <row r="25" spans="1:13" x14ac:dyDescent="0.25">
      <c r="A25" s="14">
        <v>43305</v>
      </c>
      <c r="B25" s="15">
        <f t="shared" ca="1" si="4"/>
        <v>58</v>
      </c>
      <c r="C25" s="15">
        <v>12.5</v>
      </c>
      <c r="D25" s="15"/>
      <c r="E25" s="15"/>
      <c r="F25" s="17">
        <f t="shared" ca="1" si="5"/>
        <v>28</v>
      </c>
      <c r="G25" s="16">
        <f t="shared" ca="1" si="0"/>
        <v>0.96666666666666667</v>
      </c>
      <c r="H25" s="16">
        <f t="shared" ca="1" si="1"/>
        <v>12.931034482758621</v>
      </c>
      <c r="I25" s="16">
        <v>0</v>
      </c>
      <c r="J25" s="15">
        <v>23.3</v>
      </c>
      <c r="K25" s="15">
        <v>64</v>
      </c>
      <c r="L25" s="9">
        <f t="shared" si="2"/>
        <v>59.954099406022394</v>
      </c>
      <c r="M25" s="9">
        <f t="shared" si="3"/>
        <v>16.369311616348348</v>
      </c>
    </row>
    <row r="26" spans="1:13" x14ac:dyDescent="0.25">
      <c r="A26" s="14">
        <v>43306</v>
      </c>
      <c r="B26" s="15">
        <f t="shared" ca="1" si="4"/>
        <v>45</v>
      </c>
      <c r="C26" s="15">
        <v>12.5</v>
      </c>
      <c r="D26" s="15"/>
      <c r="E26" s="15"/>
      <c r="F26" s="17">
        <f t="shared" ca="1" si="5"/>
        <v>28</v>
      </c>
      <c r="G26" s="16">
        <f t="shared" ca="1" si="0"/>
        <v>0.75</v>
      </c>
      <c r="H26" s="16">
        <f t="shared" ca="1" si="1"/>
        <v>16.666666666666668</v>
      </c>
      <c r="I26" s="16">
        <v>0</v>
      </c>
      <c r="J26" s="15">
        <v>25</v>
      </c>
      <c r="K26" s="15">
        <v>65</v>
      </c>
      <c r="L26" s="9">
        <f t="shared" si="2"/>
        <v>61.417500595906965</v>
      </c>
      <c r="M26" s="9">
        <f t="shared" si="3"/>
        <v>12.83430198032695</v>
      </c>
    </row>
    <row r="27" spans="1:13" x14ac:dyDescent="0.25">
      <c r="A27" s="14">
        <v>43307</v>
      </c>
      <c r="B27" s="15">
        <f t="shared" ca="1" si="4"/>
        <v>60</v>
      </c>
      <c r="C27" s="15">
        <v>12.5</v>
      </c>
      <c r="D27" s="15"/>
      <c r="E27" s="15"/>
      <c r="F27" s="17">
        <f t="shared" ca="1" si="5"/>
        <v>28</v>
      </c>
      <c r="G27" s="16">
        <f t="shared" ca="1" si="0"/>
        <v>1</v>
      </c>
      <c r="H27" s="16">
        <f t="shared" ca="1" si="1"/>
        <v>12.5</v>
      </c>
      <c r="I27" s="16">
        <v>0</v>
      </c>
      <c r="J27" s="15">
        <v>23.9</v>
      </c>
      <c r="K27" s="15">
        <v>64</v>
      </c>
      <c r="L27" s="9">
        <f t="shared" si="2"/>
        <v>60.470593943628714</v>
      </c>
      <c r="M27" s="9">
        <f t="shared" si="3"/>
        <v>12.456707110750314</v>
      </c>
    </row>
    <row r="28" spans="1:13" x14ac:dyDescent="0.25">
      <c r="A28" s="14">
        <v>43308</v>
      </c>
      <c r="B28" s="15">
        <f t="shared" ca="1" si="4"/>
        <v>61</v>
      </c>
      <c r="C28" s="15">
        <v>12.5</v>
      </c>
      <c r="D28" s="15"/>
      <c r="E28" s="15"/>
      <c r="F28" s="17">
        <f t="shared" ca="1" si="5"/>
        <v>28</v>
      </c>
      <c r="G28" s="16">
        <f t="shared" ca="1" si="0"/>
        <v>1.0166666666666666</v>
      </c>
      <c r="H28" s="16">
        <f t="shared" ca="1" si="1"/>
        <v>12.295081967213115</v>
      </c>
      <c r="I28" s="16">
        <v>0</v>
      </c>
      <c r="J28" s="15">
        <v>24.6</v>
      </c>
      <c r="K28" s="15">
        <v>69</v>
      </c>
      <c r="L28" s="9">
        <f t="shared" si="2"/>
        <v>61.073170904169416</v>
      </c>
      <c r="M28" s="9">
        <f t="shared" si="3"/>
        <v>62.834619514506315</v>
      </c>
    </row>
    <row r="29" spans="1:13" x14ac:dyDescent="0.25">
      <c r="A29" s="14">
        <v>43309</v>
      </c>
      <c r="B29" s="15">
        <f t="shared" ca="1" si="4"/>
        <v>46</v>
      </c>
      <c r="C29" s="15">
        <v>12.5</v>
      </c>
      <c r="D29" s="15"/>
      <c r="E29" s="15"/>
      <c r="F29" s="17">
        <f t="shared" ca="1" si="5"/>
        <v>28</v>
      </c>
      <c r="G29" s="16">
        <f t="shared" ca="1" si="0"/>
        <v>0.76666666666666672</v>
      </c>
      <c r="H29" s="16">
        <f t="shared" ca="1" si="1"/>
        <v>16.304347826086957</v>
      </c>
      <c r="I29" s="16">
        <v>0.3</v>
      </c>
      <c r="J29" s="15">
        <v>24.7</v>
      </c>
      <c r="K29" s="15">
        <v>55</v>
      </c>
      <c r="L29" s="9">
        <f t="shared" si="2"/>
        <v>61.159253327103805</v>
      </c>
      <c r="M29" s="9">
        <f t="shared" si="3"/>
        <v>37.936401547439289</v>
      </c>
    </row>
    <row r="30" spans="1:13" x14ac:dyDescent="0.25">
      <c r="A30" s="14">
        <v>43310</v>
      </c>
      <c r="B30" s="15">
        <f t="shared" ca="1" si="4"/>
        <v>57</v>
      </c>
      <c r="C30" s="15">
        <v>12.5</v>
      </c>
      <c r="D30" s="15"/>
      <c r="E30" s="15"/>
      <c r="F30" s="17">
        <f t="shared" ca="1" si="5"/>
        <v>28</v>
      </c>
      <c r="G30" s="16">
        <f t="shared" ca="1" si="0"/>
        <v>0.95</v>
      </c>
      <c r="H30" s="16">
        <f t="shared" ca="1" si="1"/>
        <v>13.157894736842106</v>
      </c>
      <c r="I30" s="16">
        <v>0</v>
      </c>
      <c r="J30" s="15">
        <v>24.3</v>
      </c>
      <c r="K30" s="15">
        <v>67</v>
      </c>
      <c r="L30" s="9">
        <f t="shared" si="2"/>
        <v>60.814923635366256</v>
      </c>
      <c r="M30" s="9">
        <f t="shared" si="3"/>
        <v>38.255169636350971</v>
      </c>
    </row>
    <row r="31" spans="1:13" x14ac:dyDescent="0.25">
      <c r="A31" s="14">
        <v>43311</v>
      </c>
      <c r="B31" s="15">
        <f t="shared" ca="1" si="4"/>
        <v>63</v>
      </c>
      <c r="C31" s="15">
        <v>12.5</v>
      </c>
      <c r="D31" s="15"/>
      <c r="E31" s="15"/>
      <c r="F31" s="17">
        <f t="shared" ca="1" si="5"/>
        <v>28</v>
      </c>
      <c r="G31" s="16">
        <f t="shared" ca="1" si="0"/>
        <v>1.05</v>
      </c>
      <c r="H31" s="16">
        <f t="shared" ca="1" si="1"/>
        <v>11.904761904761905</v>
      </c>
      <c r="I31" s="16">
        <v>0</v>
      </c>
      <c r="J31" s="15">
        <v>24.2</v>
      </c>
      <c r="K31" s="15">
        <v>66</v>
      </c>
      <c r="L31" s="9">
        <f t="shared" si="2"/>
        <v>60.728841212431874</v>
      </c>
      <c r="M31" s="9">
        <f t="shared" si="3"/>
        <v>27.785114963756676</v>
      </c>
    </row>
    <row r="32" spans="1:13" x14ac:dyDescent="0.25">
      <c r="A32" s="14">
        <v>43312</v>
      </c>
      <c r="B32" s="15">
        <f t="shared" ca="1" si="4"/>
        <v>52</v>
      </c>
      <c r="C32" s="15">
        <v>12.5</v>
      </c>
      <c r="D32" s="15"/>
      <c r="E32" s="15"/>
      <c r="F32" s="17">
        <f t="shared" ca="1" si="5"/>
        <v>28</v>
      </c>
      <c r="G32" s="16">
        <f t="shared" ca="1" si="0"/>
        <v>0.8666666666666667</v>
      </c>
      <c r="H32" s="16">
        <f t="shared" ca="1" si="1"/>
        <v>14.423076923076923</v>
      </c>
      <c r="I32" s="16">
        <v>0</v>
      </c>
      <c r="J32" s="15">
        <v>24</v>
      </c>
      <c r="K32" s="15">
        <v>66</v>
      </c>
      <c r="L32" s="9">
        <f t="shared" si="2"/>
        <v>60.556676366563096</v>
      </c>
      <c r="M32" s="9">
        <f t="shared" si="3"/>
        <v>29.62977217833274</v>
      </c>
    </row>
    <row r="33" spans="1:13" x14ac:dyDescent="0.25">
      <c r="A33" s="14">
        <v>43313</v>
      </c>
      <c r="B33" s="15">
        <f t="shared" ca="1" si="4"/>
        <v>56</v>
      </c>
      <c r="C33" s="15">
        <v>12.5</v>
      </c>
      <c r="D33" s="15"/>
      <c r="E33" s="15"/>
      <c r="F33" s="17">
        <f t="shared" ca="1" si="5"/>
        <v>28</v>
      </c>
      <c r="G33" s="16">
        <f t="shared" ca="1" si="0"/>
        <v>0.93333333333333335</v>
      </c>
      <c r="H33" s="16">
        <f t="shared" ca="1" si="1"/>
        <v>13.392857142857142</v>
      </c>
      <c r="I33" s="16">
        <v>0</v>
      </c>
      <c r="J33" s="15">
        <v>24.5</v>
      </c>
      <c r="K33" s="15">
        <v>65</v>
      </c>
      <c r="L33" s="9">
        <f t="shared" si="2"/>
        <v>60.987088481235034</v>
      </c>
      <c r="M33" s="9">
        <f t="shared" si="3"/>
        <v>16.103458857436546</v>
      </c>
    </row>
    <row r="34" spans="1:13" x14ac:dyDescent="0.25">
      <c r="A34" s="14">
        <v>43314</v>
      </c>
      <c r="B34" s="15">
        <f t="shared" ca="1" si="4"/>
        <v>47</v>
      </c>
      <c r="C34" s="15">
        <v>12.5</v>
      </c>
      <c r="D34" s="15"/>
      <c r="E34" s="15"/>
      <c r="F34" s="17">
        <f t="shared" ca="1" si="5"/>
        <v>28</v>
      </c>
      <c r="G34" s="16">
        <f t="shared" ca="1" si="0"/>
        <v>0.78333333333333333</v>
      </c>
      <c r="H34" s="16">
        <f t="shared" ca="1" si="1"/>
        <v>15.957446808510639</v>
      </c>
      <c r="I34" s="16">
        <v>0</v>
      </c>
      <c r="J34" s="15">
        <v>25.8</v>
      </c>
      <c r="K34" s="15">
        <v>66</v>
      </c>
      <c r="L34" s="9">
        <f t="shared" si="2"/>
        <v>62.106159979382056</v>
      </c>
      <c r="M34" s="9">
        <f t="shared" si="3"/>
        <v>15.161990106165948</v>
      </c>
    </row>
    <row r="35" spans="1:13" x14ac:dyDescent="0.25">
      <c r="A35" s="14">
        <v>43315</v>
      </c>
      <c r="B35" s="15">
        <f t="shared" ca="1" si="4"/>
        <v>51</v>
      </c>
      <c r="C35" s="15">
        <v>12.5</v>
      </c>
      <c r="D35" s="15"/>
      <c r="E35" s="15"/>
      <c r="F35" s="17">
        <f t="shared" ca="1" si="5"/>
        <v>28</v>
      </c>
      <c r="G35" s="16">
        <f t="shared" ca="1" si="0"/>
        <v>0.85</v>
      </c>
      <c r="H35" s="16">
        <f t="shared" ca="1" si="1"/>
        <v>14.705882352941178</v>
      </c>
      <c r="I35" s="16">
        <v>0.3</v>
      </c>
      <c r="J35" s="15">
        <v>25.8</v>
      </c>
      <c r="K35" s="15">
        <v>46</v>
      </c>
      <c r="L35" s="9">
        <f t="shared" si="2"/>
        <v>62.106159979382056</v>
      </c>
      <c r="M35" s="9">
        <f t="shared" si="3"/>
        <v>259.40838928144819</v>
      </c>
    </row>
    <row r="36" spans="1:13" x14ac:dyDescent="0.25">
      <c r="A36" s="14">
        <v>43316</v>
      </c>
      <c r="B36" s="15">
        <f t="shared" ca="1" si="4"/>
        <v>52</v>
      </c>
      <c r="C36" s="15">
        <v>12.5</v>
      </c>
      <c r="D36" s="15"/>
      <c r="E36" s="15"/>
      <c r="F36" s="17">
        <f t="shared" ca="1" si="5"/>
        <v>28</v>
      </c>
      <c r="G36" s="16">
        <f t="shared" ca="1" si="0"/>
        <v>0.8666666666666667</v>
      </c>
      <c r="H36" s="16">
        <f t="shared" ca="1" si="1"/>
        <v>14.423076923076923</v>
      </c>
      <c r="I36" s="16">
        <v>0.3</v>
      </c>
      <c r="J36" s="15">
        <v>21.5</v>
      </c>
      <c r="K36" s="15">
        <v>46</v>
      </c>
      <c r="L36" s="9">
        <f t="shared" si="2"/>
        <v>58.404615793203433</v>
      </c>
      <c r="M36" s="9">
        <f t="shared" si="3"/>
        <v>153.87449297699203</v>
      </c>
    </row>
    <row r="37" spans="1:13" x14ac:dyDescent="0.25">
      <c r="A37" s="14">
        <v>43317</v>
      </c>
      <c r="B37" s="15">
        <f t="shared" ca="1" si="4"/>
        <v>68</v>
      </c>
      <c r="C37" s="15">
        <v>12.5</v>
      </c>
      <c r="D37" s="15"/>
      <c r="E37" s="15"/>
      <c r="F37" s="17">
        <f t="shared" ca="1" si="5"/>
        <v>28</v>
      </c>
      <c r="G37" s="16">
        <f t="shared" ca="1" si="0"/>
        <v>1.1333333333333333</v>
      </c>
      <c r="H37" s="16">
        <f t="shared" ca="1" si="1"/>
        <v>11.029411764705882</v>
      </c>
      <c r="I37" s="16">
        <v>3.4</v>
      </c>
      <c r="J37" s="15">
        <v>19.600000000000001</v>
      </c>
      <c r="K37" s="15">
        <v>50</v>
      </c>
      <c r="L37" s="9">
        <f t="shared" si="2"/>
        <v>56.769049757450091</v>
      </c>
      <c r="M37" s="9">
        <f t="shared" si="3"/>
        <v>45.820034618835138</v>
      </c>
    </row>
    <row r="38" spans="1:13" x14ac:dyDescent="0.25">
      <c r="A38" s="14">
        <v>43318</v>
      </c>
      <c r="B38" s="15">
        <f t="shared" ca="1" si="4"/>
        <v>48</v>
      </c>
      <c r="C38" s="15">
        <v>12.5</v>
      </c>
      <c r="D38" s="15"/>
      <c r="E38" s="15"/>
      <c r="F38" s="17">
        <f t="shared" ca="1" si="5"/>
        <v>28</v>
      </c>
      <c r="G38" s="16">
        <f t="shared" ca="1" si="0"/>
        <v>0.8</v>
      </c>
      <c r="H38" s="16">
        <f t="shared" ca="1" si="1"/>
        <v>15.625</v>
      </c>
      <c r="I38" s="16">
        <v>0</v>
      </c>
      <c r="J38" s="15">
        <v>18.3</v>
      </c>
      <c r="K38" s="15">
        <v>51</v>
      </c>
      <c r="L38" s="9">
        <f t="shared" si="2"/>
        <v>55.649978259303055</v>
      </c>
      <c r="M38" s="9">
        <f t="shared" si="3"/>
        <v>21.622297811991064</v>
      </c>
    </row>
    <row r="39" spans="1:13" x14ac:dyDescent="0.25">
      <c r="A39" s="14">
        <v>43319</v>
      </c>
      <c r="B39" s="15">
        <f t="shared" ca="1" si="4"/>
        <v>46</v>
      </c>
      <c r="C39" s="15">
        <v>12.5</v>
      </c>
      <c r="D39" s="15"/>
      <c r="E39" s="15"/>
      <c r="F39" s="17">
        <f t="shared" ca="1" si="5"/>
        <v>28</v>
      </c>
      <c r="G39" s="16">
        <f t="shared" ca="1" si="0"/>
        <v>0.76666666666666672</v>
      </c>
      <c r="H39" s="16">
        <f t="shared" ca="1" si="1"/>
        <v>16.304347826086957</v>
      </c>
      <c r="I39" s="16">
        <v>0</v>
      </c>
      <c r="J39" s="15">
        <v>19.2</v>
      </c>
      <c r="K39" s="15">
        <v>52</v>
      </c>
      <c r="L39" s="9">
        <f t="shared" si="2"/>
        <v>56.424720065712535</v>
      </c>
      <c r="M39" s="9">
        <f t="shared" si="3"/>
        <v>19.578147659919139</v>
      </c>
    </row>
    <row r="40" spans="1:13" x14ac:dyDescent="0.25">
      <c r="A40" s="14">
        <v>43320</v>
      </c>
      <c r="B40" s="15">
        <f t="shared" ca="1" si="4"/>
        <v>56</v>
      </c>
      <c r="C40" s="15">
        <v>12.5</v>
      </c>
      <c r="D40" s="15"/>
      <c r="E40" s="15"/>
      <c r="F40" s="17">
        <f t="shared" ca="1" si="5"/>
        <v>28</v>
      </c>
      <c r="G40" s="16">
        <f t="shared" ca="1" si="0"/>
        <v>0.93333333333333335</v>
      </c>
      <c r="H40" s="16">
        <f t="shared" ca="1" si="1"/>
        <v>13.392857142857142</v>
      </c>
      <c r="I40" s="16">
        <v>0</v>
      </c>
      <c r="J40" s="15">
        <v>19.600000000000001</v>
      </c>
      <c r="K40" s="15">
        <v>45</v>
      </c>
      <c r="L40" s="9">
        <f t="shared" si="2"/>
        <v>56.769049757450091</v>
      </c>
      <c r="M40" s="9">
        <f t="shared" si="3"/>
        <v>138.51053219333605</v>
      </c>
    </row>
    <row r="41" spans="1:13" x14ac:dyDescent="0.25">
      <c r="A41" s="14">
        <v>43321</v>
      </c>
      <c r="B41" s="15">
        <f t="shared" ca="1" si="4"/>
        <v>68</v>
      </c>
      <c r="C41" s="15">
        <v>12.5</v>
      </c>
      <c r="D41" s="15"/>
      <c r="E41" s="15"/>
      <c r="F41" s="17">
        <f t="shared" ca="1" si="5"/>
        <v>28</v>
      </c>
      <c r="G41" s="16">
        <f t="shared" ca="1" si="0"/>
        <v>1.1333333333333333</v>
      </c>
      <c r="H41" s="16">
        <f t="shared" ca="1" si="1"/>
        <v>11.029411764705882</v>
      </c>
      <c r="I41" s="16">
        <v>0</v>
      </c>
      <c r="J41" s="15">
        <v>24</v>
      </c>
      <c r="K41" s="15">
        <v>65</v>
      </c>
      <c r="L41" s="9">
        <f t="shared" si="2"/>
        <v>60.556676366563096</v>
      </c>
      <c r="M41" s="9">
        <f t="shared" si="3"/>
        <v>19.743124911458931</v>
      </c>
    </row>
    <row r="42" spans="1:13" x14ac:dyDescent="0.25">
      <c r="A42" s="14">
        <v>43322</v>
      </c>
      <c r="B42" s="15">
        <f t="shared" ca="1" si="4"/>
        <v>50</v>
      </c>
      <c r="C42" s="15">
        <v>12.5</v>
      </c>
      <c r="D42" s="15"/>
      <c r="E42" s="15"/>
      <c r="F42" s="17">
        <f t="shared" ca="1" si="5"/>
        <v>28</v>
      </c>
      <c r="G42" s="16">
        <f t="shared" ca="1" si="0"/>
        <v>0.83333333333333337</v>
      </c>
      <c r="H42" s="16">
        <f t="shared" ca="1" si="1"/>
        <v>15</v>
      </c>
      <c r="I42" s="16">
        <v>0.5</v>
      </c>
      <c r="J42" s="15">
        <v>23.6</v>
      </c>
      <c r="K42" s="15">
        <v>45</v>
      </c>
      <c r="L42" s="9">
        <f t="shared" si="2"/>
        <v>60.212346674825554</v>
      </c>
      <c r="M42" s="9">
        <f t="shared" si="3"/>
        <v>231.41549135507609</v>
      </c>
    </row>
    <row r="43" spans="1:13" x14ac:dyDescent="0.25">
      <c r="A43" s="14">
        <v>43323</v>
      </c>
      <c r="B43" s="15">
        <f t="shared" ca="1" si="4"/>
        <v>49</v>
      </c>
      <c r="C43" s="15">
        <v>12.5</v>
      </c>
      <c r="D43" s="15"/>
      <c r="E43" s="15"/>
      <c r="F43" s="17">
        <f t="shared" ca="1" si="5"/>
        <v>28</v>
      </c>
      <c r="G43" s="16">
        <f t="shared" ca="1" si="0"/>
        <v>0.81666666666666665</v>
      </c>
      <c r="H43" s="16">
        <f t="shared" ca="1" si="1"/>
        <v>15.306122448979592</v>
      </c>
      <c r="I43" s="16">
        <v>0.2</v>
      </c>
      <c r="J43" s="15">
        <v>20</v>
      </c>
      <c r="K43" s="15">
        <v>50</v>
      </c>
      <c r="L43" s="9">
        <f t="shared" si="2"/>
        <v>57.113379449187633</v>
      </c>
      <c r="M43" s="9">
        <f t="shared" si="3"/>
        <v>50.600167188124956</v>
      </c>
    </row>
    <row r="44" spans="1:13" x14ac:dyDescent="0.25">
      <c r="A44" s="14">
        <v>43324</v>
      </c>
      <c r="B44" s="15">
        <f t="shared" ca="1" si="4"/>
        <v>64</v>
      </c>
      <c r="C44" s="15">
        <v>12.5</v>
      </c>
      <c r="D44" s="15"/>
      <c r="E44" s="15"/>
      <c r="F44" s="17">
        <f t="shared" ca="1" si="5"/>
        <v>28</v>
      </c>
      <c r="G44" s="16">
        <f t="shared" ca="1" si="0"/>
        <v>1.0666666666666667</v>
      </c>
      <c r="H44" s="16">
        <f t="shared" ca="1" si="1"/>
        <v>11.71875</v>
      </c>
      <c r="I44" s="16">
        <v>2.2000000000000002</v>
      </c>
      <c r="J44" s="15">
        <v>16.2</v>
      </c>
      <c r="K44" s="15">
        <v>54</v>
      </c>
      <c r="L44" s="9">
        <f t="shared" si="2"/>
        <v>53.842247377680934</v>
      </c>
      <c r="M44" s="9">
        <f t="shared" si="3"/>
        <v>2.4885889848541863E-2</v>
      </c>
    </row>
    <row r="45" spans="1:13" x14ac:dyDescent="0.25">
      <c r="A45" s="14">
        <v>43325</v>
      </c>
      <c r="B45" s="15">
        <f t="shared" ca="1" si="4"/>
        <v>61</v>
      </c>
      <c r="C45" s="15">
        <v>12.5</v>
      </c>
      <c r="D45" s="15"/>
      <c r="E45" s="15"/>
      <c r="F45" s="17">
        <f t="shared" ca="1" si="5"/>
        <v>28</v>
      </c>
      <c r="G45" s="16">
        <f t="shared" ca="1" si="0"/>
        <v>1.0166666666666666</v>
      </c>
      <c r="H45" s="16">
        <f t="shared" ca="1" si="1"/>
        <v>12.295081967213115</v>
      </c>
      <c r="I45" s="16">
        <v>0</v>
      </c>
      <c r="J45" s="15">
        <v>16.2</v>
      </c>
      <c r="K45" s="15">
        <v>50</v>
      </c>
      <c r="L45" s="9">
        <f t="shared" si="2"/>
        <v>53.842247377680934</v>
      </c>
      <c r="M45" s="9">
        <f t="shared" si="3"/>
        <v>14.762864911296015</v>
      </c>
    </row>
    <row r="46" spans="1:13" x14ac:dyDescent="0.25">
      <c r="A46" s="14">
        <v>43326</v>
      </c>
      <c r="B46" s="15">
        <f t="shared" ca="1" si="4"/>
        <v>47</v>
      </c>
      <c r="C46" s="15">
        <v>12.5</v>
      </c>
      <c r="D46" s="15"/>
      <c r="E46" s="15"/>
      <c r="F46" s="17">
        <f t="shared" ca="1" si="5"/>
        <v>28</v>
      </c>
      <c r="G46" s="16">
        <f t="shared" ca="1" si="0"/>
        <v>0.78333333333333333</v>
      </c>
      <c r="H46" s="16">
        <f t="shared" ca="1" si="1"/>
        <v>15.957446808510639</v>
      </c>
      <c r="I46" s="16">
        <v>0</v>
      </c>
      <c r="J46" s="15">
        <v>16.899999999999999</v>
      </c>
      <c r="K46" s="15">
        <v>51</v>
      </c>
      <c r="L46" s="9">
        <f t="shared" si="2"/>
        <v>54.444824338221643</v>
      </c>
      <c r="M46" s="9">
        <f t="shared" si="3"/>
        <v>11.866814721204182</v>
      </c>
    </row>
    <row r="47" spans="1:13" x14ac:dyDescent="0.25">
      <c r="A47" s="14">
        <v>43327</v>
      </c>
      <c r="B47" s="15">
        <f t="shared" ca="1" si="4"/>
        <v>63</v>
      </c>
      <c r="C47" s="15">
        <v>12.5</v>
      </c>
      <c r="D47" s="15"/>
      <c r="E47" s="15"/>
      <c r="F47" s="17">
        <f t="shared" ca="1" si="5"/>
        <v>28</v>
      </c>
      <c r="G47" s="16">
        <f t="shared" ca="1" si="0"/>
        <v>1.05</v>
      </c>
      <c r="H47" s="16">
        <f t="shared" ca="1" si="1"/>
        <v>11.904761904761905</v>
      </c>
      <c r="I47" s="16">
        <v>0</v>
      </c>
      <c r="J47" s="15">
        <v>17.8</v>
      </c>
      <c r="K47" s="15">
        <v>52</v>
      </c>
      <c r="L47" s="9">
        <f t="shared" si="2"/>
        <v>55.219566144631123</v>
      </c>
      <c r="M47" s="9">
        <f t="shared" si="3"/>
        <v>10.365606159654916</v>
      </c>
    </row>
    <row r="48" spans="1:13" x14ac:dyDescent="0.25">
      <c r="A48" s="14">
        <v>43328</v>
      </c>
      <c r="B48" s="15">
        <f t="shared" ca="1" si="4"/>
        <v>55</v>
      </c>
      <c r="C48" s="15">
        <v>12.5</v>
      </c>
      <c r="D48" s="15"/>
      <c r="E48" s="15"/>
      <c r="F48" s="17">
        <f t="shared" ca="1" si="5"/>
        <v>28</v>
      </c>
      <c r="G48" s="16">
        <f t="shared" ca="1" si="0"/>
        <v>0.91666666666666663</v>
      </c>
      <c r="H48" s="16">
        <f t="shared" ca="1" si="1"/>
        <v>13.636363636363637</v>
      </c>
      <c r="I48" s="16">
        <v>0</v>
      </c>
      <c r="J48" s="15">
        <v>17.7</v>
      </c>
      <c r="K48" s="15">
        <v>55</v>
      </c>
      <c r="L48" s="9">
        <f t="shared" si="2"/>
        <v>55.133483721696734</v>
      </c>
      <c r="M48" s="9">
        <f t="shared" si="3"/>
        <v>1.7817903958011239E-2</v>
      </c>
    </row>
    <row r="49" spans="1:13" x14ac:dyDescent="0.25">
      <c r="A49" s="14">
        <v>43329</v>
      </c>
      <c r="B49" s="15">
        <f t="shared" ca="1" si="4"/>
        <v>50</v>
      </c>
      <c r="C49" s="15">
        <v>12.5</v>
      </c>
      <c r="D49" s="15"/>
      <c r="E49" s="15"/>
      <c r="F49" s="17">
        <f t="shared" ca="1" si="5"/>
        <v>28</v>
      </c>
      <c r="G49" s="16">
        <f t="shared" ca="1" si="0"/>
        <v>0.83333333333333337</v>
      </c>
      <c r="H49" s="16">
        <f t="shared" ca="1" si="1"/>
        <v>15</v>
      </c>
      <c r="I49" s="16">
        <v>0</v>
      </c>
      <c r="J49" s="15">
        <v>20.100000000000001</v>
      </c>
      <c r="K49" s="15">
        <v>53</v>
      </c>
      <c r="L49" s="9">
        <f t="shared" si="2"/>
        <v>57.199461872122015</v>
      </c>
      <c r="M49" s="9">
        <f t="shared" si="3"/>
        <v>17.635480015406539</v>
      </c>
    </row>
    <row r="50" spans="1:13" x14ac:dyDescent="0.25">
      <c r="A50" s="14">
        <v>43330</v>
      </c>
      <c r="B50" s="15">
        <f t="shared" ca="1" si="4"/>
        <v>57</v>
      </c>
      <c r="C50" s="15">
        <v>12.5</v>
      </c>
      <c r="D50" s="15"/>
      <c r="E50" s="15"/>
      <c r="F50" s="17">
        <f t="shared" ca="1" si="5"/>
        <v>28</v>
      </c>
      <c r="G50" s="16">
        <f t="shared" ca="1" si="0"/>
        <v>0.95</v>
      </c>
      <c r="H50" s="16">
        <f t="shared" ca="1" si="1"/>
        <v>13.157894736842106</v>
      </c>
      <c r="I50" s="16">
        <v>4.9000000000000004</v>
      </c>
      <c r="J50" s="15">
        <v>20.2</v>
      </c>
      <c r="K50" s="15">
        <v>61</v>
      </c>
      <c r="L50" s="9">
        <f t="shared" si="2"/>
        <v>57.285544295056404</v>
      </c>
      <c r="M50" s="9">
        <f t="shared" si="3"/>
        <v>13.797181183988027</v>
      </c>
    </row>
    <row r="51" spans="1:13" x14ac:dyDescent="0.25">
      <c r="A51" s="14">
        <v>43331</v>
      </c>
      <c r="B51" s="15">
        <f t="shared" ca="1" si="4"/>
        <v>58</v>
      </c>
      <c r="C51" s="15">
        <v>12.5</v>
      </c>
      <c r="D51" s="15"/>
      <c r="E51" s="15"/>
      <c r="F51" s="17">
        <f t="shared" ca="1" si="5"/>
        <v>28</v>
      </c>
      <c r="G51" s="16">
        <f t="shared" ca="1" si="0"/>
        <v>0.96666666666666667</v>
      </c>
      <c r="H51" s="16">
        <f t="shared" ca="1" si="1"/>
        <v>12.931034482758621</v>
      </c>
      <c r="I51" s="16">
        <v>0</v>
      </c>
      <c r="J51" s="15">
        <v>18.399999999999999</v>
      </c>
      <c r="K51" s="15">
        <v>46</v>
      </c>
      <c r="L51" s="9">
        <f t="shared" si="2"/>
        <v>55.736060682237444</v>
      </c>
      <c r="M51" s="9">
        <f t="shared" si="3"/>
        <v>94.79087760820984</v>
      </c>
    </row>
    <row r="52" spans="1:13" x14ac:dyDescent="0.25">
      <c r="A52" s="14">
        <v>43333</v>
      </c>
      <c r="B52" s="15">
        <f t="shared" ca="1" si="4"/>
        <v>48</v>
      </c>
      <c r="C52" s="15">
        <v>12.5</v>
      </c>
      <c r="D52" s="15"/>
      <c r="E52" s="15"/>
      <c r="F52" s="17">
        <f t="shared" ca="1" si="5"/>
        <v>28</v>
      </c>
      <c r="G52" s="16">
        <f t="shared" ca="1" si="0"/>
        <v>0.8</v>
      </c>
      <c r="H52" s="16">
        <f t="shared" ca="1" si="1"/>
        <v>15.625</v>
      </c>
      <c r="I52" s="16">
        <v>0</v>
      </c>
      <c r="J52" s="15">
        <v>14.3</v>
      </c>
      <c r="K52" s="15">
        <v>56</v>
      </c>
      <c r="L52" s="9">
        <f t="shared" si="2"/>
        <v>52.206681341927592</v>
      </c>
      <c r="M52" s="9">
        <f t="shared" si="3"/>
        <v>14.389266441680256</v>
      </c>
    </row>
    <row r="53" spans="1:13" x14ac:dyDescent="0.25">
      <c r="A53" s="14">
        <v>43334</v>
      </c>
      <c r="B53" s="15">
        <f t="shared" ca="1" si="4"/>
        <v>53</v>
      </c>
      <c r="C53" s="15">
        <v>12.5</v>
      </c>
      <c r="D53" s="15"/>
      <c r="E53" s="15"/>
      <c r="F53" s="17">
        <f t="shared" ca="1" si="5"/>
        <v>28</v>
      </c>
      <c r="G53" s="16">
        <f t="shared" ca="1" si="0"/>
        <v>0.8833333333333333</v>
      </c>
      <c r="H53" s="16">
        <f t="shared" ca="1" si="1"/>
        <v>14.150943396226415</v>
      </c>
      <c r="I53" s="16">
        <v>0</v>
      </c>
      <c r="J53" s="15">
        <v>15</v>
      </c>
      <c r="K53" s="15">
        <v>59</v>
      </c>
      <c r="L53" s="9">
        <f t="shared" si="2"/>
        <v>52.809258302468294</v>
      </c>
      <c r="M53" s="9">
        <f t="shared" si="3"/>
        <v>38.325282765557752</v>
      </c>
    </row>
    <row r="54" spans="1:13" x14ac:dyDescent="0.25">
      <c r="A54" s="14">
        <v>43335</v>
      </c>
      <c r="B54" s="15">
        <f t="shared" ca="1" si="4"/>
        <v>57</v>
      </c>
      <c r="C54" s="15">
        <v>12.5</v>
      </c>
      <c r="D54" s="15"/>
      <c r="E54" s="15"/>
      <c r="F54" s="17">
        <f t="shared" ca="1" si="5"/>
        <v>28</v>
      </c>
      <c r="G54" s="16">
        <f t="shared" ca="1" si="0"/>
        <v>0.95</v>
      </c>
      <c r="H54" s="16">
        <f t="shared" ca="1" si="1"/>
        <v>13.157894736842106</v>
      </c>
      <c r="I54" s="16">
        <v>0</v>
      </c>
      <c r="J54" s="15">
        <v>17.899999999999999</v>
      </c>
      <c r="K54" s="15">
        <v>65</v>
      </c>
      <c r="L54" s="9">
        <f t="shared" si="2"/>
        <v>55.305648567565513</v>
      </c>
      <c r="M54" s="9">
        <f t="shared" si="3"/>
        <v>93.980449695544593</v>
      </c>
    </row>
    <row r="55" spans="1:13" x14ac:dyDescent="0.25">
      <c r="A55" s="14">
        <v>43337</v>
      </c>
      <c r="B55" s="15">
        <f t="shared" ca="1" si="4"/>
        <v>48</v>
      </c>
      <c r="C55" s="15">
        <v>12.5</v>
      </c>
      <c r="D55" s="15"/>
      <c r="E55" s="15"/>
      <c r="F55" s="17">
        <f t="shared" ca="1" si="5"/>
        <v>28</v>
      </c>
      <c r="G55" s="16">
        <f t="shared" ca="1" si="0"/>
        <v>0.8</v>
      </c>
      <c r="H55" s="16">
        <f t="shared" ca="1" si="1"/>
        <v>15.625</v>
      </c>
      <c r="I55" s="16">
        <v>0</v>
      </c>
      <c r="J55" s="15">
        <v>16.8</v>
      </c>
      <c r="K55" s="15">
        <v>48</v>
      </c>
      <c r="L55" s="9">
        <f t="shared" si="2"/>
        <v>54.358741915287261</v>
      </c>
      <c r="M55" s="9">
        <f t="shared" si="3"/>
        <v>40.433598745231109</v>
      </c>
    </row>
    <row r="56" spans="1:13" x14ac:dyDescent="0.25">
      <c r="A56" s="14">
        <v>43340</v>
      </c>
      <c r="B56" s="15">
        <f t="shared" ca="1" si="4"/>
        <v>53</v>
      </c>
      <c r="C56" s="15">
        <v>12.5</v>
      </c>
      <c r="D56" s="15"/>
      <c r="E56" s="15"/>
      <c r="F56" s="17">
        <f t="shared" ca="1" si="5"/>
        <v>28</v>
      </c>
      <c r="G56" s="16">
        <f t="shared" ca="1" si="0"/>
        <v>0.8833333333333333</v>
      </c>
      <c r="H56" s="16">
        <f t="shared" ca="1" si="1"/>
        <v>14.150943396226415</v>
      </c>
      <c r="I56" s="16">
        <v>0</v>
      </c>
      <c r="J56" s="15">
        <v>16.100000000000001</v>
      </c>
      <c r="K56" s="15">
        <v>48</v>
      </c>
      <c r="L56" s="9">
        <f t="shared" si="2"/>
        <v>53.756164954746552</v>
      </c>
      <c r="M56" s="9">
        <f t="shared" si="3"/>
        <v>33.133434986252375</v>
      </c>
    </row>
    <row r="57" spans="1:13" x14ac:dyDescent="0.25">
      <c r="A57" s="14">
        <v>43341</v>
      </c>
      <c r="B57" s="15">
        <f t="shared" ca="1" si="4"/>
        <v>54</v>
      </c>
      <c r="C57" s="15">
        <v>12.5</v>
      </c>
      <c r="D57" s="15"/>
      <c r="E57" s="15"/>
      <c r="F57" s="17">
        <f t="shared" ca="1" si="5"/>
        <v>28</v>
      </c>
      <c r="G57" s="16">
        <f t="shared" ca="1" si="0"/>
        <v>0.9</v>
      </c>
      <c r="H57" s="16">
        <f t="shared" ca="1" si="1"/>
        <v>13.888888888888889</v>
      </c>
      <c r="I57" s="16">
        <v>0</v>
      </c>
      <c r="J57" s="15">
        <v>16.5</v>
      </c>
      <c r="K57" s="15">
        <v>49</v>
      </c>
      <c r="L57" s="9">
        <f t="shared" si="2"/>
        <v>54.100494646484094</v>
      </c>
      <c r="M57" s="9">
        <f t="shared" si="3"/>
        <v>26.015045638812904</v>
      </c>
    </row>
    <row r="58" spans="1:13" x14ac:dyDescent="0.25">
      <c r="A58" s="10">
        <v>43620</v>
      </c>
      <c r="B58" s="11">
        <f t="shared" ca="1" si="4"/>
        <v>60</v>
      </c>
      <c r="C58" s="11">
        <v>12.5</v>
      </c>
      <c r="D58" s="11"/>
      <c r="E58" s="11"/>
      <c r="F58" s="13">
        <f t="shared" ca="1" si="5"/>
        <v>28</v>
      </c>
      <c r="G58" s="12">
        <f t="shared" ca="1" si="0"/>
        <v>1</v>
      </c>
      <c r="H58" s="12">
        <f t="shared" ca="1" si="1"/>
        <v>12.5</v>
      </c>
      <c r="I58" s="12">
        <v>0</v>
      </c>
      <c r="J58" s="11">
        <v>17.5</v>
      </c>
      <c r="K58" s="11">
        <v>66</v>
      </c>
      <c r="L58" s="9">
        <f t="shared" si="2"/>
        <v>54.961318875827963</v>
      </c>
      <c r="M58" s="9">
        <f t="shared" si="3"/>
        <v>121.85248096115201</v>
      </c>
    </row>
    <row r="59" spans="1:13" x14ac:dyDescent="0.25">
      <c r="A59" s="10">
        <v>43621</v>
      </c>
      <c r="B59" s="11">
        <f t="shared" ca="1" si="4"/>
        <v>51</v>
      </c>
      <c r="C59" s="11">
        <v>12.5</v>
      </c>
      <c r="D59" s="11"/>
      <c r="E59" s="11"/>
      <c r="F59" s="13">
        <f t="shared" ca="1" si="5"/>
        <v>28</v>
      </c>
      <c r="G59" s="12">
        <f t="shared" ca="1" si="0"/>
        <v>0.85</v>
      </c>
      <c r="H59" s="12">
        <f t="shared" ca="1" si="1"/>
        <v>14.705882352941178</v>
      </c>
      <c r="I59" s="12">
        <v>0.1</v>
      </c>
      <c r="J59" s="11">
        <v>19.600000000000001</v>
      </c>
      <c r="K59" s="11">
        <v>56</v>
      </c>
      <c r="L59" s="9">
        <f t="shared" si="2"/>
        <v>56.769049757450091</v>
      </c>
      <c r="M59" s="9">
        <f t="shared" si="3"/>
        <v>0.59143752943404371</v>
      </c>
    </row>
    <row r="60" spans="1:13" x14ac:dyDescent="0.25">
      <c r="A60" s="10">
        <v>43622</v>
      </c>
      <c r="B60" s="11">
        <f t="shared" ca="1" si="4"/>
        <v>66</v>
      </c>
      <c r="C60" s="11">
        <v>12.5</v>
      </c>
      <c r="D60" s="11"/>
      <c r="E60" s="11"/>
      <c r="F60" s="13">
        <f t="shared" ca="1" si="5"/>
        <v>28</v>
      </c>
      <c r="G60" s="12">
        <f t="shared" ca="1" si="0"/>
        <v>1.1000000000000001</v>
      </c>
      <c r="H60" s="12">
        <f t="shared" ca="1" si="1"/>
        <v>11.363636363636363</v>
      </c>
      <c r="I60" s="12">
        <v>0</v>
      </c>
      <c r="J60" s="11">
        <v>22</v>
      </c>
      <c r="K60" s="11">
        <v>57</v>
      </c>
      <c r="L60" s="9">
        <f t="shared" si="2"/>
        <v>58.835027907875364</v>
      </c>
      <c r="M60" s="9">
        <f t="shared" si="3"/>
        <v>3.3673274226814369</v>
      </c>
    </row>
    <row r="61" spans="1:13" x14ac:dyDescent="0.25">
      <c r="A61" s="10">
        <v>43623</v>
      </c>
      <c r="B61" s="11">
        <f t="shared" ca="1" si="4"/>
        <v>46</v>
      </c>
      <c r="C61" s="11">
        <v>12.5</v>
      </c>
      <c r="D61" s="11"/>
      <c r="E61" s="11"/>
      <c r="F61" s="13">
        <f t="shared" ca="1" si="5"/>
        <v>28</v>
      </c>
      <c r="G61" s="12">
        <f t="shared" ca="1" si="0"/>
        <v>0.76666666666666672</v>
      </c>
      <c r="H61" s="12">
        <f t="shared" ca="1" si="1"/>
        <v>16.304347826086957</v>
      </c>
      <c r="I61" s="12">
        <v>0</v>
      </c>
      <c r="J61" s="11">
        <v>22.5</v>
      </c>
      <c r="K61" s="11">
        <v>48</v>
      </c>
      <c r="L61" s="9">
        <f t="shared" si="2"/>
        <v>59.265440022547295</v>
      </c>
      <c r="M61" s="9">
        <f t="shared" si="3"/>
        <v>126.91013890161041</v>
      </c>
    </row>
    <row r="62" spans="1:13" x14ac:dyDescent="0.25">
      <c r="A62" s="10">
        <v>43624</v>
      </c>
      <c r="B62" s="11">
        <f t="shared" ca="1" si="4"/>
        <v>55</v>
      </c>
      <c r="C62" s="11">
        <v>12.5</v>
      </c>
      <c r="D62" s="11"/>
      <c r="E62" s="11"/>
      <c r="F62" s="13">
        <f t="shared" ca="1" si="5"/>
        <v>28</v>
      </c>
      <c r="G62" s="12">
        <f t="shared" ca="1" si="0"/>
        <v>0.91666666666666663</v>
      </c>
      <c r="H62" s="12">
        <f t="shared" ca="1" si="1"/>
        <v>13.636363636363637</v>
      </c>
      <c r="I62" s="12">
        <v>1.8</v>
      </c>
      <c r="J62" s="11">
        <v>22.9</v>
      </c>
      <c r="K62" s="11">
        <v>48</v>
      </c>
      <c r="L62" s="9">
        <f t="shared" si="2"/>
        <v>59.609769714284845</v>
      </c>
      <c r="M62" s="9">
        <f t="shared" si="3"/>
        <v>134.7867528187256</v>
      </c>
    </row>
    <row r="63" spans="1:13" x14ac:dyDescent="0.25">
      <c r="A63" s="10">
        <v>43626</v>
      </c>
      <c r="B63" s="11">
        <f t="shared" ca="1" si="4"/>
        <v>55</v>
      </c>
      <c r="C63" s="11">
        <v>12.5</v>
      </c>
      <c r="D63" s="11"/>
      <c r="E63" s="11"/>
      <c r="F63" s="13">
        <f t="shared" ca="1" si="5"/>
        <v>28</v>
      </c>
      <c r="G63" s="12">
        <f t="shared" ca="1" si="0"/>
        <v>0.91666666666666663</v>
      </c>
      <c r="H63" s="12">
        <f t="shared" ca="1" si="1"/>
        <v>13.636363636363637</v>
      </c>
      <c r="I63" s="12">
        <v>0</v>
      </c>
      <c r="J63" s="11">
        <v>16.600000000000001</v>
      </c>
      <c r="K63" s="11">
        <v>61</v>
      </c>
      <c r="L63" s="9">
        <f t="shared" si="2"/>
        <v>54.18657706941849</v>
      </c>
      <c r="M63" s="9">
        <f t="shared" si="3"/>
        <v>46.422732030973926</v>
      </c>
    </row>
    <row r="64" spans="1:13" x14ac:dyDescent="0.25">
      <c r="A64" s="10">
        <v>43627</v>
      </c>
      <c r="B64" s="11">
        <f t="shared" ca="1" si="4"/>
        <v>55</v>
      </c>
      <c r="C64" s="11">
        <v>12.5</v>
      </c>
      <c r="D64" s="11"/>
      <c r="E64" s="11"/>
      <c r="F64" s="13">
        <f t="shared" ca="1" si="5"/>
        <v>28</v>
      </c>
      <c r="G64" s="12">
        <f t="shared" ca="1" si="0"/>
        <v>0.91666666666666663</v>
      </c>
      <c r="H64" s="12">
        <f t="shared" ca="1" si="1"/>
        <v>13.636363636363637</v>
      </c>
      <c r="I64" s="12">
        <v>0</v>
      </c>
      <c r="J64" s="11">
        <v>17.600000000000001</v>
      </c>
      <c r="K64" s="11">
        <v>56</v>
      </c>
      <c r="L64" s="9">
        <f t="shared" si="2"/>
        <v>55.047401298762352</v>
      </c>
      <c r="M64" s="9">
        <f t="shared" si="3"/>
        <v>0.90744428559965296</v>
      </c>
    </row>
    <row r="65" spans="1:13" x14ac:dyDescent="0.25">
      <c r="A65" s="10">
        <v>43629</v>
      </c>
      <c r="B65" s="11">
        <f t="shared" ca="1" si="4"/>
        <v>63</v>
      </c>
      <c r="C65" s="11">
        <v>12.5</v>
      </c>
      <c r="D65" s="11"/>
      <c r="E65" s="11"/>
      <c r="F65" s="13">
        <f t="shared" ca="1" si="5"/>
        <v>28</v>
      </c>
      <c r="G65" s="12">
        <f t="shared" ca="1" si="0"/>
        <v>1.05</v>
      </c>
      <c r="H65" s="12">
        <f t="shared" ca="1" si="1"/>
        <v>11.904761904761905</v>
      </c>
      <c r="I65" s="12">
        <v>0.6</v>
      </c>
      <c r="J65" s="11">
        <v>14.2</v>
      </c>
      <c r="K65" s="11">
        <v>60</v>
      </c>
      <c r="L65" s="9">
        <f t="shared" si="2"/>
        <v>52.120598918993203</v>
      </c>
      <c r="M65" s="9">
        <f t="shared" si="3"/>
        <v>62.084961395371089</v>
      </c>
    </row>
    <row r="66" spans="1:13" x14ac:dyDescent="0.25">
      <c r="A66" s="10">
        <v>43630</v>
      </c>
      <c r="B66" s="11">
        <f t="shared" ca="1" si="4"/>
        <v>61</v>
      </c>
      <c r="C66" s="11">
        <v>12.5</v>
      </c>
      <c r="D66" s="11"/>
      <c r="E66" s="11"/>
      <c r="F66" s="13">
        <f t="shared" ca="1" si="5"/>
        <v>28</v>
      </c>
      <c r="G66" s="12">
        <f t="shared" ref="G66:G129" ca="1" si="6">B66/60</f>
        <v>1.0166666666666666</v>
      </c>
      <c r="H66" s="12">
        <f t="shared" ref="H66:H129" ca="1" si="7">C66/G66</f>
        <v>12.295081967213115</v>
      </c>
      <c r="I66" s="12">
        <v>0</v>
      </c>
      <c r="J66" s="11">
        <v>14.5</v>
      </c>
      <c r="K66" s="11">
        <v>51</v>
      </c>
      <c r="L66" s="9">
        <f t="shared" ref="L66:L129" si="8">J66*$R$1+$R$2</f>
        <v>52.378846187796363</v>
      </c>
      <c r="M66" s="9">
        <f t="shared" ref="M66:M129" si="9">(K66-L66)^2</f>
        <v>1.9012168096005624</v>
      </c>
    </row>
    <row r="67" spans="1:13" x14ac:dyDescent="0.25">
      <c r="A67" s="10">
        <v>43631</v>
      </c>
      <c r="B67" s="11">
        <f t="shared" ca="1" si="4"/>
        <v>52</v>
      </c>
      <c r="C67" s="11">
        <v>12.5</v>
      </c>
      <c r="D67" s="11"/>
      <c r="E67" s="11"/>
      <c r="F67" s="13">
        <f t="shared" ca="1" si="5"/>
        <v>28</v>
      </c>
      <c r="G67" s="12">
        <f t="shared" ca="1" si="6"/>
        <v>0.8666666666666667</v>
      </c>
      <c r="H67" s="12">
        <f t="shared" ca="1" si="7"/>
        <v>14.423076923076923</v>
      </c>
      <c r="I67" s="12">
        <v>0</v>
      </c>
      <c r="J67" s="11">
        <v>17.3</v>
      </c>
      <c r="K67" s="11">
        <v>54</v>
      </c>
      <c r="L67" s="9">
        <f t="shared" si="8"/>
        <v>54.789154029959192</v>
      </c>
      <c r="M67" s="9">
        <f t="shared" si="9"/>
        <v>0.62276408300083386</v>
      </c>
    </row>
    <row r="68" spans="1:13" x14ac:dyDescent="0.25">
      <c r="A68" s="10">
        <v>43632</v>
      </c>
      <c r="B68" s="11">
        <f t="shared" ca="1" si="4"/>
        <v>69</v>
      </c>
      <c r="C68" s="11">
        <v>12.5</v>
      </c>
      <c r="D68" s="11"/>
      <c r="E68" s="11"/>
      <c r="F68" s="13">
        <f t="shared" ca="1" si="5"/>
        <v>28</v>
      </c>
      <c r="G68" s="12">
        <f t="shared" ca="1" si="6"/>
        <v>1.1499999999999999</v>
      </c>
      <c r="H68" s="12">
        <f t="shared" ca="1" si="7"/>
        <v>10.869565217391305</v>
      </c>
      <c r="I68" s="12">
        <v>0</v>
      </c>
      <c r="J68" s="11">
        <v>18.8</v>
      </c>
      <c r="K68" s="11">
        <v>48</v>
      </c>
      <c r="L68" s="9">
        <f t="shared" si="8"/>
        <v>56.080390373974993</v>
      </c>
      <c r="M68" s="9">
        <f t="shared" si="9"/>
        <v>65.292708595827719</v>
      </c>
    </row>
    <row r="69" spans="1:13" x14ac:dyDescent="0.25">
      <c r="A69" s="10">
        <v>43633</v>
      </c>
      <c r="B69" s="11">
        <f t="shared" ca="1" si="4"/>
        <v>62</v>
      </c>
      <c r="C69" s="11">
        <v>12.5</v>
      </c>
      <c r="D69" s="11"/>
      <c r="E69" s="11"/>
      <c r="F69" s="13">
        <f t="shared" ca="1" si="5"/>
        <v>28</v>
      </c>
      <c r="G69" s="12">
        <f t="shared" ca="1" si="6"/>
        <v>1.0333333333333334</v>
      </c>
      <c r="H69" s="12">
        <f t="shared" ca="1" si="7"/>
        <v>12.096774193548386</v>
      </c>
      <c r="I69" s="12">
        <v>0</v>
      </c>
      <c r="J69" s="11">
        <v>19.8</v>
      </c>
      <c r="K69" s="11">
        <v>51</v>
      </c>
      <c r="L69" s="9">
        <f t="shared" si="8"/>
        <v>56.941214603318855</v>
      </c>
      <c r="M69" s="9">
        <f t="shared" si="9"/>
        <v>35.298030962689218</v>
      </c>
    </row>
    <row r="70" spans="1:13" x14ac:dyDescent="0.25">
      <c r="A70" s="10">
        <v>43634</v>
      </c>
      <c r="B70" s="11">
        <f t="shared" ca="1" si="4"/>
        <v>62</v>
      </c>
      <c r="C70" s="11">
        <v>12.5</v>
      </c>
      <c r="D70" s="11"/>
      <c r="E70" s="11"/>
      <c r="F70" s="13">
        <f t="shared" ca="1" si="5"/>
        <v>28</v>
      </c>
      <c r="G70" s="12">
        <f t="shared" ca="1" si="6"/>
        <v>1.0333333333333334</v>
      </c>
      <c r="H70" s="12">
        <f t="shared" ca="1" si="7"/>
        <v>12.096774193548386</v>
      </c>
      <c r="I70" s="12">
        <v>0</v>
      </c>
      <c r="J70" s="11">
        <v>18.899999999999999</v>
      </c>
      <c r="K70" s="11">
        <v>56</v>
      </c>
      <c r="L70" s="9">
        <f t="shared" si="8"/>
        <v>56.166472796909375</v>
      </c>
      <c r="M70" s="9">
        <f t="shared" si="9"/>
        <v>2.7713192110829902E-2</v>
      </c>
    </row>
    <row r="71" spans="1:13" x14ac:dyDescent="0.25">
      <c r="A71" s="10">
        <v>43635</v>
      </c>
      <c r="B71" s="11">
        <f t="shared" ref="B71:B134" ca="1" si="10">RANDBETWEEN(45,69)</f>
        <v>64</v>
      </c>
      <c r="C71" s="11">
        <v>12.5</v>
      </c>
      <c r="D71" s="11"/>
      <c r="E71" s="11"/>
      <c r="F71" s="13">
        <f t="shared" ref="F71:F134" ca="1" si="11">RANDBETWEEN(27.8,28.4)</f>
        <v>28</v>
      </c>
      <c r="G71" s="12">
        <f t="shared" ca="1" si="6"/>
        <v>1.0666666666666667</v>
      </c>
      <c r="H71" s="12">
        <f t="shared" ca="1" si="7"/>
        <v>11.71875</v>
      </c>
      <c r="I71" s="12">
        <v>0</v>
      </c>
      <c r="J71" s="11">
        <v>18.899999999999999</v>
      </c>
      <c r="K71" s="11">
        <v>56</v>
      </c>
      <c r="L71" s="9">
        <f t="shared" si="8"/>
        <v>56.166472796909375</v>
      </c>
      <c r="M71" s="9">
        <f t="shared" si="9"/>
        <v>2.7713192110829902E-2</v>
      </c>
    </row>
    <row r="72" spans="1:13" x14ac:dyDescent="0.25">
      <c r="A72" s="10">
        <v>43646</v>
      </c>
      <c r="B72" s="11">
        <f t="shared" ca="1" si="10"/>
        <v>67</v>
      </c>
      <c r="C72" s="11">
        <v>12.5</v>
      </c>
      <c r="D72" s="11"/>
      <c r="E72" s="11"/>
      <c r="F72" s="13">
        <f t="shared" ca="1" si="11"/>
        <v>28</v>
      </c>
      <c r="G72" s="12">
        <f t="shared" ca="1" si="6"/>
        <v>1.1166666666666667</v>
      </c>
      <c r="H72" s="12">
        <f t="shared" ca="1" si="7"/>
        <v>11.194029850746269</v>
      </c>
      <c r="I72" s="12">
        <v>0</v>
      </c>
      <c r="J72" s="11">
        <v>17.899999999999999</v>
      </c>
      <c r="K72" s="11">
        <v>55</v>
      </c>
      <c r="L72" s="9">
        <f t="shared" si="8"/>
        <v>55.305648567565513</v>
      </c>
      <c r="M72" s="9">
        <f t="shared" si="9"/>
        <v>9.3421046854849671E-2</v>
      </c>
    </row>
    <row r="73" spans="1:13" x14ac:dyDescent="0.25">
      <c r="A73" s="10">
        <v>43647</v>
      </c>
      <c r="B73" s="11">
        <f t="shared" ca="1" si="10"/>
        <v>59</v>
      </c>
      <c r="C73" s="11">
        <v>12.5</v>
      </c>
      <c r="D73" s="11"/>
      <c r="E73" s="11"/>
      <c r="F73" s="13">
        <f t="shared" ca="1" si="11"/>
        <v>28</v>
      </c>
      <c r="G73" s="12">
        <f t="shared" ca="1" si="6"/>
        <v>0.98333333333333328</v>
      </c>
      <c r="H73" s="12">
        <f t="shared" ca="1" si="7"/>
        <v>12.711864406779661</v>
      </c>
      <c r="I73" s="12">
        <v>0</v>
      </c>
      <c r="J73" s="11">
        <v>18.8</v>
      </c>
      <c r="K73" s="11">
        <v>56</v>
      </c>
      <c r="L73" s="9">
        <f t="shared" si="8"/>
        <v>56.080390373974993</v>
      </c>
      <c r="M73" s="9">
        <f t="shared" si="9"/>
        <v>6.4626122278391854E-3</v>
      </c>
    </row>
    <row r="74" spans="1:13" x14ac:dyDescent="0.25">
      <c r="A74" s="10">
        <v>43656</v>
      </c>
      <c r="B74" s="11">
        <f t="shared" ca="1" si="10"/>
        <v>46</v>
      </c>
      <c r="C74" s="11">
        <v>12.5</v>
      </c>
      <c r="D74" s="11"/>
      <c r="E74" s="11"/>
      <c r="F74" s="13">
        <f t="shared" ca="1" si="11"/>
        <v>28</v>
      </c>
      <c r="G74" s="12">
        <f t="shared" ca="1" si="6"/>
        <v>0.76666666666666672</v>
      </c>
      <c r="H74" s="12">
        <f t="shared" ca="1" si="7"/>
        <v>16.304347826086957</v>
      </c>
      <c r="I74" s="12">
        <v>0</v>
      </c>
      <c r="J74" s="11">
        <v>16.8</v>
      </c>
      <c r="K74" s="11">
        <v>49</v>
      </c>
      <c r="L74" s="9">
        <f t="shared" si="8"/>
        <v>54.358741915287261</v>
      </c>
      <c r="M74" s="9">
        <f t="shared" si="9"/>
        <v>28.716114914656586</v>
      </c>
    </row>
    <row r="75" spans="1:13" x14ac:dyDescent="0.25">
      <c r="A75" s="10">
        <v>43661</v>
      </c>
      <c r="B75" s="11">
        <f t="shared" ca="1" si="10"/>
        <v>61</v>
      </c>
      <c r="C75" s="11">
        <v>12.5</v>
      </c>
      <c r="D75" s="11"/>
      <c r="E75" s="11"/>
      <c r="F75" s="13">
        <f t="shared" ca="1" si="11"/>
        <v>28</v>
      </c>
      <c r="G75" s="12">
        <f t="shared" ca="1" si="6"/>
        <v>1.0166666666666666</v>
      </c>
      <c r="H75" s="12">
        <f t="shared" ca="1" si="7"/>
        <v>12.295081967213115</v>
      </c>
      <c r="I75" s="12">
        <v>0.7</v>
      </c>
      <c r="J75" s="11">
        <v>16.600000000000001</v>
      </c>
      <c r="K75" s="11">
        <v>48</v>
      </c>
      <c r="L75" s="9">
        <f t="shared" si="8"/>
        <v>54.18657706941849</v>
      </c>
      <c r="M75" s="9">
        <f t="shared" si="9"/>
        <v>38.273735835854673</v>
      </c>
    </row>
    <row r="76" spans="1:13" x14ac:dyDescent="0.25">
      <c r="A76" s="10">
        <v>43663</v>
      </c>
      <c r="B76" s="11">
        <f t="shared" ca="1" si="10"/>
        <v>49</v>
      </c>
      <c r="C76" s="11">
        <v>12.5</v>
      </c>
      <c r="D76" s="11"/>
      <c r="E76" s="11"/>
      <c r="F76" s="13">
        <f t="shared" ca="1" si="11"/>
        <v>28</v>
      </c>
      <c r="G76" s="12">
        <f t="shared" ca="1" si="6"/>
        <v>0.81666666666666665</v>
      </c>
      <c r="H76" s="12">
        <f t="shared" ca="1" si="7"/>
        <v>15.306122448979592</v>
      </c>
      <c r="I76" s="12">
        <v>0</v>
      </c>
      <c r="J76" s="11">
        <v>17.7</v>
      </c>
      <c r="K76" s="11">
        <v>48</v>
      </c>
      <c r="L76" s="9">
        <f t="shared" si="8"/>
        <v>55.133483721696734</v>
      </c>
      <c r="M76" s="9">
        <f t="shared" si="9"/>
        <v>50.886590007712293</v>
      </c>
    </row>
    <row r="77" spans="1:13" x14ac:dyDescent="0.25">
      <c r="A77" s="10">
        <v>43664</v>
      </c>
      <c r="B77" s="11">
        <f t="shared" ca="1" si="10"/>
        <v>45</v>
      </c>
      <c r="C77" s="11">
        <v>12.5</v>
      </c>
      <c r="D77" s="11"/>
      <c r="E77" s="11"/>
      <c r="F77" s="13">
        <f t="shared" ca="1" si="11"/>
        <v>28</v>
      </c>
      <c r="G77" s="12">
        <f t="shared" ca="1" si="6"/>
        <v>0.75</v>
      </c>
      <c r="H77" s="12">
        <f t="shared" ca="1" si="7"/>
        <v>16.666666666666668</v>
      </c>
      <c r="I77" s="12">
        <v>0</v>
      </c>
      <c r="J77" s="11">
        <v>19.3</v>
      </c>
      <c r="K77" s="11">
        <v>54</v>
      </c>
      <c r="L77" s="9">
        <f t="shared" si="8"/>
        <v>56.510802488646931</v>
      </c>
      <c r="M77" s="9">
        <f t="shared" si="9"/>
        <v>6.3041291369956216</v>
      </c>
    </row>
    <row r="78" spans="1:13" x14ac:dyDescent="0.25">
      <c r="A78" s="10">
        <v>43665</v>
      </c>
      <c r="B78" s="11">
        <f t="shared" ca="1" si="10"/>
        <v>66</v>
      </c>
      <c r="C78" s="11">
        <v>12.5</v>
      </c>
      <c r="D78" s="11"/>
      <c r="E78" s="11"/>
      <c r="F78" s="13">
        <f t="shared" ca="1" si="11"/>
        <v>28</v>
      </c>
      <c r="G78" s="12">
        <f t="shared" ca="1" si="6"/>
        <v>1.1000000000000001</v>
      </c>
      <c r="H78" s="12">
        <f t="shared" ca="1" si="7"/>
        <v>11.363636363636363</v>
      </c>
      <c r="I78" s="12">
        <v>0</v>
      </c>
      <c r="J78" s="11">
        <v>19.8</v>
      </c>
      <c r="K78" s="11">
        <v>58</v>
      </c>
      <c r="L78" s="9">
        <f t="shared" si="8"/>
        <v>56.941214603318855</v>
      </c>
      <c r="M78" s="9">
        <f t="shared" si="9"/>
        <v>1.12102651622525</v>
      </c>
    </row>
    <row r="79" spans="1:13" x14ac:dyDescent="0.25">
      <c r="A79" s="10">
        <v>43666</v>
      </c>
      <c r="B79" s="11">
        <f t="shared" ca="1" si="10"/>
        <v>63</v>
      </c>
      <c r="C79" s="11">
        <v>12.5</v>
      </c>
      <c r="D79" s="11"/>
      <c r="E79" s="11"/>
      <c r="F79" s="13">
        <f t="shared" ca="1" si="11"/>
        <v>28</v>
      </c>
      <c r="G79" s="12">
        <f t="shared" ca="1" si="6"/>
        <v>1.05</v>
      </c>
      <c r="H79" s="12">
        <f t="shared" ca="1" si="7"/>
        <v>11.904761904761905</v>
      </c>
      <c r="I79" s="12">
        <v>0</v>
      </c>
      <c r="J79" s="11">
        <v>19.8</v>
      </c>
      <c r="K79" s="11">
        <v>51</v>
      </c>
      <c r="L79" s="9">
        <f t="shared" si="8"/>
        <v>56.941214603318855</v>
      </c>
      <c r="M79" s="9">
        <f t="shared" si="9"/>
        <v>35.298030962689218</v>
      </c>
    </row>
    <row r="80" spans="1:13" x14ac:dyDescent="0.25">
      <c r="A80" s="10">
        <v>43667</v>
      </c>
      <c r="B80" s="11">
        <f t="shared" ca="1" si="10"/>
        <v>62</v>
      </c>
      <c r="C80" s="11">
        <v>12.5</v>
      </c>
      <c r="D80" s="11"/>
      <c r="E80" s="11"/>
      <c r="F80" s="13">
        <f t="shared" ca="1" si="11"/>
        <v>28</v>
      </c>
      <c r="G80" s="12">
        <f t="shared" ca="1" si="6"/>
        <v>1.0333333333333334</v>
      </c>
      <c r="H80" s="12">
        <f t="shared" ca="1" si="7"/>
        <v>12.096774193548386</v>
      </c>
      <c r="I80" s="12">
        <v>0</v>
      </c>
      <c r="J80" s="11">
        <v>21.1</v>
      </c>
      <c r="K80" s="11">
        <v>53</v>
      </c>
      <c r="L80" s="9">
        <f t="shared" si="8"/>
        <v>58.060286101465891</v>
      </c>
      <c r="M80" s="9">
        <f t="shared" si="9"/>
        <v>25.60649542868887</v>
      </c>
    </row>
    <row r="81" spans="1:13" x14ac:dyDescent="0.25">
      <c r="A81" s="10">
        <v>43668</v>
      </c>
      <c r="B81" s="11">
        <f t="shared" ca="1" si="10"/>
        <v>64</v>
      </c>
      <c r="C81" s="11">
        <v>12.5</v>
      </c>
      <c r="D81" s="11"/>
      <c r="E81" s="11"/>
      <c r="F81" s="13">
        <f t="shared" ca="1" si="11"/>
        <v>28</v>
      </c>
      <c r="G81" s="12">
        <f t="shared" ca="1" si="6"/>
        <v>1.0666666666666667</v>
      </c>
      <c r="H81" s="12">
        <f t="shared" ca="1" si="7"/>
        <v>11.71875</v>
      </c>
      <c r="I81" s="12">
        <v>0</v>
      </c>
      <c r="J81" s="11">
        <v>20.2</v>
      </c>
      <c r="K81" s="11">
        <v>66</v>
      </c>
      <c r="L81" s="9">
        <f t="shared" si="8"/>
        <v>57.285544295056404</v>
      </c>
      <c r="M81" s="9">
        <f t="shared" si="9"/>
        <v>75.94173823342399</v>
      </c>
    </row>
    <row r="82" spans="1:13" x14ac:dyDescent="0.25">
      <c r="A82" s="10">
        <v>43669</v>
      </c>
      <c r="B82" s="11">
        <f t="shared" ca="1" si="10"/>
        <v>64</v>
      </c>
      <c r="C82" s="11">
        <v>12.5</v>
      </c>
      <c r="D82" s="11"/>
      <c r="E82" s="11"/>
      <c r="F82" s="13">
        <f t="shared" ca="1" si="11"/>
        <v>28</v>
      </c>
      <c r="G82" s="12">
        <f t="shared" ca="1" si="6"/>
        <v>1.0666666666666667</v>
      </c>
      <c r="H82" s="12">
        <f t="shared" ca="1" si="7"/>
        <v>11.71875</v>
      </c>
      <c r="I82" s="12">
        <v>0</v>
      </c>
      <c r="J82" s="11">
        <v>21.4</v>
      </c>
      <c r="K82" s="11">
        <v>63</v>
      </c>
      <c r="L82" s="9">
        <f t="shared" si="8"/>
        <v>58.318533370269044</v>
      </c>
      <c r="M82" s="9">
        <f t="shared" si="9"/>
        <v>21.916129805284513</v>
      </c>
    </row>
    <row r="83" spans="1:13" x14ac:dyDescent="0.25">
      <c r="A83" s="10">
        <v>43670</v>
      </c>
      <c r="B83" s="11">
        <f t="shared" ca="1" si="10"/>
        <v>68</v>
      </c>
      <c r="C83" s="11">
        <v>12.5</v>
      </c>
      <c r="D83" s="11"/>
      <c r="E83" s="11"/>
      <c r="F83" s="13">
        <f t="shared" ca="1" si="11"/>
        <v>28</v>
      </c>
      <c r="G83" s="12">
        <f t="shared" ca="1" si="6"/>
        <v>1.1333333333333333</v>
      </c>
      <c r="H83" s="12">
        <f t="shared" ca="1" si="7"/>
        <v>11.029411764705882</v>
      </c>
      <c r="I83" s="12">
        <v>0</v>
      </c>
      <c r="J83" s="11">
        <v>23.2</v>
      </c>
      <c r="K83" s="11">
        <v>65</v>
      </c>
      <c r="L83" s="9">
        <f t="shared" si="8"/>
        <v>59.868016983088005</v>
      </c>
      <c r="M83" s="9">
        <f t="shared" si="9"/>
        <v>26.337249685873147</v>
      </c>
    </row>
    <row r="84" spans="1:13" x14ac:dyDescent="0.25">
      <c r="A84" s="10">
        <v>43671</v>
      </c>
      <c r="B84" s="11">
        <f t="shared" ca="1" si="10"/>
        <v>48</v>
      </c>
      <c r="C84" s="11">
        <v>12.5</v>
      </c>
      <c r="D84" s="11"/>
      <c r="E84" s="11"/>
      <c r="F84" s="13">
        <f t="shared" ca="1" si="11"/>
        <v>28</v>
      </c>
      <c r="G84" s="12">
        <f t="shared" ca="1" si="6"/>
        <v>0.8</v>
      </c>
      <c r="H84" s="12">
        <f t="shared" ca="1" si="7"/>
        <v>15.625</v>
      </c>
      <c r="I84" s="12">
        <v>0</v>
      </c>
      <c r="J84" s="11">
        <v>21.2</v>
      </c>
      <c r="K84" s="11">
        <v>64</v>
      </c>
      <c r="L84" s="9">
        <f t="shared" si="8"/>
        <v>58.146368524400273</v>
      </c>
      <c r="M84" s="9">
        <f t="shared" si="9"/>
        <v>34.265001452131834</v>
      </c>
    </row>
    <row r="85" spans="1:13" x14ac:dyDescent="0.25">
      <c r="A85" s="10">
        <v>43672</v>
      </c>
      <c r="B85" s="11">
        <f t="shared" ca="1" si="10"/>
        <v>54</v>
      </c>
      <c r="C85" s="11">
        <v>12.5</v>
      </c>
      <c r="D85" s="11"/>
      <c r="E85" s="11"/>
      <c r="F85" s="13">
        <f t="shared" ca="1" si="11"/>
        <v>28</v>
      </c>
      <c r="G85" s="12">
        <f t="shared" ca="1" si="6"/>
        <v>0.9</v>
      </c>
      <c r="H85" s="12">
        <f t="shared" ca="1" si="7"/>
        <v>13.888888888888889</v>
      </c>
      <c r="I85" s="12">
        <v>0</v>
      </c>
      <c r="J85" s="11">
        <v>22.5</v>
      </c>
      <c r="K85" s="11">
        <v>66</v>
      </c>
      <c r="L85" s="9">
        <f t="shared" si="8"/>
        <v>59.265440022547295</v>
      </c>
      <c r="M85" s="9">
        <f t="shared" si="9"/>
        <v>45.354298089907772</v>
      </c>
    </row>
    <row r="86" spans="1:13" x14ac:dyDescent="0.25">
      <c r="A86" s="10">
        <v>43673</v>
      </c>
      <c r="B86" s="11">
        <f t="shared" ca="1" si="10"/>
        <v>63</v>
      </c>
      <c r="C86" s="11">
        <v>12.5</v>
      </c>
      <c r="D86" s="11"/>
      <c r="E86" s="11"/>
      <c r="F86" s="13">
        <f t="shared" ca="1" si="11"/>
        <v>28</v>
      </c>
      <c r="G86" s="12">
        <f t="shared" ca="1" si="6"/>
        <v>1.05</v>
      </c>
      <c r="H86" s="12">
        <f t="shared" ca="1" si="7"/>
        <v>11.904761904761905</v>
      </c>
      <c r="I86" s="12">
        <v>0</v>
      </c>
      <c r="J86" s="11">
        <v>25.5</v>
      </c>
      <c r="K86" s="11">
        <v>64</v>
      </c>
      <c r="L86" s="9">
        <f t="shared" si="8"/>
        <v>61.847912710578896</v>
      </c>
      <c r="M86" s="9">
        <f t="shared" si="9"/>
        <v>4.6314797012878737</v>
      </c>
    </row>
    <row r="87" spans="1:13" x14ac:dyDescent="0.25">
      <c r="A87" s="10">
        <v>43674</v>
      </c>
      <c r="B87" s="11">
        <f t="shared" ca="1" si="10"/>
        <v>51</v>
      </c>
      <c r="C87" s="11">
        <v>12.5</v>
      </c>
      <c r="D87" s="11"/>
      <c r="E87" s="11"/>
      <c r="F87" s="13">
        <f t="shared" ca="1" si="11"/>
        <v>28</v>
      </c>
      <c r="G87" s="12">
        <f t="shared" ca="1" si="6"/>
        <v>0.85</v>
      </c>
      <c r="H87" s="12">
        <f t="shared" ca="1" si="7"/>
        <v>14.705882352941178</v>
      </c>
      <c r="I87" s="12">
        <v>0</v>
      </c>
      <c r="J87" s="11">
        <v>25.2</v>
      </c>
      <c r="K87" s="11">
        <v>66</v>
      </c>
      <c r="L87" s="9">
        <f t="shared" si="8"/>
        <v>61.589665441775736</v>
      </c>
      <c r="M87" s="9">
        <f t="shared" si="9"/>
        <v>19.451050915467214</v>
      </c>
    </row>
    <row r="88" spans="1:13" x14ac:dyDescent="0.25">
      <c r="A88" s="10">
        <v>43675</v>
      </c>
      <c r="B88" s="11">
        <f t="shared" ca="1" si="10"/>
        <v>62</v>
      </c>
      <c r="C88" s="11">
        <v>12.5</v>
      </c>
      <c r="D88" s="11"/>
      <c r="E88" s="11"/>
      <c r="F88" s="13">
        <f t="shared" ca="1" si="11"/>
        <v>28</v>
      </c>
      <c r="G88" s="12">
        <f t="shared" ca="1" si="6"/>
        <v>1.0333333333333334</v>
      </c>
      <c r="H88" s="12">
        <f t="shared" ca="1" si="7"/>
        <v>12.096774193548386</v>
      </c>
      <c r="I88" s="12">
        <v>0</v>
      </c>
      <c r="J88" s="11">
        <v>17.8</v>
      </c>
      <c r="K88" s="11">
        <v>54</v>
      </c>
      <c r="L88" s="9">
        <f t="shared" si="8"/>
        <v>55.219566144631123</v>
      </c>
      <c r="M88" s="9">
        <f t="shared" si="9"/>
        <v>1.4873415811304223</v>
      </c>
    </row>
    <row r="89" spans="1:13" x14ac:dyDescent="0.25">
      <c r="A89" s="10">
        <v>43679</v>
      </c>
      <c r="B89" s="11">
        <f t="shared" ca="1" si="10"/>
        <v>61</v>
      </c>
      <c r="C89" s="11">
        <v>12.5</v>
      </c>
      <c r="D89" s="11"/>
      <c r="E89" s="11"/>
      <c r="F89" s="13">
        <f t="shared" ca="1" si="11"/>
        <v>28</v>
      </c>
      <c r="G89" s="12">
        <f t="shared" ca="1" si="6"/>
        <v>1.0166666666666666</v>
      </c>
      <c r="H89" s="12">
        <f t="shared" ca="1" si="7"/>
        <v>12.295081967213115</v>
      </c>
      <c r="I89" s="12">
        <v>0</v>
      </c>
      <c r="J89" s="11">
        <v>15.6</v>
      </c>
      <c r="K89" s="11">
        <v>54</v>
      </c>
      <c r="L89" s="9">
        <f t="shared" si="8"/>
        <v>53.325752840074614</v>
      </c>
      <c r="M89" s="9">
        <f t="shared" si="9"/>
        <v>0.45460923266744918</v>
      </c>
    </row>
    <row r="90" spans="1:13" x14ac:dyDescent="0.25">
      <c r="A90" s="10">
        <v>43683</v>
      </c>
      <c r="B90" s="11">
        <f t="shared" ca="1" si="10"/>
        <v>68</v>
      </c>
      <c r="C90" s="11">
        <v>12.5</v>
      </c>
      <c r="D90" s="11"/>
      <c r="E90" s="11"/>
      <c r="F90" s="13">
        <f t="shared" ca="1" si="11"/>
        <v>28</v>
      </c>
      <c r="G90" s="12">
        <f t="shared" ca="1" si="6"/>
        <v>1.1333333333333333</v>
      </c>
      <c r="H90" s="12">
        <f t="shared" ca="1" si="7"/>
        <v>11.029411764705882</v>
      </c>
      <c r="I90" s="12">
        <v>0.5</v>
      </c>
      <c r="J90" s="11">
        <v>16.7</v>
      </c>
      <c r="K90" s="11">
        <v>49</v>
      </c>
      <c r="L90" s="9">
        <f t="shared" si="8"/>
        <v>54.272659492352872</v>
      </c>
      <c r="M90" s="9">
        <f t="shared" si="9"/>
        <v>27.800938122298849</v>
      </c>
    </row>
    <row r="91" spans="1:13" x14ac:dyDescent="0.25">
      <c r="A91" s="10">
        <v>43684</v>
      </c>
      <c r="B91" s="11">
        <f t="shared" ca="1" si="10"/>
        <v>64</v>
      </c>
      <c r="C91" s="11">
        <v>12.5</v>
      </c>
      <c r="D91" s="11"/>
      <c r="E91" s="11"/>
      <c r="F91" s="13">
        <f t="shared" ca="1" si="11"/>
        <v>28</v>
      </c>
      <c r="G91" s="12">
        <f t="shared" ca="1" si="6"/>
        <v>1.0666666666666667</v>
      </c>
      <c r="H91" s="12">
        <f t="shared" ca="1" si="7"/>
        <v>11.71875</v>
      </c>
      <c r="I91" s="12">
        <v>1.8</v>
      </c>
      <c r="J91" s="11">
        <v>17</v>
      </c>
      <c r="K91" s="11">
        <v>47</v>
      </c>
      <c r="L91" s="9">
        <f t="shared" si="8"/>
        <v>54.530906761156032</v>
      </c>
      <c r="M91" s="9">
        <f t="shared" si="9"/>
        <v>56.714556645225642</v>
      </c>
    </row>
    <row r="92" spans="1:13" x14ac:dyDescent="0.25">
      <c r="A92" s="10">
        <v>43685</v>
      </c>
      <c r="B92" s="11">
        <f t="shared" ca="1" si="10"/>
        <v>57</v>
      </c>
      <c r="C92" s="11">
        <v>12.5</v>
      </c>
      <c r="D92" s="11"/>
      <c r="E92" s="11"/>
      <c r="F92" s="13">
        <f t="shared" ca="1" si="11"/>
        <v>28</v>
      </c>
      <c r="G92" s="12">
        <f t="shared" ca="1" si="6"/>
        <v>0.95</v>
      </c>
      <c r="H92" s="12">
        <f t="shared" ca="1" si="7"/>
        <v>13.157894736842106</v>
      </c>
      <c r="I92" s="12">
        <v>0</v>
      </c>
      <c r="J92" s="11">
        <v>17.5</v>
      </c>
      <c r="K92" s="11">
        <v>49</v>
      </c>
      <c r="L92" s="9">
        <f t="shared" si="8"/>
        <v>54.961318875827963</v>
      </c>
      <c r="M92" s="9">
        <f t="shared" si="9"/>
        <v>35.537322739302773</v>
      </c>
    </row>
    <row r="93" spans="1:13" x14ac:dyDescent="0.25">
      <c r="A93" s="10">
        <v>43686</v>
      </c>
      <c r="B93" s="11">
        <f t="shared" ca="1" si="10"/>
        <v>61</v>
      </c>
      <c r="C93" s="11">
        <v>12.5</v>
      </c>
      <c r="D93" s="11"/>
      <c r="E93" s="11"/>
      <c r="F93" s="13">
        <f t="shared" ca="1" si="11"/>
        <v>28</v>
      </c>
      <c r="G93" s="12">
        <f t="shared" ca="1" si="6"/>
        <v>1.0166666666666666</v>
      </c>
      <c r="H93" s="12">
        <f t="shared" ca="1" si="7"/>
        <v>12.295081967213115</v>
      </c>
      <c r="I93" s="12">
        <v>0</v>
      </c>
      <c r="J93" s="11">
        <v>17.2</v>
      </c>
      <c r="K93" s="11">
        <v>63</v>
      </c>
      <c r="L93" s="9">
        <f t="shared" si="8"/>
        <v>54.703071607024803</v>
      </c>
      <c r="M93" s="9">
        <f t="shared" si="9"/>
        <v>68.839020758157986</v>
      </c>
    </row>
    <row r="94" spans="1:13" x14ac:dyDescent="0.25">
      <c r="A94" s="10">
        <v>43687</v>
      </c>
      <c r="B94" s="11">
        <f t="shared" ca="1" si="10"/>
        <v>67</v>
      </c>
      <c r="C94" s="11">
        <v>12.5</v>
      </c>
      <c r="D94" s="11"/>
      <c r="E94" s="11"/>
      <c r="F94" s="13">
        <f t="shared" ca="1" si="11"/>
        <v>28</v>
      </c>
      <c r="G94" s="12">
        <f t="shared" ca="1" si="6"/>
        <v>1.1166666666666667</v>
      </c>
      <c r="H94" s="12">
        <f t="shared" ca="1" si="7"/>
        <v>11.194029850746269</v>
      </c>
      <c r="I94" s="12">
        <v>0</v>
      </c>
      <c r="J94" s="11">
        <v>18.3</v>
      </c>
      <c r="K94" s="11">
        <v>64</v>
      </c>
      <c r="L94" s="9">
        <f t="shared" si="8"/>
        <v>55.649978259303055</v>
      </c>
      <c r="M94" s="9">
        <f t="shared" si="9"/>
        <v>69.722863070111643</v>
      </c>
    </row>
    <row r="95" spans="1:13" x14ac:dyDescent="0.25">
      <c r="A95" s="10">
        <v>43697</v>
      </c>
      <c r="B95" s="11">
        <f t="shared" ca="1" si="10"/>
        <v>59</v>
      </c>
      <c r="C95" s="11">
        <v>12.5</v>
      </c>
      <c r="D95" s="11"/>
      <c r="E95" s="11"/>
      <c r="F95" s="13">
        <f t="shared" ca="1" si="11"/>
        <v>28</v>
      </c>
      <c r="G95" s="12">
        <f t="shared" ca="1" si="6"/>
        <v>0.98333333333333328</v>
      </c>
      <c r="H95" s="12">
        <f t="shared" ca="1" si="7"/>
        <v>12.711864406779661</v>
      </c>
      <c r="I95" s="12">
        <v>0</v>
      </c>
      <c r="J95" s="11">
        <v>17.600000000000001</v>
      </c>
      <c r="K95" s="11">
        <v>48</v>
      </c>
      <c r="L95" s="9">
        <f t="shared" si="8"/>
        <v>55.047401298762352</v>
      </c>
      <c r="M95" s="9">
        <f t="shared" si="9"/>
        <v>49.665865065797291</v>
      </c>
    </row>
    <row r="96" spans="1:13" x14ac:dyDescent="0.25">
      <c r="A96" s="10">
        <v>43698</v>
      </c>
      <c r="B96" s="11">
        <f t="shared" ca="1" si="10"/>
        <v>49</v>
      </c>
      <c r="C96" s="11">
        <v>12.5</v>
      </c>
      <c r="D96" s="11"/>
      <c r="E96" s="11"/>
      <c r="F96" s="13">
        <f t="shared" ca="1" si="11"/>
        <v>28</v>
      </c>
      <c r="G96" s="12">
        <f t="shared" ca="1" si="6"/>
        <v>0.81666666666666665</v>
      </c>
      <c r="H96" s="12">
        <f t="shared" ca="1" si="7"/>
        <v>15.306122448979592</v>
      </c>
      <c r="I96" s="12">
        <v>0</v>
      </c>
      <c r="J96" s="11">
        <v>17</v>
      </c>
      <c r="K96" s="11">
        <v>48</v>
      </c>
      <c r="L96" s="9">
        <f t="shared" si="8"/>
        <v>54.530906761156032</v>
      </c>
      <c r="M96" s="9">
        <f t="shared" si="9"/>
        <v>42.652743122913577</v>
      </c>
    </row>
    <row r="97" spans="1:13" x14ac:dyDescent="0.25">
      <c r="A97" s="10">
        <v>43701</v>
      </c>
      <c r="B97" s="11">
        <f t="shared" ca="1" si="10"/>
        <v>61</v>
      </c>
      <c r="C97" s="11">
        <v>12.5</v>
      </c>
      <c r="D97" s="11"/>
      <c r="E97" s="11"/>
      <c r="F97" s="13">
        <f t="shared" ca="1" si="11"/>
        <v>28</v>
      </c>
      <c r="G97" s="12">
        <f t="shared" ca="1" si="6"/>
        <v>1.0166666666666666</v>
      </c>
      <c r="H97" s="12">
        <f t="shared" ca="1" si="7"/>
        <v>12.295081967213115</v>
      </c>
      <c r="I97" s="12">
        <v>0</v>
      </c>
      <c r="J97" s="11">
        <v>16.899999999999999</v>
      </c>
      <c r="K97" s="11">
        <v>54</v>
      </c>
      <c r="L97" s="9">
        <f t="shared" si="8"/>
        <v>54.444824338221643</v>
      </c>
      <c r="M97" s="9">
        <f t="shared" si="9"/>
        <v>0.19786869187432288</v>
      </c>
    </row>
    <row r="98" spans="1:13" x14ac:dyDescent="0.25">
      <c r="A98" s="10">
        <v>43702</v>
      </c>
      <c r="B98" s="11">
        <f t="shared" ca="1" si="10"/>
        <v>59</v>
      </c>
      <c r="C98" s="11">
        <v>12.5</v>
      </c>
      <c r="D98" s="11"/>
      <c r="E98" s="11"/>
      <c r="F98" s="13">
        <f t="shared" ca="1" si="11"/>
        <v>28</v>
      </c>
      <c r="G98" s="12">
        <f t="shared" ca="1" si="6"/>
        <v>0.98333333333333328</v>
      </c>
      <c r="H98" s="12">
        <f t="shared" ca="1" si="7"/>
        <v>12.711864406779661</v>
      </c>
      <c r="I98" s="12">
        <v>0</v>
      </c>
      <c r="J98" s="11">
        <v>16.3</v>
      </c>
      <c r="K98" s="11">
        <v>54</v>
      </c>
      <c r="L98" s="9">
        <f t="shared" si="8"/>
        <v>53.928329800615323</v>
      </c>
      <c r="M98" s="9">
        <f t="shared" si="9"/>
        <v>5.1366174798393397E-3</v>
      </c>
    </row>
    <row r="99" spans="1:13" x14ac:dyDescent="0.25">
      <c r="A99" s="10">
        <v>43703</v>
      </c>
      <c r="B99" s="11">
        <f t="shared" ca="1" si="10"/>
        <v>53</v>
      </c>
      <c r="C99" s="11">
        <v>12.5</v>
      </c>
      <c r="D99" s="11"/>
      <c r="E99" s="11"/>
      <c r="F99" s="13">
        <f t="shared" ca="1" si="11"/>
        <v>28</v>
      </c>
      <c r="G99" s="12">
        <f t="shared" ca="1" si="6"/>
        <v>0.8833333333333333</v>
      </c>
      <c r="H99" s="12">
        <f t="shared" ca="1" si="7"/>
        <v>14.150943396226415</v>
      </c>
      <c r="I99" s="12">
        <v>0</v>
      </c>
      <c r="J99" s="11">
        <v>19</v>
      </c>
      <c r="K99" s="11">
        <v>62</v>
      </c>
      <c r="L99" s="9">
        <f t="shared" si="8"/>
        <v>56.252555219843764</v>
      </c>
      <c r="M99" s="9">
        <f t="shared" si="9"/>
        <v>33.033121500945164</v>
      </c>
    </row>
    <row r="100" spans="1:13" x14ac:dyDescent="0.25">
      <c r="A100" s="10">
        <v>43704</v>
      </c>
      <c r="B100" s="11">
        <f t="shared" ca="1" si="10"/>
        <v>50</v>
      </c>
      <c r="C100" s="11">
        <v>12.5</v>
      </c>
      <c r="D100" s="11"/>
      <c r="E100" s="11"/>
      <c r="F100" s="13">
        <f t="shared" ca="1" si="11"/>
        <v>28</v>
      </c>
      <c r="G100" s="12">
        <f t="shared" ca="1" si="6"/>
        <v>0.83333333333333337</v>
      </c>
      <c r="H100" s="12">
        <f t="shared" ca="1" si="7"/>
        <v>15</v>
      </c>
      <c r="I100" s="12">
        <v>0.1</v>
      </c>
      <c r="J100" s="11">
        <v>18.2</v>
      </c>
      <c r="K100" s="11">
        <v>54</v>
      </c>
      <c r="L100" s="9">
        <f t="shared" si="8"/>
        <v>55.563895836368673</v>
      </c>
      <c r="M100" s="9">
        <f t="shared" si="9"/>
        <v>2.44577018701127</v>
      </c>
    </row>
    <row r="101" spans="1:13" x14ac:dyDescent="0.25">
      <c r="A101" s="10">
        <v>43705</v>
      </c>
      <c r="B101" s="11">
        <f t="shared" ca="1" si="10"/>
        <v>48</v>
      </c>
      <c r="C101" s="11">
        <v>12.5</v>
      </c>
      <c r="D101" s="11"/>
      <c r="E101" s="11"/>
      <c r="F101" s="13">
        <f t="shared" ca="1" si="11"/>
        <v>28</v>
      </c>
      <c r="G101" s="12">
        <f t="shared" ca="1" si="6"/>
        <v>0.8</v>
      </c>
      <c r="H101" s="12">
        <f t="shared" ca="1" si="7"/>
        <v>15.625</v>
      </c>
      <c r="I101" s="12">
        <v>0</v>
      </c>
      <c r="J101" s="11">
        <v>19.2</v>
      </c>
      <c r="K101" s="11">
        <v>64</v>
      </c>
      <c r="L101" s="9">
        <f t="shared" si="8"/>
        <v>56.424720065712535</v>
      </c>
      <c r="M101" s="9">
        <f t="shared" si="9"/>
        <v>57.384866082818306</v>
      </c>
    </row>
    <row r="102" spans="1:13" x14ac:dyDescent="0.25">
      <c r="A102" s="10">
        <v>43706</v>
      </c>
      <c r="B102" s="11">
        <f t="shared" ca="1" si="10"/>
        <v>65</v>
      </c>
      <c r="C102" s="11">
        <v>12.5</v>
      </c>
      <c r="D102" s="11"/>
      <c r="E102" s="11"/>
      <c r="F102" s="13">
        <f t="shared" ca="1" si="11"/>
        <v>28</v>
      </c>
      <c r="G102" s="12">
        <f t="shared" ca="1" si="6"/>
        <v>1.0833333333333333</v>
      </c>
      <c r="H102" s="12">
        <f t="shared" ca="1" si="7"/>
        <v>11.53846153846154</v>
      </c>
      <c r="I102" s="12">
        <v>3.4</v>
      </c>
      <c r="J102" s="11">
        <v>20</v>
      </c>
      <c r="K102" s="11">
        <v>54</v>
      </c>
      <c r="L102" s="9">
        <f t="shared" si="8"/>
        <v>57.113379449187633</v>
      </c>
      <c r="M102" s="9">
        <f t="shared" si="9"/>
        <v>9.693131594623889</v>
      </c>
    </row>
    <row r="103" spans="1:13" x14ac:dyDescent="0.25">
      <c r="A103" s="10">
        <v>43707</v>
      </c>
      <c r="B103" s="11">
        <f t="shared" ca="1" si="10"/>
        <v>66</v>
      </c>
      <c r="C103" s="11">
        <v>12.5</v>
      </c>
      <c r="D103" s="11"/>
      <c r="E103" s="11"/>
      <c r="F103" s="13">
        <f t="shared" ca="1" si="11"/>
        <v>28</v>
      </c>
      <c r="G103" s="12">
        <f t="shared" ca="1" si="6"/>
        <v>1.1000000000000001</v>
      </c>
      <c r="H103" s="12">
        <f t="shared" ca="1" si="7"/>
        <v>11.363636363636363</v>
      </c>
      <c r="I103" s="12">
        <v>0</v>
      </c>
      <c r="J103" s="11">
        <v>18.7</v>
      </c>
      <c r="K103" s="11">
        <v>63</v>
      </c>
      <c r="L103" s="9">
        <f t="shared" si="8"/>
        <v>55.994307951040604</v>
      </c>
      <c r="M103" s="9">
        <f t="shared" si="9"/>
        <v>49.079721084852906</v>
      </c>
    </row>
    <row r="104" spans="1:13" x14ac:dyDescent="0.25">
      <c r="A104" s="10">
        <v>43708</v>
      </c>
      <c r="B104" s="11">
        <f t="shared" ca="1" si="10"/>
        <v>50</v>
      </c>
      <c r="C104" s="11">
        <v>12.5</v>
      </c>
      <c r="D104" s="11"/>
      <c r="E104" s="11"/>
      <c r="F104" s="13">
        <f t="shared" ca="1" si="11"/>
        <v>28</v>
      </c>
      <c r="G104" s="12">
        <f t="shared" ca="1" si="6"/>
        <v>0.83333333333333337</v>
      </c>
      <c r="H104" s="12">
        <f t="shared" ca="1" si="7"/>
        <v>15</v>
      </c>
      <c r="I104" s="12">
        <v>0</v>
      </c>
      <c r="J104" s="11">
        <v>17.600000000000001</v>
      </c>
      <c r="K104" s="11">
        <v>61</v>
      </c>
      <c r="L104" s="9">
        <f t="shared" si="8"/>
        <v>55.047401298762352</v>
      </c>
      <c r="M104" s="9">
        <f t="shared" si="9"/>
        <v>35.433431297976128</v>
      </c>
    </row>
    <row r="105" spans="1:13" x14ac:dyDescent="0.25">
      <c r="A105" s="18">
        <v>43990</v>
      </c>
      <c r="B105" s="19">
        <f t="shared" ca="1" si="10"/>
        <v>54</v>
      </c>
      <c r="C105" s="19">
        <v>12.5</v>
      </c>
      <c r="D105" s="19"/>
      <c r="E105" s="19"/>
      <c r="F105" s="20">
        <f t="shared" ca="1" si="11"/>
        <v>28</v>
      </c>
      <c r="G105" s="21">
        <f t="shared" ca="1" si="6"/>
        <v>0.9</v>
      </c>
      <c r="H105" s="21">
        <f t="shared" ca="1" si="7"/>
        <v>13.888888888888889</v>
      </c>
      <c r="I105" s="21">
        <v>1.2</v>
      </c>
      <c r="J105" s="19">
        <v>15.4</v>
      </c>
      <c r="K105" s="19">
        <v>51</v>
      </c>
      <c r="L105" s="9">
        <f t="shared" si="8"/>
        <v>53.153587994205843</v>
      </c>
      <c r="M105" s="9">
        <f t="shared" si="9"/>
        <v>4.6379412487875458</v>
      </c>
    </row>
    <row r="106" spans="1:13" x14ac:dyDescent="0.25">
      <c r="A106" s="18">
        <v>43991</v>
      </c>
      <c r="B106" s="19">
        <f t="shared" ca="1" si="10"/>
        <v>56</v>
      </c>
      <c r="C106" s="19">
        <v>12.5</v>
      </c>
      <c r="D106" s="19"/>
      <c r="E106" s="19"/>
      <c r="F106" s="20">
        <f t="shared" ca="1" si="11"/>
        <v>28</v>
      </c>
      <c r="G106" s="21">
        <f t="shared" ca="1" si="6"/>
        <v>0.93333333333333335</v>
      </c>
      <c r="H106" s="21">
        <f t="shared" ca="1" si="7"/>
        <v>13.392857142857142</v>
      </c>
      <c r="I106" s="21">
        <v>0</v>
      </c>
      <c r="J106" s="19">
        <v>15.2</v>
      </c>
      <c r="K106" s="19">
        <v>51</v>
      </c>
      <c r="L106" s="9">
        <f t="shared" si="8"/>
        <v>52.981423148337072</v>
      </c>
      <c r="M106" s="9">
        <f t="shared" si="9"/>
        <v>3.9260376927659939</v>
      </c>
    </row>
    <row r="107" spans="1:13" x14ac:dyDescent="0.25">
      <c r="A107" s="18">
        <v>43992</v>
      </c>
      <c r="B107" s="19">
        <f t="shared" ca="1" si="10"/>
        <v>57</v>
      </c>
      <c r="C107" s="19">
        <v>12.5</v>
      </c>
      <c r="D107" s="19"/>
      <c r="E107" s="19"/>
      <c r="F107" s="20">
        <f t="shared" ca="1" si="11"/>
        <v>28</v>
      </c>
      <c r="G107" s="21">
        <f t="shared" ca="1" si="6"/>
        <v>0.95</v>
      </c>
      <c r="H107" s="21">
        <f t="shared" ca="1" si="7"/>
        <v>13.157894736842106</v>
      </c>
      <c r="I107" s="21">
        <v>0</v>
      </c>
      <c r="J107" s="19">
        <v>18.5</v>
      </c>
      <c r="K107" s="19">
        <v>53</v>
      </c>
      <c r="L107" s="9">
        <f t="shared" si="8"/>
        <v>55.822143105171833</v>
      </c>
      <c r="M107" s="9">
        <f t="shared" si="9"/>
        <v>7.9644917060689133</v>
      </c>
    </row>
    <row r="108" spans="1:13" x14ac:dyDescent="0.25">
      <c r="A108" s="18">
        <v>43993</v>
      </c>
      <c r="B108" s="19">
        <f t="shared" ca="1" si="10"/>
        <v>48</v>
      </c>
      <c r="C108" s="19">
        <v>12.5</v>
      </c>
      <c r="D108" s="19"/>
      <c r="E108" s="19"/>
      <c r="F108" s="20">
        <f t="shared" ca="1" si="11"/>
        <v>28</v>
      </c>
      <c r="G108" s="21">
        <f t="shared" ca="1" si="6"/>
        <v>0.8</v>
      </c>
      <c r="H108" s="21">
        <f t="shared" ca="1" si="7"/>
        <v>15.625</v>
      </c>
      <c r="I108" s="21">
        <v>0</v>
      </c>
      <c r="J108" s="19">
        <v>17.399999999999999</v>
      </c>
      <c r="K108" s="19">
        <v>49</v>
      </c>
      <c r="L108" s="9">
        <f t="shared" si="8"/>
        <v>54.875236452893574</v>
      </c>
      <c r="M108" s="9">
        <f t="shared" si="9"/>
        <v>34.51840337740947</v>
      </c>
    </row>
    <row r="109" spans="1:13" x14ac:dyDescent="0.25">
      <c r="A109" s="18">
        <v>43994</v>
      </c>
      <c r="B109" s="19">
        <f t="shared" ca="1" si="10"/>
        <v>66</v>
      </c>
      <c r="C109" s="19">
        <v>12.5</v>
      </c>
      <c r="D109" s="19"/>
      <c r="E109" s="19"/>
      <c r="F109" s="20">
        <f t="shared" ca="1" si="11"/>
        <v>28</v>
      </c>
      <c r="G109" s="21">
        <f t="shared" ca="1" si="6"/>
        <v>1.1000000000000001</v>
      </c>
      <c r="H109" s="21">
        <f t="shared" ca="1" si="7"/>
        <v>11.363636363636363</v>
      </c>
      <c r="I109" s="21">
        <v>0</v>
      </c>
      <c r="J109" s="19">
        <v>18.399999999999999</v>
      </c>
      <c r="K109" s="19">
        <v>47</v>
      </c>
      <c r="L109" s="9">
        <f t="shared" si="8"/>
        <v>55.736060682237444</v>
      </c>
      <c r="M109" s="9">
        <f t="shared" si="9"/>
        <v>76.318756243734953</v>
      </c>
    </row>
    <row r="110" spans="1:13" x14ac:dyDescent="0.25">
      <c r="A110" s="18">
        <v>43995</v>
      </c>
      <c r="B110" s="19">
        <f t="shared" ca="1" si="10"/>
        <v>64</v>
      </c>
      <c r="C110" s="19">
        <v>12.5</v>
      </c>
      <c r="D110" s="19"/>
      <c r="E110" s="19"/>
      <c r="F110" s="20">
        <f t="shared" ca="1" si="11"/>
        <v>28</v>
      </c>
      <c r="G110" s="21">
        <f t="shared" ca="1" si="6"/>
        <v>1.0666666666666667</v>
      </c>
      <c r="H110" s="21">
        <f t="shared" ca="1" si="7"/>
        <v>11.71875</v>
      </c>
      <c r="I110" s="21">
        <v>0</v>
      </c>
      <c r="J110" s="19">
        <v>17.899999999999999</v>
      </c>
      <c r="K110" s="19">
        <v>59</v>
      </c>
      <c r="L110" s="9">
        <f t="shared" si="8"/>
        <v>55.305648567565513</v>
      </c>
      <c r="M110" s="9">
        <f t="shared" si="9"/>
        <v>13.64823250633075</v>
      </c>
    </row>
    <row r="111" spans="1:13" x14ac:dyDescent="0.25">
      <c r="A111" s="18">
        <v>43996</v>
      </c>
      <c r="B111" s="19">
        <f t="shared" ca="1" si="10"/>
        <v>67</v>
      </c>
      <c r="C111" s="19">
        <v>12.5</v>
      </c>
      <c r="D111" s="19"/>
      <c r="E111" s="19"/>
      <c r="F111" s="20">
        <f t="shared" ca="1" si="11"/>
        <v>28</v>
      </c>
      <c r="G111" s="21">
        <f t="shared" ca="1" si="6"/>
        <v>1.1166666666666667</v>
      </c>
      <c r="H111" s="21">
        <f t="shared" ca="1" si="7"/>
        <v>11.194029850746269</v>
      </c>
      <c r="I111" s="21">
        <v>0</v>
      </c>
      <c r="J111" s="19">
        <v>18.399999999999999</v>
      </c>
      <c r="K111" s="19">
        <v>49</v>
      </c>
      <c r="L111" s="9">
        <f t="shared" si="8"/>
        <v>55.736060682237444</v>
      </c>
      <c r="M111" s="9">
        <f t="shared" si="9"/>
        <v>45.374513514785171</v>
      </c>
    </row>
    <row r="112" spans="1:13" x14ac:dyDescent="0.25">
      <c r="A112" s="18">
        <v>43997</v>
      </c>
      <c r="B112" s="19">
        <f t="shared" ca="1" si="10"/>
        <v>57</v>
      </c>
      <c r="C112" s="19">
        <v>12.5</v>
      </c>
      <c r="D112" s="19"/>
      <c r="E112" s="19"/>
      <c r="F112" s="20">
        <f t="shared" ca="1" si="11"/>
        <v>28</v>
      </c>
      <c r="G112" s="21">
        <f t="shared" ca="1" si="6"/>
        <v>0.95</v>
      </c>
      <c r="H112" s="21">
        <f t="shared" ca="1" si="7"/>
        <v>13.157894736842106</v>
      </c>
      <c r="I112" s="21">
        <v>0</v>
      </c>
      <c r="J112" s="19">
        <v>19.600000000000001</v>
      </c>
      <c r="K112" s="19">
        <v>47</v>
      </c>
      <c r="L112" s="9">
        <f t="shared" si="8"/>
        <v>56.769049757450091</v>
      </c>
      <c r="M112" s="9">
        <f t="shared" si="9"/>
        <v>95.434333163535683</v>
      </c>
    </row>
    <row r="113" spans="1:13" x14ac:dyDescent="0.25">
      <c r="A113" s="18">
        <v>43998</v>
      </c>
      <c r="B113" s="19">
        <f t="shared" ca="1" si="10"/>
        <v>47</v>
      </c>
      <c r="C113" s="19">
        <v>12.5</v>
      </c>
      <c r="D113" s="19"/>
      <c r="E113" s="19"/>
      <c r="F113" s="20">
        <f t="shared" ca="1" si="11"/>
        <v>28</v>
      </c>
      <c r="G113" s="21">
        <f t="shared" ca="1" si="6"/>
        <v>0.78333333333333333</v>
      </c>
      <c r="H113" s="21">
        <f t="shared" ca="1" si="7"/>
        <v>15.957446808510639</v>
      </c>
      <c r="I113" s="21">
        <v>0.5</v>
      </c>
      <c r="J113" s="19">
        <v>21.3</v>
      </c>
      <c r="K113" s="19">
        <v>55</v>
      </c>
      <c r="L113" s="9">
        <f t="shared" si="8"/>
        <v>58.232450947334655</v>
      </c>
      <c r="M113" s="9">
        <f t="shared" si="9"/>
        <v>10.448739126924711</v>
      </c>
    </row>
    <row r="114" spans="1:13" x14ac:dyDescent="0.25">
      <c r="A114" s="18">
        <v>44001</v>
      </c>
      <c r="B114" s="19">
        <f t="shared" ca="1" si="10"/>
        <v>68</v>
      </c>
      <c r="C114" s="19">
        <v>12.5</v>
      </c>
      <c r="D114" s="19"/>
      <c r="E114" s="19"/>
      <c r="F114" s="20">
        <f t="shared" ca="1" si="11"/>
        <v>28</v>
      </c>
      <c r="G114" s="21">
        <f t="shared" ca="1" si="6"/>
        <v>1.1333333333333333</v>
      </c>
      <c r="H114" s="21">
        <f t="shared" ca="1" si="7"/>
        <v>11.029411764705882</v>
      </c>
      <c r="I114" s="21">
        <v>0</v>
      </c>
      <c r="J114" s="19">
        <v>21.8</v>
      </c>
      <c r="K114" s="19">
        <v>66</v>
      </c>
      <c r="L114" s="9">
        <f t="shared" si="8"/>
        <v>58.662863062006593</v>
      </c>
      <c r="M114" s="9">
        <f t="shared" si="9"/>
        <v>53.833578446867264</v>
      </c>
    </row>
    <row r="115" spans="1:13" x14ac:dyDescent="0.25">
      <c r="A115" s="18">
        <v>44006</v>
      </c>
      <c r="B115" s="19">
        <f t="shared" ca="1" si="10"/>
        <v>68</v>
      </c>
      <c r="C115" s="19">
        <v>12.5</v>
      </c>
      <c r="D115" s="19"/>
      <c r="E115" s="19"/>
      <c r="F115" s="20">
        <f t="shared" ca="1" si="11"/>
        <v>28</v>
      </c>
      <c r="G115" s="21">
        <f t="shared" ca="1" si="6"/>
        <v>1.1333333333333333</v>
      </c>
      <c r="H115" s="21">
        <f t="shared" ca="1" si="7"/>
        <v>11.029411764705882</v>
      </c>
      <c r="I115" s="21">
        <v>0</v>
      </c>
      <c r="J115" s="19">
        <v>22.5</v>
      </c>
      <c r="K115" s="19">
        <v>60</v>
      </c>
      <c r="L115" s="9">
        <f t="shared" si="8"/>
        <v>59.265440022547295</v>
      </c>
      <c r="M115" s="9">
        <f t="shared" si="9"/>
        <v>0.53957836047531782</v>
      </c>
    </row>
    <row r="116" spans="1:13" x14ac:dyDescent="0.25">
      <c r="A116" s="18">
        <v>44007</v>
      </c>
      <c r="B116" s="19">
        <f t="shared" ca="1" si="10"/>
        <v>49</v>
      </c>
      <c r="C116" s="19">
        <v>12.5</v>
      </c>
      <c r="D116" s="19"/>
      <c r="E116" s="19"/>
      <c r="F116" s="20">
        <f t="shared" ca="1" si="11"/>
        <v>28</v>
      </c>
      <c r="G116" s="21">
        <f t="shared" ca="1" si="6"/>
        <v>0.81666666666666665</v>
      </c>
      <c r="H116" s="21">
        <f t="shared" ca="1" si="7"/>
        <v>15.306122448979592</v>
      </c>
      <c r="I116" s="21">
        <v>0</v>
      </c>
      <c r="J116" s="19">
        <v>24</v>
      </c>
      <c r="K116" s="19">
        <v>66</v>
      </c>
      <c r="L116" s="9">
        <f t="shared" si="8"/>
        <v>60.556676366563096</v>
      </c>
      <c r="M116" s="9">
        <f t="shared" si="9"/>
        <v>29.62977217833274</v>
      </c>
    </row>
    <row r="117" spans="1:13" x14ac:dyDescent="0.25">
      <c r="A117" s="18">
        <v>44008</v>
      </c>
      <c r="B117" s="19">
        <f t="shared" ca="1" si="10"/>
        <v>46</v>
      </c>
      <c r="C117" s="19">
        <v>12.5</v>
      </c>
      <c r="D117" s="19"/>
      <c r="E117" s="19"/>
      <c r="F117" s="20">
        <f t="shared" ca="1" si="11"/>
        <v>28</v>
      </c>
      <c r="G117" s="21">
        <f t="shared" ca="1" si="6"/>
        <v>0.76666666666666672</v>
      </c>
      <c r="H117" s="21">
        <f t="shared" ca="1" si="7"/>
        <v>16.304347826086957</v>
      </c>
      <c r="I117" s="21">
        <v>0</v>
      </c>
      <c r="J117" s="19">
        <v>22.6</v>
      </c>
      <c r="K117" s="19">
        <v>68</v>
      </c>
      <c r="L117" s="9">
        <f t="shared" si="8"/>
        <v>59.351522445481692</v>
      </c>
      <c r="M117" s="9">
        <f t="shared" si="9"/>
        <v>74.796164011006979</v>
      </c>
    </row>
    <row r="118" spans="1:13" x14ac:dyDescent="0.25">
      <c r="A118" s="18">
        <v>44009</v>
      </c>
      <c r="B118" s="19">
        <f t="shared" ca="1" si="10"/>
        <v>63</v>
      </c>
      <c r="C118" s="19">
        <v>12.5</v>
      </c>
      <c r="D118" s="19"/>
      <c r="E118" s="19"/>
      <c r="F118" s="20">
        <f t="shared" ca="1" si="11"/>
        <v>28</v>
      </c>
      <c r="G118" s="21">
        <f t="shared" ca="1" si="6"/>
        <v>1.05</v>
      </c>
      <c r="H118" s="21">
        <f t="shared" ca="1" si="7"/>
        <v>11.904761904761905</v>
      </c>
      <c r="I118" s="21">
        <v>0</v>
      </c>
      <c r="J118" s="19">
        <v>23.6</v>
      </c>
      <c r="K118" s="19">
        <v>56</v>
      </c>
      <c r="L118" s="9">
        <f t="shared" si="8"/>
        <v>60.212346674825554</v>
      </c>
      <c r="M118" s="9">
        <f t="shared" si="9"/>
        <v>17.743864508913902</v>
      </c>
    </row>
    <row r="119" spans="1:13" x14ac:dyDescent="0.25">
      <c r="A119" s="18">
        <v>44010</v>
      </c>
      <c r="B119" s="19">
        <f t="shared" ca="1" si="10"/>
        <v>47</v>
      </c>
      <c r="C119" s="19">
        <v>12.5</v>
      </c>
      <c r="D119" s="19"/>
      <c r="E119" s="19"/>
      <c r="F119" s="20">
        <f t="shared" ca="1" si="11"/>
        <v>28</v>
      </c>
      <c r="G119" s="21">
        <f t="shared" ca="1" si="6"/>
        <v>0.78333333333333333</v>
      </c>
      <c r="H119" s="21">
        <f t="shared" ca="1" si="7"/>
        <v>15.957446808510639</v>
      </c>
      <c r="I119" s="21">
        <v>0</v>
      </c>
      <c r="J119" s="19">
        <v>21.4</v>
      </c>
      <c r="K119" s="19">
        <v>69</v>
      </c>
      <c r="L119" s="9">
        <f t="shared" si="8"/>
        <v>58.318533370269044</v>
      </c>
      <c r="M119" s="9">
        <f t="shared" si="9"/>
        <v>114.09372936205598</v>
      </c>
    </row>
    <row r="120" spans="1:13" x14ac:dyDescent="0.25">
      <c r="A120" s="18">
        <v>44013</v>
      </c>
      <c r="B120" s="19">
        <f t="shared" ca="1" si="10"/>
        <v>49</v>
      </c>
      <c r="C120" s="19">
        <v>12.5</v>
      </c>
      <c r="D120" s="19"/>
      <c r="E120" s="19"/>
      <c r="F120" s="20">
        <f t="shared" ca="1" si="11"/>
        <v>28</v>
      </c>
      <c r="G120" s="21">
        <f t="shared" ca="1" si="6"/>
        <v>0.81666666666666665</v>
      </c>
      <c r="H120" s="21">
        <f t="shared" ca="1" si="7"/>
        <v>15.306122448979592</v>
      </c>
      <c r="I120" s="21">
        <v>1.4</v>
      </c>
      <c r="J120" s="19">
        <v>16.2</v>
      </c>
      <c r="K120" s="19">
        <v>51</v>
      </c>
      <c r="L120" s="9">
        <f t="shared" si="8"/>
        <v>53.842247377680934</v>
      </c>
      <c r="M120" s="9">
        <f t="shared" si="9"/>
        <v>8.078370155934147</v>
      </c>
    </row>
    <row r="121" spans="1:13" x14ac:dyDescent="0.25">
      <c r="A121" s="18">
        <v>44014</v>
      </c>
      <c r="B121" s="19">
        <f t="shared" ca="1" si="10"/>
        <v>51</v>
      </c>
      <c r="C121" s="19">
        <v>12.5</v>
      </c>
      <c r="D121" s="19"/>
      <c r="E121" s="19"/>
      <c r="F121" s="20">
        <f t="shared" ca="1" si="11"/>
        <v>28</v>
      </c>
      <c r="G121" s="21">
        <f t="shared" ca="1" si="6"/>
        <v>0.85</v>
      </c>
      <c r="H121" s="21">
        <f t="shared" ca="1" si="7"/>
        <v>14.705882352941178</v>
      </c>
      <c r="I121" s="21">
        <v>1.4</v>
      </c>
      <c r="J121" s="19">
        <v>16</v>
      </c>
      <c r="K121" s="19">
        <v>48</v>
      </c>
      <c r="L121" s="9">
        <f t="shared" si="8"/>
        <v>53.670082531812163</v>
      </c>
      <c r="M121" s="9">
        <f t="shared" si="9"/>
        <v>32.149835917561425</v>
      </c>
    </row>
    <row r="122" spans="1:13" x14ac:dyDescent="0.25">
      <c r="A122" s="18">
        <v>44015</v>
      </c>
      <c r="B122" s="19">
        <f t="shared" ca="1" si="10"/>
        <v>47</v>
      </c>
      <c r="C122" s="19">
        <v>12.5</v>
      </c>
      <c r="D122" s="19"/>
      <c r="E122" s="19"/>
      <c r="F122" s="20">
        <f t="shared" ca="1" si="11"/>
        <v>28</v>
      </c>
      <c r="G122" s="21">
        <f t="shared" ca="1" si="6"/>
        <v>0.78333333333333333</v>
      </c>
      <c r="H122" s="21">
        <f t="shared" ca="1" si="7"/>
        <v>15.957446808510639</v>
      </c>
      <c r="I122" s="21">
        <v>0</v>
      </c>
      <c r="J122" s="19">
        <v>16.899999999999999</v>
      </c>
      <c r="K122" s="19">
        <v>61</v>
      </c>
      <c r="L122" s="9">
        <f t="shared" si="8"/>
        <v>54.444824338221643</v>
      </c>
      <c r="M122" s="9">
        <f t="shared" si="9"/>
        <v>42.970327956771314</v>
      </c>
    </row>
    <row r="123" spans="1:13" x14ac:dyDescent="0.25">
      <c r="A123" s="18">
        <v>44018</v>
      </c>
      <c r="B123" s="19">
        <f t="shared" ca="1" si="10"/>
        <v>67</v>
      </c>
      <c r="C123" s="19">
        <v>12.5</v>
      </c>
      <c r="D123" s="19"/>
      <c r="E123" s="19"/>
      <c r="F123" s="20">
        <f t="shared" ca="1" si="11"/>
        <v>28</v>
      </c>
      <c r="G123" s="21">
        <f t="shared" ca="1" si="6"/>
        <v>1.1166666666666667</v>
      </c>
      <c r="H123" s="21">
        <f t="shared" ca="1" si="7"/>
        <v>11.194029850746269</v>
      </c>
      <c r="I123" s="21">
        <v>0.3</v>
      </c>
      <c r="J123" s="19">
        <v>16.100000000000001</v>
      </c>
      <c r="K123" s="19">
        <v>65</v>
      </c>
      <c r="L123" s="9">
        <f t="shared" si="8"/>
        <v>53.756164954746552</v>
      </c>
      <c r="M123" s="9">
        <f t="shared" si="9"/>
        <v>126.42382652486961</v>
      </c>
    </row>
    <row r="124" spans="1:13" x14ac:dyDescent="0.25">
      <c r="A124" s="18">
        <v>44024</v>
      </c>
      <c r="B124" s="19">
        <f t="shared" ca="1" si="10"/>
        <v>58</v>
      </c>
      <c r="C124" s="19">
        <v>12.5</v>
      </c>
      <c r="D124" s="19"/>
      <c r="E124" s="19"/>
      <c r="F124" s="20">
        <f t="shared" ca="1" si="11"/>
        <v>28</v>
      </c>
      <c r="G124" s="21">
        <f t="shared" ca="1" si="6"/>
        <v>0.96666666666666667</v>
      </c>
      <c r="H124" s="21">
        <f t="shared" ca="1" si="7"/>
        <v>12.931034482758621</v>
      </c>
      <c r="I124" s="21">
        <v>0</v>
      </c>
      <c r="J124" s="19">
        <v>15.6</v>
      </c>
      <c r="K124" s="19">
        <v>65</v>
      </c>
      <c r="L124" s="9">
        <f t="shared" si="8"/>
        <v>53.325752840074614</v>
      </c>
      <c r="M124" s="9">
        <f t="shared" si="9"/>
        <v>136.28804675102595</v>
      </c>
    </row>
    <row r="125" spans="1:13" x14ac:dyDescent="0.25">
      <c r="A125" s="18">
        <v>44027</v>
      </c>
      <c r="B125" s="19">
        <f t="shared" ca="1" si="10"/>
        <v>58</v>
      </c>
      <c r="C125" s="19">
        <v>12.5</v>
      </c>
      <c r="D125" s="19"/>
      <c r="E125" s="19"/>
      <c r="F125" s="20">
        <f t="shared" ca="1" si="11"/>
        <v>28</v>
      </c>
      <c r="G125" s="21">
        <f t="shared" ca="1" si="6"/>
        <v>0.96666666666666667</v>
      </c>
      <c r="H125" s="21">
        <f t="shared" ca="1" si="7"/>
        <v>12.931034482758621</v>
      </c>
      <c r="I125" s="21">
        <v>0</v>
      </c>
      <c r="J125" s="19">
        <v>17.600000000000001</v>
      </c>
      <c r="K125" s="19">
        <v>51</v>
      </c>
      <c r="L125" s="9">
        <f t="shared" si="8"/>
        <v>55.047401298762352</v>
      </c>
      <c r="M125" s="9">
        <f t="shared" si="9"/>
        <v>16.381457273223177</v>
      </c>
    </row>
    <row r="126" spans="1:13" x14ac:dyDescent="0.25">
      <c r="A126" s="18">
        <v>44028</v>
      </c>
      <c r="B126" s="19">
        <f t="shared" ca="1" si="10"/>
        <v>47</v>
      </c>
      <c r="C126" s="19">
        <v>12.5</v>
      </c>
      <c r="D126" s="19"/>
      <c r="E126" s="19"/>
      <c r="F126" s="20">
        <f t="shared" ca="1" si="11"/>
        <v>28</v>
      </c>
      <c r="G126" s="21">
        <f t="shared" ca="1" si="6"/>
        <v>0.78333333333333333</v>
      </c>
      <c r="H126" s="21">
        <f t="shared" ca="1" si="7"/>
        <v>15.957446808510639</v>
      </c>
      <c r="I126" s="21">
        <v>0</v>
      </c>
      <c r="J126" s="19">
        <v>19.2</v>
      </c>
      <c r="K126" s="19">
        <v>61</v>
      </c>
      <c r="L126" s="9">
        <f t="shared" si="8"/>
        <v>56.424720065712535</v>
      </c>
      <c r="M126" s="9">
        <f t="shared" si="9"/>
        <v>20.933186477093514</v>
      </c>
    </row>
    <row r="127" spans="1:13" x14ac:dyDescent="0.25">
      <c r="A127" s="18">
        <v>44029</v>
      </c>
      <c r="B127" s="19">
        <f t="shared" ca="1" si="10"/>
        <v>48</v>
      </c>
      <c r="C127" s="19">
        <v>12.5</v>
      </c>
      <c r="D127" s="19"/>
      <c r="E127" s="19"/>
      <c r="F127" s="20">
        <f t="shared" ca="1" si="11"/>
        <v>28</v>
      </c>
      <c r="G127" s="21">
        <f t="shared" ca="1" si="6"/>
        <v>0.8</v>
      </c>
      <c r="H127" s="21">
        <f t="shared" ca="1" si="7"/>
        <v>15.625</v>
      </c>
      <c r="I127" s="21">
        <v>0</v>
      </c>
      <c r="J127" s="19">
        <v>21</v>
      </c>
      <c r="K127" s="19">
        <v>60</v>
      </c>
      <c r="L127" s="9">
        <f t="shared" si="8"/>
        <v>57.974203678531495</v>
      </c>
      <c r="M127" s="9">
        <f t="shared" si="9"/>
        <v>4.1038507360753256</v>
      </c>
    </row>
    <row r="128" spans="1:13" x14ac:dyDescent="0.25">
      <c r="A128" s="18">
        <v>44030</v>
      </c>
      <c r="B128" s="19">
        <f t="shared" ca="1" si="10"/>
        <v>55</v>
      </c>
      <c r="C128" s="19">
        <v>12.5</v>
      </c>
      <c r="D128" s="19"/>
      <c r="E128" s="19"/>
      <c r="F128" s="20">
        <f t="shared" ca="1" si="11"/>
        <v>28</v>
      </c>
      <c r="G128" s="21">
        <f t="shared" ca="1" si="6"/>
        <v>0.91666666666666663</v>
      </c>
      <c r="H128" s="21">
        <f t="shared" ca="1" si="7"/>
        <v>13.636363636363637</v>
      </c>
      <c r="I128" s="21">
        <v>0</v>
      </c>
      <c r="J128" s="19">
        <v>20.6</v>
      </c>
      <c r="K128" s="19">
        <v>66</v>
      </c>
      <c r="L128" s="9">
        <f t="shared" si="8"/>
        <v>57.629873986793953</v>
      </c>
      <c r="M128" s="9">
        <f t="shared" si="9"/>
        <v>70.059009476948546</v>
      </c>
    </row>
    <row r="129" spans="1:13" x14ac:dyDescent="0.25">
      <c r="A129" s="18">
        <v>44031</v>
      </c>
      <c r="B129" s="19">
        <f t="shared" ca="1" si="10"/>
        <v>65</v>
      </c>
      <c r="C129" s="19">
        <v>12.5</v>
      </c>
      <c r="D129" s="19"/>
      <c r="E129" s="19"/>
      <c r="F129" s="20">
        <f t="shared" ca="1" si="11"/>
        <v>28</v>
      </c>
      <c r="G129" s="21">
        <f t="shared" ca="1" si="6"/>
        <v>1.0833333333333333</v>
      </c>
      <c r="H129" s="21">
        <f t="shared" ca="1" si="7"/>
        <v>11.53846153846154</v>
      </c>
      <c r="I129" s="21">
        <v>0</v>
      </c>
      <c r="J129" s="19">
        <v>20.6</v>
      </c>
      <c r="K129" s="19">
        <v>68</v>
      </c>
      <c r="L129" s="9">
        <f t="shared" si="8"/>
        <v>57.629873986793953</v>
      </c>
      <c r="M129" s="9">
        <f t="shared" si="9"/>
        <v>107.53951352977273</v>
      </c>
    </row>
    <row r="130" spans="1:13" x14ac:dyDescent="0.25">
      <c r="A130" s="18">
        <v>44040</v>
      </c>
      <c r="B130" s="19">
        <f t="shared" ca="1" si="10"/>
        <v>66</v>
      </c>
      <c r="C130" s="19">
        <v>12.5</v>
      </c>
      <c r="D130" s="19"/>
      <c r="E130" s="19"/>
      <c r="F130" s="20">
        <f t="shared" ca="1" si="11"/>
        <v>28</v>
      </c>
      <c r="G130" s="21">
        <f t="shared" ref="G130:G152" ca="1" si="12">B130/60</f>
        <v>1.1000000000000001</v>
      </c>
      <c r="H130" s="21">
        <f t="shared" ref="H130:H152" ca="1" si="13">C130/G130</f>
        <v>11.363636363636363</v>
      </c>
      <c r="I130" s="21">
        <v>7.4</v>
      </c>
      <c r="J130" s="19">
        <v>17.5</v>
      </c>
      <c r="K130" s="19">
        <v>67</v>
      </c>
      <c r="L130" s="9">
        <f t="shared" ref="L130:L152" si="14">J130*$R$1+$R$2</f>
        <v>54.961318875827963</v>
      </c>
      <c r="M130" s="9">
        <f t="shared" ref="M130:M152" si="15">(K130-L130)^2</f>
        <v>144.92984320949608</v>
      </c>
    </row>
    <row r="131" spans="1:13" x14ac:dyDescent="0.25">
      <c r="A131" s="18">
        <v>44042</v>
      </c>
      <c r="B131" s="19">
        <f t="shared" ca="1" si="10"/>
        <v>64</v>
      </c>
      <c r="C131" s="19">
        <v>12.5</v>
      </c>
      <c r="D131" s="19"/>
      <c r="E131" s="19"/>
      <c r="F131" s="20">
        <f t="shared" ca="1" si="11"/>
        <v>28</v>
      </c>
      <c r="G131" s="21">
        <f t="shared" ca="1" si="12"/>
        <v>1.0666666666666667</v>
      </c>
      <c r="H131" s="21">
        <f t="shared" ca="1" si="13"/>
        <v>11.71875</v>
      </c>
      <c r="I131" s="21">
        <v>0</v>
      </c>
      <c r="J131" s="19">
        <v>15.9</v>
      </c>
      <c r="K131" s="19">
        <v>51</v>
      </c>
      <c r="L131" s="9">
        <f t="shared" si="14"/>
        <v>53.584000108877781</v>
      </c>
      <c r="M131" s="9">
        <f t="shared" si="15"/>
        <v>6.6770565626803844</v>
      </c>
    </row>
    <row r="132" spans="1:13" x14ac:dyDescent="0.25">
      <c r="A132" s="18">
        <v>44043</v>
      </c>
      <c r="B132" s="19">
        <f t="shared" ca="1" si="10"/>
        <v>52</v>
      </c>
      <c r="C132" s="19">
        <v>12.5</v>
      </c>
      <c r="D132" s="19"/>
      <c r="E132" s="19"/>
      <c r="F132" s="20">
        <f t="shared" ca="1" si="11"/>
        <v>28</v>
      </c>
      <c r="G132" s="21">
        <f t="shared" ca="1" si="12"/>
        <v>0.8666666666666667</v>
      </c>
      <c r="H132" s="21">
        <f t="shared" ca="1" si="13"/>
        <v>14.423076923076923</v>
      </c>
      <c r="I132" s="21">
        <v>0</v>
      </c>
      <c r="J132" s="19">
        <v>17.8</v>
      </c>
      <c r="K132" s="19">
        <v>59</v>
      </c>
      <c r="L132" s="9">
        <f t="shared" si="14"/>
        <v>55.219566144631123</v>
      </c>
      <c r="M132" s="9">
        <f t="shared" si="15"/>
        <v>14.291680134819188</v>
      </c>
    </row>
    <row r="133" spans="1:13" x14ac:dyDescent="0.25">
      <c r="A133" s="18">
        <v>44044</v>
      </c>
      <c r="B133" s="19">
        <f t="shared" ca="1" si="10"/>
        <v>48</v>
      </c>
      <c r="C133" s="19">
        <v>12.5</v>
      </c>
      <c r="D133" s="19"/>
      <c r="E133" s="19"/>
      <c r="F133" s="20">
        <f t="shared" ca="1" si="11"/>
        <v>28</v>
      </c>
      <c r="G133" s="21">
        <f t="shared" ca="1" si="12"/>
        <v>0.8</v>
      </c>
      <c r="H133" s="21">
        <f t="shared" ca="1" si="13"/>
        <v>15.625</v>
      </c>
      <c r="I133" s="21">
        <v>0</v>
      </c>
      <c r="J133" s="19">
        <v>16.7</v>
      </c>
      <c r="K133" s="19">
        <v>52</v>
      </c>
      <c r="L133" s="9">
        <f t="shared" si="14"/>
        <v>54.272659492352872</v>
      </c>
      <c r="M133" s="9">
        <f t="shared" si="15"/>
        <v>5.1649811681816153</v>
      </c>
    </row>
    <row r="134" spans="1:13" x14ac:dyDescent="0.25">
      <c r="A134" s="18">
        <v>44045</v>
      </c>
      <c r="B134" s="19">
        <f t="shared" ca="1" si="10"/>
        <v>53</v>
      </c>
      <c r="C134" s="19">
        <v>12.5</v>
      </c>
      <c r="D134" s="19"/>
      <c r="E134" s="19"/>
      <c r="F134" s="20">
        <f t="shared" ca="1" si="11"/>
        <v>28</v>
      </c>
      <c r="G134" s="21">
        <f t="shared" ca="1" si="12"/>
        <v>0.8833333333333333</v>
      </c>
      <c r="H134" s="21">
        <f t="shared" ca="1" si="13"/>
        <v>14.150943396226415</v>
      </c>
      <c r="I134" s="21">
        <v>1</v>
      </c>
      <c r="J134" s="19">
        <v>16.600000000000001</v>
      </c>
      <c r="K134" s="19">
        <v>53</v>
      </c>
      <c r="L134" s="9">
        <f t="shared" si="14"/>
        <v>54.18657706941849</v>
      </c>
      <c r="M134" s="9">
        <f t="shared" si="15"/>
        <v>1.4079651416697727</v>
      </c>
    </row>
    <row r="135" spans="1:13" x14ac:dyDescent="0.25">
      <c r="A135" s="18">
        <v>44047</v>
      </c>
      <c r="B135" s="19">
        <f t="shared" ref="B135:B152" ca="1" si="16">RANDBETWEEN(45,69)</f>
        <v>67</v>
      </c>
      <c r="C135" s="19">
        <v>12.5</v>
      </c>
      <c r="D135" s="19"/>
      <c r="E135" s="19"/>
      <c r="F135" s="20">
        <f t="shared" ref="F135:F152" ca="1" si="17">RANDBETWEEN(27.8,28.4)</f>
        <v>28</v>
      </c>
      <c r="G135" s="21">
        <f t="shared" ca="1" si="12"/>
        <v>1.1166666666666667</v>
      </c>
      <c r="H135" s="21">
        <f t="shared" ca="1" si="13"/>
        <v>11.194029850746269</v>
      </c>
      <c r="I135" s="21">
        <v>0.3</v>
      </c>
      <c r="J135" s="19">
        <v>16.100000000000001</v>
      </c>
      <c r="K135" s="19">
        <v>54</v>
      </c>
      <c r="L135" s="9">
        <f t="shared" si="14"/>
        <v>53.756164954746552</v>
      </c>
      <c r="M135" s="9">
        <f t="shared" si="15"/>
        <v>5.9455529293750989E-2</v>
      </c>
    </row>
    <row r="136" spans="1:13" x14ac:dyDescent="0.25">
      <c r="A136" s="18">
        <v>44048</v>
      </c>
      <c r="B136" s="19">
        <f t="shared" ca="1" si="16"/>
        <v>47</v>
      </c>
      <c r="C136" s="19">
        <v>12.5</v>
      </c>
      <c r="D136" s="19"/>
      <c r="E136" s="19"/>
      <c r="F136" s="20">
        <f t="shared" ca="1" si="17"/>
        <v>28</v>
      </c>
      <c r="G136" s="21">
        <f t="shared" ca="1" si="12"/>
        <v>0.78333333333333333</v>
      </c>
      <c r="H136" s="21">
        <f t="shared" ca="1" si="13"/>
        <v>15.957446808510639</v>
      </c>
      <c r="I136" s="21">
        <v>0.1</v>
      </c>
      <c r="J136" s="19">
        <v>16.899999999999999</v>
      </c>
      <c r="K136" s="19">
        <v>60</v>
      </c>
      <c r="L136" s="9">
        <f t="shared" si="14"/>
        <v>54.444824338221643</v>
      </c>
      <c r="M136" s="9">
        <f t="shared" si="15"/>
        <v>30.859976633214604</v>
      </c>
    </row>
    <row r="137" spans="1:13" x14ac:dyDescent="0.25">
      <c r="A137" s="18">
        <v>44049</v>
      </c>
      <c r="B137" s="19">
        <f t="shared" ca="1" si="16"/>
        <v>50</v>
      </c>
      <c r="C137" s="19">
        <v>12.5</v>
      </c>
      <c r="D137" s="19"/>
      <c r="E137" s="19"/>
      <c r="F137" s="20">
        <f t="shared" ca="1" si="17"/>
        <v>28</v>
      </c>
      <c r="G137" s="21">
        <f t="shared" ca="1" si="12"/>
        <v>0.83333333333333337</v>
      </c>
      <c r="H137" s="21">
        <f t="shared" ca="1" si="13"/>
        <v>15</v>
      </c>
      <c r="I137" s="21">
        <v>0</v>
      </c>
      <c r="J137" s="19">
        <v>17.2</v>
      </c>
      <c r="K137" s="19">
        <v>60</v>
      </c>
      <c r="L137" s="9">
        <f t="shared" si="14"/>
        <v>54.703071607024803</v>
      </c>
      <c r="M137" s="9">
        <f t="shared" si="15"/>
        <v>28.057450400306799</v>
      </c>
    </row>
    <row r="138" spans="1:13" x14ac:dyDescent="0.25">
      <c r="A138" s="18">
        <v>44050</v>
      </c>
      <c r="B138" s="19">
        <f t="shared" ca="1" si="16"/>
        <v>60</v>
      </c>
      <c r="C138" s="19">
        <v>12.5</v>
      </c>
      <c r="D138" s="19"/>
      <c r="E138" s="19"/>
      <c r="F138" s="20">
        <f t="shared" ca="1" si="17"/>
        <v>28</v>
      </c>
      <c r="G138" s="21">
        <f t="shared" ca="1" si="12"/>
        <v>1</v>
      </c>
      <c r="H138" s="21">
        <f t="shared" ca="1" si="13"/>
        <v>12.5</v>
      </c>
      <c r="I138" s="21">
        <v>0</v>
      </c>
      <c r="J138" s="19">
        <v>19</v>
      </c>
      <c r="K138" s="19">
        <v>67</v>
      </c>
      <c r="L138" s="9">
        <f t="shared" si="14"/>
        <v>56.252555219843764</v>
      </c>
      <c r="M138" s="9">
        <f t="shared" si="15"/>
        <v>115.50756930250753</v>
      </c>
    </row>
    <row r="139" spans="1:13" x14ac:dyDescent="0.25">
      <c r="A139" s="18">
        <v>44051</v>
      </c>
      <c r="B139" s="19">
        <f t="shared" ca="1" si="16"/>
        <v>50</v>
      </c>
      <c r="C139" s="19">
        <v>12.5</v>
      </c>
      <c r="D139" s="19"/>
      <c r="E139" s="19"/>
      <c r="F139" s="20">
        <f t="shared" ca="1" si="17"/>
        <v>28</v>
      </c>
      <c r="G139" s="21">
        <f t="shared" ca="1" si="12"/>
        <v>0.83333333333333337</v>
      </c>
      <c r="H139" s="21">
        <f t="shared" ca="1" si="13"/>
        <v>15</v>
      </c>
      <c r="I139" s="21">
        <v>0</v>
      </c>
      <c r="J139" s="19">
        <v>21.6</v>
      </c>
      <c r="K139" s="19">
        <v>55</v>
      </c>
      <c r="L139" s="9">
        <f t="shared" si="14"/>
        <v>58.490698216137815</v>
      </c>
      <c r="M139" s="9">
        <f t="shared" si="15"/>
        <v>12.184974036147725</v>
      </c>
    </row>
    <row r="140" spans="1:13" x14ac:dyDescent="0.25">
      <c r="A140" s="18">
        <v>44052</v>
      </c>
      <c r="B140" s="19">
        <f t="shared" ca="1" si="16"/>
        <v>64</v>
      </c>
      <c r="C140" s="19">
        <v>12.5</v>
      </c>
      <c r="D140" s="19"/>
      <c r="E140" s="19"/>
      <c r="F140" s="20">
        <f t="shared" ca="1" si="17"/>
        <v>28</v>
      </c>
      <c r="G140" s="21">
        <f t="shared" ca="1" si="12"/>
        <v>1.0666666666666667</v>
      </c>
      <c r="H140" s="21">
        <f t="shared" ca="1" si="13"/>
        <v>11.71875</v>
      </c>
      <c r="I140" s="21">
        <v>0</v>
      </c>
      <c r="J140" s="19">
        <v>21.7</v>
      </c>
      <c r="K140" s="19">
        <v>64</v>
      </c>
      <c r="L140" s="9">
        <f t="shared" si="14"/>
        <v>58.576780639072204</v>
      </c>
      <c r="M140" s="9">
        <f t="shared" si="15"/>
        <v>29.411308236742087</v>
      </c>
    </row>
    <row r="141" spans="1:13" x14ac:dyDescent="0.25">
      <c r="A141" s="18">
        <v>44053</v>
      </c>
      <c r="B141" s="19">
        <f t="shared" ca="1" si="16"/>
        <v>63</v>
      </c>
      <c r="C141" s="19">
        <v>12.5</v>
      </c>
      <c r="D141" s="19"/>
      <c r="E141" s="19"/>
      <c r="F141" s="20">
        <f t="shared" ca="1" si="17"/>
        <v>28</v>
      </c>
      <c r="G141" s="21">
        <f t="shared" ca="1" si="12"/>
        <v>1.05</v>
      </c>
      <c r="H141" s="21">
        <f t="shared" ca="1" si="13"/>
        <v>11.904761904761905</v>
      </c>
      <c r="I141" s="21">
        <v>0</v>
      </c>
      <c r="J141" s="19">
        <v>18.899999999999999</v>
      </c>
      <c r="K141" s="19">
        <v>53</v>
      </c>
      <c r="L141" s="9">
        <f t="shared" si="14"/>
        <v>56.166472796909375</v>
      </c>
      <c r="M141" s="9">
        <f t="shared" si="15"/>
        <v>10.026549973567079</v>
      </c>
    </row>
    <row r="142" spans="1:13" x14ac:dyDescent="0.25">
      <c r="A142" s="18">
        <v>44054</v>
      </c>
      <c r="B142" s="19">
        <f t="shared" ca="1" si="16"/>
        <v>51</v>
      </c>
      <c r="C142" s="19">
        <v>12.5</v>
      </c>
      <c r="D142" s="19"/>
      <c r="E142" s="19"/>
      <c r="F142" s="20">
        <f t="shared" ca="1" si="17"/>
        <v>28</v>
      </c>
      <c r="G142" s="21">
        <f t="shared" ca="1" si="12"/>
        <v>0.85</v>
      </c>
      <c r="H142" s="21">
        <f t="shared" ca="1" si="13"/>
        <v>14.705882352941178</v>
      </c>
      <c r="I142" s="21">
        <v>0</v>
      </c>
      <c r="J142" s="19">
        <v>15.6</v>
      </c>
      <c r="K142" s="19">
        <v>62</v>
      </c>
      <c r="L142" s="9">
        <f t="shared" si="14"/>
        <v>53.325752840074614</v>
      </c>
      <c r="M142" s="9">
        <f t="shared" si="15"/>
        <v>75.242563791473628</v>
      </c>
    </row>
    <row r="143" spans="1:13" x14ac:dyDescent="0.25">
      <c r="A143" s="18">
        <v>44056</v>
      </c>
      <c r="B143" s="19">
        <f t="shared" ca="1" si="16"/>
        <v>50</v>
      </c>
      <c r="C143" s="19">
        <v>12.5</v>
      </c>
      <c r="D143" s="19"/>
      <c r="E143" s="19"/>
      <c r="F143" s="20">
        <f t="shared" ca="1" si="17"/>
        <v>28</v>
      </c>
      <c r="G143" s="21">
        <f t="shared" ca="1" si="12"/>
        <v>0.83333333333333337</v>
      </c>
      <c r="H143" s="21">
        <f t="shared" ca="1" si="13"/>
        <v>15</v>
      </c>
      <c r="I143" s="21">
        <v>0</v>
      </c>
      <c r="J143" s="19">
        <v>14.8</v>
      </c>
      <c r="K143" s="19">
        <v>57</v>
      </c>
      <c r="L143" s="9">
        <f t="shared" si="14"/>
        <v>52.637093456599523</v>
      </c>
      <c r="M143" s="9">
        <f t="shared" si="15"/>
        <v>19.034953506446701</v>
      </c>
    </row>
    <row r="144" spans="1:13" x14ac:dyDescent="0.25">
      <c r="A144" s="18">
        <v>44057</v>
      </c>
      <c r="B144" s="19">
        <f t="shared" ca="1" si="16"/>
        <v>49</v>
      </c>
      <c r="C144" s="19">
        <v>12.5</v>
      </c>
      <c r="D144" s="19"/>
      <c r="E144" s="19"/>
      <c r="F144" s="20">
        <f t="shared" ca="1" si="17"/>
        <v>28</v>
      </c>
      <c r="G144" s="21">
        <f t="shared" ca="1" si="12"/>
        <v>0.81666666666666665</v>
      </c>
      <c r="H144" s="21">
        <f t="shared" ca="1" si="13"/>
        <v>15.306122448979592</v>
      </c>
      <c r="I144" s="21">
        <v>0</v>
      </c>
      <c r="J144" s="19">
        <v>16.899999999999999</v>
      </c>
      <c r="K144" s="19">
        <v>45</v>
      </c>
      <c r="L144" s="9">
        <f t="shared" si="14"/>
        <v>54.444824338221643</v>
      </c>
      <c r="M144" s="9">
        <f t="shared" si="15"/>
        <v>89.204706779863898</v>
      </c>
    </row>
    <row r="145" spans="1:15" x14ac:dyDescent="0.25">
      <c r="A145" s="18">
        <v>44058</v>
      </c>
      <c r="B145" s="19">
        <f t="shared" ca="1" si="16"/>
        <v>65</v>
      </c>
      <c r="C145" s="19">
        <v>12.5</v>
      </c>
      <c r="D145" s="19"/>
      <c r="E145" s="19"/>
      <c r="F145" s="20">
        <f t="shared" ca="1" si="17"/>
        <v>28</v>
      </c>
      <c r="G145" s="21">
        <f t="shared" ca="1" si="12"/>
        <v>1.0833333333333333</v>
      </c>
      <c r="H145" s="21">
        <f t="shared" ca="1" si="13"/>
        <v>11.53846153846154</v>
      </c>
      <c r="I145" s="21">
        <v>0</v>
      </c>
      <c r="J145" s="19">
        <v>19.2</v>
      </c>
      <c r="K145" s="19">
        <v>48</v>
      </c>
      <c r="L145" s="9">
        <f t="shared" si="14"/>
        <v>56.424720065712535</v>
      </c>
      <c r="M145" s="9">
        <f t="shared" si="15"/>
        <v>70.975908185619417</v>
      </c>
    </row>
    <row r="146" spans="1:15" x14ac:dyDescent="0.25">
      <c r="A146" s="18">
        <v>44059</v>
      </c>
      <c r="B146" s="19">
        <f t="shared" ca="1" si="16"/>
        <v>57</v>
      </c>
      <c r="C146" s="19">
        <v>12.5</v>
      </c>
      <c r="D146" s="19"/>
      <c r="E146" s="19"/>
      <c r="F146" s="20">
        <f t="shared" ca="1" si="17"/>
        <v>28</v>
      </c>
      <c r="G146" s="21">
        <f t="shared" ca="1" si="12"/>
        <v>0.95</v>
      </c>
      <c r="H146" s="21">
        <f t="shared" ca="1" si="13"/>
        <v>13.157894736842106</v>
      </c>
      <c r="I146" s="21">
        <v>0</v>
      </c>
      <c r="J146" s="19">
        <v>21</v>
      </c>
      <c r="K146" s="19">
        <v>60</v>
      </c>
      <c r="L146" s="9">
        <f t="shared" si="14"/>
        <v>57.974203678531495</v>
      </c>
      <c r="M146" s="9">
        <f t="shared" si="15"/>
        <v>4.1038507360753256</v>
      </c>
    </row>
    <row r="147" spans="1:15" x14ac:dyDescent="0.25">
      <c r="A147" s="18">
        <v>44060</v>
      </c>
      <c r="B147" s="19">
        <f t="shared" ca="1" si="16"/>
        <v>66</v>
      </c>
      <c r="C147" s="19">
        <v>12.5</v>
      </c>
      <c r="D147" s="19"/>
      <c r="E147" s="19"/>
      <c r="F147" s="20">
        <f t="shared" ca="1" si="17"/>
        <v>28</v>
      </c>
      <c r="G147" s="21">
        <f t="shared" ca="1" si="12"/>
        <v>1.1000000000000001</v>
      </c>
      <c r="H147" s="21">
        <f t="shared" ca="1" si="13"/>
        <v>11.363636363636363</v>
      </c>
      <c r="I147" s="21">
        <v>0</v>
      </c>
      <c r="J147" s="19">
        <v>17.2</v>
      </c>
      <c r="K147" s="19">
        <v>56</v>
      </c>
      <c r="L147" s="9">
        <f t="shared" si="14"/>
        <v>54.703071607024803</v>
      </c>
      <c r="M147" s="9">
        <f t="shared" si="15"/>
        <v>1.6820232565052262</v>
      </c>
    </row>
    <row r="148" spans="1:15" x14ac:dyDescent="0.25">
      <c r="A148" s="18">
        <v>44061</v>
      </c>
      <c r="B148" s="19">
        <f t="shared" ca="1" si="16"/>
        <v>54</v>
      </c>
      <c r="C148" s="19">
        <v>12.5</v>
      </c>
      <c r="D148" s="19"/>
      <c r="E148" s="19"/>
      <c r="F148" s="20">
        <f t="shared" ca="1" si="17"/>
        <v>28</v>
      </c>
      <c r="G148" s="21">
        <f t="shared" ca="1" si="12"/>
        <v>0.9</v>
      </c>
      <c r="H148" s="21">
        <f t="shared" ca="1" si="13"/>
        <v>13.888888888888889</v>
      </c>
      <c r="I148" s="21">
        <v>0</v>
      </c>
      <c r="J148" s="19">
        <v>17.5</v>
      </c>
      <c r="K148" s="19">
        <v>47</v>
      </c>
      <c r="L148" s="9">
        <f t="shared" si="14"/>
        <v>54.961318875827963</v>
      </c>
      <c r="M148" s="9">
        <f t="shared" si="15"/>
        <v>63.382598242614627</v>
      </c>
    </row>
    <row r="149" spans="1:15" x14ac:dyDescent="0.25">
      <c r="A149" s="18">
        <v>44062</v>
      </c>
      <c r="B149" s="19">
        <f t="shared" ca="1" si="16"/>
        <v>45</v>
      </c>
      <c r="C149" s="19">
        <v>12.5</v>
      </c>
      <c r="D149" s="19"/>
      <c r="E149" s="19"/>
      <c r="F149" s="20">
        <f t="shared" ca="1" si="17"/>
        <v>28</v>
      </c>
      <c r="G149" s="21">
        <f t="shared" ca="1" si="12"/>
        <v>0.75</v>
      </c>
      <c r="H149" s="21">
        <f t="shared" ca="1" si="13"/>
        <v>16.666666666666668</v>
      </c>
      <c r="I149" s="21">
        <v>0</v>
      </c>
      <c r="J149" s="19">
        <v>19</v>
      </c>
      <c r="K149" s="19">
        <v>48</v>
      </c>
      <c r="L149" s="9">
        <f t="shared" si="14"/>
        <v>56.252555219843764</v>
      </c>
      <c r="M149" s="9">
        <f t="shared" si="15"/>
        <v>68.104667656570555</v>
      </c>
    </row>
    <row r="150" spans="1:15" x14ac:dyDescent="0.25">
      <c r="A150" s="18">
        <v>44063</v>
      </c>
      <c r="B150" s="19">
        <f t="shared" ca="1" si="16"/>
        <v>50</v>
      </c>
      <c r="C150" s="19">
        <v>12.5</v>
      </c>
      <c r="D150" s="19"/>
      <c r="E150" s="19"/>
      <c r="F150" s="20">
        <f t="shared" ca="1" si="17"/>
        <v>28</v>
      </c>
      <c r="G150" s="21">
        <f t="shared" ca="1" si="12"/>
        <v>0.83333333333333337</v>
      </c>
      <c r="H150" s="21">
        <f t="shared" ca="1" si="13"/>
        <v>15</v>
      </c>
      <c r="I150" s="21">
        <v>0</v>
      </c>
      <c r="J150" s="19">
        <v>19.399999999999999</v>
      </c>
      <c r="K150" s="19">
        <v>56</v>
      </c>
      <c r="L150" s="9">
        <f t="shared" si="14"/>
        <v>56.596884911581313</v>
      </c>
      <c r="M150" s="9">
        <f t="shared" si="15"/>
        <v>0.35627159767343164</v>
      </c>
    </row>
    <row r="151" spans="1:15" x14ac:dyDescent="0.25">
      <c r="A151" s="18">
        <v>44064</v>
      </c>
      <c r="B151" s="19">
        <f t="shared" ca="1" si="16"/>
        <v>68</v>
      </c>
      <c r="C151" s="19">
        <v>12.5</v>
      </c>
      <c r="D151" s="19"/>
      <c r="E151" s="19"/>
      <c r="F151" s="20">
        <f t="shared" ca="1" si="17"/>
        <v>28</v>
      </c>
      <c r="G151" s="21">
        <f t="shared" ca="1" si="12"/>
        <v>1.1333333333333333</v>
      </c>
      <c r="H151" s="21">
        <f t="shared" ca="1" si="13"/>
        <v>11.029411764705882</v>
      </c>
      <c r="I151" s="21">
        <v>1.6</v>
      </c>
      <c r="J151" s="19">
        <v>20.3</v>
      </c>
      <c r="K151" s="19">
        <v>51</v>
      </c>
      <c r="L151" s="9">
        <f t="shared" si="14"/>
        <v>57.371626717990793</v>
      </c>
      <c r="M151" s="9">
        <f t="shared" si="15"/>
        <v>40.597627033414128</v>
      </c>
    </row>
    <row r="152" spans="1:15" x14ac:dyDescent="0.25">
      <c r="A152" s="18">
        <v>44068</v>
      </c>
      <c r="B152" s="19">
        <f t="shared" ca="1" si="16"/>
        <v>68</v>
      </c>
      <c r="C152" s="19">
        <v>12.5</v>
      </c>
      <c r="D152" s="19"/>
      <c r="E152" s="19"/>
      <c r="F152" s="20">
        <f t="shared" ca="1" si="17"/>
        <v>28</v>
      </c>
      <c r="G152" s="21">
        <f t="shared" ca="1" si="12"/>
        <v>1.1333333333333333</v>
      </c>
      <c r="H152" s="21">
        <f t="shared" ca="1" si="13"/>
        <v>11.029411764705882</v>
      </c>
      <c r="I152" s="21">
        <v>0.3</v>
      </c>
      <c r="J152" s="19">
        <v>15.1</v>
      </c>
      <c r="K152" s="19">
        <v>51</v>
      </c>
      <c r="L152" s="9">
        <f t="shared" si="14"/>
        <v>52.895340725402683</v>
      </c>
      <c r="M152" s="9">
        <f t="shared" si="15"/>
        <v>3.5923164653699682</v>
      </c>
      <c r="O152" s="9"/>
    </row>
    <row r="153" spans="1:15" x14ac:dyDescent="0.25">
      <c r="A153" s="7"/>
      <c r="J153" s="19">
        <f ca="1">(RAND()*10+18)</f>
        <v>25.405265584129449</v>
      </c>
      <c r="K153" s="19">
        <f ca="1">RANDBETWEEN(45,(J153+45))</f>
        <v>46</v>
      </c>
    </row>
    <row r="154" spans="1:15" x14ac:dyDescent="0.25">
      <c r="J154" s="20">
        <f ca="1">(RAND()*8+16)</f>
        <v>23.088507949634817</v>
      </c>
      <c r="K154" s="19">
        <f t="shared" ref="K154:K217" ca="1" si="18">RANDBETWEEN(45,(J154+45))</f>
        <v>50</v>
      </c>
    </row>
    <row r="155" spans="1:15" x14ac:dyDescent="0.25">
      <c r="J155" s="20">
        <f t="shared" ref="J155:J218" ca="1" si="19">(RAND()*8+16)</f>
        <v>17.136663251140853</v>
      </c>
      <c r="K155" s="19">
        <f t="shared" ca="1" si="18"/>
        <v>60</v>
      </c>
    </row>
    <row r="156" spans="1:15" x14ac:dyDescent="0.25">
      <c r="J156" s="20">
        <f t="shared" ca="1" si="19"/>
        <v>17.880259802265353</v>
      </c>
      <c r="K156" s="19">
        <f t="shared" ca="1" si="18"/>
        <v>51</v>
      </c>
    </row>
    <row r="157" spans="1:15" x14ac:dyDescent="0.25">
      <c r="J157" s="20">
        <f t="shared" ca="1" si="19"/>
        <v>22.524060732733066</v>
      </c>
      <c r="K157" s="19">
        <f t="shared" ca="1" si="18"/>
        <v>54</v>
      </c>
    </row>
    <row r="158" spans="1:15" x14ac:dyDescent="0.25">
      <c r="J158" s="20">
        <f t="shared" ca="1" si="19"/>
        <v>17.084115475228064</v>
      </c>
      <c r="K158" s="19">
        <f t="shared" ca="1" si="18"/>
        <v>62</v>
      </c>
    </row>
    <row r="159" spans="1:15" x14ac:dyDescent="0.25">
      <c r="J159" s="20">
        <f t="shared" ca="1" si="19"/>
        <v>21.442175754173711</v>
      </c>
      <c r="K159" s="19">
        <f t="shared" ca="1" si="18"/>
        <v>55</v>
      </c>
    </row>
    <row r="160" spans="1:15" x14ac:dyDescent="0.25">
      <c r="J160" s="20">
        <f t="shared" ca="1" si="19"/>
        <v>20.132073515258448</v>
      </c>
      <c r="K160" s="19">
        <f t="shared" ca="1" si="18"/>
        <v>61</v>
      </c>
    </row>
    <row r="161" spans="10:11" x14ac:dyDescent="0.25">
      <c r="J161" s="20">
        <f t="shared" ca="1" si="19"/>
        <v>16.276219227743326</v>
      </c>
      <c r="K161" s="19">
        <f t="shared" ca="1" si="18"/>
        <v>50</v>
      </c>
    </row>
    <row r="162" spans="10:11" x14ac:dyDescent="0.25">
      <c r="J162" s="20">
        <f t="shared" ca="1" si="19"/>
        <v>22.533017003959081</v>
      </c>
      <c r="K162" s="19">
        <f t="shared" ca="1" si="18"/>
        <v>45</v>
      </c>
    </row>
    <row r="163" spans="10:11" x14ac:dyDescent="0.25">
      <c r="J163" s="20">
        <f t="shared" ca="1" si="19"/>
        <v>21.193139758805078</v>
      </c>
      <c r="K163" s="19">
        <f t="shared" ca="1" si="18"/>
        <v>60</v>
      </c>
    </row>
    <row r="164" spans="10:11" x14ac:dyDescent="0.25">
      <c r="J164" s="20">
        <f t="shared" ca="1" si="19"/>
        <v>22.943991317712896</v>
      </c>
      <c r="K164" s="19">
        <f t="shared" ca="1" si="18"/>
        <v>48</v>
      </c>
    </row>
    <row r="165" spans="10:11" x14ac:dyDescent="0.25">
      <c r="J165" s="20">
        <f t="shared" ca="1" si="19"/>
        <v>18.240842616116041</v>
      </c>
      <c r="K165" s="19">
        <f t="shared" ca="1" si="18"/>
        <v>50</v>
      </c>
    </row>
    <row r="166" spans="10:11" x14ac:dyDescent="0.25">
      <c r="J166" s="20">
        <f t="shared" ca="1" si="19"/>
        <v>16.767843895963477</v>
      </c>
      <c r="K166" s="19">
        <f t="shared" ca="1" si="18"/>
        <v>54</v>
      </c>
    </row>
    <row r="167" spans="10:11" x14ac:dyDescent="0.25">
      <c r="J167" s="20">
        <f t="shared" ca="1" si="19"/>
        <v>18.12220455049961</v>
      </c>
      <c r="K167" s="19">
        <f t="shared" ca="1" si="18"/>
        <v>63</v>
      </c>
    </row>
    <row r="168" spans="10:11" x14ac:dyDescent="0.25">
      <c r="J168" s="20">
        <f t="shared" ca="1" si="19"/>
        <v>19.863875955512917</v>
      </c>
      <c r="K168" s="19">
        <f t="shared" ca="1" si="18"/>
        <v>46</v>
      </c>
    </row>
    <row r="169" spans="10:11" x14ac:dyDescent="0.25">
      <c r="J169" s="20">
        <f t="shared" ca="1" si="19"/>
        <v>23.442289957357339</v>
      </c>
      <c r="K169" s="19">
        <f t="shared" ca="1" si="18"/>
        <v>61</v>
      </c>
    </row>
    <row r="170" spans="10:11" x14ac:dyDescent="0.25">
      <c r="J170" s="20">
        <f t="shared" ca="1" si="19"/>
        <v>23.57321673436546</v>
      </c>
      <c r="K170" s="19">
        <f t="shared" ca="1" si="18"/>
        <v>46</v>
      </c>
    </row>
    <row r="171" spans="10:11" x14ac:dyDescent="0.25">
      <c r="J171" s="20">
        <f t="shared" ca="1" si="19"/>
        <v>21.293858996690812</v>
      </c>
      <c r="K171" s="19">
        <f t="shared" ca="1" si="18"/>
        <v>63</v>
      </c>
    </row>
    <row r="172" spans="10:11" x14ac:dyDescent="0.25">
      <c r="J172" s="20">
        <f t="shared" ca="1" si="19"/>
        <v>22.303858767424472</v>
      </c>
      <c r="K172" s="19">
        <f t="shared" ca="1" si="18"/>
        <v>47</v>
      </c>
    </row>
    <row r="173" spans="10:11" x14ac:dyDescent="0.25">
      <c r="J173" s="20">
        <f t="shared" ca="1" si="19"/>
        <v>17.214006872366564</v>
      </c>
      <c r="K173" s="19">
        <f t="shared" ca="1" si="18"/>
        <v>54</v>
      </c>
    </row>
    <row r="174" spans="10:11" x14ac:dyDescent="0.25">
      <c r="J174" s="20">
        <f t="shared" ca="1" si="19"/>
        <v>22.730461581029044</v>
      </c>
      <c r="K174" s="19">
        <f t="shared" ca="1" si="18"/>
        <v>57</v>
      </c>
    </row>
    <row r="175" spans="10:11" x14ac:dyDescent="0.25">
      <c r="J175" s="20">
        <f t="shared" ca="1" si="19"/>
        <v>22.211964205128236</v>
      </c>
      <c r="K175" s="19">
        <f t="shared" ca="1" si="18"/>
        <v>53</v>
      </c>
    </row>
    <row r="176" spans="10:11" x14ac:dyDescent="0.25">
      <c r="J176" s="20">
        <f t="shared" ca="1" si="19"/>
        <v>23.146547156531664</v>
      </c>
      <c r="K176" s="19">
        <f t="shared" ca="1" si="18"/>
        <v>64</v>
      </c>
    </row>
    <row r="177" spans="10:11" x14ac:dyDescent="0.25">
      <c r="J177" s="20">
        <f t="shared" ca="1" si="19"/>
        <v>20.230573705906838</v>
      </c>
      <c r="K177" s="19">
        <f t="shared" ca="1" si="18"/>
        <v>64</v>
      </c>
    </row>
    <row r="178" spans="10:11" x14ac:dyDescent="0.25">
      <c r="J178" s="20">
        <f t="shared" ca="1" si="19"/>
        <v>21.173457485798824</v>
      </c>
      <c r="K178" s="19">
        <f t="shared" ca="1" si="18"/>
        <v>49</v>
      </c>
    </row>
    <row r="179" spans="10:11" x14ac:dyDescent="0.25">
      <c r="J179" s="20">
        <f t="shared" ca="1" si="19"/>
        <v>16.170500942921716</v>
      </c>
      <c r="K179" s="19">
        <f t="shared" ca="1" si="18"/>
        <v>54</v>
      </c>
    </row>
    <row r="180" spans="10:11" x14ac:dyDescent="0.25">
      <c r="J180" s="20">
        <f t="shared" ca="1" si="19"/>
        <v>16.857471712753323</v>
      </c>
      <c r="K180" s="19">
        <f t="shared" ca="1" si="18"/>
        <v>53</v>
      </c>
    </row>
    <row r="181" spans="10:11" x14ac:dyDescent="0.25">
      <c r="J181" s="20">
        <f t="shared" ca="1" si="19"/>
        <v>16.142025808983995</v>
      </c>
      <c r="K181" s="19">
        <f t="shared" ca="1" si="18"/>
        <v>46</v>
      </c>
    </row>
    <row r="182" spans="10:11" x14ac:dyDescent="0.25">
      <c r="J182" s="20">
        <f t="shared" ca="1" si="19"/>
        <v>16.347082885864715</v>
      </c>
      <c r="K182" s="19">
        <f t="shared" ca="1" si="18"/>
        <v>49</v>
      </c>
    </row>
    <row r="183" spans="10:11" x14ac:dyDescent="0.25">
      <c r="J183" s="20">
        <f t="shared" ca="1" si="19"/>
        <v>20.745679054690555</v>
      </c>
      <c r="K183" s="19">
        <f t="shared" ca="1" si="18"/>
        <v>53</v>
      </c>
    </row>
    <row r="184" spans="10:11" x14ac:dyDescent="0.25">
      <c r="J184" s="20">
        <f t="shared" ca="1" si="19"/>
        <v>16.347785472486628</v>
      </c>
      <c r="K184" s="19">
        <f t="shared" ca="1" si="18"/>
        <v>45</v>
      </c>
    </row>
    <row r="185" spans="10:11" x14ac:dyDescent="0.25">
      <c r="J185" s="20">
        <f t="shared" ca="1" si="19"/>
        <v>17.596473468623007</v>
      </c>
      <c r="K185" s="19">
        <f t="shared" ca="1" si="18"/>
        <v>61</v>
      </c>
    </row>
    <row r="186" spans="10:11" x14ac:dyDescent="0.25">
      <c r="J186" s="20">
        <f t="shared" ca="1" si="19"/>
        <v>19.860275344999241</v>
      </c>
      <c r="K186" s="19">
        <f t="shared" ca="1" si="18"/>
        <v>55</v>
      </c>
    </row>
    <row r="187" spans="10:11" x14ac:dyDescent="0.25">
      <c r="J187" s="20">
        <f t="shared" ca="1" si="19"/>
        <v>17.275408384978693</v>
      </c>
      <c r="K187" s="19">
        <f t="shared" ca="1" si="18"/>
        <v>47</v>
      </c>
    </row>
    <row r="188" spans="10:11" x14ac:dyDescent="0.25">
      <c r="J188" s="20">
        <f t="shared" ca="1" si="19"/>
        <v>17.447292053132927</v>
      </c>
      <c r="K188" s="19">
        <f t="shared" ca="1" si="18"/>
        <v>51</v>
      </c>
    </row>
    <row r="189" spans="10:11" x14ac:dyDescent="0.25">
      <c r="J189" s="20">
        <f t="shared" ca="1" si="19"/>
        <v>21.155671807535487</v>
      </c>
      <c r="K189" s="19">
        <f t="shared" ca="1" si="18"/>
        <v>50</v>
      </c>
    </row>
    <row r="190" spans="10:11" x14ac:dyDescent="0.25">
      <c r="J190" s="20">
        <f t="shared" ca="1" si="19"/>
        <v>17.841273776829681</v>
      </c>
      <c r="K190" s="19">
        <f t="shared" ca="1" si="18"/>
        <v>52</v>
      </c>
    </row>
    <row r="191" spans="10:11" x14ac:dyDescent="0.25">
      <c r="J191" s="20">
        <f t="shared" ca="1" si="19"/>
        <v>18.802006131782122</v>
      </c>
      <c r="K191" s="19">
        <f t="shared" ca="1" si="18"/>
        <v>60</v>
      </c>
    </row>
    <row r="192" spans="10:11" x14ac:dyDescent="0.25">
      <c r="J192" s="20">
        <f t="shared" ca="1" si="19"/>
        <v>16.096659646497187</v>
      </c>
      <c r="K192" s="19">
        <f t="shared" ca="1" si="18"/>
        <v>54</v>
      </c>
    </row>
    <row r="193" spans="10:11" x14ac:dyDescent="0.25">
      <c r="J193" s="20">
        <f t="shared" ca="1" si="19"/>
        <v>23.124927082861326</v>
      </c>
      <c r="K193" s="19">
        <f t="shared" ca="1" si="18"/>
        <v>58</v>
      </c>
    </row>
    <row r="194" spans="10:11" x14ac:dyDescent="0.25">
      <c r="J194" s="20">
        <f t="shared" ca="1" si="19"/>
        <v>16.858852627324893</v>
      </c>
      <c r="K194" s="19">
        <f t="shared" ca="1" si="18"/>
        <v>55</v>
      </c>
    </row>
    <row r="195" spans="10:11" x14ac:dyDescent="0.25">
      <c r="J195" s="20">
        <f t="shared" ca="1" si="19"/>
        <v>18.496907758130106</v>
      </c>
      <c r="K195" s="19">
        <f t="shared" ca="1" si="18"/>
        <v>50</v>
      </c>
    </row>
    <row r="196" spans="10:11" x14ac:dyDescent="0.25">
      <c r="J196" s="20">
        <f t="shared" ca="1" si="19"/>
        <v>21.04413983921037</v>
      </c>
      <c r="K196" s="19">
        <f t="shared" ca="1" si="18"/>
        <v>60</v>
      </c>
    </row>
    <row r="197" spans="10:11" x14ac:dyDescent="0.25">
      <c r="J197" s="20">
        <f t="shared" ca="1" si="19"/>
        <v>16.417497631210072</v>
      </c>
      <c r="K197" s="19">
        <f t="shared" ca="1" si="18"/>
        <v>50</v>
      </c>
    </row>
    <row r="198" spans="10:11" x14ac:dyDescent="0.25">
      <c r="J198" s="20">
        <f t="shared" ca="1" si="19"/>
        <v>19.588619345250287</v>
      </c>
      <c r="K198" s="19">
        <f t="shared" ca="1" si="18"/>
        <v>61</v>
      </c>
    </row>
    <row r="199" spans="10:11" x14ac:dyDescent="0.25">
      <c r="J199" s="20">
        <f t="shared" ca="1" si="19"/>
        <v>21.848595091915804</v>
      </c>
      <c r="K199" s="19">
        <f t="shared" ca="1" si="18"/>
        <v>61</v>
      </c>
    </row>
    <row r="200" spans="10:11" x14ac:dyDescent="0.25">
      <c r="J200" s="20">
        <f t="shared" ca="1" si="19"/>
        <v>16.746743999730757</v>
      </c>
      <c r="K200" s="19">
        <f t="shared" ca="1" si="18"/>
        <v>60</v>
      </c>
    </row>
    <row r="201" spans="10:11" x14ac:dyDescent="0.25">
      <c r="J201" s="20">
        <f t="shared" ca="1" si="19"/>
        <v>21.335453598197404</v>
      </c>
      <c r="K201" s="19">
        <f t="shared" ca="1" si="18"/>
        <v>53</v>
      </c>
    </row>
    <row r="202" spans="10:11" x14ac:dyDescent="0.25">
      <c r="J202" s="20">
        <f t="shared" ca="1" si="19"/>
        <v>18.746428223733353</v>
      </c>
      <c r="K202" s="19">
        <f t="shared" ca="1" si="18"/>
        <v>45</v>
      </c>
    </row>
    <row r="203" spans="10:11" x14ac:dyDescent="0.25">
      <c r="J203" s="20">
        <f t="shared" ca="1" si="19"/>
        <v>16.384516683116395</v>
      </c>
      <c r="K203" s="19">
        <f t="shared" ca="1" si="18"/>
        <v>45</v>
      </c>
    </row>
    <row r="204" spans="10:11" x14ac:dyDescent="0.25">
      <c r="J204" s="20">
        <f t="shared" ca="1" si="19"/>
        <v>20.523265052691812</v>
      </c>
      <c r="K204" s="19">
        <f t="shared" ca="1" si="18"/>
        <v>55</v>
      </c>
    </row>
    <row r="205" spans="10:11" x14ac:dyDescent="0.25">
      <c r="J205" s="20">
        <f t="shared" ca="1" si="19"/>
        <v>17.152115797805752</v>
      </c>
      <c r="K205" s="19">
        <f t="shared" ca="1" si="18"/>
        <v>50</v>
      </c>
    </row>
    <row r="206" spans="10:11" x14ac:dyDescent="0.25">
      <c r="J206" s="20">
        <f t="shared" ca="1" si="19"/>
        <v>22.57097652057519</v>
      </c>
      <c r="K206" s="19">
        <f t="shared" ca="1" si="18"/>
        <v>53</v>
      </c>
    </row>
    <row r="207" spans="10:11" x14ac:dyDescent="0.25">
      <c r="J207" s="20">
        <f t="shared" ca="1" si="19"/>
        <v>20.298768081611239</v>
      </c>
      <c r="K207" s="19">
        <f t="shared" ca="1" si="18"/>
        <v>59</v>
      </c>
    </row>
    <row r="208" spans="10:11" x14ac:dyDescent="0.25">
      <c r="J208" s="20">
        <f t="shared" ca="1" si="19"/>
        <v>16.910559648327318</v>
      </c>
      <c r="K208" s="19">
        <f t="shared" ca="1" si="18"/>
        <v>54</v>
      </c>
    </row>
    <row r="209" spans="10:11" x14ac:dyDescent="0.25">
      <c r="J209" s="20">
        <f t="shared" ca="1" si="19"/>
        <v>16.905182607039066</v>
      </c>
      <c r="K209" s="19">
        <f t="shared" ca="1" si="18"/>
        <v>50</v>
      </c>
    </row>
    <row r="210" spans="10:11" x14ac:dyDescent="0.25">
      <c r="J210" s="20">
        <f t="shared" ca="1" si="19"/>
        <v>18.648968202269113</v>
      </c>
      <c r="K210" s="19">
        <f t="shared" ca="1" si="18"/>
        <v>45</v>
      </c>
    </row>
    <row r="211" spans="10:11" x14ac:dyDescent="0.25">
      <c r="J211" s="20">
        <f t="shared" ca="1" si="19"/>
        <v>16.665104822032639</v>
      </c>
      <c r="K211" s="19">
        <f t="shared" ca="1" si="18"/>
        <v>55</v>
      </c>
    </row>
    <row r="212" spans="10:11" x14ac:dyDescent="0.25">
      <c r="J212" s="20">
        <f t="shared" ca="1" si="19"/>
        <v>22.975073294743126</v>
      </c>
      <c r="K212" s="19">
        <f t="shared" ca="1" si="18"/>
        <v>52</v>
      </c>
    </row>
    <row r="213" spans="10:11" x14ac:dyDescent="0.25">
      <c r="J213" s="20">
        <f t="shared" ca="1" si="19"/>
        <v>16.108098838564004</v>
      </c>
      <c r="K213" s="19">
        <f t="shared" ca="1" si="18"/>
        <v>61</v>
      </c>
    </row>
    <row r="214" spans="10:11" x14ac:dyDescent="0.25">
      <c r="J214" s="20">
        <f t="shared" ca="1" si="19"/>
        <v>18.244746633803061</v>
      </c>
      <c r="K214" s="19">
        <f t="shared" ca="1" si="18"/>
        <v>48</v>
      </c>
    </row>
    <row r="215" spans="10:11" x14ac:dyDescent="0.25">
      <c r="J215" s="20">
        <f t="shared" ca="1" si="19"/>
        <v>20.212314596035377</v>
      </c>
      <c r="K215" s="19">
        <f t="shared" ca="1" si="18"/>
        <v>47</v>
      </c>
    </row>
    <row r="216" spans="10:11" x14ac:dyDescent="0.25">
      <c r="J216" s="20">
        <f t="shared" ca="1" si="19"/>
        <v>19.176950272388815</v>
      </c>
      <c r="K216" s="19">
        <f t="shared" ca="1" si="18"/>
        <v>50</v>
      </c>
    </row>
    <row r="217" spans="10:11" x14ac:dyDescent="0.25">
      <c r="J217" s="20">
        <f t="shared" ca="1" si="19"/>
        <v>21.479158527142097</v>
      </c>
      <c r="K217" s="19">
        <f t="shared" ca="1" si="18"/>
        <v>45</v>
      </c>
    </row>
    <row r="218" spans="10:11" x14ac:dyDescent="0.25">
      <c r="J218" s="20">
        <f t="shared" ca="1" si="19"/>
        <v>19.776974807027916</v>
      </c>
      <c r="K218" s="19">
        <f t="shared" ref="K218:K281" ca="1" si="20">RANDBETWEEN(45,(J218+45))</f>
        <v>63</v>
      </c>
    </row>
    <row r="219" spans="10:11" x14ac:dyDescent="0.25">
      <c r="J219" s="20">
        <f t="shared" ref="J219:J282" ca="1" si="21">(RAND()*8+16)</f>
        <v>20.365685973127984</v>
      </c>
      <c r="K219" s="19">
        <f t="shared" ca="1" si="20"/>
        <v>48</v>
      </c>
    </row>
    <row r="220" spans="10:11" x14ac:dyDescent="0.25">
      <c r="J220" s="20">
        <f t="shared" ca="1" si="21"/>
        <v>18.747886073503082</v>
      </c>
      <c r="K220" s="19">
        <f t="shared" ca="1" si="20"/>
        <v>51</v>
      </c>
    </row>
    <row r="221" spans="10:11" x14ac:dyDescent="0.25">
      <c r="J221" s="20">
        <f t="shared" ca="1" si="21"/>
        <v>20.663136534099866</v>
      </c>
      <c r="K221" s="19">
        <f t="shared" ca="1" si="20"/>
        <v>63</v>
      </c>
    </row>
    <row r="222" spans="10:11" x14ac:dyDescent="0.25">
      <c r="J222" s="20">
        <f t="shared" ca="1" si="21"/>
        <v>22.763505602810746</v>
      </c>
      <c r="K222" s="19">
        <f t="shared" ca="1" si="20"/>
        <v>46</v>
      </c>
    </row>
    <row r="223" spans="10:11" x14ac:dyDescent="0.25">
      <c r="J223" s="20">
        <f t="shared" ca="1" si="21"/>
        <v>19.498403169131279</v>
      </c>
      <c r="K223" s="19">
        <f t="shared" ca="1" si="20"/>
        <v>58</v>
      </c>
    </row>
    <row r="224" spans="10:11" x14ac:dyDescent="0.25">
      <c r="J224" s="20">
        <f t="shared" ca="1" si="21"/>
        <v>20.074004249730542</v>
      </c>
      <c r="K224" s="19">
        <f t="shared" ca="1" si="20"/>
        <v>51</v>
      </c>
    </row>
    <row r="225" spans="10:11" x14ac:dyDescent="0.25">
      <c r="J225" s="20">
        <f t="shared" ca="1" si="21"/>
        <v>18.444986742100866</v>
      </c>
      <c r="K225" s="19">
        <f t="shared" ca="1" si="20"/>
        <v>45</v>
      </c>
    </row>
    <row r="226" spans="10:11" x14ac:dyDescent="0.25">
      <c r="J226" s="20">
        <f t="shared" ca="1" si="21"/>
        <v>23.14489369592026</v>
      </c>
      <c r="K226" s="19">
        <f t="shared" ca="1" si="20"/>
        <v>45</v>
      </c>
    </row>
    <row r="227" spans="10:11" x14ac:dyDescent="0.25">
      <c r="J227" s="20">
        <f t="shared" ca="1" si="21"/>
        <v>22.699931448683166</v>
      </c>
      <c r="K227" s="19">
        <f t="shared" ca="1" si="20"/>
        <v>60</v>
      </c>
    </row>
    <row r="228" spans="10:11" x14ac:dyDescent="0.25">
      <c r="J228" s="20">
        <f t="shared" ca="1" si="21"/>
        <v>19.855642030963754</v>
      </c>
      <c r="K228" s="19">
        <f t="shared" ca="1" si="20"/>
        <v>51</v>
      </c>
    </row>
    <row r="229" spans="10:11" x14ac:dyDescent="0.25">
      <c r="J229" s="20">
        <f t="shared" ca="1" si="21"/>
        <v>16.399580483312871</v>
      </c>
      <c r="K229" s="19">
        <f t="shared" ca="1" si="20"/>
        <v>51</v>
      </c>
    </row>
    <row r="230" spans="10:11" x14ac:dyDescent="0.25">
      <c r="J230" s="20">
        <f t="shared" ca="1" si="21"/>
        <v>21.341193014764563</v>
      </c>
      <c r="K230" s="19">
        <f t="shared" ca="1" si="20"/>
        <v>47</v>
      </c>
    </row>
    <row r="231" spans="10:11" x14ac:dyDescent="0.25">
      <c r="J231" s="20">
        <f t="shared" ca="1" si="21"/>
        <v>22.537958006256062</v>
      </c>
      <c r="K231" s="19">
        <f t="shared" ca="1" si="20"/>
        <v>55</v>
      </c>
    </row>
    <row r="232" spans="10:11" x14ac:dyDescent="0.25">
      <c r="J232" s="20">
        <f t="shared" ca="1" si="21"/>
        <v>16.395819038829135</v>
      </c>
      <c r="K232" s="19">
        <f t="shared" ca="1" si="20"/>
        <v>48</v>
      </c>
    </row>
    <row r="233" spans="10:11" x14ac:dyDescent="0.25">
      <c r="J233" s="20">
        <f t="shared" ca="1" si="21"/>
        <v>23.907287144393909</v>
      </c>
      <c r="K233" s="19">
        <f t="shared" ca="1" si="20"/>
        <v>65</v>
      </c>
    </row>
    <row r="234" spans="10:11" x14ac:dyDescent="0.25">
      <c r="J234" s="20">
        <f t="shared" ca="1" si="21"/>
        <v>21.446875344106122</v>
      </c>
      <c r="K234" s="19">
        <f t="shared" ca="1" si="20"/>
        <v>55</v>
      </c>
    </row>
    <row r="235" spans="10:11" x14ac:dyDescent="0.25">
      <c r="J235" s="20">
        <f t="shared" ca="1" si="21"/>
        <v>16.411006692962161</v>
      </c>
      <c r="K235" s="19">
        <f t="shared" ca="1" si="20"/>
        <v>52</v>
      </c>
    </row>
    <row r="236" spans="10:11" x14ac:dyDescent="0.25">
      <c r="J236" s="20">
        <f t="shared" ca="1" si="21"/>
        <v>20.737116954074281</v>
      </c>
      <c r="K236" s="19">
        <f t="shared" ca="1" si="20"/>
        <v>58</v>
      </c>
    </row>
    <row r="237" spans="10:11" x14ac:dyDescent="0.25">
      <c r="J237" s="20">
        <f t="shared" ca="1" si="21"/>
        <v>18.197217459715262</v>
      </c>
      <c r="K237" s="19">
        <f t="shared" ca="1" si="20"/>
        <v>50</v>
      </c>
    </row>
    <row r="238" spans="10:11" x14ac:dyDescent="0.25">
      <c r="J238" s="20">
        <f t="shared" ca="1" si="21"/>
        <v>22.789926139646841</v>
      </c>
      <c r="K238" s="19">
        <f t="shared" ca="1" si="20"/>
        <v>60</v>
      </c>
    </row>
    <row r="239" spans="10:11" x14ac:dyDescent="0.25">
      <c r="J239" s="20">
        <f t="shared" ca="1" si="21"/>
        <v>20.015669210925022</v>
      </c>
      <c r="K239" s="19">
        <f t="shared" ca="1" si="20"/>
        <v>50</v>
      </c>
    </row>
    <row r="240" spans="10:11" x14ac:dyDescent="0.25">
      <c r="J240" s="20">
        <f t="shared" ca="1" si="21"/>
        <v>22.415420753539454</v>
      </c>
      <c r="K240" s="19">
        <f t="shared" ca="1" si="20"/>
        <v>59</v>
      </c>
    </row>
    <row r="241" spans="10:11" x14ac:dyDescent="0.25">
      <c r="J241" s="20">
        <f t="shared" ca="1" si="21"/>
        <v>19.849317964099328</v>
      </c>
      <c r="K241" s="19">
        <f t="shared" ca="1" si="20"/>
        <v>63</v>
      </c>
    </row>
    <row r="242" spans="10:11" x14ac:dyDescent="0.25">
      <c r="J242" s="20">
        <f t="shared" ca="1" si="21"/>
        <v>16.369985604034508</v>
      </c>
      <c r="K242" s="19">
        <f t="shared" ca="1" si="20"/>
        <v>60</v>
      </c>
    </row>
    <row r="243" spans="10:11" x14ac:dyDescent="0.25">
      <c r="J243" s="20">
        <f t="shared" ca="1" si="21"/>
        <v>19.964467336525011</v>
      </c>
      <c r="K243" s="19">
        <f t="shared" ca="1" si="20"/>
        <v>50</v>
      </c>
    </row>
    <row r="244" spans="10:11" x14ac:dyDescent="0.25">
      <c r="J244" s="20">
        <f t="shared" ca="1" si="21"/>
        <v>23.706175292429293</v>
      </c>
      <c r="K244" s="19">
        <f t="shared" ca="1" si="20"/>
        <v>58</v>
      </c>
    </row>
    <row r="245" spans="10:11" x14ac:dyDescent="0.25">
      <c r="J245" s="20">
        <f t="shared" ca="1" si="21"/>
        <v>19.739959426451989</v>
      </c>
      <c r="K245" s="19">
        <f t="shared" ca="1" si="20"/>
        <v>47</v>
      </c>
    </row>
    <row r="246" spans="10:11" x14ac:dyDescent="0.25">
      <c r="J246" s="20">
        <f t="shared" ca="1" si="21"/>
        <v>17.303617247051292</v>
      </c>
      <c r="K246" s="19">
        <f t="shared" ca="1" si="20"/>
        <v>61</v>
      </c>
    </row>
    <row r="247" spans="10:11" x14ac:dyDescent="0.25">
      <c r="J247" s="20">
        <f t="shared" ca="1" si="21"/>
        <v>16.861408827288741</v>
      </c>
      <c r="K247" s="19">
        <f t="shared" ca="1" si="20"/>
        <v>61</v>
      </c>
    </row>
    <row r="248" spans="10:11" x14ac:dyDescent="0.25">
      <c r="J248" s="20">
        <f t="shared" ca="1" si="21"/>
        <v>19.231964386726531</v>
      </c>
      <c r="K248" s="19">
        <f t="shared" ca="1" si="20"/>
        <v>59</v>
      </c>
    </row>
    <row r="249" spans="10:11" x14ac:dyDescent="0.25">
      <c r="J249" s="20">
        <f t="shared" ca="1" si="21"/>
        <v>16.798172137756243</v>
      </c>
      <c r="K249" s="19">
        <f t="shared" ca="1" si="20"/>
        <v>59</v>
      </c>
    </row>
    <row r="250" spans="10:11" x14ac:dyDescent="0.25">
      <c r="J250" s="20">
        <f t="shared" ca="1" si="21"/>
        <v>19.220886181214802</v>
      </c>
      <c r="K250" s="19">
        <f t="shared" ca="1" si="20"/>
        <v>54</v>
      </c>
    </row>
    <row r="251" spans="10:11" x14ac:dyDescent="0.25">
      <c r="J251" s="20">
        <f t="shared" ca="1" si="21"/>
        <v>17.36061389224411</v>
      </c>
      <c r="K251" s="19">
        <f t="shared" ca="1" si="20"/>
        <v>46</v>
      </c>
    </row>
    <row r="252" spans="10:11" x14ac:dyDescent="0.25">
      <c r="J252" s="20">
        <f t="shared" ca="1" si="21"/>
        <v>23.219412385109194</v>
      </c>
      <c r="K252" s="19">
        <f t="shared" ca="1" si="20"/>
        <v>51</v>
      </c>
    </row>
    <row r="253" spans="10:11" x14ac:dyDescent="0.25">
      <c r="J253" s="20">
        <f t="shared" ca="1" si="21"/>
        <v>20.717238992111529</v>
      </c>
      <c r="K253" s="19">
        <f t="shared" ca="1" si="20"/>
        <v>59</v>
      </c>
    </row>
    <row r="254" spans="10:11" x14ac:dyDescent="0.25">
      <c r="J254" s="20">
        <f t="shared" ca="1" si="21"/>
        <v>23.624329199451644</v>
      </c>
      <c r="K254" s="19">
        <f t="shared" ca="1" si="20"/>
        <v>65</v>
      </c>
    </row>
    <row r="255" spans="10:11" x14ac:dyDescent="0.25">
      <c r="J255" s="20">
        <f t="shared" ca="1" si="21"/>
        <v>19.668767343174565</v>
      </c>
      <c r="K255" s="19">
        <f t="shared" ca="1" si="20"/>
        <v>56</v>
      </c>
    </row>
    <row r="256" spans="10:11" x14ac:dyDescent="0.25">
      <c r="J256" s="20">
        <f t="shared" ca="1" si="21"/>
        <v>18.622135878531971</v>
      </c>
      <c r="K256" s="19">
        <f t="shared" ca="1" si="20"/>
        <v>49</v>
      </c>
    </row>
    <row r="257" spans="10:11" x14ac:dyDescent="0.25">
      <c r="J257" s="20">
        <f t="shared" ca="1" si="21"/>
        <v>16.94705243039725</v>
      </c>
      <c r="K257" s="19">
        <f t="shared" ca="1" si="20"/>
        <v>60</v>
      </c>
    </row>
    <row r="258" spans="10:11" x14ac:dyDescent="0.25">
      <c r="J258" s="20">
        <f t="shared" ca="1" si="21"/>
        <v>16.183006800902334</v>
      </c>
      <c r="K258" s="19">
        <f t="shared" ca="1" si="20"/>
        <v>59</v>
      </c>
    </row>
    <row r="259" spans="10:11" x14ac:dyDescent="0.25">
      <c r="J259" s="20">
        <f t="shared" ca="1" si="21"/>
        <v>17.192731750738677</v>
      </c>
      <c r="K259" s="19">
        <f t="shared" ca="1" si="20"/>
        <v>51</v>
      </c>
    </row>
    <row r="260" spans="10:11" x14ac:dyDescent="0.25">
      <c r="J260" s="20">
        <f t="shared" ca="1" si="21"/>
        <v>22.221324077104512</v>
      </c>
      <c r="K260" s="19">
        <f t="shared" ca="1" si="20"/>
        <v>53</v>
      </c>
    </row>
    <row r="261" spans="10:11" x14ac:dyDescent="0.25">
      <c r="J261" s="20">
        <f t="shared" ca="1" si="21"/>
        <v>21.583506124791953</v>
      </c>
      <c r="K261" s="19">
        <f t="shared" ca="1" si="20"/>
        <v>53</v>
      </c>
    </row>
    <row r="262" spans="10:11" x14ac:dyDescent="0.25">
      <c r="J262" s="20">
        <f t="shared" ca="1" si="21"/>
        <v>18.648603545883464</v>
      </c>
      <c r="K262" s="19">
        <f t="shared" ca="1" si="20"/>
        <v>57</v>
      </c>
    </row>
    <row r="263" spans="10:11" x14ac:dyDescent="0.25">
      <c r="J263" s="20">
        <f t="shared" ca="1" si="21"/>
        <v>19.16551949700581</v>
      </c>
      <c r="K263" s="19">
        <f t="shared" ca="1" si="20"/>
        <v>47</v>
      </c>
    </row>
    <row r="264" spans="10:11" x14ac:dyDescent="0.25">
      <c r="J264" s="20">
        <f t="shared" ca="1" si="21"/>
        <v>17.511069201341034</v>
      </c>
      <c r="K264" s="19">
        <f t="shared" ca="1" si="20"/>
        <v>61</v>
      </c>
    </row>
    <row r="265" spans="10:11" x14ac:dyDescent="0.25">
      <c r="J265" s="20">
        <f t="shared" ca="1" si="21"/>
        <v>18.804348889602821</v>
      </c>
      <c r="K265" s="19">
        <f t="shared" ca="1" si="20"/>
        <v>49</v>
      </c>
    </row>
    <row r="266" spans="10:11" x14ac:dyDescent="0.25">
      <c r="J266" s="20">
        <f t="shared" ca="1" si="21"/>
        <v>22.792401087026978</v>
      </c>
      <c r="K266" s="19">
        <f t="shared" ca="1" si="20"/>
        <v>47</v>
      </c>
    </row>
    <row r="267" spans="10:11" x14ac:dyDescent="0.25">
      <c r="J267" s="20">
        <f t="shared" ca="1" si="21"/>
        <v>21.718096765397583</v>
      </c>
      <c r="K267" s="19">
        <f t="shared" ca="1" si="20"/>
        <v>47</v>
      </c>
    </row>
    <row r="268" spans="10:11" x14ac:dyDescent="0.25">
      <c r="J268" s="20">
        <f t="shared" ca="1" si="21"/>
        <v>21.92078361647194</v>
      </c>
      <c r="K268" s="19">
        <f t="shared" ca="1" si="20"/>
        <v>65</v>
      </c>
    </row>
    <row r="269" spans="10:11" x14ac:dyDescent="0.25">
      <c r="J269" s="20">
        <f t="shared" ca="1" si="21"/>
        <v>23.444125308547292</v>
      </c>
      <c r="K269" s="19">
        <f t="shared" ca="1" si="20"/>
        <v>56</v>
      </c>
    </row>
    <row r="270" spans="10:11" x14ac:dyDescent="0.25">
      <c r="J270" s="20">
        <f t="shared" ca="1" si="21"/>
        <v>16.093937175291423</v>
      </c>
      <c r="K270" s="19">
        <f t="shared" ca="1" si="20"/>
        <v>55</v>
      </c>
    </row>
    <row r="271" spans="10:11" x14ac:dyDescent="0.25">
      <c r="J271" s="20">
        <f t="shared" ca="1" si="21"/>
        <v>20.692637015740903</v>
      </c>
      <c r="K271" s="19">
        <f t="shared" ca="1" si="20"/>
        <v>64</v>
      </c>
    </row>
    <row r="272" spans="10:11" x14ac:dyDescent="0.25">
      <c r="J272" s="20">
        <f t="shared" ca="1" si="21"/>
        <v>20.81398779109816</v>
      </c>
      <c r="K272" s="19">
        <f t="shared" ca="1" si="20"/>
        <v>60</v>
      </c>
    </row>
    <row r="273" spans="10:11" x14ac:dyDescent="0.25">
      <c r="J273" s="20">
        <f t="shared" ca="1" si="21"/>
        <v>16.34492285098748</v>
      </c>
      <c r="K273" s="19">
        <f t="shared" ca="1" si="20"/>
        <v>56</v>
      </c>
    </row>
    <row r="274" spans="10:11" x14ac:dyDescent="0.25">
      <c r="J274" s="20">
        <f t="shared" ca="1" si="21"/>
        <v>22.052438549072328</v>
      </c>
      <c r="K274" s="19">
        <f t="shared" ca="1" si="20"/>
        <v>50</v>
      </c>
    </row>
    <row r="275" spans="10:11" x14ac:dyDescent="0.25">
      <c r="J275" s="20">
        <f t="shared" ca="1" si="21"/>
        <v>16.355071854189482</v>
      </c>
      <c r="K275" s="19">
        <f t="shared" ca="1" si="20"/>
        <v>56</v>
      </c>
    </row>
    <row r="276" spans="10:11" x14ac:dyDescent="0.25">
      <c r="J276" s="20">
        <f t="shared" ca="1" si="21"/>
        <v>20.805034605077275</v>
      </c>
      <c r="K276" s="19">
        <f t="shared" ca="1" si="20"/>
        <v>57</v>
      </c>
    </row>
    <row r="277" spans="10:11" x14ac:dyDescent="0.25">
      <c r="J277" s="20">
        <f t="shared" ca="1" si="21"/>
        <v>21.267561496102221</v>
      </c>
      <c r="K277" s="19">
        <f t="shared" ca="1" si="20"/>
        <v>50</v>
      </c>
    </row>
    <row r="278" spans="10:11" x14ac:dyDescent="0.25">
      <c r="J278" s="20">
        <f t="shared" ca="1" si="21"/>
        <v>18.63189709171845</v>
      </c>
      <c r="K278" s="19">
        <f t="shared" ca="1" si="20"/>
        <v>49</v>
      </c>
    </row>
    <row r="279" spans="10:11" x14ac:dyDescent="0.25">
      <c r="J279" s="20">
        <f t="shared" ca="1" si="21"/>
        <v>19.561340848484797</v>
      </c>
      <c r="K279" s="19">
        <f t="shared" ca="1" si="20"/>
        <v>62</v>
      </c>
    </row>
    <row r="280" spans="10:11" x14ac:dyDescent="0.25">
      <c r="J280" s="20">
        <f t="shared" ca="1" si="21"/>
        <v>18.691092737120815</v>
      </c>
      <c r="K280" s="19">
        <f t="shared" ca="1" si="20"/>
        <v>54</v>
      </c>
    </row>
    <row r="281" spans="10:11" x14ac:dyDescent="0.25">
      <c r="J281" s="20">
        <f t="shared" ca="1" si="21"/>
        <v>20.136696617002077</v>
      </c>
      <c r="K281" s="19">
        <f t="shared" ca="1" si="20"/>
        <v>47</v>
      </c>
    </row>
    <row r="282" spans="10:11" x14ac:dyDescent="0.25">
      <c r="J282" s="20">
        <f t="shared" ca="1" si="21"/>
        <v>22.989896352253687</v>
      </c>
      <c r="K282" s="19">
        <f t="shared" ref="K282:K345" ca="1" si="22">RANDBETWEEN(45,(J282+45))</f>
        <v>50</v>
      </c>
    </row>
    <row r="283" spans="10:11" x14ac:dyDescent="0.25">
      <c r="J283" s="20">
        <f t="shared" ref="J283:J346" ca="1" si="23">(RAND()*8+16)</f>
        <v>17.40049542717534</v>
      </c>
      <c r="K283" s="19">
        <f t="shared" ca="1" si="22"/>
        <v>56</v>
      </c>
    </row>
    <row r="284" spans="10:11" x14ac:dyDescent="0.25">
      <c r="J284" s="20">
        <f t="shared" ca="1" si="23"/>
        <v>18.589257030179787</v>
      </c>
      <c r="K284" s="19">
        <f t="shared" ca="1" si="22"/>
        <v>51</v>
      </c>
    </row>
    <row r="285" spans="10:11" x14ac:dyDescent="0.25">
      <c r="J285" s="20">
        <f t="shared" ca="1" si="23"/>
        <v>16.017731479291704</v>
      </c>
      <c r="K285" s="19">
        <f t="shared" ca="1" si="22"/>
        <v>58</v>
      </c>
    </row>
    <row r="286" spans="10:11" x14ac:dyDescent="0.25">
      <c r="J286" s="20">
        <f t="shared" ca="1" si="23"/>
        <v>18.948082548008344</v>
      </c>
      <c r="K286" s="19">
        <f t="shared" ca="1" si="22"/>
        <v>54</v>
      </c>
    </row>
    <row r="287" spans="10:11" x14ac:dyDescent="0.25">
      <c r="J287" s="20">
        <f t="shared" ca="1" si="23"/>
        <v>23.18667579823116</v>
      </c>
      <c r="K287" s="19">
        <f t="shared" ca="1" si="22"/>
        <v>50</v>
      </c>
    </row>
    <row r="288" spans="10:11" x14ac:dyDescent="0.25">
      <c r="J288" s="20">
        <f t="shared" ca="1" si="23"/>
        <v>18.941716508544566</v>
      </c>
      <c r="K288" s="19">
        <f t="shared" ca="1" si="22"/>
        <v>56</v>
      </c>
    </row>
    <row r="289" spans="10:11" x14ac:dyDescent="0.25">
      <c r="J289" s="20">
        <f t="shared" ca="1" si="23"/>
        <v>22.305699779204925</v>
      </c>
      <c r="K289" s="19">
        <f t="shared" ca="1" si="22"/>
        <v>56</v>
      </c>
    </row>
    <row r="290" spans="10:11" x14ac:dyDescent="0.25">
      <c r="J290" s="20">
        <f t="shared" ca="1" si="23"/>
        <v>16.093049443023308</v>
      </c>
      <c r="K290" s="19">
        <f t="shared" ca="1" si="22"/>
        <v>55</v>
      </c>
    </row>
    <row r="291" spans="10:11" x14ac:dyDescent="0.25">
      <c r="J291" s="20">
        <f t="shared" ca="1" si="23"/>
        <v>23.197253911425335</v>
      </c>
      <c r="K291" s="19">
        <f t="shared" ca="1" si="22"/>
        <v>56</v>
      </c>
    </row>
    <row r="292" spans="10:11" x14ac:dyDescent="0.25">
      <c r="J292" s="20">
        <f t="shared" ca="1" si="23"/>
        <v>18.86156760948198</v>
      </c>
      <c r="K292" s="19">
        <f t="shared" ca="1" si="22"/>
        <v>57</v>
      </c>
    </row>
    <row r="293" spans="10:11" x14ac:dyDescent="0.25">
      <c r="J293" s="20">
        <f t="shared" ca="1" si="23"/>
        <v>16.630813371257116</v>
      </c>
      <c r="K293" s="19">
        <f t="shared" ca="1" si="22"/>
        <v>49</v>
      </c>
    </row>
    <row r="294" spans="10:11" x14ac:dyDescent="0.25">
      <c r="J294" s="20">
        <f t="shared" ca="1" si="23"/>
        <v>16.55859225010451</v>
      </c>
      <c r="K294" s="19">
        <f t="shared" ca="1" si="22"/>
        <v>55</v>
      </c>
    </row>
    <row r="295" spans="10:11" x14ac:dyDescent="0.25">
      <c r="J295" s="20">
        <f t="shared" ca="1" si="23"/>
        <v>18.842900742803607</v>
      </c>
      <c r="K295" s="19">
        <f t="shared" ca="1" si="22"/>
        <v>60</v>
      </c>
    </row>
    <row r="296" spans="10:11" x14ac:dyDescent="0.25">
      <c r="J296" s="20">
        <f t="shared" ca="1" si="23"/>
        <v>19.622550522872281</v>
      </c>
      <c r="K296" s="19">
        <f t="shared" ca="1" si="22"/>
        <v>61</v>
      </c>
    </row>
    <row r="297" spans="10:11" x14ac:dyDescent="0.25">
      <c r="J297" s="20">
        <f t="shared" ca="1" si="23"/>
        <v>20.146743692452969</v>
      </c>
      <c r="K297" s="19">
        <f t="shared" ca="1" si="22"/>
        <v>49</v>
      </c>
    </row>
    <row r="298" spans="10:11" x14ac:dyDescent="0.25">
      <c r="J298" s="20">
        <f t="shared" ca="1" si="23"/>
        <v>16.171726241588772</v>
      </c>
      <c r="K298" s="19">
        <f t="shared" ca="1" si="22"/>
        <v>51</v>
      </c>
    </row>
    <row r="299" spans="10:11" x14ac:dyDescent="0.25">
      <c r="J299" s="20">
        <f t="shared" ca="1" si="23"/>
        <v>17.724626453467565</v>
      </c>
      <c r="K299" s="19">
        <f t="shared" ca="1" si="22"/>
        <v>45</v>
      </c>
    </row>
    <row r="300" spans="10:11" x14ac:dyDescent="0.25">
      <c r="J300" s="20">
        <f t="shared" ca="1" si="23"/>
        <v>18.941960404790777</v>
      </c>
      <c r="K300" s="19">
        <f t="shared" ca="1" si="22"/>
        <v>49</v>
      </c>
    </row>
    <row r="301" spans="10:11" x14ac:dyDescent="0.25">
      <c r="J301" s="20">
        <f t="shared" ca="1" si="23"/>
        <v>19.307398800687039</v>
      </c>
      <c r="K301" s="19">
        <f t="shared" ca="1" si="22"/>
        <v>51</v>
      </c>
    </row>
    <row r="302" spans="10:11" x14ac:dyDescent="0.25">
      <c r="J302" s="20">
        <f t="shared" ca="1" si="23"/>
        <v>22.965317468636883</v>
      </c>
      <c r="K302" s="19">
        <f t="shared" ca="1" si="22"/>
        <v>60</v>
      </c>
    </row>
    <row r="303" spans="10:11" x14ac:dyDescent="0.25">
      <c r="J303" s="20">
        <f t="shared" ca="1" si="23"/>
        <v>21.537991843929117</v>
      </c>
      <c r="K303" s="19">
        <f t="shared" ca="1" si="22"/>
        <v>57</v>
      </c>
    </row>
    <row r="304" spans="10:11" x14ac:dyDescent="0.25">
      <c r="J304" s="20">
        <f t="shared" ca="1" si="23"/>
        <v>19.68948668811835</v>
      </c>
      <c r="K304" s="19">
        <f t="shared" ca="1" si="22"/>
        <v>64</v>
      </c>
    </row>
    <row r="305" spans="10:11" x14ac:dyDescent="0.25">
      <c r="J305" s="20">
        <f t="shared" ca="1" si="23"/>
        <v>23.891920831782183</v>
      </c>
      <c r="K305" s="19">
        <f t="shared" ca="1" si="22"/>
        <v>67</v>
      </c>
    </row>
    <row r="306" spans="10:11" x14ac:dyDescent="0.25">
      <c r="J306" s="20">
        <f t="shared" ca="1" si="23"/>
        <v>23.445252500217887</v>
      </c>
      <c r="K306" s="19">
        <f t="shared" ca="1" si="22"/>
        <v>60</v>
      </c>
    </row>
    <row r="307" spans="10:11" x14ac:dyDescent="0.25">
      <c r="J307" s="20">
        <f t="shared" ca="1" si="23"/>
        <v>23.651289942330926</v>
      </c>
      <c r="K307" s="19">
        <f t="shared" ca="1" si="22"/>
        <v>46</v>
      </c>
    </row>
    <row r="308" spans="10:11" x14ac:dyDescent="0.25">
      <c r="J308" s="20">
        <f t="shared" ca="1" si="23"/>
        <v>23.96008339249742</v>
      </c>
      <c r="K308" s="19">
        <f t="shared" ca="1" si="22"/>
        <v>52</v>
      </c>
    </row>
    <row r="309" spans="10:11" x14ac:dyDescent="0.25">
      <c r="J309" s="20">
        <f t="shared" ca="1" si="23"/>
        <v>16.390366387219697</v>
      </c>
      <c r="K309" s="19">
        <f t="shared" ca="1" si="22"/>
        <v>53</v>
      </c>
    </row>
    <row r="310" spans="10:11" x14ac:dyDescent="0.25">
      <c r="J310" s="20">
        <f t="shared" ca="1" si="23"/>
        <v>21.210266720055277</v>
      </c>
      <c r="K310" s="19">
        <f t="shared" ca="1" si="22"/>
        <v>62</v>
      </c>
    </row>
    <row r="311" spans="10:11" x14ac:dyDescent="0.25">
      <c r="J311" s="20">
        <f t="shared" ca="1" si="23"/>
        <v>19.503511389527848</v>
      </c>
      <c r="K311" s="19">
        <f t="shared" ca="1" si="22"/>
        <v>64</v>
      </c>
    </row>
    <row r="312" spans="10:11" x14ac:dyDescent="0.25">
      <c r="J312" s="20">
        <f t="shared" ca="1" si="23"/>
        <v>18.374208498825308</v>
      </c>
      <c r="K312" s="19">
        <f t="shared" ca="1" si="22"/>
        <v>57</v>
      </c>
    </row>
    <row r="313" spans="10:11" x14ac:dyDescent="0.25">
      <c r="J313" s="20">
        <f t="shared" ca="1" si="23"/>
        <v>16.319064282352109</v>
      </c>
      <c r="K313" s="19">
        <f t="shared" ca="1" si="22"/>
        <v>51</v>
      </c>
    </row>
    <row r="314" spans="10:11" x14ac:dyDescent="0.25">
      <c r="J314" s="20">
        <f t="shared" ca="1" si="23"/>
        <v>19.948832196852987</v>
      </c>
      <c r="K314" s="19">
        <f t="shared" ca="1" si="22"/>
        <v>63</v>
      </c>
    </row>
    <row r="315" spans="10:11" x14ac:dyDescent="0.25">
      <c r="J315" s="20">
        <f t="shared" ca="1" si="23"/>
        <v>17.299996557660727</v>
      </c>
      <c r="K315" s="19">
        <f t="shared" ca="1" si="22"/>
        <v>59</v>
      </c>
    </row>
    <row r="316" spans="10:11" x14ac:dyDescent="0.25">
      <c r="J316" s="20">
        <f t="shared" ca="1" si="23"/>
        <v>16.689706894774655</v>
      </c>
      <c r="K316" s="19">
        <f t="shared" ca="1" si="22"/>
        <v>55</v>
      </c>
    </row>
    <row r="317" spans="10:11" x14ac:dyDescent="0.25">
      <c r="J317" s="20">
        <f t="shared" ca="1" si="23"/>
        <v>21.172373164852822</v>
      </c>
      <c r="K317" s="19">
        <f t="shared" ca="1" si="22"/>
        <v>57</v>
      </c>
    </row>
    <row r="318" spans="10:11" x14ac:dyDescent="0.25">
      <c r="J318" s="20">
        <f t="shared" ca="1" si="23"/>
        <v>20.519846259567672</v>
      </c>
      <c r="K318" s="19">
        <f t="shared" ca="1" si="22"/>
        <v>65</v>
      </c>
    </row>
    <row r="319" spans="10:11" x14ac:dyDescent="0.25">
      <c r="J319" s="20">
        <f t="shared" ca="1" si="23"/>
        <v>20.645534416967994</v>
      </c>
      <c r="K319" s="19">
        <f t="shared" ca="1" si="22"/>
        <v>48</v>
      </c>
    </row>
    <row r="320" spans="10:11" x14ac:dyDescent="0.25">
      <c r="J320" s="20">
        <f t="shared" ca="1" si="23"/>
        <v>21.806237596486397</v>
      </c>
      <c r="K320" s="19">
        <f t="shared" ca="1" si="22"/>
        <v>66</v>
      </c>
    </row>
    <row r="321" spans="10:11" x14ac:dyDescent="0.25">
      <c r="J321" s="20">
        <f t="shared" ca="1" si="23"/>
        <v>22.685819115594889</v>
      </c>
      <c r="K321" s="19">
        <f t="shared" ca="1" si="22"/>
        <v>55</v>
      </c>
    </row>
    <row r="322" spans="10:11" x14ac:dyDescent="0.25">
      <c r="J322" s="20">
        <f t="shared" ca="1" si="23"/>
        <v>23.461169566276968</v>
      </c>
      <c r="K322" s="19">
        <f t="shared" ca="1" si="22"/>
        <v>65</v>
      </c>
    </row>
    <row r="323" spans="10:11" x14ac:dyDescent="0.25">
      <c r="J323" s="20">
        <f t="shared" ca="1" si="23"/>
        <v>16.57512548169845</v>
      </c>
      <c r="K323" s="19">
        <f t="shared" ca="1" si="22"/>
        <v>56</v>
      </c>
    </row>
    <row r="324" spans="10:11" x14ac:dyDescent="0.25">
      <c r="J324" s="20">
        <f t="shared" ca="1" si="23"/>
        <v>22.793614170841256</v>
      </c>
      <c r="K324" s="19">
        <f t="shared" ca="1" si="22"/>
        <v>49</v>
      </c>
    </row>
    <row r="325" spans="10:11" x14ac:dyDescent="0.25">
      <c r="J325" s="20">
        <f t="shared" ca="1" si="23"/>
        <v>20.713470307099506</v>
      </c>
      <c r="K325" s="19">
        <f t="shared" ca="1" si="22"/>
        <v>45</v>
      </c>
    </row>
    <row r="326" spans="10:11" x14ac:dyDescent="0.25">
      <c r="J326" s="20">
        <f t="shared" ca="1" si="23"/>
        <v>19.15535859538603</v>
      </c>
      <c r="K326" s="19">
        <f t="shared" ca="1" si="22"/>
        <v>52</v>
      </c>
    </row>
    <row r="327" spans="10:11" x14ac:dyDescent="0.25">
      <c r="J327" s="20">
        <f t="shared" ca="1" si="23"/>
        <v>16.015918121940782</v>
      </c>
      <c r="K327" s="19">
        <f t="shared" ca="1" si="22"/>
        <v>46</v>
      </c>
    </row>
    <row r="328" spans="10:11" x14ac:dyDescent="0.25">
      <c r="J328" s="20">
        <f t="shared" ca="1" si="23"/>
        <v>19.213290860713187</v>
      </c>
      <c r="K328" s="19">
        <f t="shared" ca="1" si="22"/>
        <v>63</v>
      </c>
    </row>
    <row r="329" spans="10:11" x14ac:dyDescent="0.25">
      <c r="J329" s="20">
        <f t="shared" ca="1" si="23"/>
        <v>23.896009844142078</v>
      </c>
      <c r="K329" s="19">
        <f t="shared" ca="1" si="22"/>
        <v>52</v>
      </c>
    </row>
    <row r="330" spans="10:11" x14ac:dyDescent="0.25">
      <c r="J330" s="20">
        <f t="shared" ca="1" si="23"/>
        <v>16.893138291865633</v>
      </c>
      <c r="K330" s="19">
        <f t="shared" ca="1" si="22"/>
        <v>48</v>
      </c>
    </row>
    <row r="331" spans="10:11" x14ac:dyDescent="0.25">
      <c r="J331" s="20">
        <f t="shared" ca="1" si="23"/>
        <v>21.798539214805739</v>
      </c>
      <c r="K331" s="19">
        <f t="shared" ca="1" si="22"/>
        <v>47</v>
      </c>
    </row>
    <row r="332" spans="10:11" x14ac:dyDescent="0.25">
      <c r="J332" s="20">
        <f t="shared" ca="1" si="23"/>
        <v>22.891147749166258</v>
      </c>
      <c r="K332" s="19">
        <f t="shared" ca="1" si="22"/>
        <v>59</v>
      </c>
    </row>
    <row r="333" spans="10:11" x14ac:dyDescent="0.25">
      <c r="J333" s="20">
        <f t="shared" ca="1" si="23"/>
        <v>19.894943152601854</v>
      </c>
      <c r="K333" s="19">
        <f t="shared" ca="1" si="22"/>
        <v>58</v>
      </c>
    </row>
    <row r="334" spans="10:11" x14ac:dyDescent="0.25">
      <c r="J334" s="20">
        <f t="shared" ca="1" si="23"/>
        <v>19.720505840517326</v>
      </c>
      <c r="K334" s="19">
        <f t="shared" ca="1" si="22"/>
        <v>52</v>
      </c>
    </row>
    <row r="335" spans="10:11" x14ac:dyDescent="0.25">
      <c r="J335" s="20">
        <f t="shared" ca="1" si="23"/>
        <v>19.815515306704555</v>
      </c>
      <c r="K335" s="19">
        <f t="shared" ca="1" si="22"/>
        <v>53</v>
      </c>
    </row>
    <row r="336" spans="10:11" x14ac:dyDescent="0.25">
      <c r="J336" s="20">
        <f t="shared" ca="1" si="23"/>
        <v>16.339433833823943</v>
      </c>
      <c r="K336" s="19">
        <f t="shared" ca="1" si="22"/>
        <v>55</v>
      </c>
    </row>
    <row r="337" spans="10:11" x14ac:dyDescent="0.25">
      <c r="J337" s="20">
        <f t="shared" ca="1" si="23"/>
        <v>19.222807536384799</v>
      </c>
      <c r="K337" s="19">
        <f t="shared" ca="1" si="22"/>
        <v>64</v>
      </c>
    </row>
    <row r="338" spans="10:11" x14ac:dyDescent="0.25">
      <c r="J338" s="20">
        <f t="shared" ca="1" si="23"/>
        <v>17.887242674175024</v>
      </c>
      <c r="K338" s="19">
        <f t="shared" ca="1" si="22"/>
        <v>49</v>
      </c>
    </row>
    <row r="339" spans="10:11" x14ac:dyDescent="0.25">
      <c r="J339" s="20">
        <f t="shared" ca="1" si="23"/>
        <v>22.821116500849943</v>
      </c>
      <c r="K339" s="19">
        <f t="shared" ca="1" si="22"/>
        <v>46</v>
      </c>
    </row>
    <row r="340" spans="10:11" x14ac:dyDescent="0.25">
      <c r="J340" s="20">
        <f t="shared" ca="1" si="23"/>
        <v>17.005037277385071</v>
      </c>
      <c r="K340" s="19">
        <f t="shared" ca="1" si="22"/>
        <v>56</v>
      </c>
    </row>
    <row r="341" spans="10:11" x14ac:dyDescent="0.25">
      <c r="J341" s="20">
        <f t="shared" ca="1" si="23"/>
        <v>17.02547675931168</v>
      </c>
      <c r="K341" s="19">
        <f t="shared" ca="1" si="22"/>
        <v>45</v>
      </c>
    </row>
    <row r="342" spans="10:11" x14ac:dyDescent="0.25">
      <c r="J342" s="20">
        <f t="shared" ca="1" si="23"/>
        <v>17.611994516098598</v>
      </c>
      <c r="K342" s="19">
        <f t="shared" ca="1" si="22"/>
        <v>53</v>
      </c>
    </row>
    <row r="343" spans="10:11" x14ac:dyDescent="0.25">
      <c r="J343" s="20">
        <f t="shared" ca="1" si="23"/>
        <v>21.941777355955942</v>
      </c>
      <c r="K343" s="19">
        <f t="shared" ca="1" si="22"/>
        <v>64</v>
      </c>
    </row>
    <row r="344" spans="10:11" x14ac:dyDescent="0.25">
      <c r="J344" s="20">
        <f t="shared" ca="1" si="23"/>
        <v>21.086526531101729</v>
      </c>
      <c r="K344" s="19">
        <f t="shared" ca="1" si="22"/>
        <v>61</v>
      </c>
    </row>
    <row r="345" spans="10:11" x14ac:dyDescent="0.25">
      <c r="J345" s="20">
        <f t="shared" ca="1" si="23"/>
        <v>21.621389959506899</v>
      </c>
      <c r="K345" s="19">
        <f t="shared" ca="1" si="22"/>
        <v>62</v>
      </c>
    </row>
    <row r="346" spans="10:11" x14ac:dyDescent="0.25">
      <c r="J346" s="20">
        <f t="shared" ca="1" si="23"/>
        <v>23.747274140384672</v>
      </c>
      <c r="K346" s="19">
        <f t="shared" ref="K346:K409" ca="1" si="24">RANDBETWEEN(45,(J346+45))</f>
        <v>55</v>
      </c>
    </row>
    <row r="347" spans="10:11" x14ac:dyDescent="0.25">
      <c r="J347" s="20">
        <f t="shared" ref="J347:J410" ca="1" si="25">(RAND()*8+16)</f>
        <v>16.885435718102084</v>
      </c>
      <c r="K347" s="19">
        <f t="shared" ca="1" si="24"/>
        <v>54</v>
      </c>
    </row>
    <row r="348" spans="10:11" x14ac:dyDescent="0.25">
      <c r="J348" s="20">
        <f t="shared" ca="1" si="25"/>
        <v>23.861230478059962</v>
      </c>
      <c r="K348" s="19">
        <f t="shared" ca="1" si="24"/>
        <v>52</v>
      </c>
    </row>
    <row r="349" spans="10:11" x14ac:dyDescent="0.25">
      <c r="J349" s="20">
        <f t="shared" ca="1" si="25"/>
        <v>16.896459859496893</v>
      </c>
      <c r="K349" s="19">
        <f t="shared" ca="1" si="24"/>
        <v>55</v>
      </c>
    </row>
    <row r="350" spans="10:11" x14ac:dyDescent="0.25">
      <c r="J350" s="20">
        <f t="shared" ca="1" si="25"/>
        <v>19.076795869134834</v>
      </c>
      <c r="K350" s="19">
        <f t="shared" ca="1" si="24"/>
        <v>54</v>
      </c>
    </row>
    <row r="351" spans="10:11" x14ac:dyDescent="0.25">
      <c r="J351" s="20">
        <f t="shared" ca="1" si="25"/>
        <v>19.132433342666129</v>
      </c>
      <c r="K351" s="19">
        <f t="shared" ca="1" si="24"/>
        <v>56</v>
      </c>
    </row>
    <row r="352" spans="10:11" x14ac:dyDescent="0.25">
      <c r="J352" s="20">
        <f t="shared" ca="1" si="25"/>
        <v>23.392577136734758</v>
      </c>
      <c r="K352" s="19">
        <f t="shared" ca="1" si="24"/>
        <v>53</v>
      </c>
    </row>
    <row r="353" spans="10:11" x14ac:dyDescent="0.25">
      <c r="J353" s="20">
        <f t="shared" ca="1" si="25"/>
        <v>20.043111182985427</v>
      </c>
      <c r="K353" s="19">
        <f t="shared" ca="1" si="24"/>
        <v>46</v>
      </c>
    </row>
    <row r="354" spans="10:11" x14ac:dyDescent="0.25">
      <c r="J354" s="20">
        <f t="shared" ca="1" si="25"/>
        <v>23.544832879334855</v>
      </c>
      <c r="K354" s="19">
        <f t="shared" ca="1" si="24"/>
        <v>64</v>
      </c>
    </row>
    <row r="355" spans="10:11" x14ac:dyDescent="0.25">
      <c r="J355" s="20">
        <f t="shared" ca="1" si="25"/>
        <v>23.562680415476304</v>
      </c>
      <c r="K355" s="19">
        <f t="shared" ca="1" si="24"/>
        <v>49</v>
      </c>
    </row>
    <row r="356" spans="10:11" x14ac:dyDescent="0.25">
      <c r="J356" s="20">
        <f t="shared" ca="1" si="25"/>
        <v>21.091948503620209</v>
      </c>
      <c r="K356" s="19">
        <f t="shared" ca="1" si="24"/>
        <v>58</v>
      </c>
    </row>
    <row r="357" spans="10:11" x14ac:dyDescent="0.25">
      <c r="J357" s="20">
        <f t="shared" ca="1" si="25"/>
        <v>23.469444413469695</v>
      </c>
      <c r="K357" s="19">
        <f t="shared" ca="1" si="24"/>
        <v>55</v>
      </c>
    </row>
    <row r="358" spans="10:11" x14ac:dyDescent="0.25">
      <c r="J358" s="20">
        <f t="shared" ca="1" si="25"/>
        <v>22.229591021557734</v>
      </c>
      <c r="K358" s="19">
        <f t="shared" ca="1" si="24"/>
        <v>67</v>
      </c>
    </row>
    <row r="359" spans="10:11" x14ac:dyDescent="0.25">
      <c r="J359" s="20">
        <f t="shared" ca="1" si="25"/>
        <v>17.396097380637688</v>
      </c>
      <c r="K359" s="19">
        <f t="shared" ca="1" si="24"/>
        <v>57</v>
      </c>
    </row>
    <row r="360" spans="10:11" x14ac:dyDescent="0.25">
      <c r="J360" s="20">
        <f t="shared" ca="1" si="25"/>
        <v>23.458474646736683</v>
      </c>
      <c r="K360" s="19">
        <f t="shared" ca="1" si="24"/>
        <v>64</v>
      </c>
    </row>
    <row r="361" spans="10:11" x14ac:dyDescent="0.25">
      <c r="J361" s="20">
        <f t="shared" ca="1" si="25"/>
        <v>22.398460662544075</v>
      </c>
      <c r="K361" s="19">
        <f t="shared" ca="1" si="24"/>
        <v>64</v>
      </c>
    </row>
    <row r="362" spans="10:11" x14ac:dyDescent="0.25">
      <c r="J362" s="20">
        <f t="shared" ca="1" si="25"/>
        <v>22.380157153725939</v>
      </c>
      <c r="K362" s="19">
        <f t="shared" ca="1" si="24"/>
        <v>61</v>
      </c>
    </row>
    <row r="363" spans="10:11" x14ac:dyDescent="0.25">
      <c r="J363" s="20">
        <f t="shared" ca="1" si="25"/>
        <v>19.74157160834859</v>
      </c>
      <c r="K363" s="19">
        <f t="shared" ca="1" si="24"/>
        <v>58</v>
      </c>
    </row>
    <row r="364" spans="10:11" x14ac:dyDescent="0.25">
      <c r="J364" s="20">
        <f t="shared" ca="1" si="25"/>
        <v>20.584594255953775</v>
      </c>
      <c r="K364" s="19">
        <f t="shared" ca="1" si="24"/>
        <v>56</v>
      </c>
    </row>
    <row r="365" spans="10:11" x14ac:dyDescent="0.25">
      <c r="J365" s="20">
        <f t="shared" ca="1" si="25"/>
        <v>18.667272605102397</v>
      </c>
      <c r="K365" s="19">
        <f t="shared" ca="1" si="24"/>
        <v>53</v>
      </c>
    </row>
    <row r="366" spans="10:11" x14ac:dyDescent="0.25">
      <c r="J366" s="20">
        <f t="shared" ca="1" si="25"/>
        <v>22.356597696221129</v>
      </c>
      <c r="K366" s="19">
        <f t="shared" ca="1" si="24"/>
        <v>53</v>
      </c>
    </row>
    <row r="367" spans="10:11" x14ac:dyDescent="0.25">
      <c r="J367" s="20">
        <f t="shared" ca="1" si="25"/>
        <v>21.015736164086789</v>
      </c>
      <c r="K367" s="19">
        <f t="shared" ca="1" si="24"/>
        <v>46</v>
      </c>
    </row>
    <row r="368" spans="10:11" x14ac:dyDescent="0.25">
      <c r="J368" s="20">
        <f t="shared" ca="1" si="25"/>
        <v>20.670978662271573</v>
      </c>
      <c r="K368" s="19">
        <f t="shared" ca="1" si="24"/>
        <v>48</v>
      </c>
    </row>
    <row r="369" spans="10:11" x14ac:dyDescent="0.25">
      <c r="J369" s="20">
        <f t="shared" ca="1" si="25"/>
        <v>16.241201690622148</v>
      </c>
      <c r="K369" s="19">
        <f t="shared" ca="1" si="24"/>
        <v>57</v>
      </c>
    </row>
    <row r="370" spans="10:11" x14ac:dyDescent="0.25">
      <c r="J370" s="20">
        <f t="shared" ca="1" si="25"/>
        <v>21.336268249141753</v>
      </c>
      <c r="K370" s="19">
        <f t="shared" ca="1" si="24"/>
        <v>48</v>
      </c>
    </row>
    <row r="371" spans="10:11" x14ac:dyDescent="0.25">
      <c r="J371" s="20">
        <f t="shared" ca="1" si="25"/>
        <v>22.895037905836162</v>
      </c>
      <c r="K371" s="19">
        <f t="shared" ca="1" si="24"/>
        <v>48</v>
      </c>
    </row>
    <row r="372" spans="10:11" x14ac:dyDescent="0.25">
      <c r="J372" s="20">
        <f t="shared" ca="1" si="25"/>
        <v>18.731490240736548</v>
      </c>
      <c r="K372" s="19">
        <f t="shared" ca="1" si="24"/>
        <v>60</v>
      </c>
    </row>
    <row r="373" spans="10:11" x14ac:dyDescent="0.25">
      <c r="J373" s="20">
        <f t="shared" ca="1" si="25"/>
        <v>22.950192546314035</v>
      </c>
      <c r="K373" s="19">
        <f t="shared" ca="1" si="24"/>
        <v>59</v>
      </c>
    </row>
    <row r="374" spans="10:11" x14ac:dyDescent="0.25">
      <c r="J374" s="20">
        <f t="shared" ca="1" si="25"/>
        <v>19.870606960931511</v>
      </c>
      <c r="K374" s="19">
        <f t="shared" ca="1" si="24"/>
        <v>54</v>
      </c>
    </row>
    <row r="375" spans="10:11" x14ac:dyDescent="0.25">
      <c r="J375" s="20">
        <f t="shared" ca="1" si="25"/>
        <v>23.362432958773866</v>
      </c>
      <c r="K375" s="19">
        <f t="shared" ca="1" si="24"/>
        <v>64</v>
      </c>
    </row>
    <row r="376" spans="10:11" x14ac:dyDescent="0.25">
      <c r="J376" s="20">
        <f t="shared" ca="1" si="25"/>
        <v>23.538518136451149</v>
      </c>
      <c r="K376" s="19">
        <f t="shared" ca="1" si="24"/>
        <v>66</v>
      </c>
    </row>
    <row r="377" spans="10:11" x14ac:dyDescent="0.25">
      <c r="J377" s="20">
        <f t="shared" ca="1" si="25"/>
        <v>21.713597391295753</v>
      </c>
      <c r="K377" s="19">
        <f t="shared" ca="1" si="24"/>
        <v>51</v>
      </c>
    </row>
    <row r="378" spans="10:11" x14ac:dyDescent="0.25">
      <c r="J378" s="20">
        <f t="shared" ca="1" si="25"/>
        <v>16.503706914907355</v>
      </c>
      <c r="K378" s="19">
        <f t="shared" ca="1" si="24"/>
        <v>52</v>
      </c>
    </row>
    <row r="379" spans="10:11" x14ac:dyDescent="0.25">
      <c r="J379" s="20">
        <f t="shared" ca="1" si="25"/>
        <v>18.945829367668992</v>
      </c>
      <c r="K379" s="19">
        <f t="shared" ca="1" si="24"/>
        <v>63</v>
      </c>
    </row>
    <row r="380" spans="10:11" x14ac:dyDescent="0.25">
      <c r="J380" s="20">
        <f t="shared" ca="1" si="25"/>
        <v>19.527393308570907</v>
      </c>
      <c r="K380" s="19">
        <f t="shared" ca="1" si="24"/>
        <v>57</v>
      </c>
    </row>
    <row r="381" spans="10:11" x14ac:dyDescent="0.25">
      <c r="J381" s="20">
        <f t="shared" ca="1" si="25"/>
        <v>18.653852034149629</v>
      </c>
      <c r="K381" s="19">
        <f t="shared" ca="1" si="24"/>
        <v>62</v>
      </c>
    </row>
    <row r="382" spans="10:11" x14ac:dyDescent="0.25">
      <c r="J382" s="20">
        <f t="shared" ca="1" si="25"/>
        <v>21.984185682002519</v>
      </c>
      <c r="K382" s="19">
        <f t="shared" ca="1" si="24"/>
        <v>66</v>
      </c>
    </row>
    <row r="383" spans="10:11" x14ac:dyDescent="0.25">
      <c r="J383" s="20">
        <f t="shared" ca="1" si="25"/>
        <v>16.584852909291712</v>
      </c>
      <c r="K383" s="19">
        <f t="shared" ca="1" si="24"/>
        <v>47</v>
      </c>
    </row>
    <row r="384" spans="10:11" x14ac:dyDescent="0.25">
      <c r="J384" s="20">
        <f t="shared" ca="1" si="25"/>
        <v>20.708391879359169</v>
      </c>
      <c r="K384" s="19">
        <f t="shared" ca="1" si="24"/>
        <v>47</v>
      </c>
    </row>
    <row r="385" spans="10:11" x14ac:dyDescent="0.25">
      <c r="J385" s="20">
        <f t="shared" ca="1" si="25"/>
        <v>21.87238905353712</v>
      </c>
      <c r="K385" s="19">
        <f t="shared" ca="1" si="24"/>
        <v>56</v>
      </c>
    </row>
    <row r="386" spans="10:11" x14ac:dyDescent="0.25">
      <c r="J386" s="20">
        <f t="shared" ca="1" si="25"/>
        <v>18.559115316411805</v>
      </c>
      <c r="K386" s="19">
        <f t="shared" ca="1" si="24"/>
        <v>60</v>
      </c>
    </row>
    <row r="387" spans="10:11" x14ac:dyDescent="0.25">
      <c r="J387" s="20">
        <f t="shared" ca="1" si="25"/>
        <v>19.479133940190007</v>
      </c>
      <c r="K387" s="19">
        <f t="shared" ca="1" si="24"/>
        <v>47</v>
      </c>
    </row>
    <row r="388" spans="10:11" x14ac:dyDescent="0.25">
      <c r="J388" s="20">
        <f t="shared" ca="1" si="25"/>
        <v>21.093783966041727</v>
      </c>
      <c r="K388" s="19">
        <f t="shared" ca="1" si="24"/>
        <v>54</v>
      </c>
    </row>
    <row r="389" spans="10:11" x14ac:dyDescent="0.25">
      <c r="J389" s="20">
        <f t="shared" ca="1" si="25"/>
        <v>18.963154681834901</v>
      </c>
      <c r="K389" s="19">
        <f t="shared" ca="1" si="24"/>
        <v>57</v>
      </c>
    </row>
    <row r="390" spans="10:11" x14ac:dyDescent="0.25">
      <c r="J390" s="20">
        <f t="shared" ca="1" si="25"/>
        <v>20.216869906463515</v>
      </c>
      <c r="K390" s="19">
        <f t="shared" ca="1" si="24"/>
        <v>49</v>
      </c>
    </row>
    <row r="391" spans="10:11" x14ac:dyDescent="0.25">
      <c r="J391" s="20">
        <f t="shared" ca="1" si="25"/>
        <v>17.728990034726877</v>
      </c>
      <c r="K391" s="19">
        <f t="shared" ca="1" si="24"/>
        <v>61</v>
      </c>
    </row>
    <row r="392" spans="10:11" x14ac:dyDescent="0.25">
      <c r="J392" s="20">
        <f t="shared" ca="1" si="25"/>
        <v>18.129892329317634</v>
      </c>
      <c r="K392" s="19">
        <f t="shared" ca="1" si="24"/>
        <v>52</v>
      </c>
    </row>
    <row r="393" spans="10:11" x14ac:dyDescent="0.25">
      <c r="J393" s="20">
        <f t="shared" ca="1" si="25"/>
        <v>20.602971571576717</v>
      </c>
      <c r="K393" s="19">
        <f t="shared" ca="1" si="24"/>
        <v>54</v>
      </c>
    </row>
    <row r="394" spans="10:11" x14ac:dyDescent="0.25">
      <c r="J394" s="20">
        <f t="shared" ca="1" si="25"/>
        <v>22.258110419023598</v>
      </c>
      <c r="K394" s="19">
        <f t="shared" ca="1" si="24"/>
        <v>45</v>
      </c>
    </row>
    <row r="395" spans="10:11" x14ac:dyDescent="0.25">
      <c r="J395" s="20">
        <f t="shared" ca="1" si="25"/>
        <v>16.588443100245851</v>
      </c>
      <c r="K395" s="19">
        <f t="shared" ca="1" si="24"/>
        <v>57</v>
      </c>
    </row>
    <row r="396" spans="10:11" x14ac:dyDescent="0.25">
      <c r="J396" s="20">
        <f t="shared" ca="1" si="25"/>
        <v>17.890702620319139</v>
      </c>
      <c r="K396" s="19">
        <f t="shared" ca="1" si="24"/>
        <v>53</v>
      </c>
    </row>
    <row r="397" spans="10:11" x14ac:dyDescent="0.25">
      <c r="J397" s="20">
        <f t="shared" ca="1" si="25"/>
        <v>18.182914007826941</v>
      </c>
      <c r="K397" s="19">
        <f t="shared" ca="1" si="24"/>
        <v>57</v>
      </c>
    </row>
    <row r="398" spans="10:11" x14ac:dyDescent="0.25">
      <c r="J398" s="20">
        <f t="shared" ca="1" si="25"/>
        <v>16.743749919166397</v>
      </c>
      <c r="K398" s="19">
        <f t="shared" ca="1" si="24"/>
        <v>51</v>
      </c>
    </row>
    <row r="399" spans="10:11" x14ac:dyDescent="0.25">
      <c r="J399" s="20">
        <f t="shared" ca="1" si="25"/>
        <v>17.488781165872375</v>
      </c>
      <c r="K399" s="19">
        <f t="shared" ca="1" si="24"/>
        <v>59</v>
      </c>
    </row>
    <row r="400" spans="10:11" x14ac:dyDescent="0.25">
      <c r="J400" s="20">
        <f t="shared" ca="1" si="25"/>
        <v>18.123101806681273</v>
      </c>
      <c r="K400" s="19">
        <f t="shared" ca="1" si="24"/>
        <v>52</v>
      </c>
    </row>
    <row r="401" spans="10:11" x14ac:dyDescent="0.25">
      <c r="J401" s="20">
        <f t="shared" ca="1" si="25"/>
        <v>16.037837836303325</v>
      </c>
      <c r="K401" s="19">
        <f t="shared" ca="1" si="24"/>
        <v>59</v>
      </c>
    </row>
    <row r="402" spans="10:11" x14ac:dyDescent="0.25">
      <c r="J402" s="20">
        <f t="shared" ca="1" si="25"/>
        <v>23.747256503371347</v>
      </c>
      <c r="K402" s="19">
        <f t="shared" ca="1" si="24"/>
        <v>52</v>
      </c>
    </row>
    <row r="403" spans="10:11" x14ac:dyDescent="0.25">
      <c r="J403" s="20">
        <f t="shared" ca="1" si="25"/>
        <v>23.155282169067753</v>
      </c>
      <c r="K403" s="19">
        <f t="shared" ca="1" si="24"/>
        <v>60</v>
      </c>
    </row>
    <row r="404" spans="10:11" x14ac:dyDescent="0.25">
      <c r="J404" s="20">
        <f t="shared" ca="1" si="25"/>
        <v>22.178898474656442</v>
      </c>
      <c r="K404" s="19">
        <f t="shared" ca="1" si="24"/>
        <v>66</v>
      </c>
    </row>
    <row r="405" spans="10:11" x14ac:dyDescent="0.25">
      <c r="J405" s="20">
        <f t="shared" ca="1" si="25"/>
        <v>16.018669332740391</v>
      </c>
      <c r="K405" s="19">
        <f t="shared" ca="1" si="24"/>
        <v>45</v>
      </c>
    </row>
    <row r="406" spans="10:11" x14ac:dyDescent="0.25">
      <c r="J406" s="20">
        <f t="shared" ca="1" si="25"/>
        <v>20.480072173965269</v>
      </c>
      <c r="K406" s="19">
        <f t="shared" ca="1" si="24"/>
        <v>63</v>
      </c>
    </row>
    <row r="407" spans="10:11" x14ac:dyDescent="0.25">
      <c r="J407" s="20">
        <f t="shared" ca="1" si="25"/>
        <v>23.00591299479818</v>
      </c>
      <c r="K407" s="19">
        <f t="shared" ca="1" si="24"/>
        <v>47</v>
      </c>
    </row>
    <row r="408" spans="10:11" x14ac:dyDescent="0.25">
      <c r="J408" s="20">
        <f t="shared" ca="1" si="25"/>
        <v>20.866617378707556</v>
      </c>
      <c r="K408" s="19">
        <f t="shared" ca="1" si="24"/>
        <v>61</v>
      </c>
    </row>
    <row r="409" spans="10:11" x14ac:dyDescent="0.25">
      <c r="J409" s="20">
        <f t="shared" ca="1" si="25"/>
        <v>19.573673217035694</v>
      </c>
      <c r="K409" s="19">
        <f t="shared" ca="1" si="24"/>
        <v>62</v>
      </c>
    </row>
    <row r="410" spans="10:11" x14ac:dyDescent="0.25">
      <c r="J410" s="20">
        <f t="shared" ca="1" si="25"/>
        <v>21.935557534959717</v>
      </c>
      <c r="K410" s="19">
        <f t="shared" ref="K410:K473" ca="1" si="26">RANDBETWEEN(45,(J410+45))</f>
        <v>54</v>
      </c>
    </row>
    <row r="411" spans="10:11" x14ac:dyDescent="0.25">
      <c r="J411" s="20">
        <f t="shared" ref="J411:J474" ca="1" si="27">(RAND()*8+16)</f>
        <v>19.363939797746315</v>
      </c>
      <c r="K411" s="19">
        <f t="shared" ca="1" si="26"/>
        <v>45</v>
      </c>
    </row>
    <row r="412" spans="10:11" x14ac:dyDescent="0.25">
      <c r="J412" s="20">
        <f t="shared" ca="1" si="27"/>
        <v>22.602308451269671</v>
      </c>
      <c r="K412" s="19">
        <f t="shared" ca="1" si="26"/>
        <v>47</v>
      </c>
    </row>
    <row r="413" spans="10:11" x14ac:dyDescent="0.25">
      <c r="J413" s="20">
        <f t="shared" ca="1" si="27"/>
        <v>16.568205444860233</v>
      </c>
      <c r="K413" s="19">
        <f t="shared" ca="1" si="26"/>
        <v>54</v>
      </c>
    </row>
    <row r="414" spans="10:11" x14ac:dyDescent="0.25">
      <c r="J414" s="20">
        <f t="shared" ca="1" si="27"/>
        <v>23.030816481283839</v>
      </c>
      <c r="K414" s="19">
        <f t="shared" ca="1" si="26"/>
        <v>50</v>
      </c>
    </row>
    <row r="415" spans="10:11" x14ac:dyDescent="0.25">
      <c r="J415" s="20">
        <f t="shared" ca="1" si="27"/>
        <v>23.298533855616192</v>
      </c>
      <c r="K415" s="19">
        <f t="shared" ca="1" si="26"/>
        <v>49</v>
      </c>
    </row>
    <row r="416" spans="10:11" x14ac:dyDescent="0.25">
      <c r="J416" s="20">
        <f t="shared" ca="1" si="27"/>
        <v>19.039717583009541</v>
      </c>
      <c r="K416" s="19">
        <f t="shared" ca="1" si="26"/>
        <v>50</v>
      </c>
    </row>
    <row r="417" spans="10:11" x14ac:dyDescent="0.25">
      <c r="J417" s="20">
        <f t="shared" ca="1" si="27"/>
        <v>16.98770546225315</v>
      </c>
      <c r="K417" s="19">
        <f t="shared" ca="1" si="26"/>
        <v>48</v>
      </c>
    </row>
    <row r="418" spans="10:11" x14ac:dyDescent="0.25">
      <c r="J418" s="20">
        <f t="shared" ca="1" si="27"/>
        <v>22.281914442444556</v>
      </c>
      <c r="K418" s="19">
        <f t="shared" ca="1" si="26"/>
        <v>52</v>
      </c>
    </row>
    <row r="419" spans="10:11" x14ac:dyDescent="0.25">
      <c r="J419" s="20">
        <f t="shared" ca="1" si="27"/>
        <v>19.021305522562727</v>
      </c>
      <c r="K419" s="19">
        <f t="shared" ca="1" si="26"/>
        <v>58</v>
      </c>
    </row>
    <row r="420" spans="10:11" x14ac:dyDescent="0.25">
      <c r="J420" s="20">
        <f t="shared" ca="1" si="27"/>
        <v>22.127775956078175</v>
      </c>
      <c r="K420" s="19">
        <f t="shared" ca="1" si="26"/>
        <v>56</v>
      </c>
    </row>
    <row r="421" spans="10:11" x14ac:dyDescent="0.25">
      <c r="J421" s="20">
        <f t="shared" ca="1" si="27"/>
        <v>20.998875336777814</v>
      </c>
      <c r="K421" s="19">
        <f t="shared" ca="1" si="26"/>
        <v>59</v>
      </c>
    </row>
    <row r="422" spans="10:11" x14ac:dyDescent="0.25">
      <c r="J422" s="20">
        <f t="shared" ca="1" si="27"/>
        <v>22.944910944512319</v>
      </c>
      <c r="K422" s="19">
        <f t="shared" ca="1" si="26"/>
        <v>53</v>
      </c>
    </row>
    <row r="423" spans="10:11" x14ac:dyDescent="0.25">
      <c r="J423" s="20">
        <f t="shared" ca="1" si="27"/>
        <v>20.319508815685705</v>
      </c>
      <c r="K423" s="19">
        <f t="shared" ca="1" si="26"/>
        <v>48</v>
      </c>
    </row>
    <row r="424" spans="10:11" x14ac:dyDescent="0.25">
      <c r="J424" s="20">
        <f t="shared" ca="1" si="27"/>
        <v>19.985217897296518</v>
      </c>
      <c r="K424" s="19">
        <f t="shared" ca="1" si="26"/>
        <v>58</v>
      </c>
    </row>
    <row r="425" spans="10:11" x14ac:dyDescent="0.25">
      <c r="J425" s="20">
        <f t="shared" ca="1" si="27"/>
        <v>20.319745610550044</v>
      </c>
      <c r="K425" s="19">
        <f t="shared" ca="1" si="26"/>
        <v>64</v>
      </c>
    </row>
    <row r="426" spans="10:11" x14ac:dyDescent="0.25">
      <c r="J426" s="20">
        <f t="shared" ca="1" si="27"/>
        <v>18.64615059806642</v>
      </c>
      <c r="K426" s="19">
        <f t="shared" ca="1" si="26"/>
        <v>47</v>
      </c>
    </row>
    <row r="427" spans="10:11" x14ac:dyDescent="0.25">
      <c r="J427" s="20">
        <f t="shared" ca="1" si="27"/>
        <v>17.844558932312616</v>
      </c>
      <c r="K427" s="19">
        <f t="shared" ca="1" si="26"/>
        <v>62</v>
      </c>
    </row>
    <row r="428" spans="10:11" x14ac:dyDescent="0.25">
      <c r="J428" s="20">
        <f t="shared" ca="1" si="27"/>
        <v>21.864358569056812</v>
      </c>
      <c r="K428" s="19">
        <f t="shared" ca="1" si="26"/>
        <v>54</v>
      </c>
    </row>
    <row r="429" spans="10:11" x14ac:dyDescent="0.25">
      <c r="J429" s="20">
        <f t="shared" ca="1" si="27"/>
        <v>17.660984595141151</v>
      </c>
      <c r="K429" s="19">
        <f t="shared" ca="1" si="26"/>
        <v>51</v>
      </c>
    </row>
    <row r="430" spans="10:11" x14ac:dyDescent="0.25">
      <c r="J430" s="20">
        <f t="shared" ca="1" si="27"/>
        <v>23.116930413968788</v>
      </c>
      <c r="K430" s="19">
        <f t="shared" ca="1" si="26"/>
        <v>54</v>
      </c>
    </row>
    <row r="431" spans="10:11" x14ac:dyDescent="0.25">
      <c r="J431" s="20">
        <f t="shared" ca="1" si="27"/>
        <v>16.952331379261054</v>
      </c>
      <c r="K431" s="19">
        <f t="shared" ca="1" si="26"/>
        <v>54</v>
      </c>
    </row>
    <row r="432" spans="10:11" x14ac:dyDescent="0.25">
      <c r="J432" s="20">
        <f t="shared" ca="1" si="27"/>
        <v>17.44574386256286</v>
      </c>
      <c r="K432" s="19">
        <f t="shared" ca="1" si="26"/>
        <v>47</v>
      </c>
    </row>
    <row r="433" spans="10:11" x14ac:dyDescent="0.25">
      <c r="J433" s="20">
        <f t="shared" ca="1" si="27"/>
        <v>23.12858001871227</v>
      </c>
      <c r="K433" s="19">
        <f t="shared" ca="1" si="26"/>
        <v>54</v>
      </c>
    </row>
    <row r="434" spans="10:11" x14ac:dyDescent="0.25">
      <c r="J434" s="20">
        <f t="shared" ca="1" si="27"/>
        <v>20.281652201575611</v>
      </c>
      <c r="K434" s="19">
        <f t="shared" ca="1" si="26"/>
        <v>64</v>
      </c>
    </row>
    <row r="435" spans="10:11" x14ac:dyDescent="0.25">
      <c r="J435" s="20">
        <f t="shared" ca="1" si="27"/>
        <v>20.41288841720899</v>
      </c>
      <c r="K435" s="19">
        <f t="shared" ca="1" si="26"/>
        <v>55</v>
      </c>
    </row>
    <row r="436" spans="10:11" x14ac:dyDescent="0.25">
      <c r="J436" s="20">
        <f t="shared" ca="1" si="27"/>
        <v>23.801141646415196</v>
      </c>
      <c r="K436" s="19">
        <f t="shared" ca="1" si="26"/>
        <v>48</v>
      </c>
    </row>
    <row r="437" spans="10:11" x14ac:dyDescent="0.25">
      <c r="J437" s="20">
        <f t="shared" ca="1" si="27"/>
        <v>16.623536836157193</v>
      </c>
      <c r="K437" s="19">
        <f t="shared" ca="1" si="26"/>
        <v>57</v>
      </c>
    </row>
    <row r="438" spans="10:11" x14ac:dyDescent="0.25">
      <c r="J438" s="20">
        <f t="shared" ca="1" si="27"/>
        <v>19.101640914969671</v>
      </c>
      <c r="K438" s="19">
        <f t="shared" ca="1" si="26"/>
        <v>54</v>
      </c>
    </row>
    <row r="439" spans="10:11" x14ac:dyDescent="0.25">
      <c r="J439" s="20">
        <f t="shared" ca="1" si="27"/>
        <v>21.761850389137109</v>
      </c>
      <c r="K439" s="19">
        <f t="shared" ca="1" si="26"/>
        <v>51</v>
      </c>
    </row>
    <row r="440" spans="10:11" x14ac:dyDescent="0.25">
      <c r="J440" s="20">
        <f t="shared" ca="1" si="27"/>
        <v>16.840175729422032</v>
      </c>
      <c r="K440" s="19">
        <f t="shared" ca="1" si="26"/>
        <v>61</v>
      </c>
    </row>
    <row r="441" spans="10:11" x14ac:dyDescent="0.25">
      <c r="J441" s="20">
        <f t="shared" ca="1" si="27"/>
        <v>19.504911798998148</v>
      </c>
      <c r="K441" s="19">
        <f t="shared" ca="1" si="26"/>
        <v>60</v>
      </c>
    </row>
    <row r="442" spans="10:11" x14ac:dyDescent="0.25">
      <c r="J442" s="20">
        <f t="shared" ca="1" si="27"/>
        <v>19.656084438008595</v>
      </c>
      <c r="K442" s="19">
        <f t="shared" ca="1" si="26"/>
        <v>46</v>
      </c>
    </row>
    <row r="443" spans="10:11" x14ac:dyDescent="0.25">
      <c r="J443" s="20">
        <f t="shared" ca="1" si="27"/>
        <v>22.862945736382024</v>
      </c>
      <c r="K443" s="19">
        <f t="shared" ca="1" si="26"/>
        <v>67</v>
      </c>
    </row>
    <row r="444" spans="10:11" x14ac:dyDescent="0.25">
      <c r="J444" s="20">
        <f t="shared" ca="1" si="27"/>
        <v>23.16601410944816</v>
      </c>
      <c r="K444" s="19">
        <f t="shared" ca="1" si="26"/>
        <v>57</v>
      </c>
    </row>
    <row r="445" spans="10:11" x14ac:dyDescent="0.25">
      <c r="J445" s="20">
        <f t="shared" ca="1" si="27"/>
        <v>21.988684495410766</v>
      </c>
      <c r="K445" s="19">
        <f t="shared" ca="1" si="26"/>
        <v>54</v>
      </c>
    </row>
    <row r="446" spans="10:11" x14ac:dyDescent="0.25">
      <c r="J446" s="20">
        <f t="shared" ca="1" si="27"/>
        <v>17.639801698528679</v>
      </c>
      <c r="K446" s="19">
        <f t="shared" ca="1" si="26"/>
        <v>60</v>
      </c>
    </row>
    <row r="447" spans="10:11" x14ac:dyDescent="0.25">
      <c r="J447" s="20">
        <f t="shared" ca="1" si="27"/>
        <v>21.429132690559271</v>
      </c>
      <c r="K447" s="19">
        <f t="shared" ca="1" si="26"/>
        <v>66</v>
      </c>
    </row>
    <row r="448" spans="10:11" x14ac:dyDescent="0.25">
      <c r="J448" s="20">
        <f t="shared" ca="1" si="27"/>
        <v>23.991675729649195</v>
      </c>
      <c r="K448" s="19">
        <f t="shared" ca="1" si="26"/>
        <v>56</v>
      </c>
    </row>
    <row r="449" spans="10:11" x14ac:dyDescent="0.25">
      <c r="J449" s="20">
        <f t="shared" ca="1" si="27"/>
        <v>17.342013016783625</v>
      </c>
      <c r="K449" s="19">
        <f t="shared" ca="1" si="26"/>
        <v>48</v>
      </c>
    </row>
    <row r="450" spans="10:11" x14ac:dyDescent="0.25">
      <c r="J450" s="20">
        <f t="shared" ca="1" si="27"/>
        <v>20.209491854012018</v>
      </c>
      <c r="K450" s="19">
        <f t="shared" ca="1" si="26"/>
        <v>49</v>
      </c>
    </row>
    <row r="451" spans="10:11" x14ac:dyDescent="0.25">
      <c r="J451" s="20">
        <f t="shared" ca="1" si="27"/>
        <v>22.523318501105898</v>
      </c>
      <c r="K451" s="19">
        <f t="shared" ca="1" si="26"/>
        <v>57</v>
      </c>
    </row>
    <row r="452" spans="10:11" x14ac:dyDescent="0.25">
      <c r="J452" s="20">
        <f t="shared" ca="1" si="27"/>
        <v>16.214162980606652</v>
      </c>
      <c r="K452" s="19">
        <f t="shared" ca="1" si="26"/>
        <v>53</v>
      </c>
    </row>
    <row r="453" spans="10:11" x14ac:dyDescent="0.25">
      <c r="J453" s="20">
        <f t="shared" ca="1" si="27"/>
        <v>21.228315695233832</v>
      </c>
      <c r="K453" s="19">
        <f t="shared" ca="1" si="26"/>
        <v>46</v>
      </c>
    </row>
    <row r="454" spans="10:11" x14ac:dyDescent="0.25">
      <c r="J454" s="20">
        <f t="shared" ca="1" si="27"/>
        <v>22.936636570019104</v>
      </c>
      <c r="K454" s="19">
        <f t="shared" ca="1" si="26"/>
        <v>58</v>
      </c>
    </row>
    <row r="455" spans="10:11" x14ac:dyDescent="0.25">
      <c r="J455" s="20">
        <f t="shared" ca="1" si="27"/>
        <v>22.033714496730155</v>
      </c>
      <c r="K455" s="19">
        <f t="shared" ca="1" si="26"/>
        <v>53</v>
      </c>
    </row>
    <row r="456" spans="10:11" x14ac:dyDescent="0.25">
      <c r="J456" s="20">
        <f t="shared" ca="1" si="27"/>
        <v>19.210752703937956</v>
      </c>
      <c r="K456" s="19">
        <f t="shared" ca="1" si="26"/>
        <v>61</v>
      </c>
    </row>
    <row r="457" spans="10:11" x14ac:dyDescent="0.25">
      <c r="J457" s="20">
        <f t="shared" ca="1" si="27"/>
        <v>21.944746136760187</v>
      </c>
      <c r="K457" s="19">
        <f t="shared" ca="1" si="26"/>
        <v>63</v>
      </c>
    </row>
    <row r="458" spans="10:11" x14ac:dyDescent="0.25">
      <c r="J458" s="20">
        <f t="shared" ca="1" si="27"/>
        <v>16.020819773707885</v>
      </c>
      <c r="K458" s="19">
        <f t="shared" ca="1" si="26"/>
        <v>59</v>
      </c>
    </row>
    <row r="459" spans="10:11" x14ac:dyDescent="0.25">
      <c r="J459" s="20">
        <f t="shared" ca="1" si="27"/>
        <v>22.382121948489083</v>
      </c>
      <c r="K459" s="19">
        <f t="shared" ca="1" si="26"/>
        <v>55</v>
      </c>
    </row>
    <row r="460" spans="10:11" x14ac:dyDescent="0.25">
      <c r="J460" s="20">
        <f t="shared" ca="1" si="27"/>
        <v>18.307278875098206</v>
      </c>
      <c r="K460" s="19">
        <f t="shared" ca="1" si="26"/>
        <v>61</v>
      </c>
    </row>
    <row r="461" spans="10:11" x14ac:dyDescent="0.25">
      <c r="J461" s="20">
        <f t="shared" ca="1" si="27"/>
        <v>18.12868245270343</v>
      </c>
      <c r="K461" s="19">
        <f t="shared" ca="1" si="26"/>
        <v>49</v>
      </c>
    </row>
    <row r="462" spans="10:11" x14ac:dyDescent="0.25">
      <c r="J462" s="20">
        <f t="shared" ca="1" si="27"/>
        <v>17.325715128738647</v>
      </c>
      <c r="K462" s="19">
        <f t="shared" ca="1" si="26"/>
        <v>59</v>
      </c>
    </row>
    <row r="463" spans="10:11" x14ac:dyDescent="0.25">
      <c r="J463" s="20">
        <f t="shared" ca="1" si="27"/>
        <v>22.251837813609761</v>
      </c>
      <c r="K463" s="19">
        <f t="shared" ca="1" si="26"/>
        <v>58</v>
      </c>
    </row>
    <row r="464" spans="10:11" x14ac:dyDescent="0.25">
      <c r="J464" s="20">
        <f t="shared" ca="1" si="27"/>
        <v>20.171781222177817</v>
      </c>
      <c r="K464" s="19">
        <f t="shared" ca="1" si="26"/>
        <v>49</v>
      </c>
    </row>
    <row r="465" spans="10:11" x14ac:dyDescent="0.25">
      <c r="J465" s="20">
        <f t="shared" ca="1" si="27"/>
        <v>21.782057883242061</v>
      </c>
      <c r="K465" s="19">
        <f t="shared" ca="1" si="26"/>
        <v>50</v>
      </c>
    </row>
    <row r="466" spans="10:11" x14ac:dyDescent="0.25">
      <c r="J466" s="20">
        <f t="shared" ca="1" si="27"/>
        <v>22.936150096227383</v>
      </c>
      <c r="K466" s="19">
        <f t="shared" ca="1" si="26"/>
        <v>58</v>
      </c>
    </row>
    <row r="467" spans="10:11" x14ac:dyDescent="0.25">
      <c r="J467" s="20">
        <f t="shared" ca="1" si="27"/>
        <v>16.04043938540179</v>
      </c>
      <c r="K467" s="19">
        <f t="shared" ca="1" si="26"/>
        <v>55</v>
      </c>
    </row>
    <row r="468" spans="10:11" x14ac:dyDescent="0.25">
      <c r="J468" s="20">
        <f t="shared" ca="1" si="27"/>
        <v>21.774583382584876</v>
      </c>
      <c r="K468" s="19">
        <f t="shared" ca="1" si="26"/>
        <v>60</v>
      </c>
    </row>
    <row r="469" spans="10:11" x14ac:dyDescent="0.25">
      <c r="J469" s="20">
        <f t="shared" ca="1" si="27"/>
        <v>19.01752895684367</v>
      </c>
      <c r="K469" s="19">
        <f t="shared" ca="1" si="26"/>
        <v>45</v>
      </c>
    </row>
    <row r="470" spans="10:11" x14ac:dyDescent="0.25">
      <c r="J470" s="20">
        <f t="shared" ca="1" si="27"/>
        <v>18.31421852874599</v>
      </c>
      <c r="K470" s="19">
        <f t="shared" ca="1" si="26"/>
        <v>53</v>
      </c>
    </row>
    <row r="471" spans="10:11" x14ac:dyDescent="0.25">
      <c r="J471" s="20">
        <f t="shared" ca="1" si="27"/>
        <v>23.186905410540383</v>
      </c>
      <c r="K471" s="19">
        <f t="shared" ca="1" si="26"/>
        <v>50</v>
      </c>
    </row>
    <row r="472" spans="10:11" x14ac:dyDescent="0.25">
      <c r="J472" s="20">
        <f t="shared" ca="1" si="27"/>
        <v>18.618810435462446</v>
      </c>
      <c r="K472" s="19">
        <f t="shared" ca="1" si="26"/>
        <v>45</v>
      </c>
    </row>
    <row r="473" spans="10:11" x14ac:dyDescent="0.25">
      <c r="J473" s="20">
        <f t="shared" ca="1" si="27"/>
        <v>16.482517775460849</v>
      </c>
      <c r="K473" s="19">
        <f t="shared" ca="1" si="26"/>
        <v>58</v>
      </c>
    </row>
    <row r="474" spans="10:11" x14ac:dyDescent="0.25">
      <c r="J474" s="20">
        <f t="shared" ca="1" si="27"/>
        <v>18.574801038009657</v>
      </c>
      <c r="K474" s="19">
        <f t="shared" ref="K474:K537" ca="1" si="28">RANDBETWEEN(45,(J474+45))</f>
        <v>63</v>
      </c>
    </row>
    <row r="475" spans="10:11" x14ac:dyDescent="0.25">
      <c r="J475" s="20">
        <f t="shared" ref="J475:J538" ca="1" si="29">(RAND()*8+16)</f>
        <v>18.630202558304813</v>
      </c>
      <c r="K475" s="19">
        <f t="shared" ca="1" si="28"/>
        <v>47</v>
      </c>
    </row>
    <row r="476" spans="10:11" x14ac:dyDescent="0.25">
      <c r="J476" s="20">
        <f t="shared" ca="1" si="29"/>
        <v>22.442411411415264</v>
      </c>
      <c r="K476" s="19">
        <f t="shared" ca="1" si="28"/>
        <v>54</v>
      </c>
    </row>
    <row r="477" spans="10:11" x14ac:dyDescent="0.25">
      <c r="J477" s="20">
        <f t="shared" ca="1" si="29"/>
        <v>16.63974147426552</v>
      </c>
      <c r="K477" s="19">
        <f t="shared" ca="1" si="28"/>
        <v>61</v>
      </c>
    </row>
    <row r="478" spans="10:11" x14ac:dyDescent="0.25">
      <c r="J478" s="20">
        <f t="shared" ca="1" si="29"/>
        <v>20.473408560690391</v>
      </c>
      <c r="K478" s="19">
        <f t="shared" ca="1" si="28"/>
        <v>65</v>
      </c>
    </row>
    <row r="479" spans="10:11" x14ac:dyDescent="0.25">
      <c r="J479" s="20">
        <f t="shared" ca="1" si="29"/>
        <v>20.564162210873704</v>
      </c>
      <c r="K479" s="19">
        <f t="shared" ca="1" si="28"/>
        <v>58</v>
      </c>
    </row>
    <row r="480" spans="10:11" x14ac:dyDescent="0.25">
      <c r="J480" s="20">
        <f t="shared" ca="1" si="29"/>
        <v>18.189638727428722</v>
      </c>
      <c r="K480" s="19">
        <f t="shared" ca="1" si="28"/>
        <v>56</v>
      </c>
    </row>
    <row r="481" spans="10:11" x14ac:dyDescent="0.25">
      <c r="J481" s="20">
        <f t="shared" ca="1" si="29"/>
        <v>20.109920242022142</v>
      </c>
      <c r="K481" s="19">
        <f t="shared" ca="1" si="28"/>
        <v>61</v>
      </c>
    </row>
    <row r="482" spans="10:11" x14ac:dyDescent="0.25">
      <c r="J482" s="20">
        <f t="shared" ca="1" si="29"/>
        <v>19.276212879689687</v>
      </c>
      <c r="K482" s="19">
        <f t="shared" ca="1" si="28"/>
        <v>53</v>
      </c>
    </row>
    <row r="483" spans="10:11" x14ac:dyDescent="0.25">
      <c r="J483" s="20">
        <f t="shared" ca="1" si="29"/>
        <v>17.725399107778749</v>
      </c>
      <c r="K483" s="19">
        <f t="shared" ca="1" si="28"/>
        <v>60</v>
      </c>
    </row>
    <row r="484" spans="10:11" x14ac:dyDescent="0.25">
      <c r="J484" s="20">
        <f t="shared" ca="1" si="29"/>
        <v>21.853386071080589</v>
      </c>
      <c r="K484" s="19">
        <f t="shared" ca="1" si="28"/>
        <v>59</v>
      </c>
    </row>
    <row r="485" spans="10:11" x14ac:dyDescent="0.25">
      <c r="J485" s="20">
        <f t="shared" ca="1" si="29"/>
        <v>20.039317607112729</v>
      </c>
      <c r="K485" s="19">
        <f t="shared" ca="1" si="28"/>
        <v>61</v>
      </c>
    </row>
    <row r="486" spans="10:11" x14ac:dyDescent="0.25">
      <c r="J486" s="20">
        <f t="shared" ca="1" si="29"/>
        <v>17.841787516397829</v>
      </c>
      <c r="K486" s="19">
        <f t="shared" ca="1" si="28"/>
        <v>49</v>
      </c>
    </row>
    <row r="487" spans="10:11" x14ac:dyDescent="0.25">
      <c r="J487" s="20">
        <f t="shared" ca="1" si="29"/>
        <v>20.680626709863489</v>
      </c>
      <c r="K487" s="19">
        <f t="shared" ca="1" si="28"/>
        <v>58</v>
      </c>
    </row>
    <row r="488" spans="10:11" x14ac:dyDescent="0.25">
      <c r="J488" s="20">
        <f t="shared" ca="1" si="29"/>
        <v>19.951453803728565</v>
      </c>
      <c r="K488" s="19">
        <f t="shared" ca="1" si="28"/>
        <v>49</v>
      </c>
    </row>
    <row r="489" spans="10:11" x14ac:dyDescent="0.25">
      <c r="J489" s="20">
        <f t="shared" ca="1" si="29"/>
        <v>23.516531549473815</v>
      </c>
      <c r="K489" s="19">
        <f t="shared" ca="1" si="28"/>
        <v>53</v>
      </c>
    </row>
    <row r="490" spans="10:11" x14ac:dyDescent="0.25">
      <c r="J490" s="20">
        <f t="shared" ca="1" si="29"/>
        <v>20.964932252728936</v>
      </c>
      <c r="K490" s="19">
        <f t="shared" ca="1" si="28"/>
        <v>52</v>
      </c>
    </row>
    <row r="491" spans="10:11" x14ac:dyDescent="0.25">
      <c r="J491" s="20">
        <f t="shared" ca="1" si="29"/>
        <v>19.78876269926371</v>
      </c>
      <c r="K491" s="19">
        <f t="shared" ca="1" si="28"/>
        <v>55</v>
      </c>
    </row>
    <row r="492" spans="10:11" x14ac:dyDescent="0.25">
      <c r="J492" s="20">
        <f t="shared" ca="1" si="29"/>
        <v>16.75160303387257</v>
      </c>
      <c r="K492" s="19">
        <f t="shared" ca="1" si="28"/>
        <v>47</v>
      </c>
    </row>
    <row r="493" spans="10:11" x14ac:dyDescent="0.25">
      <c r="J493" s="20">
        <f t="shared" ca="1" si="29"/>
        <v>22.98258390673141</v>
      </c>
      <c r="K493" s="19">
        <f t="shared" ca="1" si="28"/>
        <v>50</v>
      </c>
    </row>
    <row r="494" spans="10:11" x14ac:dyDescent="0.25">
      <c r="J494" s="20">
        <f t="shared" ca="1" si="29"/>
        <v>19.216665540257512</v>
      </c>
      <c r="K494" s="19">
        <f t="shared" ca="1" si="28"/>
        <v>56</v>
      </c>
    </row>
    <row r="495" spans="10:11" x14ac:dyDescent="0.25">
      <c r="J495" s="20">
        <f t="shared" ca="1" si="29"/>
        <v>23.481187251865059</v>
      </c>
      <c r="K495" s="19">
        <f t="shared" ca="1" si="28"/>
        <v>59</v>
      </c>
    </row>
    <row r="496" spans="10:11" x14ac:dyDescent="0.25">
      <c r="J496" s="20">
        <f t="shared" ca="1" si="29"/>
        <v>23.629602254956808</v>
      </c>
      <c r="K496" s="19">
        <f t="shared" ca="1" si="28"/>
        <v>54</v>
      </c>
    </row>
    <row r="497" spans="10:11" x14ac:dyDescent="0.25">
      <c r="J497" s="20">
        <f t="shared" ca="1" si="29"/>
        <v>21.945781080124025</v>
      </c>
      <c r="K497" s="19">
        <f t="shared" ca="1" si="28"/>
        <v>52</v>
      </c>
    </row>
    <row r="498" spans="10:11" x14ac:dyDescent="0.25">
      <c r="J498" s="20">
        <f t="shared" ca="1" si="29"/>
        <v>21.355437667052939</v>
      </c>
      <c r="K498" s="19">
        <f t="shared" ca="1" si="28"/>
        <v>58</v>
      </c>
    </row>
    <row r="499" spans="10:11" x14ac:dyDescent="0.25">
      <c r="J499" s="20">
        <f t="shared" ca="1" si="29"/>
        <v>19.607697213922219</v>
      </c>
      <c r="K499" s="19">
        <f t="shared" ca="1" si="28"/>
        <v>64</v>
      </c>
    </row>
    <row r="500" spans="10:11" x14ac:dyDescent="0.25">
      <c r="J500" s="20">
        <f t="shared" ca="1" si="29"/>
        <v>18.200307821942722</v>
      </c>
      <c r="K500" s="19">
        <f t="shared" ca="1" si="28"/>
        <v>46</v>
      </c>
    </row>
    <row r="501" spans="10:11" x14ac:dyDescent="0.25">
      <c r="J501" s="20">
        <f t="shared" ca="1" si="29"/>
        <v>23.436817283490505</v>
      </c>
      <c r="K501" s="19">
        <f t="shared" ca="1" si="28"/>
        <v>66</v>
      </c>
    </row>
    <row r="502" spans="10:11" x14ac:dyDescent="0.25">
      <c r="J502" s="20">
        <f t="shared" ca="1" si="29"/>
        <v>23.325886830942096</v>
      </c>
      <c r="K502" s="19">
        <f t="shared" ca="1" si="28"/>
        <v>53</v>
      </c>
    </row>
    <row r="503" spans="10:11" x14ac:dyDescent="0.25">
      <c r="J503" s="20">
        <f t="shared" ca="1" si="29"/>
        <v>18.668009926828496</v>
      </c>
      <c r="K503" s="19">
        <f t="shared" ca="1" si="28"/>
        <v>48</v>
      </c>
    </row>
    <row r="504" spans="10:11" x14ac:dyDescent="0.25">
      <c r="J504" s="20">
        <f t="shared" ca="1" si="29"/>
        <v>23.859868922054833</v>
      </c>
      <c r="K504" s="19">
        <f t="shared" ca="1" si="28"/>
        <v>50</v>
      </c>
    </row>
    <row r="505" spans="10:11" x14ac:dyDescent="0.25">
      <c r="J505" s="20">
        <f t="shared" ca="1" si="29"/>
        <v>17.257302281381833</v>
      </c>
      <c r="K505" s="19">
        <f t="shared" ca="1" si="28"/>
        <v>51</v>
      </c>
    </row>
    <row r="506" spans="10:11" x14ac:dyDescent="0.25">
      <c r="J506" s="20">
        <f t="shared" ca="1" si="29"/>
        <v>20.008784881865608</v>
      </c>
      <c r="K506" s="19">
        <f t="shared" ca="1" si="28"/>
        <v>45</v>
      </c>
    </row>
    <row r="507" spans="10:11" x14ac:dyDescent="0.25">
      <c r="J507" s="20">
        <f t="shared" ca="1" si="29"/>
        <v>23.951131097777228</v>
      </c>
      <c r="K507" s="19">
        <f t="shared" ca="1" si="28"/>
        <v>68</v>
      </c>
    </row>
    <row r="508" spans="10:11" x14ac:dyDescent="0.25">
      <c r="J508" s="20">
        <f t="shared" ca="1" si="29"/>
        <v>22.590874080407261</v>
      </c>
      <c r="K508" s="19">
        <f t="shared" ca="1" si="28"/>
        <v>60</v>
      </c>
    </row>
    <row r="509" spans="10:11" x14ac:dyDescent="0.25">
      <c r="J509" s="20">
        <f t="shared" ca="1" si="29"/>
        <v>22.862305628308015</v>
      </c>
      <c r="K509" s="19">
        <f t="shared" ca="1" si="28"/>
        <v>58</v>
      </c>
    </row>
    <row r="510" spans="10:11" x14ac:dyDescent="0.25">
      <c r="J510" s="20">
        <f t="shared" ca="1" si="29"/>
        <v>18.799613367364465</v>
      </c>
      <c r="K510" s="19">
        <f t="shared" ca="1" si="28"/>
        <v>45</v>
      </c>
    </row>
    <row r="511" spans="10:11" x14ac:dyDescent="0.25">
      <c r="J511" s="20">
        <f t="shared" ca="1" si="29"/>
        <v>22.788239748664029</v>
      </c>
      <c r="K511" s="19">
        <f t="shared" ca="1" si="28"/>
        <v>62</v>
      </c>
    </row>
    <row r="512" spans="10:11" x14ac:dyDescent="0.25">
      <c r="J512" s="20">
        <f t="shared" ca="1" si="29"/>
        <v>21.37016026967687</v>
      </c>
      <c r="K512" s="19">
        <f t="shared" ca="1" si="28"/>
        <v>48</v>
      </c>
    </row>
    <row r="513" spans="10:11" x14ac:dyDescent="0.25">
      <c r="J513" s="20">
        <f t="shared" ca="1" si="29"/>
        <v>17.428909495561538</v>
      </c>
      <c r="K513" s="19">
        <f t="shared" ca="1" si="28"/>
        <v>54</v>
      </c>
    </row>
    <row r="514" spans="10:11" x14ac:dyDescent="0.25">
      <c r="J514" s="20">
        <f t="shared" ca="1" si="29"/>
        <v>17.353587454919094</v>
      </c>
      <c r="K514" s="19">
        <f t="shared" ca="1" si="28"/>
        <v>50</v>
      </c>
    </row>
    <row r="515" spans="10:11" x14ac:dyDescent="0.25">
      <c r="J515" s="20">
        <f t="shared" ca="1" si="29"/>
        <v>23.362448771693501</v>
      </c>
      <c r="K515" s="19">
        <f t="shared" ca="1" si="28"/>
        <v>58</v>
      </c>
    </row>
    <row r="516" spans="10:11" x14ac:dyDescent="0.25">
      <c r="J516" s="20">
        <f t="shared" ca="1" si="29"/>
        <v>17.227141425018864</v>
      </c>
      <c r="K516" s="19">
        <f t="shared" ca="1" si="28"/>
        <v>58</v>
      </c>
    </row>
    <row r="517" spans="10:11" x14ac:dyDescent="0.25">
      <c r="J517" s="20">
        <f t="shared" ca="1" si="29"/>
        <v>20.36496207354163</v>
      </c>
      <c r="K517" s="19">
        <f t="shared" ca="1" si="28"/>
        <v>53</v>
      </c>
    </row>
    <row r="518" spans="10:11" x14ac:dyDescent="0.25">
      <c r="J518" s="20">
        <f t="shared" ca="1" si="29"/>
        <v>17.21993558246108</v>
      </c>
      <c r="K518" s="19">
        <f t="shared" ca="1" si="28"/>
        <v>53</v>
      </c>
    </row>
    <row r="519" spans="10:11" x14ac:dyDescent="0.25">
      <c r="J519" s="20">
        <f t="shared" ca="1" si="29"/>
        <v>21.07251552480389</v>
      </c>
      <c r="K519" s="19">
        <f t="shared" ca="1" si="28"/>
        <v>59</v>
      </c>
    </row>
    <row r="520" spans="10:11" x14ac:dyDescent="0.25">
      <c r="J520" s="20">
        <f t="shared" ca="1" si="29"/>
        <v>18.352300583190711</v>
      </c>
      <c r="K520" s="19">
        <f t="shared" ca="1" si="28"/>
        <v>45</v>
      </c>
    </row>
    <row r="521" spans="10:11" x14ac:dyDescent="0.25">
      <c r="J521" s="20">
        <f t="shared" ca="1" si="29"/>
        <v>19.099328573437308</v>
      </c>
      <c r="K521" s="19">
        <f t="shared" ca="1" si="28"/>
        <v>53</v>
      </c>
    </row>
    <row r="522" spans="10:11" x14ac:dyDescent="0.25">
      <c r="J522" s="20">
        <f t="shared" ca="1" si="29"/>
        <v>19.61316924844623</v>
      </c>
      <c r="K522" s="19">
        <f t="shared" ca="1" si="28"/>
        <v>61</v>
      </c>
    </row>
    <row r="523" spans="10:11" x14ac:dyDescent="0.25">
      <c r="J523" s="20">
        <f t="shared" ca="1" si="29"/>
        <v>19.067120904193466</v>
      </c>
      <c r="K523" s="19">
        <f t="shared" ca="1" si="28"/>
        <v>61</v>
      </c>
    </row>
    <row r="524" spans="10:11" x14ac:dyDescent="0.25">
      <c r="J524" s="20">
        <f t="shared" ca="1" si="29"/>
        <v>19.805660269370456</v>
      </c>
      <c r="K524" s="19">
        <f t="shared" ca="1" si="28"/>
        <v>56</v>
      </c>
    </row>
    <row r="525" spans="10:11" x14ac:dyDescent="0.25">
      <c r="J525" s="20">
        <f t="shared" ca="1" si="29"/>
        <v>17.760762291428854</v>
      </c>
      <c r="K525" s="19">
        <f t="shared" ca="1" si="28"/>
        <v>52</v>
      </c>
    </row>
    <row r="526" spans="10:11" x14ac:dyDescent="0.25">
      <c r="J526" s="20">
        <f t="shared" ca="1" si="29"/>
        <v>21.813506220699864</v>
      </c>
      <c r="K526" s="19">
        <f t="shared" ca="1" si="28"/>
        <v>46</v>
      </c>
    </row>
    <row r="527" spans="10:11" x14ac:dyDescent="0.25">
      <c r="J527" s="20">
        <f t="shared" ca="1" si="29"/>
        <v>18.412204548200908</v>
      </c>
      <c r="K527" s="19">
        <f t="shared" ca="1" si="28"/>
        <v>48</v>
      </c>
    </row>
    <row r="528" spans="10:11" x14ac:dyDescent="0.25">
      <c r="J528" s="20">
        <f t="shared" ca="1" si="29"/>
        <v>16.23209168776361</v>
      </c>
      <c r="K528" s="19">
        <f t="shared" ca="1" si="28"/>
        <v>48</v>
      </c>
    </row>
    <row r="529" spans="10:11" x14ac:dyDescent="0.25">
      <c r="J529" s="20">
        <f t="shared" ca="1" si="29"/>
        <v>22.226151363730182</v>
      </c>
      <c r="K529" s="19">
        <f t="shared" ca="1" si="28"/>
        <v>67</v>
      </c>
    </row>
    <row r="530" spans="10:11" x14ac:dyDescent="0.25">
      <c r="J530" s="20">
        <f t="shared" ca="1" si="29"/>
        <v>22.772856628783899</v>
      </c>
      <c r="K530" s="19">
        <f t="shared" ca="1" si="28"/>
        <v>52</v>
      </c>
    </row>
    <row r="531" spans="10:11" x14ac:dyDescent="0.25">
      <c r="J531" s="20">
        <f t="shared" ca="1" si="29"/>
        <v>21.895619558608537</v>
      </c>
      <c r="K531" s="19">
        <f t="shared" ca="1" si="28"/>
        <v>63</v>
      </c>
    </row>
    <row r="532" spans="10:11" x14ac:dyDescent="0.25">
      <c r="J532" s="20">
        <f t="shared" ca="1" si="29"/>
        <v>19.812727111464557</v>
      </c>
      <c r="K532" s="19">
        <f t="shared" ca="1" si="28"/>
        <v>45</v>
      </c>
    </row>
    <row r="533" spans="10:11" x14ac:dyDescent="0.25">
      <c r="J533" s="20">
        <f t="shared" ca="1" si="29"/>
        <v>18.096873068273737</v>
      </c>
      <c r="K533" s="19">
        <f t="shared" ca="1" si="28"/>
        <v>60</v>
      </c>
    </row>
    <row r="534" spans="10:11" x14ac:dyDescent="0.25">
      <c r="J534" s="20">
        <f t="shared" ca="1" si="29"/>
        <v>21.740407088363597</v>
      </c>
      <c r="K534" s="19">
        <f t="shared" ca="1" si="28"/>
        <v>58</v>
      </c>
    </row>
    <row r="535" spans="10:11" x14ac:dyDescent="0.25">
      <c r="J535" s="20">
        <f t="shared" ca="1" si="29"/>
        <v>18.139693005475795</v>
      </c>
      <c r="K535" s="19">
        <f t="shared" ca="1" si="28"/>
        <v>56</v>
      </c>
    </row>
    <row r="536" spans="10:11" x14ac:dyDescent="0.25">
      <c r="J536" s="20">
        <f t="shared" ca="1" si="29"/>
        <v>18.97718739835075</v>
      </c>
      <c r="K536" s="19">
        <f t="shared" ca="1" si="28"/>
        <v>50</v>
      </c>
    </row>
    <row r="537" spans="10:11" x14ac:dyDescent="0.25">
      <c r="J537" s="20">
        <f t="shared" ca="1" si="29"/>
        <v>20.615019746877792</v>
      </c>
      <c r="K537" s="19">
        <f t="shared" ca="1" si="28"/>
        <v>52</v>
      </c>
    </row>
    <row r="538" spans="10:11" x14ac:dyDescent="0.25">
      <c r="J538" s="20">
        <f t="shared" ca="1" si="29"/>
        <v>20.880253076695197</v>
      </c>
      <c r="K538" s="19">
        <f t="shared" ref="K538:K601" ca="1" si="30">RANDBETWEEN(45,(J538+45))</f>
        <v>56</v>
      </c>
    </row>
    <row r="539" spans="10:11" x14ac:dyDescent="0.25">
      <c r="J539" s="20">
        <f t="shared" ref="J539:J602" ca="1" si="31">(RAND()*8+16)</f>
        <v>17.437582239344511</v>
      </c>
      <c r="K539" s="19">
        <f t="shared" ca="1" si="30"/>
        <v>58</v>
      </c>
    </row>
    <row r="540" spans="10:11" x14ac:dyDescent="0.25">
      <c r="J540" s="20">
        <f t="shared" ca="1" si="31"/>
        <v>16.298894120021934</v>
      </c>
      <c r="K540" s="19">
        <f t="shared" ca="1" si="30"/>
        <v>49</v>
      </c>
    </row>
    <row r="541" spans="10:11" x14ac:dyDescent="0.25">
      <c r="J541" s="20">
        <f t="shared" ca="1" si="31"/>
        <v>20.564188183105312</v>
      </c>
      <c r="K541" s="19">
        <f t="shared" ca="1" si="30"/>
        <v>64</v>
      </c>
    </row>
    <row r="542" spans="10:11" x14ac:dyDescent="0.25">
      <c r="J542" s="20">
        <f t="shared" ca="1" si="31"/>
        <v>21.134261631885181</v>
      </c>
      <c r="K542" s="19">
        <f t="shared" ca="1" si="30"/>
        <v>51</v>
      </c>
    </row>
    <row r="543" spans="10:11" x14ac:dyDescent="0.25">
      <c r="J543" s="20">
        <f t="shared" ca="1" si="31"/>
        <v>19.110740320035035</v>
      </c>
      <c r="K543" s="19">
        <f t="shared" ca="1" si="30"/>
        <v>58</v>
      </c>
    </row>
    <row r="544" spans="10:11" x14ac:dyDescent="0.25">
      <c r="J544" s="20">
        <f t="shared" ca="1" si="31"/>
        <v>17.451969431858814</v>
      </c>
      <c r="K544" s="19">
        <f t="shared" ca="1" si="30"/>
        <v>55</v>
      </c>
    </row>
    <row r="545" spans="10:11" x14ac:dyDescent="0.25">
      <c r="J545" s="20">
        <f t="shared" ca="1" si="31"/>
        <v>18.243350387422517</v>
      </c>
      <c r="K545" s="19">
        <f t="shared" ca="1" si="30"/>
        <v>46</v>
      </c>
    </row>
    <row r="546" spans="10:11" x14ac:dyDescent="0.25">
      <c r="J546" s="20">
        <f t="shared" ca="1" si="31"/>
        <v>20.613975078086099</v>
      </c>
      <c r="K546" s="19">
        <f t="shared" ca="1" si="30"/>
        <v>65</v>
      </c>
    </row>
    <row r="547" spans="10:11" x14ac:dyDescent="0.25">
      <c r="J547" s="20">
        <f t="shared" ca="1" si="31"/>
        <v>23.637861690605003</v>
      </c>
      <c r="K547" s="19">
        <f t="shared" ca="1" si="30"/>
        <v>51</v>
      </c>
    </row>
    <row r="548" spans="10:11" x14ac:dyDescent="0.25">
      <c r="J548" s="20">
        <f t="shared" ca="1" si="31"/>
        <v>16.469845107616344</v>
      </c>
      <c r="K548" s="19">
        <f t="shared" ca="1" si="30"/>
        <v>48</v>
      </c>
    </row>
    <row r="549" spans="10:11" x14ac:dyDescent="0.25">
      <c r="J549" s="20">
        <f t="shared" ca="1" si="31"/>
        <v>21.894261167644157</v>
      </c>
      <c r="K549" s="19">
        <f t="shared" ca="1" si="30"/>
        <v>54</v>
      </c>
    </row>
    <row r="550" spans="10:11" x14ac:dyDescent="0.25">
      <c r="J550" s="20">
        <f t="shared" ca="1" si="31"/>
        <v>16.537005024508407</v>
      </c>
      <c r="K550" s="19">
        <f t="shared" ca="1" si="30"/>
        <v>57</v>
      </c>
    </row>
    <row r="551" spans="10:11" x14ac:dyDescent="0.25">
      <c r="J551" s="20">
        <f t="shared" ca="1" si="31"/>
        <v>21.339134073670373</v>
      </c>
      <c r="K551" s="19">
        <f t="shared" ca="1" si="30"/>
        <v>60</v>
      </c>
    </row>
    <row r="552" spans="10:11" x14ac:dyDescent="0.25">
      <c r="J552" s="20">
        <f t="shared" ca="1" si="31"/>
        <v>19.196918316574859</v>
      </c>
      <c r="K552" s="19">
        <f t="shared" ca="1" si="30"/>
        <v>58</v>
      </c>
    </row>
    <row r="553" spans="10:11" x14ac:dyDescent="0.25">
      <c r="J553" s="20">
        <f t="shared" ca="1" si="31"/>
        <v>22.115157309824124</v>
      </c>
      <c r="K553" s="19">
        <f t="shared" ca="1" si="30"/>
        <v>50</v>
      </c>
    </row>
    <row r="554" spans="10:11" x14ac:dyDescent="0.25">
      <c r="J554" s="20">
        <f t="shared" ca="1" si="31"/>
        <v>19.258765306743818</v>
      </c>
      <c r="K554" s="19">
        <f t="shared" ca="1" si="30"/>
        <v>46</v>
      </c>
    </row>
    <row r="555" spans="10:11" x14ac:dyDescent="0.25">
      <c r="J555" s="20">
        <f t="shared" ca="1" si="31"/>
        <v>21.27090445294256</v>
      </c>
      <c r="K555" s="19">
        <f t="shared" ca="1" si="30"/>
        <v>56</v>
      </c>
    </row>
    <row r="556" spans="10:11" x14ac:dyDescent="0.25">
      <c r="J556" s="20">
        <f t="shared" ca="1" si="31"/>
        <v>21.09041649859801</v>
      </c>
      <c r="K556" s="19">
        <f t="shared" ca="1" si="30"/>
        <v>45</v>
      </c>
    </row>
    <row r="557" spans="10:11" x14ac:dyDescent="0.25">
      <c r="J557" s="20">
        <f t="shared" ca="1" si="31"/>
        <v>19.614252899654328</v>
      </c>
      <c r="K557" s="19">
        <f t="shared" ca="1" si="30"/>
        <v>59</v>
      </c>
    </row>
    <row r="558" spans="10:11" x14ac:dyDescent="0.25">
      <c r="J558" s="20">
        <f t="shared" ca="1" si="31"/>
        <v>21.777968552322694</v>
      </c>
      <c r="K558" s="19">
        <f t="shared" ca="1" si="30"/>
        <v>52</v>
      </c>
    </row>
    <row r="559" spans="10:11" x14ac:dyDescent="0.25">
      <c r="J559" s="20">
        <f t="shared" ca="1" si="31"/>
        <v>22.527147172611418</v>
      </c>
      <c r="K559" s="19">
        <f t="shared" ca="1" si="30"/>
        <v>67</v>
      </c>
    </row>
    <row r="560" spans="10:11" x14ac:dyDescent="0.25">
      <c r="J560" s="20">
        <f t="shared" ca="1" si="31"/>
        <v>17.824480969396653</v>
      </c>
      <c r="K560" s="19">
        <f t="shared" ca="1" si="30"/>
        <v>52</v>
      </c>
    </row>
    <row r="561" spans="10:11" x14ac:dyDescent="0.25">
      <c r="J561" s="20">
        <f t="shared" ca="1" si="31"/>
        <v>22.903493611158524</v>
      </c>
      <c r="K561" s="19">
        <f t="shared" ca="1" si="30"/>
        <v>49</v>
      </c>
    </row>
    <row r="562" spans="10:11" x14ac:dyDescent="0.25">
      <c r="J562" s="20">
        <f t="shared" ca="1" si="31"/>
        <v>21.400444602121901</v>
      </c>
      <c r="K562" s="19">
        <f t="shared" ca="1" si="30"/>
        <v>61</v>
      </c>
    </row>
    <row r="563" spans="10:11" x14ac:dyDescent="0.25">
      <c r="J563" s="20">
        <f t="shared" ca="1" si="31"/>
        <v>20.220190799788057</v>
      </c>
      <c r="K563" s="19">
        <f t="shared" ca="1" si="30"/>
        <v>46</v>
      </c>
    </row>
    <row r="564" spans="10:11" x14ac:dyDescent="0.25">
      <c r="J564" s="20">
        <f t="shared" ca="1" si="31"/>
        <v>18.256368234137007</v>
      </c>
      <c r="K564" s="19">
        <f t="shared" ca="1" si="30"/>
        <v>61</v>
      </c>
    </row>
    <row r="565" spans="10:11" x14ac:dyDescent="0.25">
      <c r="J565" s="20">
        <f t="shared" ca="1" si="31"/>
        <v>21.673458411547436</v>
      </c>
      <c r="K565" s="19">
        <f t="shared" ca="1" si="30"/>
        <v>48</v>
      </c>
    </row>
    <row r="566" spans="10:11" x14ac:dyDescent="0.25">
      <c r="J566" s="20">
        <f t="shared" ca="1" si="31"/>
        <v>17.529828820300516</v>
      </c>
      <c r="K566" s="19">
        <f t="shared" ca="1" si="30"/>
        <v>58</v>
      </c>
    </row>
    <row r="567" spans="10:11" x14ac:dyDescent="0.25">
      <c r="J567" s="20">
        <f t="shared" ca="1" si="31"/>
        <v>20.620813093943038</v>
      </c>
      <c r="K567" s="19">
        <f t="shared" ca="1" si="30"/>
        <v>53</v>
      </c>
    </row>
    <row r="568" spans="10:11" x14ac:dyDescent="0.25">
      <c r="J568" s="20">
        <f t="shared" ca="1" si="31"/>
        <v>21.608280228940366</v>
      </c>
      <c r="K568" s="19">
        <f t="shared" ca="1" si="30"/>
        <v>47</v>
      </c>
    </row>
    <row r="569" spans="10:11" x14ac:dyDescent="0.25">
      <c r="J569" s="20">
        <f t="shared" ca="1" si="31"/>
        <v>16.489984546440233</v>
      </c>
      <c r="K569" s="19">
        <f t="shared" ca="1" si="30"/>
        <v>50</v>
      </c>
    </row>
    <row r="570" spans="10:11" x14ac:dyDescent="0.25">
      <c r="J570" s="20">
        <f t="shared" ca="1" si="31"/>
        <v>23.708116787746633</v>
      </c>
      <c r="K570" s="19">
        <f t="shared" ca="1" si="30"/>
        <v>57</v>
      </c>
    </row>
    <row r="571" spans="10:11" x14ac:dyDescent="0.25">
      <c r="J571" s="20">
        <f t="shared" ca="1" si="31"/>
        <v>17.619913241941209</v>
      </c>
      <c r="K571" s="19">
        <f t="shared" ca="1" si="30"/>
        <v>57</v>
      </c>
    </row>
    <row r="572" spans="10:11" x14ac:dyDescent="0.25">
      <c r="J572" s="20">
        <f t="shared" ca="1" si="31"/>
        <v>21.271433710943626</v>
      </c>
      <c r="K572" s="19">
        <f t="shared" ca="1" si="30"/>
        <v>65</v>
      </c>
    </row>
    <row r="573" spans="10:11" x14ac:dyDescent="0.25">
      <c r="J573" s="20">
        <f t="shared" ca="1" si="31"/>
        <v>22.598941225372339</v>
      </c>
      <c r="K573" s="19">
        <f t="shared" ca="1" si="30"/>
        <v>61</v>
      </c>
    </row>
    <row r="574" spans="10:11" x14ac:dyDescent="0.25">
      <c r="J574" s="20">
        <f t="shared" ca="1" si="31"/>
        <v>21.24953863325316</v>
      </c>
      <c r="K574" s="19">
        <f t="shared" ca="1" si="30"/>
        <v>49</v>
      </c>
    </row>
    <row r="575" spans="10:11" x14ac:dyDescent="0.25">
      <c r="J575" s="20">
        <f t="shared" ca="1" si="31"/>
        <v>19.854080241879309</v>
      </c>
      <c r="K575" s="19">
        <f t="shared" ca="1" si="30"/>
        <v>53</v>
      </c>
    </row>
    <row r="576" spans="10:11" x14ac:dyDescent="0.25">
      <c r="J576" s="20">
        <f t="shared" ca="1" si="31"/>
        <v>20.712788894186303</v>
      </c>
      <c r="K576" s="19">
        <f t="shared" ca="1" si="30"/>
        <v>65</v>
      </c>
    </row>
    <row r="577" spans="10:11" x14ac:dyDescent="0.25">
      <c r="J577" s="20">
        <f t="shared" ca="1" si="31"/>
        <v>23.602641490968089</v>
      </c>
      <c r="K577" s="19">
        <f t="shared" ca="1" si="30"/>
        <v>61</v>
      </c>
    </row>
    <row r="578" spans="10:11" x14ac:dyDescent="0.25">
      <c r="J578" s="20">
        <f t="shared" ca="1" si="31"/>
        <v>23.260524967946193</v>
      </c>
      <c r="K578" s="19">
        <f t="shared" ca="1" si="30"/>
        <v>68</v>
      </c>
    </row>
    <row r="579" spans="10:11" x14ac:dyDescent="0.25">
      <c r="J579" s="20">
        <f t="shared" ca="1" si="31"/>
        <v>23.665106295215207</v>
      </c>
      <c r="K579" s="19">
        <f t="shared" ca="1" si="30"/>
        <v>57</v>
      </c>
    </row>
    <row r="580" spans="10:11" x14ac:dyDescent="0.25">
      <c r="J580" s="20">
        <f t="shared" ca="1" si="31"/>
        <v>16.213273786569808</v>
      </c>
      <c r="K580" s="19">
        <f t="shared" ca="1" si="30"/>
        <v>47</v>
      </c>
    </row>
    <row r="581" spans="10:11" x14ac:dyDescent="0.25">
      <c r="J581" s="20">
        <f t="shared" ca="1" si="31"/>
        <v>16.761069868075168</v>
      </c>
      <c r="K581" s="19">
        <f t="shared" ca="1" si="30"/>
        <v>48</v>
      </c>
    </row>
    <row r="582" spans="10:11" x14ac:dyDescent="0.25">
      <c r="J582" s="20">
        <f t="shared" ca="1" si="31"/>
        <v>21.007491879225974</v>
      </c>
      <c r="K582" s="19">
        <f t="shared" ca="1" si="30"/>
        <v>49</v>
      </c>
    </row>
    <row r="583" spans="10:11" x14ac:dyDescent="0.25">
      <c r="J583" s="20">
        <f t="shared" ca="1" si="31"/>
        <v>18.880605256312542</v>
      </c>
      <c r="K583" s="19">
        <f t="shared" ca="1" si="30"/>
        <v>56</v>
      </c>
    </row>
    <row r="584" spans="10:11" x14ac:dyDescent="0.25">
      <c r="J584" s="20">
        <f t="shared" ca="1" si="31"/>
        <v>23.565957627720369</v>
      </c>
      <c r="K584" s="19">
        <f t="shared" ca="1" si="30"/>
        <v>45</v>
      </c>
    </row>
    <row r="585" spans="10:11" x14ac:dyDescent="0.25">
      <c r="J585" s="20">
        <f t="shared" ca="1" si="31"/>
        <v>22.35307391358776</v>
      </c>
      <c r="K585" s="19">
        <f t="shared" ca="1" si="30"/>
        <v>53</v>
      </c>
    </row>
    <row r="586" spans="10:11" x14ac:dyDescent="0.25">
      <c r="J586" s="20">
        <f t="shared" ca="1" si="31"/>
        <v>17.435952619162926</v>
      </c>
      <c r="K586" s="19">
        <f t="shared" ca="1" si="30"/>
        <v>53</v>
      </c>
    </row>
    <row r="587" spans="10:11" x14ac:dyDescent="0.25">
      <c r="J587" s="20">
        <f t="shared" ca="1" si="31"/>
        <v>16.001921148575921</v>
      </c>
      <c r="K587" s="19">
        <f t="shared" ca="1" si="30"/>
        <v>53</v>
      </c>
    </row>
    <row r="588" spans="10:11" x14ac:dyDescent="0.25">
      <c r="J588" s="20">
        <f t="shared" ca="1" si="31"/>
        <v>18.151053364454526</v>
      </c>
      <c r="K588" s="19">
        <f t="shared" ca="1" si="30"/>
        <v>45</v>
      </c>
    </row>
    <row r="589" spans="10:11" x14ac:dyDescent="0.25">
      <c r="J589" s="20">
        <f t="shared" ca="1" si="31"/>
        <v>18.584964783830202</v>
      </c>
      <c r="K589" s="19">
        <f t="shared" ca="1" si="30"/>
        <v>47</v>
      </c>
    </row>
    <row r="590" spans="10:11" x14ac:dyDescent="0.25">
      <c r="J590" s="20">
        <f t="shared" ca="1" si="31"/>
        <v>17.96164438136627</v>
      </c>
      <c r="K590" s="19">
        <f t="shared" ca="1" si="30"/>
        <v>54</v>
      </c>
    </row>
    <row r="591" spans="10:11" x14ac:dyDescent="0.25">
      <c r="J591" s="20">
        <f t="shared" ca="1" si="31"/>
        <v>17.78031058757281</v>
      </c>
      <c r="K591" s="19">
        <f t="shared" ca="1" si="30"/>
        <v>54</v>
      </c>
    </row>
    <row r="592" spans="10:11" x14ac:dyDescent="0.25">
      <c r="J592" s="20">
        <f t="shared" ca="1" si="31"/>
        <v>23.280758250022011</v>
      </c>
      <c r="K592" s="19">
        <f t="shared" ca="1" si="30"/>
        <v>55</v>
      </c>
    </row>
    <row r="593" spans="10:11" x14ac:dyDescent="0.25">
      <c r="J593" s="20">
        <f t="shared" ca="1" si="31"/>
        <v>19.497081569395363</v>
      </c>
      <c r="K593" s="19">
        <f t="shared" ca="1" si="30"/>
        <v>51</v>
      </c>
    </row>
    <row r="594" spans="10:11" x14ac:dyDescent="0.25">
      <c r="J594" s="20">
        <f t="shared" ca="1" si="31"/>
        <v>16.59453890337555</v>
      </c>
      <c r="K594" s="19">
        <f t="shared" ca="1" si="30"/>
        <v>49</v>
      </c>
    </row>
    <row r="595" spans="10:11" x14ac:dyDescent="0.25">
      <c r="J595" s="20">
        <f t="shared" ca="1" si="31"/>
        <v>16.020009457645457</v>
      </c>
      <c r="K595" s="19">
        <f t="shared" ca="1" si="30"/>
        <v>54</v>
      </c>
    </row>
    <row r="596" spans="10:11" x14ac:dyDescent="0.25">
      <c r="J596" s="20">
        <f t="shared" ca="1" si="31"/>
        <v>20.129353984907876</v>
      </c>
      <c r="K596" s="19">
        <f t="shared" ca="1" si="30"/>
        <v>56</v>
      </c>
    </row>
    <row r="597" spans="10:11" x14ac:dyDescent="0.25">
      <c r="J597" s="20">
        <f t="shared" ca="1" si="31"/>
        <v>22.574015996493593</v>
      </c>
      <c r="K597" s="19">
        <f t="shared" ca="1" si="30"/>
        <v>45</v>
      </c>
    </row>
    <row r="598" spans="10:11" x14ac:dyDescent="0.25">
      <c r="J598" s="20">
        <f t="shared" ca="1" si="31"/>
        <v>21.999879319906178</v>
      </c>
      <c r="K598" s="19">
        <f t="shared" ca="1" si="30"/>
        <v>48</v>
      </c>
    </row>
    <row r="599" spans="10:11" x14ac:dyDescent="0.25">
      <c r="J599" s="20">
        <f t="shared" ca="1" si="31"/>
        <v>16.827433122667099</v>
      </c>
      <c r="K599" s="19">
        <f t="shared" ca="1" si="30"/>
        <v>55</v>
      </c>
    </row>
    <row r="600" spans="10:11" x14ac:dyDescent="0.25">
      <c r="J600" s="20">
        <f t="shared" ca="1" si="31"/>
        <v>22.976529891046656</v>
      </c>
      <c r="K600" s="19">
        <f t="shared" ca="1" si="30"/>
        <v>62</v>
      </c>
    </row>
    <row r="601" spans="10:11" x14ac:dyDescent="0.25">
      <c r="J601" s="20">
        <f t="shared" ca="1" si="31"/>
        <v>21.974674133331469</v>
      </c>
      <c r="K601" s="19">
        <f t="shared" ca="1" si="30"/>
        <v>56</v>
      </c>
    </row>
    <row r="602" spans="10:11" x14ac:dyDescent="0.25">
      <c r="J602" s="20">
        <f t="shared" ca="1" si="31"/>
        <v>17.334685039123972</v>
      </c>
      <c r="K602" s="19">
        <f t="shared" ref="K602:K665" ca="1" si="32">RANDBETWEEN(45,(J602+45))</f>
        <v>47</v>
      </c>
    </row>
    <row r="603" spans="10:11" x14ac:dyDescent="0.25">
      <c r="J603" s="20">
        <f t="shared" ref="J603:J666" ca="1" si="33">(RAND()*8+16)</f>
        <v>23.030689424456387</v>
      </c>
      <c r="K603" s="19">
        <f t="shared" ca="1" si="32"/>
        <v>65</v>
      </c>
    </row>
    <row r="604" spans="10:11" x14ac:dyDescent="0.25">
      <c r="J604" s="20">
        <f t="shared" ca="1" si="33"/>
        <v>17.036853673191128</v>
      </c>
      <c r="K604" s="19">
        <f t="shared" ca="1" si="32"/>
        <v>62</v>
      </c>
    </row>
    <row r="605" spans="10:11" x14ac:dyDescent="0.25">
      <c r="J605" s="20">
        <f t="shared" ca="1" si="33"/>
        <v>16.451039061173763</v>
      </c>
      <c r="K605" s="19">
        <f t="shared" ca="1" si="32"/>
        <v>56</v>
      </c>
    </row>
    <row r="606" spans="10:11" x14ac:dyDescent="0.25">
      <c r="J606" s="20">
        <f t="shared" ca="1" si="33"/>
        <v>20.243623107434153</v>
      </c>
      <c r="K606" s="19">
        <f t="shared" ca="1" si="32"/>
        <v>48</v>
      </c>
    </row>
    <row r="607" spans="10:11" x14ac:dyDescent="0.25">
      <c r="J607" s="20">
        <f t="shared" ca="1" si="33"/>
        <v>20.92550556886215</v>
      </c>
      <c r="K607" s="19">
        <f t="shared" ca="1" si="32"/>
        <v>46</v>
      </c>
    </row>
    <row r="608" spans="10:11" x14ac:dyDescent="0.25">
      <c r="J608" s="20">
        <f t="shared" ca="1" si="33"/>
        <v>16.009673670546366</v>
      </c>
      <c r="K608" s="19">
        <f t="shared" ca="1" si="32"/>
        <v>51</v>
      </c>
    </row>
    <row r="609" spans="10:11" x14ac:dyDescent="0.25">
      <c r="J609" s="20">
        <f t="shared" ca="1" si="33"/>
        <v>20.268686520555157</v>
      </c>
      <c r="K609" s="19">
        <f t="shared" ca="1" si="32"/>
        <v>52</v>
      </c>
    </row>
    <row r="610" spans="10:11" x14ac:dyDescent="0.25">
      <c r="J610" s="20">
        <f t="shared" ca="1" si="33"/>
        <v>18.213425927629363</v>
      </c>
      <c r="K610" s="19">
        <f t="shared" ca="1" si="32"/>
        <v>62</v>
      </c>
    </row>
    <row r="611" spans="10:11" x14ac:dyDescent="0.25">
      <c r="J611" s="20">
        <f t="shared" ca="1" si="33"/>
        <v>22.981421984729462</v>
      </c>
      <c r="K611" s="19">
        <f t="shared" ca="1" si="32"/>
        <v>49</v>
      </c>
    </row>
    <row r="612" spans="10:11" x14ac:dyDescent="0.25">
      <c r="J612" s="20">
        <f t="shared" ca="1" si="33"/>
        <v>17.777539229042358</v>
      </c>
      <c r="K612" s="19">
        <f t="shared" ca="1" si="32"/>
        <v>53</v>
      </c>
    </row>
    <row r="613" spans="10:11" x14ac:dyDescent="0.25">
      <c r="J613" s="20">
        <f t="shared" ca="1" si="33"/>
        <v>20.926012561089507</v>
      </c>
      <c r="K613" s="19">
        <f t="shared" ca="1" si="32"/>
        <v>48</v>
      </c>
    </row>
    <row r="614" spans="10:11" x14ac:dyDescent="0.25">
      <c r="J614" s="20">
        <f t="shared" ca="1" si="33"/>
        <v>21.108445772816182</v>
      </c>
      <c r="K614" s="19">
        <f t="shared" ca="1" si="32"/>
        <v>66</v>
      </c>
    </row>
    <row r="615" spans="10:11" x14ac:dyDescent="0.25">
      <c r="J615" s="20">
        <f t="shared" ca="1" si="33"/>
        <v>22.97317438246985</v>
      </c>
      <c r="K615" s="19">
        <f t="shared" ca="1" si="32"/>
        <v>57</v>
      </c>
    </row>
    <row r="616" spans="10:11" x14ac:dyDescent="0.25">
      <c r="J616" s="20">
        <f t="shared" ca="1" si="33"/>
        <v>23.806548092981298</v>
      </c>
      <c r="K616" s="19">
        <f t="shared" ca="1" si="32"/>
        <v>52</v>
      </c>
    </row>
    <row r="617" spans="10:11" x14ac:dyDescent="0.25">
      <c r="J617" s="20">
        <f t="shared" ca="1" si="33"/>
        <v>17.719660033731166</v>
      </c>
      <c r="K617" s="19">
        <f t="shared" ca="1" si="32"/>
        <v>53</v>
      </c>
    </row>
    <row r="618" spans="10:11" x14ac:dyDescent="0.25">
      <c r="J618" s="20">
        <f t="shared" ca="1" si="33"/>
        <v>19.08496470412781</v>
      </c>
      <c r="K618" s="19">
        <f t="shared" ca="1" si="32"/>
        <v>50</v>
      </c>
    </row>
    <row r="619" spans="10:11" x14ac:dyDescent="0.25">
      <c r="J619" s="20">
        <f t="shared" ca="1" si="33"/>
        <v>21.279983884742069</v>
      </c>
      <c r="K619" s="19">
        <f t="shared" ca="1" si="32"/>
        <v>55</v>
      </c>
    </row>
    <row r="620" spans="10:11" x14ac:dyDescent="0.25">
      <c r="J620" s="20">
        <f t="shared" ca="1" si="33"/>
        <v>17.786291679844936</v>
      </c>
      <c r="K620" s="19">
        <f t="shared" ca="1" si="32"/>
        <v>46</v>
      </c>
    </row>
    <row r="621" spans="10:11" x14ac:dyDescent="0.25">
      <c r="J621" s="20">
        <f t="shared" ca="1" si="33"/>
        <v>18.934192648685794</v>
      </c>
      <c r="K621" s="19">
        <f t="shared" ca="1" si="32"/>
        <v>53</v>
      </c>
    </row>
    <row r="622" spans="10:11" x14ac:dyDescent="0.25">
      <c r="J622" s="20">
        <f t="shared" ca="1" si="33"/>
        <v>20.211564374785343</v>
      </c>
      <c r="K622" s="19">
        <f t="shared" ca="1" si="32"/>
        <v>50</v>
      </c>
    </row>
    <row r="623" spans="10:11" x14ac:dyDescent="0.25">
      <c r="J623" s="20">
        <f t="shared" ca="1" si="33"/>
        <v>22.129797852248149</v>
      </c>
      <c r="K623" s="19">
        <f t="shared" ca="1" si="32"/>
        <v>65</v>
      </c>
    </row>
    <row r="624" spans="10:11" x14ac:dyDescent="0.25">
      <c r="J624" s="20">
        <f t="shared" ca="1" si="33"/>
        <v>21.441339854940409</v>
      </c>
      <c r="K624" s="19">
        <f t="shared" ca="1" si="32"/>
        <v>59</v>
      </c>
    </row>
    <row r="625" spans="10:11" x14ac:dyDescent="0.25">
      <c r="J625" s="20">
        <f t="shared" ca="1" si="33"/>
        <v>23.269277821228684</v>
      </c>
      <c r="K625" s="19">
        <f t="shared" ca="1" si="32"/>
        <v>52</v>
      </c>
    </row>
    <row r="626" spans="10:11" x14ac:dyDescent="0.25">
      <c r="J626" s="20">
        <f t="shared" ca="1" si="33"/>
        <v>22.305452228735874</v>
      </c>
      <c r="K626" s="19">
        <f t="shared" ca="1" si="32"/>
        <v>65</v>
      </c>
    </row>
    <row r="627" spans="10:11" x14ac:dyDescent="0.25">
      <c r="J627" s="20">
        <f t="shared" ca="1" si="33"/>
        <v>18.338218642275727</v>
      </c>
      <c r="K627" s="19">
        <f t="shared" ca="1" si="32"/>
        <v>59</v>
      </c>
    </row>
    <row r="628" spans="10:11" x14ac:dyDescent="0.25">
      <c r="J628" s="20">
        <f t="shared" ca="1" si="33"/>
        <v>18.996827501035163</v>
      </c>
      <c r="K628" s="19">
        <f t="shared" ca="1" si="32"/>
        <v>54</v>
      </c>
    </row>
    <row r="629" spans="10:11" x14ac:dyDescent="0.25">
      <c r="J629" s="20">
        <f t="shared" ca="1" si="33"/>
        <v>16.142481834686158</v>
      </c>
      <c r="K629" s="19">
        <f t="shared" ca="1" si="32"/>
        <v>48</v>
      </c>
    </row>
    <row r="630" spans="10:11" x14ac:dyDescent="0.25">
      <c r="J630" s="20">
        <f t="shared" ca="1" si="33"/>
        <v>21.511457216100915</v>
      </c>
      <c r="K630" s="19">
        <f t="shared" ca="1" si="32"/>
        <v>61</v>
      </c>
    </row>
    <row r="631" spans="10:11" x14ac:dyDescent="0.25">
      <c r="J631" s="20">
        <f t="shared" ca="1" si="33"/>
        <v>20.269680755266705</v>
      </c>
      <c r="K631" s="19">
        <f t="shared" ca="1" si="32"/>
        <v>65</v>
      </c>
    </row>
    <row r="632" spans="10:11" x14ac:dyDescent="0.25">
      <c r="J632" s="20">
        <f t="shared" ca="1" si="33"/>
        <v>23.313282117214079</v>
      </c>
      <c r="K632" s="19">
        <f t="shared" ca="1" si="32"/>
        <v>54</v>
      </c>
    </row>
    <row r="633" spans="10:11" x14ac:dyDescent="0.25">
      <c r="J633" s="20">
        <f t="shared" ca="1" si="33"/>
        <v>20.489194956900743</v>
      </c>
      <c r="K633" s="19">
        <f t="shared" ca="1" si="32"/>
        <v>47</v>
      </c>
    </row>
    <row r="634" spans="10:11" x14ac:dyDescent="0.25">
      <c r="J634" s="20">
        <f t="shared" ca="1" si="33"/>
        <v>23.935449010457251</v>
      </c>
      <c r="K634" s="19">
        <f t="shared" ca="1" si="32"/>
        <v>56</v>
      </c>
    </row>
    <row r="635" spans="10:11" x14ac:dyDescent="0.25">
      <c r="J635" s="20">
        <f t="shared" ca="1" si="33"/>
        <v>17.435680684886933</v>
      </c>
      <c r="K635" s="19">
        <f t="shared" ca="1" si="32"/>
        <v>62</v>
      </c>
    </row>
    <row r="636" spans="10:11" x14ac:dyDescent="0.25">
      <c r="J636" s="20">
        <f t="shared" ca="1" si="33"/>
        <v>18.548193614627412</v>
      </c>
      <c r="K636" s="19">
        <f t="shared" ca="1" si="32"/>
        <v>60</v>
      </c>
    </row>
    <row r="637" spans="10:11" x14ac:dyDescent="0.25">
      <c r="J637" s="20">
        <f t="shared" ca="1" si="33"/>
        <v>17.365262999671373</v>
      </c>
      <c r="K637" s="19">
        <f t="shared" ca="1" si="32"/>
        <v>50</v>
      </c>
    </row>
    <row r="638" spans="10:11" x14ac:dyDescent="0.25">
      <c r="J638" s="20">
        <f t="shared" ca="1" si="33"/>
        <v>17.03156501785833</v>
      </c>
      <c r="K638" s="19">
        <f t="shared" ca="1" si="32"/>
        <v>59</v>
      </c>
    </row>
    <row r="639" spans="10:11" x14ac:dyDescent="0.25">
      <c r="J639" s="20">
        <f t="shared" ca="1" si="33"/>
        <v>18.725540048903611</v>
      </c>
      <c r="K639" s="19">
        <f t="shared" ca="1" si="32"/>
        <v>58</v>
      </c>
    </row>
    <row r="640" spans="10:11" x14ac:dyDescent="0.25">
      <c r="J640" s="20">
        <f t="shared" ca="1" si="33"/>
        <v>20.649228138261357</v>
      </c>
      <c r="K640" s="19">
        <f t="shared" ca="1" si="32"/>
        <v>51</v>
      </c>
    </row>
    <row r="641" spans="10:11" x14ac:dyDescent="0.25">
      <c r="J641" s="20">
        <f t="shared" ca="1" si="33"/>
        <v>21.842715106977014</v>
      </c>
      <c r="K641" s="19">
        <f t="shared" ca="1" si="32"/>
        <v>51</v>
      </c>
    </row>
    <row r="642" spans="10:11" x14ac:dyDescent="0.25">
      <c r="J642" s="20">
        <f t="shared" ca="1" si="33"/>
        <v>17.594554007977358</v>
      </c>
      <c r="K642" s="19">
        <f t="shared" ca="1" si="32"/>
        <v>54</v>
      </c>
    </row>
    <row r="643" spans="10:11" x14ac:dyDescent="0.25">
      <c r="J643" s="20">
        <f t="shared" ca="1" si="33"/>
        <v>18.797430662349747</v>
      </c>
      <c r="K643" s="19">
        <f t="shared" ca="1" si="32"/>
        <v>61</v>
      </c>
    </row>
    <row r="644" spans="10:11" x14ac:dyDescent="0.25">
      <c r="J644" s="20">
        <f t="shared" ca="1" si="33"/>
        <v>18.030788770745737</v>
      </c>
      <c r="K644" s="19">
        <f t="shared" ca="1" si="32"/>
        <v>61</v>
      </c>
    </row>
    <row r="645" spans="10:11" x14ac:dyDescent="0.25">
      <c r="J645" s="20">
        <f t="shared" ca="1" si="33"/>
        <v>19.308545329313784</v>
      </c>
      <c r="K645" s="19">
        <f t="shared" ca="1" si="32"/>
        <v>62</v>
      </c>
    </row>
    <row r="646" spans="10:11" x14ac:dyDescent="0.25">
      <c r="J646" s="20">
        <f t="shared" ca="1" si="33"/>
        <v>19.398173323347237</v>
      </c>
      <c r="K646" s="19">
        <f t="shared" ca="1" si="32"/>
        <v>62</v>
      </c>
    </row>
    <row r="647" spans="10:11" x14ac:dyDescent="0.25">
      <c r="J647" s="20">
        <f t="shared" ca="1" si="33"/>
        <v>17.199276598714665</v>
      </c>
      <c r="K647" s="19">
        <f t="shared" ca="1" si="32"/>
        <v>60</v>
      </c>
    </row>
    <row r="648" spans="10:11" x14ac:dyDescent="0.25">
      <c r="J648" s="20">
        <f t="shared" ca="1" si="33"/>
        <v>21.366528184711754</v>
      </c>
      <c r="K648" s="19">
        <f t="shared" ca="1" si="32"/>
        <v>63</v>
      </c>
    </row>
    <row r="649" spans="10:11" x14ac:dyDescent="0.25">
      <c r="J649" s="20">
        <f t="shared" ca="1" si="33"/>
        <v>17.641680603304422</v>
      </c>
      <c r="K649" s="19">
        <f t="shared" ca="1" si="32"/>
        <v>49</v>
      </c>
    </row>
    <row r="650" spans="10:11" x14ac:dyDescent="0.25">
      <c r="J650" s="20">
        <f t="shared" ca="1" si="33"/>
        <v>21.976389530779326</v>
      </c>
      <c r="K650" s="19">
        <f t="shared" ca="1" si="32"/>
        <v>51</v>
      </c>
    </row>
    <row r="651" spans="10:11" x14ac:dyDescent="0.25">
      <c r="J651" s="20">
        <f t="shared" ca="1" si="33"/>
        <v>20.464471522307839</v>
      </c>
      <c r="K651" s="19">
        <f t="shared" ca="1" si="32"/>
        <v>64</v>
      </c>
    </row>
    <row r="652" spans="10:11" x14ac:dyDescent="0.25">
      <c r="J652" s="20">
        <f t="shared" ca="1" si="33"/>
        <v>20.80870524854026</v>
      </c>
      <c r="K652" s="19">
        <f t="shared" ca="1" si="32"/>
        <v>55</v>
      </c>
    </row>
    <row r="653" spans="10:11" x14ac:dyDescent="0.25">
      <c r="J653" s="20">
        <f t="shared" ca="1" si="33"/>
        <v>18.4365775224469</v>
      </c>
      <c r="K653" s="19">
        <f t="shared" ca="1" si="32"/>
        <v>56</v>
      </c>
    </row>
    <row r="654" spans="10:11" x14ac:dyDescent="0.25">
      <c r="J654" s="20">
        <f t="shared" ca="1" si="33"/>
        <v>16.496353144103988</v>
      </c>
      <c r="K654" s="19">
        <f t="shared" ca="1" si="32"/>
        <v>58</v>
      </c>
    </row>
    <row r="655" spans="10:11" x14ac:dyDescent="0.25">
      <c r="J655" s="20">
        <f t="shared" ca="1" si="33"/>
        <v>21.14147331241033</v>
      </c>
      <c r="K655" s="19">
        <f t="shared" ca="1" si="32"/>
        <v>46</v>
      </c>
    </row>
    <row r="656" spans="10:11" x14ac:dyDescent="0.25">
      <c r="J656" s="20">
        <f t="shared" ca="1" si="33"/>
        <v>16.274168856449823</v>
      </c>
      <c r="K656" s="19">
        <f t="shared" ca="1" si="32"/>
        <v>60</v>
      </c>
    </row>
    <row r="657" spans="10:11" x14ac:dyDescent="0.25">
      <c r="J657" s="20">
        <f t="shared" ca="1" si="33"/>
        <v>18.517447894089852</v>
      </c>
      <c r="K657" s="19">
        <f t="shared" ca="1" si="32"/>
        <v>53</v>
      </c>
    </row>
    <row r="658" spans="10:11" x14ac:dyDescent="0.25">
      <c r="J658" s="20">
        <f t="shared" ca="1" si="33"/>
        <v>18.865633301838717</v>
      </c>
      <c r="K658" s="19">
        <f t="shared" ca="1" si="32"/>
        <v>59</v>
      </c>
    </row>
    <row r="659" spans="10:11" x14ac:dyDescent="0.25">
      <c r="J659" s="20">
        <f t="shared" ca="1" si="33"/>
        <v>21.651024172370555</v>
      </c>
      <c r="K659" s="19">
        <f t="shared" ca="1" si="32"/>
        <v>50</v>
      </c>
    </row>
    <row r="660" spans="10:11" x14ac:dyDescent="0.25">
      <c r="J660" s="20">
        <f t="shared" ca="1" si="33"/>
        <v>16.936180138048069</v>
      </c>
      <c r="K660" s="19">
        <f t="shared" ca="1" si="32"/>
        <v>60</v>
      </c>
    </row>
    <row r="661" spans="10:11" x14ac:dyDescent="0.25">
      <c r="J661" s="20">
        <f t="shared" ca="1" si="33"/>
        <v>16.376433419598662</v>
      </c>
      <c r="K661" s="19">
        <f t="shared" ca="1" si="32"/>
        <v>51</v>
      </c>
    </row>
    <row r="662" spans="10:11" x14ac:dyDescent="0.25">
      <c r="J662" s="20">
        <f t="shared" ca="1" si="33"/>
        <v>19.885359291901292</v>
      </c>
      <c r="K662" s="19">
        <f t="shared" ca="1" si="32"/>
        <v>52</v>
      </c>
    </row>
    <row r="663" spans="10:11" x14ac:dyDescent="0.25">
      <c r="J663" s="20">
        <f t="shared" ca="1" si="33"/>
        <v>23.515684331121037</v>
      </c>
      <c r="K663" s="19">
        <f t="shared" ca="1" si="32"/>
        <v>50</v>
      </c>
    </row>
    <row r="664" spans="10:11" x14ac:dyDescent="0.25">
      <c r="J664" s="20">
        <f t="shared" ca="1" si="33"/>
        <v>21.855411781530986</v>
      </c>
      <c r="K664" s="19">
        <f t="shared" ca="1" si="32"/>
        <v>64</v>
      </c>
    </row>
    <row r="665" spans="10:11" x14ac:dyDescent="0.25">
      <c r="J665" s="20">
        <f t="shared" ca="1" si="33"/>
        <v>21.133562697312577</v>
      </c>
      <c r="K665" s="19">
        <f t="shared" ca="1" si="32"/>
        <v>45</v>
      </c>
    </row>
    <row r="666" spans="10:11" x14ac:dyDescent="0.25">
      <c r="J666" s="20">
        <f t="shared" ca="1" si="33"/>
        <v>22.56187339132466</v>
      </c>
      <c r="K666" s="19">
        <f t="shared" ref="K666:K729" ca="1" si="34">RANDBETWEEN(45,(J666+45))</f>
        <v>56</v>
      </c>
    </row>
    <row r="667" spans="10:11" x14ac:dyDescent="0.25">
      <c r="J667" s="20">
        <f t="shared" ref="J667:J730" ca="1" si="35">(RAND()*8+16)</f>
        <v>16.879948692194858</v>
      </c>
      <c r="K667" s="19">
        <f t="shared" ca="1" si="34"/>
        <v>57</v>
      </c>
    </row>
    <row r="668" spans="10:11" x14ac:dyDescent="0.25">
      <c r="J668" s="20">
        <f t="shared" ca="1" si="35"/>
        <v>18.134721788205866</v>
      </c>
      <c r="K668" s="19">
        <f t="shared" ca="1" si="34"/>
        <v>58</v>
      </c>
    </row>
    <row r="669" spans="10:11" x14ac:dyDescent="0.25">
      <c r="J669" s="20">
        <f t="shared" ca="1" si="35"/>
        <v>21.712439187792846</v>
      </c>
      <c r="K669" s="19">
        <f t="shared" ca="1" si="34"/>
        <v>53</v>
      </c>
    </row>
    <row r="670" spans="10:11" x14ac:dyDescent="0.25">
      <c r="J670" s="20">
        <f t="shared" ca="1" si="35"/>
        <v>22.704164549446872</v>
      </c>
      <c r="K670" s="19">
        <f t="shared" ca="1" si="34"/>
        <v>65</v>
      </c>
    </row>
    <row r="671" spans="10:11" x14ac:dyDescent="0.25">
      <c r="J671" s="20">
        <f t="shared" ca="1" si="35"/>
        <v>16.573947754359473</v>
      </c>
      <c r="K671" s="19">
        <f t="shared" ca="1" si="34"/>
        <v>61</v>
      </c>
    </row>
    <row r="672" spans="10:11" x14ac:dyDescent="0.25">
      <c r="J672" s="20">
        <f t="shared" ca="1" si="35"/>
        <v>16.480127869240867</v>
      </c>
      <c r="K672" s="19">
        <f t="shared" ca="1" si="34"/>
        <v>59</v>
      </c>
    </row>
    <row r="673" spans="10:11" x14ac:dyDescent="0.25">
      <c r="J673" s="20">
        <f t="shared" ca="1" si="35"/>
        <v>21.322736152848954</v>
      </c>
      <c r="K673" s="19">
        <f t="shared" ca="1" si="34"/>
        <v>52</v>
      </c>
    </row>
    <row r="674" spans="10:11" x14ac:dyDescent="0.25">
      <c r="J674" s="20">
        <f t="shared" ca="1" si="35"/>
        <v>18.8501362929292</v>
      </c>
      <c r="K674" s="19">
        <f t="shared" ca="1" si="34"/>
        <v>63</v>
      </c>
    </row>
    <row r="675" spans="10:11" x14ac:dyDescent="0.25">
      <c r="J675" s="20">
        <f t="shared" ca="1" si="35"/>
        <v>18.159386871171357</v>
      </c>
      <c r="K675" s="19">
        <f t="shared" ca="1" si="34"/>
        <v>46</v>
      </c>
    </row>
    <row r="676" spans="10:11" x14ac:dyDescent="0.25">
      <c r="J676" s="20">
        <f t="shared" ca="1" si="35"/>
        <v>22.633802227039133</v>
      </c>
      <c r="K676" s="19">
        <f t="shared" ca="1" si="34"/>
        <v>59</v>
      </c>
    </row>
    <row r="677" spans="10:11" x14ac:dyDescent="0.25">
      <c r="J677" s="20">
        <f t="shared" ca="1" si="35"/>
        <v>23.68239658290808</v>
      </c>
      <c r="K677" s="19">
        <f t="shared" ca="1" si="34"/>
        <v>66</v>
      </c>
    </row>
    <row r="678" spans="10:11" x14ac:dyDescent="0.25">
      <c r="J678" s="20">
        <f t="shared" ca="1" si="35"/>
        <v>16.936560515052669</v>
      </c>
      <c r="K678" s="19">
        <f t="shared" ca="1" si="34"/>
        <v>58</v>
      </c>
    </row>
    <row r="679" spans="10:11" x14ac:dyDescent="0.25">
      <c r="J679" s="20">
        <f t="shared" ca="1" si="35"/>
        <v>19.220147555583385</v>
      </c>
      <c r="K679" s="19">
        <f t="shared" ca="1" si="34"/>
        <v>55</v>
      </c>
    </row>
    <row r="680" spans="10:11" x14ac:dyDescent="0.25">
      <c r="J680" s="20">
        <f t="shared" ca="1" si="35"/>
        <v>19.537390262552545</v>
      </c>
      <c r="K680" s="19">
        <f t="shared" ca="1" si="34"/>
        <v>51</v>
      </c>
    </row>
    <row r="681" spans="10:11" x14ac:dyDescent="0.25">
      <c r="J681" s="20">
        <f t="shared" ca="1" si="35"/>
        <v>23.783636934126147</v>
      </c>
      <c r="K681" s="19">
        <f t="shared" ca="1" si="34"/>
        <v>56</v>
      </c>
    </row>
    <row r="682" spans="10:11" x14ac:dyDescent="0.25">
      <c r="J682" s="20">
        <f t="shared" ca="1" si="35"/>
        <v>22.353461748562037</v>
      </c>
      <c r="K682" s="19">
        <f t="shared" ca="1" si="34"/>
        <v>52</v>
      </c>
    </row>
    <row r="683" spans="10:11" x14ac:dyDescent="0.25">
      <c r="J683" s="20">
        <f t="shared" ca="1" si="35"/>
        <v>19.724890883407117</v>
      </c>
      <c r="K683" s="19">
        <f t="shared" ca="1" si="34"/>
        <v>59</v>
      </c>
    </row>
    <row r="684" spans="10:11" x14ac:dyDescent="0.25">
      <c r="J684" s="20">
        <f t="shared" ca="1" si="35"/>
        <v>21.718984425773492</v>
      </c>
      <c r="K684" s="19">
        <f t="shared" ca="1" si="34"/>
        <v>61</v>
      </c>
    </row>
    <row r="685" spans="10:11" x14ac:dyDescent="0.25">
      <c r="J685" s="20">
        <f t="shared" ca="1" si="35"/>
        <v>21.836723406862845</v>
      </c>
      <c r="K685" s="19">
        <f t="shared" ca="1" si="34"/>
        <v>49</v>
      </c>
    </row>
    <row r="686" spans="10:11" x14ac:dyDescent="0.25">
      <c r="J686" s="20">
        <f t="shared" ca="1" si="35"/>
        <v>20.497250726660564</v>
      </c>
      <c r="K686" s="19">
        <f t="shared" ca="1" si="34"/>
        <v>49</v>
      </c>
    </row>
    <row r="687" spans="10:11" x14ac:dyDescent="0.25">
      <c r="J687" s="20">
        <f t="shared" ca="1" si="35"/>
        <v>22.191013042081398</v>
      </c>
      <c r="K687" s="19">
        <f t="shared" ca="1" si="34"/>
        <v>58</v>
      </c>
    </row>
    <row r="688" spans="10:11" x14ac:dyDescent="0.25">
      <c r="J688" s="20">
        <f t="shared" ca="1" si="35"/>
        <v>22.255762082000693</v>
      </c>
      <c r="K688" s="19">
        <f t="shared" ca="1" si="34"/>
        <v>52</v>
      </c>
    </row>
    <row r="689" spans="10:11" x14ac:dyDescent="0.25">
      <c r="J689" s="20">
        <f t="shared" ca="1" si="35"/>
        <v>21.696184920011351</v>
      </c>
      <c r="K689" s="19">
        <f t="shared" ca="1" si="34"/>
        <v>55</v>
      </c>
    </row>
    <row r="690" spans="10:11" x14ac:dyDescent="0.25">
      <c r="J690" s="20">
        <f t="shared" ca="1" si="35"/>
        <v>19.940406184108891</v>
      </c>
      <c r="K690" s="19">
        <f t="shared" ca="1" si="34"/>
        <v>63</v>
      </c>
    </row>
    <row r="691" spans="10:11" x14ac:dyDescent="0.25">
      <c r="J691" s="20">
        <f t="shared" ca="1" si="35"/>
        <v>18.231041098027205</v>
      </c>
      <c r="K691" s="19">
        <f t="shared" ca="1" si="34"/>
        <v>47</v>
      </c>
    </row>
    <row r="692" spans="10:11" x14ac:dyDescent="0.25">
      <c r="J692" s="20">
        <f t="shared" ca="1" si="35"/>
        <v>21.847657073930318</v>
      </c>
      <c r="K692" s="19">
        <f t="shared" ca="1" si="34"/>
        <v>46</v>
      </c>
    </row>
    <row r="693" spans="10:11" x14ac:dyDescent="0.25">
      <c r="J693" s="20">
        <f t="shared" ca="1" si="35"/>
        <v>17.819636340742658</v>
      </c>
      <c r="K693" s="19">
        <f t="shared" ca="1" si="34"/>
        <v>58</v>
      </c>
    </row>
    <row r="694" spans="10:11" x14ac:dyDescent="0.25">
      <c r="J694" s="20">
        <f t="shared" ca="1" si="35"/>
        <v>17.949470162002342</v>
      </c>
      <c r="K694" s="19">
        <f t="shared" ca="1" si="34"/>
        <v>61</v>
      </c>
    </row>
    <row r="695" spans="10:11" x14ac:dyDescent="0.25">
      <c r="J695" s="20">
        <f t="shared" ca="1" si="35"/>
        <v>17.543481252751498</v>
      </c>
      <c r="K695" s="19">
        <f t="shared" ca="1" si="34"/>
        <v>52</v>
      </c>
    </row>
    <row r="696" spans="10:11" x14ac:dyDescent="0.25">
      <c r="J696" s="20">
        <f t="shared" ca="1" si="35"/>
        <v>20.605339968328547</v>
      </c>
      <c r="K696" s="19">
        <f t="shared" ca="1" si="34"/>
        <v>51</v>
      </c>
    </row>
    <row r="697" spans="10:11" x14ac:dyDescent="0.25">
      <c r="J697" s="20">
        <f t="shared" ca="1" si="35"/>
        <v>18.172126219347152</v>
      </c>
      <c r="K697" s="19">
        <f t="shared" ca="1" si="34"/>
        <v>48</v>
      </c>
    </row>
    <row r="698" spans="10:11" x14ac:dyDescent="0.25">
      <c r="J698" s="20">
        <f t="shared" ca="1" si="35"/>
        <v>23.939053777538689</v>
      </c>
      <c r="K698" s="19">
        <f t="shared" ca="1" si="34"/>
        <v>51</v>
      </c>
    </row>
    <row r="699" spans="10:11" x14ac:dyDescent="0.25">
      <c r="J699" s="20">
        <f t="shared" ca="1" si="35"/>
        <v>21.793388651536965</v>
      </c>
      <c r="K699" s="19">
        <f t="shared" ca="1" si="34"/>
        <v>57</v>
      </c>
    </row>
    <row r="700" spans="10:11" x14ac:dyDescent="0.25">
      <c r="J700" s="20">
        <f t="shared" ca="1" si="35"/>
        <v>21.687947023007471</v>
      </c>
      <c r="K700" s="19">
        <f t="shared" ca="1" si="34"/>
        <v>57</v>
      </c>
    </row>
    <row r="701" spans="10:11" x14ac:dyDescent="0.25">
      <c r="J701" s="20">
        <f t="shared" ca="1" si="35"/>
        <v>16.239776165794872</v>
      </c>
      <c r="K701" s="19">
        <f t="shared" ca="1" si="34"/>
        <v>56</v>
      </c>
    </row>
    <row r="702" spans="10:11" x14ac:dyDescent="0.25">
      <c r="J702" s="20">
        <f t="shared" ca="1" si="35"/>
        <v>20.835669039369545</v>
      </c>
      <c r="K702" s="19">
        <f t="shared" ca="1" si="34"/>
        <v>49</v>
      </c>
    </row>
    <row r="703" spans="10:11" x14ac:dyDescent="0.25">
      <c r="J703" s="20">
        <f t="shared" ca="1" si="35"/>
        <v>19.858512845100964</v>
      </c>
      <c r="K703" s="19">
        <f t="shared" ca="1" si="34"/>
        <v>48</v>
      </c>
    </row>
    <row r="704" spans="10:11" x14ac:dyDescent="0.25">
      <c r="J704" s="20">
        <f t="shared" ca="1" si="35"/>
        <v>19.773688117431433</v>
      </c>
      <c r="K704" s="19">
        <f t="shared" ca="1" si="34"/>
        <v>48</v>
      </c>
    </row>
    <row r="705" spans="10:11" x14ac:dyDescent="0.25">
      <c r="J705" s="20">
        <f t="shared" ca="1" si="35"/>
        <v>18.625921019855461</v>
      </c>
      <c r="K705" s="19">
        <f t="shared" ca="1" si="34"/>
        <v>49</v>
      </c>
    </row>
    <row r="706" spans="10:11" x14ac:dyDescent="0.25">
      <c r="J706" s="20">
        <f t="shared" ca="1" si="35"/>
        <v>16.77218541956093</v>
      </c>
      <c r="K706" s="19">
        <f t="shared" ca="1" si="34"/>
        <v>53</v>
      </c>
    </row>
    <row r="707" spans="10:11" x14ac:dyDescent="0.25">
      <c r="J707" s="20">
        <f t="shared" ca="1" si="35"/>
        <v>23.435505387142666</v>
      </c>
      <c r="K707" s="19">
        <f t="shared" ca="1" si="34"/>
        <v>54</v>
      </c>
    </row>
    <row r="708" spans="10:11" x14ac:dyDescent="0.25">
      <c r="J708" s="20">
        <f t="shared" ca="1" si="35"/>
        <v>19.086117049617712</v>
      </c>
      <c r="K708" s="19">
        <f t="shared" ca="1" si="34"/>
        <v>57</v>
      </c>
    </row>
    <row r="709" spans="10:11" x14ac:dyDescent="0.25">
      <c r="J709" s="20">
        <f t="shared" ca="1" si="35"/>
        <v>23.928778770982717</v>
      </c>
      <c r="K709" s="19">
        <f t="shared" ca="1" si="34"/>
        <v>64</v>
      </c>
    </row>
    <row r="710" spans="10:11" x14ac:dyDescent="0.25">
      <c r="J710" s="20">
        <f t="shared" ca="1" si="35"/>
        <v>22.755341610433536</v>
      </c>
      <c r="K710" s="19">
        <f t="shared" ca="1" si="34"/>
        <v>51</v>
      </c>
    </row>
    <row r="711" spans="10:11" x14ac:dyDescent="0.25">
      <c r="J711" s="20">
        <f t="shared" ca="1" si="35"/>
        <v>17.606832025486909</v>
      </c>
      <c r="K711" s="19">
        <f t="shared" ca="1" si="34"/>
        <v>61</v>
      </c>
    </row>
    <row r="712" spans="10:11" x14ac:dyDescent="0.25">
      <c r="J712" s="20">
        <f t="shared" ca="1" si="35"/>
        <v>21.820999052592086</v>
      </c>
      <c r="K712" s="19">
        <f t="shared" ca="1" si="34"/>
        <v>48</v>
      </c>
    </row>
    <row r="713" spans="10:11" x14ac:dyDescent="0.25">
      <c r="J713" s="20">
        <f t="shared" ca="1" si="35"/>
        <v>22.390560838405907</v>
      </c>
      <c r="K713" s="19">
        <f t="shared" ca="1" si="34"/>
        <v>50</v>
      </c>
    </row>
    <row r="714" spans="10:11" x14ac:dyDescent="0.25">
      <c r="J714" s="20">
        <f t="shared" ca="1" si="35"/>
        <v>23.632807555352613</v>
      </c>
      <c r="K714" s="19">
        <f t="shared" ca="1" si="34"/>
        <v>59</v>
      </c>
    </row>
    <row r="715" spans="10:11" x14ac:dyDescent="0.25">
      <c r="J715" s="20">
        <f t="shared" ca="1" si="35"/>
        <v>16.132383539240479</v>
      </c>
      <c r="K715" s="19">
        <f t="shared" ca="1" si="34"/>
        <v>59</v>
      </c>
    </row>
    <row r="716" spans="10:11" x14ac:dyDescent="0.25">
      <c r="J716" s="20">
        <f t="shared" ca="1" si="35"/>
        <v>21.302838876801516</v>
      </c>
      <c r="K716" s="19">
        <f t="shared" ca="1" si="34"/>
        <v>47</v>
      </c>
    </row>
    <row r="717" spans="10:11" x14ac:dyDescent="0.25">
      <c r="J717" s="20">
        <f t="shared" ca="1" si="35"/>
        <v>22.695123443054563</v>
      </c>
      <c r="K717" s="19">
        <f t="shared" ca="1" si="34"/>
        <v>46</v>
      </c>
    </row>
    <row r="718" spans="10:11" x14ac:dyDescent="0.25">
      <c r="J718" s="20">
        <f t="shared" ca="1" si="35"/>
        <v>22.492494228748249</v>
      </c>
      <c r="K718" s="19">
        <f t="shared" ca="1" si="34"/>
        <v>62</v>
      </c>
    </row>
    <row r="719" spans="10:11" x14ac:dyDescent="0.25">
      <c r="J719" s="20">
        <f t="shared" ca="1" si="35"/>
        <v>17.774519060580612</v>
      </c>
      <c r="K719" s="19">
        <f t="shared" ca="1" si="34"/>
        <v>52</v>
      </c>
    </row>
    <row r="720" spans="10:11" x14ac:dyDescent="0.25">
      <c r="J720" s="20">
        <f t="shared" ca="1" si="35"/>
        <v>19.77073666931792</v>
      </c>
      <c r="K720" s="19">
        <f t="shared" ca="1" si="34"/>
        <v>52</v>
      </c>
    </row>
    <row r="721" spans="10:11" x14ac:dyDescent="0.25">
      <c r="J721" s="20">
        <f t="shared" ca="1" si="35"/>
        <v>23.235060583859017</v>
      </c>
      <c r="K721" s="19">
        <f t="shared" ca="1" si="34"/>
        <v>57</v>
      </c>
    </row>
    <row r="722" spans="10:11" x14ac:dyDescent="0.25">
      <c r="J722" s="20">
        <f t="shared" ca="1" si="35"/>
        <v>16.183995904549732</v>
      </c>
      <c r="K722" s="19">
        <f t="shared" ca="1" si="34"/>
        <v>58</v>
      </c>
    </row>
    <row r="723" spans="10:11" x14ac:dyDescent="0.25">
      <c r="J723" s="20">
        <f t="shared" ca="1" si="35"/>
        <v>20.659468414447471</v>
      </c>
      <c r="K723" s="19">
        <f t="shared" ca="1" si="34"/>
        <v>57</v>
      </c>
    </row>
    <row r="724" spans="10:11" x14ac:dyDescent="0.25">
      <c r="J724" s="20">
        <f t="shared" ca="1" si="35"/>
        <v>21.92329574577807</v>
      </c>
      <c r="K724" s="19">
        <f t="shared" ca="1" si="34"/>
        <v>53</v>
      </c>
    </row>
    <row r="725" spans="10:11" x14ac:dyDescent="0.25">
      <c r="J725" s="20">
        <f t="shared" ca="1" si="35"/>
        <v>22.148131889705663</v>
      </c>
      <c r="K725" s="19">
        <f t="shared" ca="1" si="34"/>
        <v>51</v>
      </c>
    </row>
    <row r="726" spans="10:11" x14ac:dyDescent="0.25">
      <c r="J726" s="20">
        <f t="shared" ca="1" si="35"/>
        <v>16.607861109288269</v>
      </c>
      <c r="K726" s="19">
        <f t="shared" ca="1" si="34"/>
        <v>60</v>
      </c>
    </row>
    <row r="727" spans="10:11" x14ac:dyDescent="0.25">
      <c r="J727" s="20">
        <f t="shared" ca="1" si="35"/>
        <v>21.929045240184369</v>
      </c>
      <c r="K727" s="19">
        <f t="shared" ca="1" si="34"/>
        <v>51</v>
      </c>
    </row>
    <row r="728" spans="10:11" x14ac:dyDescent="0.25">
      <c r="J728" s="20">
        <f t="shared" ca="1" si="35"/>
        <v>21.494945857730187</v>
      </c>
      <c r="K728" s="19">
        <f t="shared" ca="1" si="34"/>
        <v>45</v>
      </c>
    </row>
    <row r="729" spans="10:11" x14ac:dyDescent="0.25">
      <c r="J729" s="20">
        <f t="shared" ca="1" si="35"/>
        <v>17.435722106688434</v>
      </c>
      <c r="K729" s="19">
        <f t="shared" ca="1" si="34"/>
        <v>52</v>
      </c>
    </row>
    <row r="730" spans="10:11" x14ac:dyDescent="0.25">
      <c r="J730" s="20">
        <f t="shared" ca="1" si="35"/>
        <v>22.969932524244253</v>
      </c>
      <c r="K730" s="19">
        <f t="shared" ref="K730:K793" ca="1" si="36">RANDBETWEEN(45,(J730+45))</f>
        <v>65</v>
      </c>
    </row>
    <row r="731" spans="10:11" x14ac:dyDescent="0.25">
      <c r="J731" s="20">
        <f t="shared" ref="J731:J794" ca="1" si="37">(RAND()*8+16)</f>
        <v>18.98687659476208</v>
      </c>
      <c r="K731" s="19">
        <f t="shared" ca="1" si="36"/>
        <v>62</v>
      </c>
    </row>
    <row r="732" spans="10:11" x14ac:dyDescent="0.25">
      <c r="J732" s="20">
        <f t="shared" ca="1" si="37"/>
        <v>21.660775235245431</v>
      </c>
      <c r="K732" s="19">
        <f t="shared" ca="1" si="36"/>
        <v>62</v>
      </c>
    </row>
    <row r="733" spans="10:11" x14ac:dyDescent="0.25">
      <c r="J733" s="20">
        <f t="shared" ca="1" si="37"/>
        <v>23.430029410677289</v>
      </c>
      <c r="K733" s="19">
        <f t="shared" ca="1" si="36"/>
        <v>61</v>
      </c>
    </row>
    <row r="734" spans="10:11" x14ac:dyDescent="0.25">
      <c r="J734" s="20">
        <f t="shared" ca="1" si="37"/>
        <v>22.614911678656497</v>
      </c>
      <c r="K734" s="19">
        <f t="shared" ca="1" si="36"/>
        <v>54</v>
      </c>
    </row>
    <row r="735" spans="10:11" x14ac:dyDescent="0.25">
      <c r="J735" s="20">
        <f t="shared" ca="1" si="37"/>
        <v>17.489627475575443</v>
      </c>
      <c r="K735" s="19">
        <f t="shared" ca="1" si="36"/>
        <v>53</v>
      </c>
    </row>
    <row r="736" spans="10:11" x14ac:dyDescent="0.25">
      <c r="J736" s="20">
        <f t="shared" ca="1" si="37"/>
        <v>21.194480032098294</v>
      </c>
      <c r="K736" s="19">
        <f t="shared" ca="1" si="36"/>
        <v>60</v>
      </c>
    </row>
    <row r="737" spans="10:11" x14ac:dyDescent="0.25">
      <c r="J737" s="20">
        <f t="shared" ca="1" si="37"/>
        <v>22.085725431630593</v>
      </c>
      <c r="K737" s="19">
        <f t="shared" ca="1" si="36"/>
        <v>59</v>
      </c>
    </row>
    <row r="738" spans="10:11" x14ac:dyDescent="0.25">
      <c r="J738" s="20">
        <f t="shared" ca="1" si="37"/>
        <v>21.525920064315368</v>
      </c>
      <c r="K738" s="19">
        <f t="shared" ca="1" si="36"/>
        <v>46</v>
      </c>
    </row>
    <row r="739" spans="10:11" x14ac:dyDescent="0.25">
      <c r="J739" s="20">
        <f t="shared" ca="1" si="37"/>
        <v>17.047764897838249</v>
      </c>
      <c r="K739" s="19">
        <f t="shared" ca="1" si="36"/>
        <v>60</v>
      </c>
    </row>
    <row r="740" spans="10:11" x14ac:dyDescent="0.25">
      <c r="J740" s="20">
        <f t="shared" ca="1" si="37"/>
        <v>21.315522941556068</v>
      </c>
      <c r="K740" s="19">
        <f t="shared" ca="1" si="36"/>
        <v>60</v>
      </c>
    </row>
    <row r="741" spans="10:11" x14ac:dyDescent="0.25">
      <c r="J741" s="20">
        <f t="shared" ca="1" si="37"/>
        <v>17.681246181064569</v>
      </c>
      <c r="K741" s="19">
        <f t="shared" ca="1" si="36"/>
        <v>46</v>
      </c>
    </row>
    <row r="742" spans="10:11" x14ac:dyDescent="0.25">
      <c r="J742" s="20">
        <f t="shared" ca="1" si="37"/>
        <v>17.591564816235447</v>
      </c>
      <c r="K742" s="19">
        <f t="shared" ca="1" si="36"/>
        <v>61</v>
      </c>
    </row>
    <row r="743" spans="10:11" x14ac:dyDescent="0.25">
      <c r="J743" s="20">
        <f t="shared" ca="1" si="37"/>
        <v>18.543201359039525</v>
      </c>
      <c r="K743" s="19">
        <f t="shared" ca="1" si="36"/>
        <v>54</v>
      </c>
    </row>
    <row r="744" spans="10:11" x14ac:dyDescent="0.25">
      <c r="J744" s="20">
        <f t="shared" ca="1" si="37"/>
        <v>22.402715996281671</v>
      </c>
      <c r="K744" s="19">
        <f t="shared" ca="1" si="36"/>
        <v>46</v>
      </c>
    </row>
    <row r="745" spans="10:11" x14ac:dyDescent="0.25">
      <c r="J745" s="20">
        <f t="shared" ca="1" si="37"/>
        <v>21.042681339814472</v>
      </c>
      <c r="K745" s="19">
        <f t="shared" ca="1" si="36"/>
        <v>45</v>
      </c>
    </row>
    <row r="746" spans="10:11" x14ac:dyDescent="0.25">
      <c r="J746" s="20">
        <f t="shared" ca="1" si="37"/>
        <v>16.960721198551269</v>
      </c>
      <c r="K746" s="19">
        <f t="shared" ca="1" si="36"/>
        <v>51</v>
      </c>
    </row>
    <row r="747" spans="10:11" x14ac:dyDescent="0.25">
      <c r="J747" s="20">
        <f t="shared" ca="1" si="37"/>
        <v>17.560722943255335</v>
      </c>
      <c r="K747" s="19">
        <f t="shared" ca="1" si="36"/>
        <v>53</v>
      </c>
    </row>
    <row r="748" spans="10:11" x14ac:dyDescent="0.25">
      <c r="J748" s="20">
        <f t="shared" ca="1" si="37"/>
        <v>16.299580040775801</v>
      </c>
      <c r="K748" s="19">
        <f t="shared" ca="1" si="36"/>
        <v>52</v>
      </c>
    </row>
    <row r="749" spans="10:11" x14ac:dyDescent="0.25">
      <c r="J749" s="20">
        <f t="shared" ca="1" si="37"/>
        <v>22.943560874747995</v>
      </c>
      <c r="K749" s="19">
        <f t="shared" ca="1" si="36"/>
        <v>62</v>
      </c>
    </row>
    <row r="750" spans="10:11" x14ac:dyDescent="0.25">
      <c r="J750" s="20">
        <f t="shared" ca="1" si="37"/>
        <v>21.567340428236044</v>
      </c>
      <c r="K750" s="19">
        <f t="shared" ca="1" si="36"/>
        <v>47</v>
      </c>
    </row>
    <row r="751" spans="10:11" x14ac:dyDescent="0.25">
      <c r="J751" s="20">
        <f t="shared" ca="1" si="37"/>
        <v>20.577793151986263</v>
      </c>
      <c r="K751" s="19">
        <f t="shared" ca="1" si="36"/>
        <v>53</v>
      </c>
    </row>
    <row r="752" spans="10:11" x14ac:dyDescent="0.25">
      <c r="J752" s="20">
        <f t="shared" ca="1" si="37"/>
        <v>22.453910843329965</v>
      </c>
      <c r="K752" s="19">
        <f t="shared" ca="1" si="36"/>
        <v>45</v>
      </c>
    </row>
    <row r="753" spans="10:11" x14ac:dyDescent="0.25">
      <c r="J753" s="20">
        <f t="shared" ca="1" si="37"/>
        <v>20.498665784704706</v>
      </c>
      <c r="K753" s="19">
        <f t="shared" ca="1" si="36"/>
        <v>45</v>
      </c>
    </row>
    <row r="754" spans="10:11" x14ac:dyDescent="0.25">
      <c r="J754" s="20">
        <f t="shared" ca="1" si="37"/>
        <v>20.588674320588733</v>
      </c>
      <c r="K754" s="19">
        <f t="shared" ca="1" si="36"/>
        <v>55</v>
      </c>
    </row>
    <row r="755" spans="10:11" x14ac:dyDescent="0.25">
      <c r="J755" s="20">
        <f t="shared" ca="1" si="37"/>
        <v>16.091761275388773</v>
      </c>
      <c r="K755" s="19">
        <f t="shared" ca="1" si="36"/>
        <v>49</v>
      </c>
    </row>
    <row r="756" spans="10:11" x14ac:dyDescent="0.25">
      <c r="J756" s="20">
        <f t="shared" ca="1" si="37"/>
        <v>20.158667269816625</v>
      </c>
      <c r="K756" s="19">
        <f t="shared" ca="1" si="36"/>
        <v>46</v>
      </c>
    </row>
    <row r="757" spans="10:11" x14ac:dyDescent="0.25">
      <c r="J757" s="20">
        <f t="shared" ca="1" si="37"/>
        <v>17.756993438779521</v>
      </c>
      <c r="K757" s="19">
        <f t="shared" ca="1" si="36"/>
        <v>55</v>
      </c>
    </row>
    <row r="758" spans="10:11" x14ac:dyDescent="0.25">
      <c r="J758" s="20">
        <f t="shared" ca="1" si="37"/>
        <v>19.782028245409258</v>
      </c>
      <c r="K758" s="19">
        <f t="shared" ca="1" si="36"/>
        <v>59</v>
      </c>
    </row>
    <row r="759" spans="10:11" x14ac:dyDescent="0.25">
      <c r="J759" s="20">
        <f t="shared" ca="1" si="37"/>
        <v>22.526693441504527</v>
      </c>
      <c r="K759" s="19">
        <f t="shared" ca="1" si="36"/>
        <v>46</v>
      </c>
    </row>
    <row r="760" spans="10:11" x14ac:dyDescent="0.25">
      <c r="J760" s="20">
        <f t="shared" ca="1" si="37"/>
        <v>22.453718450170136</v>
      </c>
      <c r="K760" s="19">
        <f t="shared" ca="1" si="36"/>
        <v>61</v>
      </c>
    </row>
    <row r="761" spans="10:11" x14ac:dyDescent="0.25">
      <c r="J761" s="20">
        <f t="shared" ca="1" si="37"/>
        <v>19.806631300249208</v>
      </c>
      <c r="K761" s="19">
        <f t="shared" ca="1" si="36"/>
        <v>57</v>
      </c>
    </row>
    <row r="762" spans="10:11" x14ac:dyDescent="0.25">
      <c r="J762" s="20">
        <f t="shared" ca="1" si="37"/>
        <v>23.542551379449645</v>
      </c>
      <c r="K762" s="19">
        <f t="shared" ca="1" si="36"/>
        <v>54</v>
      </c>
    </row>
    <row r="763" spans="10:11" x14ac:dyDescent="0.25">
      <c r="J763" s="20">
        <f t="shared" ca="1" si="37"/>
        <v>18.413697748430515</v>
      </c>
      <c r="K763" s="19">
        <f t="shared" ca="1" si="36"/>
        <v>52</v>
      </c>
    </row>
    <row r="764" spans="10:11" x14ac:dyDescent="0.25">
      <c r="J764" s="20">
        <f t="shared" ca="1" si="37"/>
        <v>23.539601148849155</v>
      </c>
      <c r="K764" s="19">
        <f t="shared" ca="1" si="36"/>
        <v>66</v>
      </c>
    </row>
    <row r="765" spans="10:11" x14ac:dyDescent="0.25">
      <c r="J765" s="20">
        <f t="shared" ca="1" si="37"/>
        <v>23.896724425680574</v>
      </c>
      <c r="K765" s="19">
        <f t="shared" ca="1" si="36"/>
        <v>68</v>
      </c>
    </row>
    <row r="766" spans="10:11" x14ac:dyDescent="0.25">
      <c r="J766" s="20">
        <f t="shared" ca="1" si="37"/>
        <v>22.720015085820428</v>
      </c>
      <c r="K766" s="19">
        <f t="shared" ca="1" si="36"/>
        <v>55</v>
      </c>
    </row>
    <row r="767" spans="10:11" x14ac:dyDescent="0.25">
      <c r="J767" s="20">
        <f t="shared" ca="1" si="37"/>
        <v>20.048677580087613</v>
      </c>
      <c r="K767" s="19">
        <f t="shared" ca="1" si="36"/>
        <v>63</v>
      </c>
    </row>
    <row r="768" spans="10:11" x14ac:dyDescent="0.25">
      <c r="J768" s="20">
        <f t="shared" ca="1" si="37"/>
        <v>21.759877345058655</v>
      </c>
      <c r="K768" s="19">
        <f t="shared" ca="1" si="36"/>
        <v>57</v>
      </c>
    </row>
    <row r="769" spans="10:11" x14ac:dyDescent="0.25">
      <c r="J769" s="20">
        <f t="shared" ca="1" si="37"/>
        <v>22.320710995101749</v>
      </c>
      <c r="K769" s="19">
        <f t="shared" ca="1" si="36"/>
        <v>63</v>
      </c>
    </row>
    <row r="770" spans="10:11" x14ac:dyDescent="0.25">
      <c r="J770" s="20">
        <f t="shared" ca="1" si="37"/>
        <v>16.77108202898437</v>
      </c>
      <c r="K770" s="19">
        <f t="shared" ca="1" si="36"/>
        <v>57</v>
      </c>
    </row>
    <row r="771" spans="10:11" x14ac:dyDescent="0.25">
      <c r="J771" s="20">
        <f t="shared" ca="1" si="37"/>
        <v>19.779510296300849</v>
      </c>
      <c r="K771" s="19">
        <f t="shared" ca="1" si="36"/>
        <v>63</v>
      </c>
    </row>
    <row r="772" spans="10:11" x14ac:dyDescent="0.25">
      <c r="J772" s="20">
        <f t="shared" ca="1" si="37"/>
        <v>18.389812169112176</v>
      </c>
      <c r="K772" s="19">
        <f t="shared" ca="1" si="36"/>
        <v>52</v>
      </c>
    </row>
    <row r="773" spans="10:11" x14ac:dyDescent="0.25">
      <c r="J773" s="20">
        <f t="shared" ca="1" si="37"/>
        <v>18.400463076216855</v>
      </c>
      <c r="K773" s="19">
        <f t="shared" ca="1" si="36"/>
        <v>51</v>
      </c>
    </row>
    <row r="774" spans="10:11" x14ac:dyDescent="0.25">
      <c r="J774" s="20">
        <f t="shared" ca="1" si="37"/>
        <v>19.117697973944544</v>
      </c>
      <c r="K774" s="19">
        <f t="shared" ca="1" si="36"/>
        <v>50</v>
      </c>
    </row>
    <row r="775" spans="10:11" x14ac:dyDescent="0.25">
      <c r="J775" s="20">
        <f t="shared" ca="1" si="37"/>
        <v>17.154528575416531</v>
      </c>
      <c r="K775" s="19">
        <f t="shared" ca="1" si="36"/>
        <v>54</v>
      </c>
    </row>
    <row r="776" spans="10:11" x14ac:dyDescent="0.25">
      <c r="J776" s="20">
        <f t="shared" ca="1" si="37"/>
        <v>23.329814146262116</v>
      </c>
      <c r="K776" s="19">
        <f t="shared" ca="1" si="36"/>
        <v>63</v>
      </c>
    </row>
    <row r="777" spans="10:11" x14ac:dyDescent="0.25">
      <c r="J777" s="20">
        <f t="shared" ca="1" si="37"/>
        <v>20.356627715742736</v>
      </c>
      <c r="K777" s="19">
        <f t="shared" ca="1" si="36"/>
        <v>55</v>
      </c>
    </row>
    <row r="778" spans="10:11" x14ac:dyDescent="0.25">
      <c r="J778" s="20">
        <f t="shared" ca="1" si="37"/>
        <v>22.982148436050007</v>
      </c>
      <c r="K778" s="19">
        <f t="shared" ca="1" si="36"/>
        <v>58</v>
      </c>
    </row>
    <row r="779" spans="10:11" x14ac:dyDescent="0.25">
      <c r="J779" s="20">
        <f t="shared" ca="1" si="37"/>
        <v>18.650399793529115</v>
      </c>
      <c r="K779" s="19">
        <f t="shared" ca="1" si="36"/>
        <v>45</v>
      </c>
    </row>
    <row r="780" spans="10:11" x14ac:dyDescent="0.25">
      <c r="J780" s="20">
        <f t="shared" ca="1" si="37"/>
        <v>20.839477294946125</v>
      </c>
      <c r="K780" s="19">
        <f t="shared" ca="1" si="36"/>
        <v>59</v>
      </c>
    </row>
    <row r="781" spans="10:11" x14ac:dyDescent="0.25">
      <c r="J781" s="20">
        <f t="shared" ca="1" si="37"/>
        <v>21.993020151245688</v>
      </c>
      <c r="K781" s="19">
        <f t="shared" ca="1" si="36"/>
        <v>45</v>
      </c>
    </row>
    <row r="782" spans="10:11" x14ac:dyDescent="0.25">
      <c r="J782" s="20">
        <f t="shared" ca="1" si="37"/>
        <v>21.303168326110512</v>
      </c>
      <c r="K782" s="19">
        <f t="shared" ca="1" si="36"/>
        <v>53</v>
      </c>
    </row>
    <row r="783" spans="10:11" x14ac:dyDescent="0.25">
      <c r="J783" s="20">
        <f t="shared" ca="1" si="37"/>
        <v>17.504179978131504</v>
      </c>
      <c r="K783" s="19">
        <f t="shared" ca="1" si="36"/>
        <v>61</v>
      </c>
    </row>
    <row r="784" spans="10:11" x14ac:dyDescent="0.25">
      <c r="J784" s="20">
        <f t="shared" ca="1" si="37"/>
        <v>21.21146144565202</v>
      </c>
      <c r="K784" s="19">
        <f t="shared" ca="1" si="36"/>
        <v>48</v>
      </c>
    </row>
    <row r="785" spans="10:11" x14ac:dyDescent="0.25">
      <c r="J785" s="20">
        <f t="shared" ca="1" si="37"/>
        <v>18.045732245548756</v>
      </c>
      <c r="K785" s="19">
        <f t="shared" ca="1" si="36"/>
        <v>49</v>
      </c>
    </row>
    <row r="786" spans="10:11" x14ac:dyDescent="0.25">
      <c r="J786" s="20">
        <f t="shared" ca="1" si="37"/>
        <v>23.725556343963309</v>
      </c>
      <c r="K786" s="19">
        <f t="shared" ca="1" si="36"/>
        <v>62</v>
      </c>
    </row>
    <row r="787" spans="10:11" x14ac:dyDescent="0.25">
      <c r="J787" s="20">
        <f t="shared" ca="1" si="37"/>
        <v>17.845003703094918</v>
      </c>
      <c r="K787" s="19">
        <f t="shared" ca="1" si="36"/>
        <v>49</v>
      </c>
    </row>
    <row r="788" spans="10:11" x14ac:dyDescent="0.25">
      <c r="J788" s="20">
        <f t="shared" ca="1" si="37"/>
        <v>22.389730200479015</v>
      </c>
      <c r="K788" s="19">
        <f t="shared" ca="1" si="36"/>
        <v>55</v>
      </c>
    </row>
    <row r="789" spans="10:11" x14ac:dyDescent="0.25">
      <c r="J789" s="20">
        <f t="shared" ca="1" si="37"/>
        <v>21.489104960446081</v>
      </c>
      <c r="K789" s="19">
        <f t="shared" ca="1" si="36"/>
        <v>61</v>
      </c>
    </row>
    <row r="790" spans="10:11" x14ac:dyDescent="0.25">
      <c r="J790" s="20">
        <f t="shared" ca="1" si="37"/>
        <v>17.205756572175268</v>
      </c>
      <c r="K790" s="19">
        <f t="shared" ca="1" si="36"/>
        <v>51</v>
      </c>
    </row>
    <row r="791" spans="10:11" x14ac:dyDescent="0.25">
      <c r="J791" s="20">
        <f t="shared" ca="1" si="37"/>
        <v>23.300949224601414</v>
      </c>
      <c r="K791" s="19">
        <f t="shared" ca="1" si="36"/>
        <v>52</v>
      </c>
    </row>
    <row r="792" spans="10:11" x14ac:dyDescent="0.25">
      <c r="J792" s="20">
        <f t="shared" ca="1" si="37"/>
        <v>17.105506288173515</v>
      </c>
      <c r="K792" s="19">
        <f t="shared" ca="1" si="36"/>
        <v>54</v>
      </c>
    </row>
    <row r="793" spans="10:11" x14ac:dyDescent="0.25">
      <c r="J793" s="20">
        <f t="shared" ca="1" si="37"/>
        <v>23.391610778139061</v>
      </c>
      <c r="K793" s="19">
        <f t="shared" ca="1" si="36"/>
        <v>62</v>
      </c>
    </row>
    <row r="794" spans="10:11" x14ac:dyDescent="0.25">
      <c r="J794" s="20">
        <f t="shared" ca="1" si="37"/>
        <v>16.061815811870616</v>
      </c>
      <c r="K794" s="19">
        <f t="shared" ref="K794:K857" ca="1" si="38">RANDBETWEEN(45,(J794+45))</f>
        <v>55</v>
      </c>
    </row>
    <row r="795" spans="10:11" x14ac:dyDescent="0.25">
      <c r="J795" s="20">
        <f t="shared" ref="J795:J858" ca="1" si="39">(RAND()*8+16)</f>
        <v>18.167974729389382</v>
      </c>
      <c r="K795" s="19">
        <f t="shared" ca="1" si="38"/>
        <v>52</v>
      </c>
    </row>
    <row r="796" spans="10:11" x14ac:dyDescent="0.25">
      <c r="J796" s="20">
        <f t="shared" ca="1" si="39"/>
        <v>22.296135337407218</v>
      </c>
      <c r="K796" s="19">
        <f t="shared" ca="1" si="38"/>
        <v>58</v>
      </c>
    </row>
    <row r="797" spans="10:11" x14ac:dyDescent="0.25">
      <c r="J797" s="20">
        <f t="shared" ca="1" si="39"/>
        <v>16.976210447396276</v>
      </c>
      <c r="K797" s="19">
        <f t="shared" ca="1" si="38"/>
        <v>50</v>
      </c>
    </row>
    <row r="798" spans="10:11" x14ac:dyDescent="0.25">
      <c r="J798" s="20">
        <f t="shared" ca="1" si="39"/>
        <v>22.382832943638782</v>
      </c>
      <c r="K798" s="19">
        <f t="shared" ca="1" si="38"/>
        <v>51</v>
      </c>
    </row>
    <row r="799" spans="10:11" x14ac:dyDescent="0.25">
      <c r="J799" s="20">
        <f t="shared" ca="1" si="39"/>
        <v>23.9972001724474</v>
      </c>
      <c r="K799" s="19">
        <f t="shared" ca="1" si="38"/>
        <v>62</v>
      </c>
    </row>
    <row r="800" spans="10:11" x14ac:dyDescent="0.25">
      <c r="J800" s="20">
        <f t="shared" ca="1" si="39"/>
        <v>16.214793835247608</v>
      </c>
      <c r="K800" s="19">
        <f t="shared" ca="1" si="38"/>
        <v>61</v>
      </c>
    </row>
    <row r="801" spans="10:11" x14ac:dyDescent="0.25">
      <c r="J801" s="20">
        <f t="shared" ca="1" si="39"/>
        <v>23.328991907947252</v>
      </c>
      <c r="K801" s="19">
        <f t="shared" ca="1" si="38"/>
        <v>62</v>
      </c>
    </row>
    <row r="802" spans="10:11" x14ac:dyDescent="0.25">
      <c r="J802" s="20">
        <f t="shared" ca="1" si="39"/>
        <v>21.904783758043862</v>
      </c>
      <c r="K802" s="19">
        <f t="shared" ca="1" si="38"/>
        <v>54</v>
      </c>
    </row>
    <row r="803" spans="10:11" x14ac:dyDescent="0.25">
      <c r="J803" s="20">
        <f t="shared" ca="1" si="39"/>
        <v>19.37002309855497</v>
      </c>
      <c r="K803" s="19">
        <f t="shared" ca="1" si="38"/>
        <v>49</v>
      </c>
    </row>
    <row r="804" spans="10:11" x14ac:dyDescent="0.25">
      <c r="J804" s="20">
        <f t="shared" ca="1" si="39"/>
        <v>17.213029212084106</v>
      </c>
      <c r="K804" s="19">
        <f t="shared" ca="1" si="38"/>
        <v>46</v>
      </c>
    </row>
    <row r="805" spans="10:11" x14ac:dyDescent="0.25">
      <c r="J805" s="20">
        <f t="shared" ca="1" si="39"/>
        <v>18.90443925617868</v>
      </c>
      <c r="K805" s="19">
        <f t="shared" ca="1" si="38"/>
        <v>61</v>
      </c>
    </row>
    <row r="806" spans="10:11" x14ac:dyDescent="0.25">
      <c r="J806" s="20">
        <f t="shared" ca="1" si="39"/>
        <v>17.124450942905035</v>
      </c>
      <c r="K806" s="19">
        <f t="shared" ca="1" si="38"/>
        <v>57</v>
      </c>
    </row>
    <row r="807" spans="10:11" x14ac:dyDescent="0.25">
      <c r="J807" s="20">
        <f t="shared" ca="1" si="39"/>
        <v>19.309694507284128</v>
      </c>
      <c r="K807" s="19">
        <f t="shared" ca="1" si="38"/>
        <v>61</v>
      </c>
    </row>
    <row r="808" spans="10:11" x14ac:dyDescent="0.25">
      <c r="J808" s="20">
        <f t="shared" ca="1" si="39"/>
        <v>21.960188014767851</v>
      </c>
      <c r="K808" s="19">
        <f t="shared" ca="1" si="38"/>
        <v>64</v>
      </c>
    </row>
    <row r="809" spans="10:11" x14ac:dyDescent="0.25">
      <c r="J809" s="20">
        <f t="shared" ca="1" si="39"/>
        <v>21.187800881428167</v>
      </c>
      <c r="K809" s="19">
        <f t="shared" ca="1" si="38"/>
        <v>65</v>
      </c>
    </row>
    <row r="810" spans="10:11" x14ac:dyDescent="0.25">
      <c r="J810" s="20">
        <f t="shared" ca="1" si="39"/>
        <v>23.459496535620186</v>
      </c>
      <c r="K810" s="19">
        <f t="shared" ca="1" si="38"/>
        <v>57</v>
      </c>
    </row>
    <row r="811" spans="10:11" x14ac:dyDescent="0.25">
      <c r="J811" s="20">
        <f t="shared" ca="1" si="39"/>
        <v>23.703184106434698</v>
      </c>
      <c r="K811" s="19">
        <f t="shared" ca="1" si="38"/>
        <v>63</v>
      </c>
    </row>
    <row r="812" spans="10:11" x14ac:dyDescent="0.25">
      <c r="J812" s="20">
        <f t="shared" ca="1" si="39"/>
        <v>17.230914381175669</v>
      </c>
      <c r="K812" s="19">
        <f t="shared" ca="1" si="38"/>
        <v>60</v>
      </c>
    </row>
    <row r="813" spans="10:11" x14ac:dyDescent="0.25">
      <c r="J813" s="20">
        <f t="shared" ca="1" si="39"/>
        <v>22.025185047501406</v>
      </c>
      <c r="K813" s="19">
        <f t="shared" ca="1" si="38"/>
        <v>61</v>
      </c>
    </row>
    <row r="814" spans="10:11" x14ac:dyDescent="0.25">
      <c r="J814" s="20">
        <f t="shared" ca="1" si="39"/>
        <v>18.460237597792897</v>
      </c>
      <c r="K814" s="19">
        <f t="shared" ca="1" si="38"/>
        <v>47</v>
      </c>
    </row>
    <row r="815" spans="10:11" x14ac:dyDescent="0.25">
      <c r="J815" s="20">
        <f t="shared" ca="1" si="39"/>
        <v>23.345351333274053</v>
      </c>
      <c r="K815" s="19">
        <f t="shared" ca="1" si="38"/>
        <v>56</v>
      </c>
    </row>
    <row r="816" spans="10:11" x14ac:dyDescent="0.25">
      <c r="J816" s="20">
        <f t="shared" ca="1" si="39"/>
        <v>21.799470876406456</v>
      </c>
      <c r="K816" s="19">
        <f t="shared" ca="1" si="38"/>
        <v>51</v>
      </c>
    </row>
    <row r="817" spans="10:11" x14ac:dyDescent="0.25">
      <c r="J817" s="20">
        <f t="shared" ca="1" si="39"/>
        <v>22.261389487426406</v>
      </c>
      <c r="K817" s="19">
        <f t="shared" ca="1" si="38"/>
        <v>65</v>
      </c>
    </row>
    <row r="818" spans="10:11" x14ac:dyDescent="0.25">
      <c r="J818" s="20">
        <f t="shared" ca="1" si="39"/>
        <v>16.967590665594855</v>
      </c>
      <c r="K818" s="19">
        <f t="shared" ca="1" si="38"/>
        <v>58</v>
      </c>
    </row>
    <row r="819" spans="10:11" x14ac:dyDescent="0.25">
      <c r="J819" s="20">
        <f t="shared" ca="1" si="39"/>
        <v>23.255010000901425</v>
      </c>
      <c r="K819" s="19">
        <f t="shared" ca="1" si="38"/>
        <v>68</v>
      </c>
    </row>
    <row r="820" spans="10:11" x14ac:dyDescent="0.25">
      <c r="J820" s="20">
        <f t="shared" ca="1" si="39"/>
        <v>16.611236875146599</v>
      </c>
      <c r="K820" s="19">
        <f t="shared" ca="1" si="38"/>
        <v>56</v>
      </c>
    </row>
    <row r="821" spans="10:11" x14ac:dyDescent="0.25">
      <c r="J821" s="20">
        <f t="shared" ca="1" si="39"/>
        <v>17.984124165442854</v>
      </c>
      <c r="K821" s="19">
        <f t="shared" ca="1" si="38"/>
        <v>49</v>
      </c>
    </row>
    <row r="822" spans="10:11" x14ac:dyDescent="0.25">
      <c r="J822" s="20">
        <f t="shared" ca="1" si="39"/>
        <v>19.185636919655167</v>
      </c>
      <c r="K822" s="19">
        <f t="shared" ca="1" si="38"/>
        <v>45</v>
      </c>
    </row>
    <row r="823" spans="10:11" x14ac:dyDescent="0.25">
      <c r="J823" s="20">
        <f t="shared" ca="1" si="39"/>
        <v>18.111154708578656</v>
      </c>
      <c r="K823" s="19">
        <f t="shared" ca="1" si="38"/>
        <v>49</v>
      </c>
    </row>
    <row r="824" spans="10:11" x14ac:dyDescent="0.25">
      <c r="J824" s="20">
        <f t="shared" ca="1" si="39"/>
        <v>18.42482581093644</v>
      </c>
      <c r="K824" s="19">
        <f t="shared" ca="1" si="38"/>
        <v>51</v>
      </c>
    </row>
    <row r="825" spans="10:11" x14ac:dyDescent="0.25">
      <c r="J825" s="20">
        <f t="shared" ca="1" si="39"/>
        <v>21.081397156927405</v>
      </c>
      <c r="K825" s="19">
        <f t="shared" ca="1" si="38"/>
        <v>61</v>
      </c>
    </row>
    <row r="826" spans="10:11" x14ac:dyDescent="0.25">
      <c r="J826" s="20">
        <f t="shared" ca="1" si="39"/>
        <v>21.2415918587321</v>
      </c>
      <c r="K826" s="19">
        <f t="shared" ca="1" si="38"/>
        <v>66</v>
      </c>
    </row>
    <row r="827" spans="10:11" x14ac:dyDescent="0.25">
      <c r="J827" s="20">
        <f t="shared" ca="1" si="39"/>
        <v>22.829673416181425</v>
      </c>
      <c r="K827" s="19">
        <f t="shared" ca="1" si="38"/>
        <v>50</v>
      </c>
    </row>
    <row r="828" spans="10:11" x14ac:dyDescent="0.25">
      <c r="J828" s="20">
        <f t="shared" ca="1" si="39"/>
        <v>19.319353948699824</v>
      </c>
      <c r="K828" s="19">
        <f t="shared" ca="1" si="38"/>
        <v>52</v>
      </c>
    </row>
    <row r="829" spans="10:11" x14ac:dyDescent="0.25">
      <c r="J829" s="20">
        <f t="shared" ca="1" si="39"/>
        <v>21.462743953419174</v>
      </c>
      <c r="K829" s="19">
        <f t="shared" ca="1" si="38"/>
        <v>51</v>
      </c>
    </row>
    <row r="830" spans="10:11" x14ac:dyDescent="0.25">
      <c r="J830" s="20">
        <f t="shared" ca="1" si="39"/>
        <v>19.492901234317127</v>
      </c>
      <c r="K830" s="19">
        <f t="shared" ca="1" si="38"/>
        <v>52</v>
      </c>
    </row>
    <row r="831" spans="10:11" x14ac:dyDescent="0.25">
      <c r="J831" s="20">
        <f t="shared" ca="1" si="39"/>
        <v>19.751267572704688</v>
      </c>
      <c r="K831" s="19">
        <f t="shared" ca="1" si="38"/>
        <v>62</v>
      </c>
    </row>
    <row r="832" spans="10:11" x14ac:dyDescent="0.25">
      <c r="J832" s="20">
        <f t="shared" ca="1" si="39"/>
        <v>21.583830978682094</v>
      </c>
      <c r="K832" s="19">
        <f t="shared" ca="1" si="38"/>
        <v>58</v>
      </c>
    </row>
    <row r="833" spans="10:11" x14ac:dyDescent="0.25">
      <c r="J833" s="20">
        <f t="shared" ca="1" si="39"/>
        <v>18.24068435316406</v>
      </c>
      <c r="K833" s="19">
        <f t="shared" ca="1" si="38"/>
        <v>50</v>
      </c>
    </row>
    <row r="834" spans="10:11" x14ac:dyDescent="0.25">
      <c r="J834" s="20">
        <f t="shared" ca="1" si="39"/>
        <v>18.224819142943936</v>
      </c>
      <c r="K834" s="19">
        <f t="shared" ca="1" si="38"/>
        <v>59</v>
      </c>
    </row>
    <row r="835" spans="10:11" x14ac:dyDescent="0.25">
      <c r="J835" s="20">
        <f t="shared" ca="1" si="39"/>
        <v>22.280546613425582</v>
      </c>
      <c r="K835" s="19">
        <f t="shared" ca="1" si="38"/>
        <v>48</v>
      </c>
    </row>
    <row r="836" spans="10:11" x14ac:dyDescent="0.25">
      <c r="J836" s="20">
        <f t="shared" ca="1" si="39"/>
        <v>17.980567079644874</v>
      </c>
      <c r="K836" s="19">
        <f t="shared" ca="1" si="38"/>
        <v>53</v>
      </c>
    </row>
    <row r="837" spans="10:11" x14ac:dyDescent="0.25">
      <c r="J837" s="20">
        <f t="shared" ca="1" si="39"/>
        <v>16.535215699142963</v>
      </c>
      <c r="K837" s="19">
        <f t="shared" ca="1" si="38"/>
        <v>54</v>
      </c>
    </row>
    <row r="838" spans="10:11" x14ac:dyDescent="0.25">
      <c r="J838" s="20">
        <f t="shared" ca="1" si="39"/>
        <v>19.765288608566525</v>
      </c>
      <c r="K838" s="19">
        <f t="shared" ca="1" si="38"/>
        <v>58</v>
      </c>
    </row>
    <row r="839" spans="10:11" x14ac:dyDescent="0.25">
      <c r="J839" s="20">
        <f t="shared" ca="1" si="39"/>
        <v>23.71074912628535</v>
      </c>
      <c r="K839" s="19">
        <f t="shared" ca="1" si="38"/>
        <v>50</v>
      </c>
    </row>
    <row r="840" spans="10:11" x14ac:dyDescent="0.25">
      <c r="J840" s="20">
        <f t="shared" ca="1" si="39"/>
        <v>21.462416912896476</v>
      </c>
      <c r="K840" s="19">
        <f t="shared" ca="1" si="38"/>
        <v>62</v>
      </c>
    </row>
    <row r="841" spans="10:11" x14ac:dyDescent="0.25">
      <c r="J841" s="20">
        <f t="shared" ca="1" si="39"/>
        <v>17.102187877561793</v>
      </c>
      <c r="K841" s="19">
        <f t="shared" ca="1" si="38"/>
        <v>51</v>
      </c>
    </row>
    <row r="842" spans="10:11" x14ac:dyDescent="0.25">
      <c r="J842" s="20">
        <f t="shared" ca="1" si="39"/>
        <v>20.266748154489783</v>
      </c>
      <c r="K842" s="19">
        <f t="shared" ca="1" si="38"/>
        <v>53</v>
      </c>
    </row>
    <row r="843" spans="10:11" x14ac:dyDescent="0.25">
      <c r="J843" s="20">
        <f t="shared" ca="1" si="39"/>
        <v>21.316048714673691</v>
      </c>
      <c r="K843" s="19">
        <f t="shared" ca="1" si="38"/>
        <v>60</v>
      </c>
    </row>
    <row r="844" spans="10:11" x14ac:dyDescent="0.25">
      <c r="J844" s="20">
        <f t="shared" ca="1" si="39"/>
        <v>17.722383459784236</v>
      </c>
      <c r="K844" s="19">
        <f t="shared" ca="1" si="38"/>
        <v>51</v>
      </c>
    </row>
    <row r="845" spans="10:11" x14ac:dyDescent="0.25">
      <c r="J845" s="20">
        <f t="shared" ca="1" si="39"/>
        <v>17.054631000905033</v>
      </c>
      <c r="K845" s="19">
        <f t="shared" ca="1" si="38"/>
        <v>47</v>
      </c>
    </row>
    <row r="846" spans="10:11" x14ac:dyDescent="0.25">
      <c r="J846" s="20">
        <f t="shared" ca="1" si="39"/>
        <v>21.92561405265338</v>
      </c>
      <c r="K846" s="19">
        <f t="shared" ca="1" si="38"/>
        <v>64</v>
      </c>
    </row>
    <row r="847" spans="10:11" x14ac:dyDescent="0.25">
      <c r="J847" s="20">
        <f t="shared" ca="1" si="39"/>
        <v>22.979518651742438</v>
      </c>
      <c r="K847" s="19">
        <f t="shared" ca="1" si="38"/>
        <v>51</v>
      </c>
    </row>
    <row r="848" spans="10:11" x14ac:dyDescent="0.25">
      <c r="J848" s="20">
        <f t="shared" ca="1" si="39"/>
        <v>20.07669670190522</v>
      </c>
      <c r="K848" s="19">
        <f t="shared" ca="1" si="38"/>
        <v>52</v>
      </c>
    </row>
    <row r="849" spans="10:11" x14ac:dyDescent="0.25">
      <c r="J849" s="20">
        <f t="shared" ca="1" si="39"/>
        <v>22.029774982526035</v>
      </c>
      <c r="K849" s="19">
        <f t="shared" ca="1" si="38"/>
        <v>56</v>
      </c>
    </row>
    <row r="850" spans="10:11" x14ac:dyDescent="0.25">
      <c r="J850" s="20">
        <f t="shared" ca="1" si="39"/>
        <v>16.369718129486927</v>
      </c>
      <c r="K850" s="19">
        <f t="shared" ca="1" si="38"/>
        <v>53</v>
      </c>
    </row>
    <row r="851" spans="10:11" x14ac:dyDescent="0.25">
      <c r="J851" s="20">
        <f t="shared" ca="1" si="39"/>
        <v>20.3917324295175</v>
      </c>
      <c r="K851" s="19">
        <f t="shared" ca="1" si="38"/>
        <v>47</v>
      </c>
    </row>
    <row r="852" spans="10:11" x14ac:dyDescent="0.25">
      <c r="J852" s="20">
        <f t="shared" ca="1" si="39"/>
        <v>18.443565863743135</v>
      </c>
      <c r="K852" s="19">
        <f t="shared" ca="1" si="38"/>
        <v>59</v>
      </c>
    </row>
    <row r="853" spans="10:11" x14ac:dyDescent="0.25">
      <c r="J853" s="20">
        <f t="shared" ca="1" si="39"/>
        <v>23.582828154993603</v>
      </c>
      <c r="K853" s="19">
        <f t="shared" ca="1" si="38"/>
        <v>60</v>
      </c>
    </row>
    <row r="854" spans="10:11" x14ac:dyDescent="0.25">
      <c r="J854" s="20">
        <f t="shared" ca="1" si="39"/>
        <v>17.0433817568472</v>
      </c>
      <c r="K854" s="19">
        <f t="shared" ca="1" si="38"/>
        <v>49</v>
      </c>
    </row>
    <row r="855" spans="10:11" x14ac:dyDescent="0.25">
      <c r="J855" s="20">
        <f t="shared" ca="1" si="39"/>
        <v>16.078759025354216</v>
      </c>
      <c r="K855" s="19">
        <f t="shared" ca="1" si="38"/>
        <v>56</v>
      </c>
    </row>
    <row r="856" spans="10:11" x14ac:dyDescent="0.25">
      <c r="J856" s="20">
        <f t="shared" ca="1" si="39"/>
        <v>18.028509598999875</v>
      </c>
      <c r="K856" s="19">
        <f t="shared" ca="1" si="38"/>
        <v>58</v>
      </c>
    </row>
    <row r="857" spans="10:11" x14ac:dyDescent="0.25">
      <c r="J857" s="20">
        <f t="shared" ca="1" si="39"/>
        <v>23.1221628901759</v>
      </c>
      <c r="K857" s="19">
        <f t="shared" ca="1" si="38"/>
        <v>68</v>
      </c>
    </row>
    <row r="858" spans="10:11" x14ac:dyDescent="0.25">
      <c r="J858" s="20">
        <f t="shared" ca="1" si="39"/>
        <v>16.775055858896778</v>
      </c>
      <c r="K858" s="19">
        <f t="shared" ref="K858:K876" ca="1" si="40">RANDBETWEEN(45,(J858+45))</f>
        <v>51</v>
      </c>
    </row>
    <row r="859" spans="10:11" x14ac:dyDescent="0.25">
      <c r="J859" s="20">
        <f t="shared" ref="J859:J876" ca="1" si="41">(RAND()*8+16)</f>
        <v>18.820599403501891</v>
      </c>
      <c r="K859" s="19">
        <f t="shared" ca="1" si="40"/>
        <v>62</v>
      </c>
    </row>
    <row r="860" spans="10:11" x14ac:dyDescent="0.25">
      <c r="J860" s="20">
        <f t="shared" ca="1" si="41"/>
        <v>22.365641065751095</v>
      </c>
      <c r="K860" s="19">
        <f t="shared" ca="1" si="40"/>
        <v>47</v>
      </c>
    </row>
    <row r="861" spans="10:11" x14ac:dyDescent="0.25">
      <c r="J861" s="20">
        <f t="shared" ca="1" si="41"/>
        <v>18.340272401343054</v>
      </c>
      <c r="K861" s="19">
        <f t="shared" ca="1" si="40"/>
        <v>63</v>
      </c>
    </row>
    <row r="862" spans="10:11" x14ac:dyDescent="0.25">
      <c r="J862" s="20">
        <f t="shared" ca="1" si="41"/>
        <v>17.600195663161884</v>
      </c>
      <c r="K862" s="19">
        <f t="shared" ca="1" si="40"/>
        <v>59</v>
      </c>
    </row>
    <row r="863" spans="10:11" x14ac:dyDescent="0.25">
      <c r="J863" s="20">
        <f t="shared" ca="1" si="41"/>
        <v>19.94962688283136</v>
      </c>
      <c r="K863" s="19">
        <f t="shared" ca="1" si="40"/>
        <v>52</v>
      </c>
    </row>
    <row r="864" spans="10:11" x14ac:dyDescent="0.25">
      <c r="J864" s="20">
        <f t="shared" ca="1" si="41"/>
        <v>23.503902443791073</v>
      </c>
      <c r="K864" s="19">
        <f t="shared" ca="1" si="40"/>
        <v>56</v>
      </c>
    </row>
    <row r="865" spans="10:11" x14ac:dyDescent="0.25">
      <c r="J865" s="20">
        <f t="shared" ca="1" si="41"/>
        <v>19.755184811837211</v>
      </c>
      <c r="K865" s="19">
        <f t="shared" ca="1" si="40"/>
        <v>46</v>
      </c>
    </row>
    <row r="866" spans="10:11" x14ac:dyDescent="0.25">
      <c r="J866" s="20">
        <f t="shared" ca="1" si="41"/>
        <v>23.690635669263589</v>
      </c>
      <c r="K866" s="19">
        <f t="shared" ca="1" si="40"/>
        <v>50</v>
      </c>
    </row>
    <row r="867" spans="10:11" x14ac:dyDescent="0.25">
      <c r="J867" s="20">
        <f t="shared" ca="1" si="41"/>
        <v>17.21180330118348</v>
      </c>
      <c r="K867" s="19">
        <f t="shared" ca="1" si="40"/>
        <v>50</v>
      </c>
    </row>
    <row r="868" spans="10:11" x14ac:dyDescent="0.25">
      <c r="J868" s="20">
        <f t="shared" ca="1" si="41"/>
        <v>21.885915272564528</v>
      </c>
      <c r="K868" s="19">
        <f t="shared" ca="1" si="40"/>
        <v>60</v>
      </c>
    </row>
    <row r="869" spans="10:11" x14ac:dyDescent="0.25">
      <c r="J869" s="20">
        <f t="shared" ca="1" si="41"/>
        <v>22.409593964989597</v>
      </c>
      <c r="K869" s="19">
        <f t="shared" ca="1" si="40"/>
        <v>59</v>
      </c>
    </row>
    <row r="870" spans="10:11" x14ac:dyDescent="0.25">
      <c r="J870" s="20">
        <f t="shared" ca="1" si="41"/>
        <v>18.993292941919041</v>
      </c>
      <c r="K870" s="19">
        <f t="shared" ca="1" si="40"/>
        <v>58</v>
      </c>
    </row>
    <row r="871" spans="10:11" x14ac:dyDescent="0.25">
      <c r="J871" s="20">
        <f t="shared" ca="1" si="41"/>
        <v>22.400532762540482</v>
      </c>
      <c r="K871" s="19">
        <f t="shared" ca="1" si="40"/>
        <v>47</v>
      </c>
    </row>
    <row r="872" spans="10:11" x14ac:dyDescent="0.25">
      <c r="J872" s="20">
        <f t="shared" ca="1" si="41"/>
        <v>20.656289535498324</v>
      </c>
      <c r="K872" s="19">
        <f t="shared" ca="1" si="40"/>
        <v>50</v>
      </c>
    </row>
    <row r="873" spans="10:11" x14ac:dyDescent="0.25">
      <c r="J873" s="20">
        <f t="shared" ca="1" si="41"/>
        <v>16.024680020039078</v>
      </c>
      <c r="K873" s="19">
        <f t="shared" ca="1" si="40"/>
        <v>57</v>
      </c>
    </row>
    <row r="874" spans="10:11" x14ac:dyDescent="0.25">
      <c r="J874" s="20">
        <f t="shared" ca="1" si="41"/>
        <v>20.831360775913403</v>
      </c>
      <c r="K874" s="19">
        <f t="shared" ca="1" si="40"/>
        <v>54</v>
      </c>
    </row>
    <row r="875" spans="10:11" x14ac:dyDescent="0.25">
      <c r="J875" s="20">
        <f t="shared" ca="1" si="41"/>
        <v>19.685621609153404</v>
      </c>
      <c r="K875" s="19">
        <f t="shared" ca="1" si="40"/>
        <v>53</v>
      </c>
    </row>
    <row r="876" spans="10:11" x14ac:dyDescent="0.25">
      <c r="J876" s="20">
        <f t="shared" ca="1" si="41"/>
        <v>16.471814932791506</v>
      </c>
      <c r="K876" s="19">
        <f t="shared" ca="1" si="40"/>
        <v>54</v>
      </c>
    </row>
  </sheetData>
  <autoFilter ref="A1:M153">
    <sortState ref="A2:M155">
      <sortCondition ref="A1:A155"/>
    </sortState>
  </autoFilter>
  <conditionalFormatting sqref="I1:I1048576">
    <cfRule type="cellIs" dxfId="0" priority="1" operator="greaterThan">
      <formula>2.2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arameter data"/>
  <dimension ref="A1:B7"/>
  <sheetViews>
    <sheetView workbookViewId="0"/>
  </sheetViews>
  <sheetFormatPr defaultColWidth="11" defaultRowHeight="15.75" x14ac:dyDescent="0.25"/>
  <cols>
    <col min="1" max="2" width="25.875" customWidth="1"/>
  </cols>
  <sheetData>
    <row r="1" spans="1:2" x14ac:dyDescent="0.25">
      <c r="A1" t="s">
        <v>14</v>
      </c>
      <c r="B1" t="s">
        <v>15</v>
      </c>
    </row>
    <row r="2" spans="1:2" x14ac:dyDescent="0.25">
      <c r="A2" t="s">
        <v>16</v>
      </c>
      <c r="B2" t="s">
        <v>17</v>
      </c>
    </row>
    <row r="3" spans="1:2" x14ac:dyDescent="0.25">
      <c r="A3" t="s">
        <v>18</v>
      </c>
      <c r="B3" t="s">
        <v>19</v>
      </c>
    </row>
    <row r="4" spans="1:2" x14ac:dyDescent="0.25">
      <c r="A4" t="s">
        <v>20</v>
      </c>
      <c r="B4" t="s">
        <v>21</v>
      </c>
    </row>
    <row r="5" spans="1:2" x14ac:dyDescent="0.25">
      <c r="A5" t="s">
        <v>22</v>
      </c>
      <c r="B5" t="s">
        <v>21</v>
      </c>
    </row>
    <row r="6" spans="1:2" x14ac:dyDescent="0.25">
      <c r="A6" t="s">
        <v>23</v>
      </c>
      <c r="B6" t="s">
        <v>21</v>
      </c>
    </row>
    <row r="7" spans="1:2" x14ac:dyDescent="0.25">
      <c r="A7" t="s">
        <v>24</v>
      </c>
      <c r="B7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Observation data"/>
  <dimension ref="A1:O20"/>
  <sheetViews>
    <sheetView zoomScale="75" zoomScaleNormal="75" workbookViewId="0">
      <selection activeCell="Q20" sqref="Q20"/>
    </sheetView>
  </sheetViews>
  <sheetFormatPr defaultColWidth="10.875" defaultRowHeight="33.75" x14ac:dyDescent="0.5"/>
  <cols>
    <col min="1" max="1" width="14.125" style="1" bestFit="1" customWidth="1"/>
    <col min="2" max="3" width="8.125" style="1" bestFit="1" customWidth="1"/>
    <col min="4" max="4" width="15.875" style="1" bestFit="1" customWidth="1"/>
    <col min="5" max="5" width="12" style="1" bestFit="1" customWidth="1"/>
    <col min="6" max="6" width="11.375" style="1" bestFit="1" customWidth="1"/>
    <col min="7" max="7" width="13.625" style="1" bestFit="1" customWidth="1"/>
    <col min="8" max="8" width="16" style="1" bestFit="1" customWidth="1"/>
    <col min="9" max="9" width="16.5" style="1" bestFit="1" customWidth="1"/>
    <col min="10" max="15" width="18.875" style="1" customWidth="1"/>
    <col min="16" max="16384" width="10.875" style="1"/>
  </cols>
  <sheetData>
    <row r="1" spans="1:15" x14ac:dyDescent="0.5">
      <c r="A1" s="1" t="s">
        <v>25</v>
      </c>
      <c r="B1" s="1" t="s">
        <v>26</v>
      </c>
      <c r="C1" s="1" t="s">
        <v>27</v>
      </c>
      <c r="D1" s="1" t="s">
        <v>28</v>
      </c>
      <c r="E1" s="1" t="s">
        <v>32</v>
      </c>
      <c r="F1" s="1" t="s">
        <v>33</v>
      </c>
      <c r="G1" s="1" t="s">
        <v>34</v>
      </c>
      <c r="H1" s="1" t="s">
        <v>31</v>
      </c>
      <c r="I1" s="1" t="s">
        <v>30</v>
      </c>
      <c r="J1" s="5"/>
      <c r="K1" s="5"/>
      <c r="L1" s="5"/>
      <c r="M1" s="5"/>
      <c r="N1" s="5"/>
      <c r="O1" s="5"/>
    </row>
    <row r="2" spans="1:15" x14ac:dyDescent="0.5">
      <c r="A2" s="1">
        <v>2020</v>
      </c>
      <c r="B2" s="1">
        <v>1</v>
      </c>
      <c r="C2" s="1">
        <v>2</v>
      </c>
      <c r="D2" s="1" t="s">
        <v>29</v>
      </c>
      <c r="E2" s="1">
        <v>0.4</v>
      </c>
      <c r="F2" s="1">
        <v>55</v>
      </c>
      <c r="G2" s="1">
        <v>2.5</v>
      </c>
      <c r="H2" s="6">
        <v>-2</v>
      </c>
      <c r="I2" s="6">
        <v>4.5</v>
      </c>
      <c r="J2" s="5"/>
      <c r="K2" s="5"/>
      <c r="L2" s="5"/>
      <c r="M2" s="5"/>
      <c r="N2" s="5"/>
      <c r="O2" s="5"/>
    </row>
    <row r="3" spans="1:15" x14ac:dyDescent="0.5">
      <c r="A3" s="1">
        <v>2020</v>
      </c>
      <c r="B3" s="1">
        <v>1</v>
      </c>
      <c r="C3" s="1">
        <v>3</v>
      </c>
      <c r="D3" s="1" t="s">
        <v>29</v>
      </c>
      <c r="E3" s="1">
        <v>1.6</v>
      </c>
      <c r="F3" s="1">
        <v>53</v>
      </c>
      <c r="G3" s="1">
        <v>0.8</v>
      </c>
      <c r="H3" s="6">
        <v>-0.8</v>
      </c>
      <c r="I3" s="6">
        <v>4.5999999999999996</v>
      </c>
      <c r="J3" s="5"/>
      <c r="K3" s="5"/>
      <c r="L3" s="5"/>
      <c r="M3" s="5"/>
      <c r="N3" s="5"/>
      <c r="O3" s="5"/>
    </row>
    <row r="4" spans="1:15" x14ac:dyDescent="0.5">
      <c r="A4" s="1">
        <v>2020</v>
      </c>
      <c r="B4" s="1">
        <v>1</v>
      </c>
      <c r="C4" s="1">
        <v>4</v>
      </c>
      <c r="D4" s="1" t="s">
        <v>29</v>
      </c>
      <c r="E4" s="1">
        <v>0.1</v>
      </c>
      <c r="F4" s="1">
        <v>51</v>
      </c>
      <c r="G4" s="1">
        <v>-5.8</v>
      </c>
      <c r="H4" s="6">
        <v>-11.1</v>
      </c>
      <c r="I4" s="6">
        <v>-0.7</v>
      </c>
      <c r="J4" s="5"/>
      <c r="K4" s="5"/>
      <c r="L4" s="5"/>
      <c r="M4" s="5"/>
      <c r="N4" s="5"/>
      <c r="O4" s="5"/>
    </row>
    <row r="5" spans="1:15" x14ac:dyDescent="0.5">
      <c r="A5" s="1">
        <v>2020</v>
      </c>
      <c r="B5" s="1">
        <v>1</v>
      </c>
      <c r="C5" s="1">
        <v>5</v>
      </c>
      <c r="D5" s="1" t="s">
        <v>29</v>
      </c>
      <c r="E5" s="1">
        <v>1.9</v>
      </c>
      <c r="F5" s="1">
        <v>52</v>
      </c>
      <c r="G5" s="1">
        <v>-13.5</v>
      </c>
      <c r="H5" s="6">
        <v>-19.100000000000001</v>
      </c>
      <c r="I5" s="6">
        <v>-4.5999999999999996</v>
      </c>
      <c r="J5" s="5"/>
      <c r="K5" s="5"/>
      <c r="L5" s="5"/>
      <c r="M5" s="5"/>
      <c r="N5" s="5"/>
      <c r="O5" s="5"/>
    </row>
    <row r="6" spans="1:15" x14ac:dyDescent="0.5">
      <c r="A6" s="1">
        <v>2020</v>
      </c>
      <c r="B6" s="1">
        <v>1</v>
      </c>
      <c r="C6" s="1">
        <v>6</v>
      </c>
      <c r="D6" s="1" t="s">
        <v>29</v>
      </c>
      <c r="E6" s="1">
        <v>0.6</v>
      </c>
      <c r="F6" s="1">
        <v>52</v>
      </c>
      <c r="G6" s="1">
        <v>-2.4</v>
      </c>
      <c r="H6" s="6">
        <v>-11.4</v>
      </c>
      <c r="I6" s="6">
        <v>-1</v>
      </c>
    </row>
    <row r="7" spans="1:15" x14ac:dyDescent="0.5">
      <c r="A7" s="1">
        <v>2020</v>
      </c>
      <c r="B7" s="1">
        <v>1</v>
      </c>
      <c r="C7" s="1">
        <v>7</v>
      </c>
      <c r="D7" s="1" t="s">
        <v>29</v>
      </c>
      <c r="E7" s="1">
        <v>4.0999999999999996</v>
      </c>
      <c r="F7" s="1">
        <v>52</v>
      </c>
      <c r="G7" s="1">
        <v>0.4</v>
      </c>
      <c r="H7" s="6">
        <v>-2</v>
      </c>
      <c r="I7" s="6">
        <v>1.3</v>
      </c>
    </row>
    <row r="8" spans="1:15" x14ac:dyDescent="0.5">
      <c r="A8" s="1">
        <v>2020</v>
      </c>
      <c r="B8" s="1">
        <v>1</v>
      </c>
      <c r="C8" s="1">
        <v>8</v>
      </c>
      <c r="D8" s="1" t="s">
        <v>29</v>
      </c>
      <c r="E8" s="1">
        <v>4.3</v>
      </c>
      <c r="F8" s="1">
        <v>51</v>
      </c>
      <c r="G8" s="1">
        <v>0.8</v>
      </c>
      <c r="H8" s="6">
        <v>0.1</v>
      </c>
      <c r="I8" s="6">
        <v>1.8</v>
      </c>
    </row>
    <row r="9" spans="1:15" x14ac:dyDescent="0.5">
      <c r="A9" s="1">
        <v>2020</v>
      </c>
      <c r="B9" s="1">
        <v>1</v>
      </c>
      <c r="C9" s="1">
        <v>9</v>
      </c>
      <c r="D9" s="1" t="s">
        <v>29</v>
      </c>
      <c r="E9" s="1">
        <v>-1</v>
      </c>
      <c r="F9" s="1">
        <v>51</v>
      </c>
      <c r="G9" s="1">
        <v>-0.6</v>
      </c>
      <c r="H9" s="6">
        <v>-1.9</v>
      </c>
      <c r="I9" s="6">
        <v>1.6</v>
      </c>
    </row>
    <row r="10" spans="1:15" x14ac:dyDescent="0.5">
      <c r="A10" s="1">
        <v>2020</v>
      </c>
      <c r="B10" s="1">
        <v>1</v>
      </c>
      <c r="C10" s="1">
        <v>10</v>
      </c>
      <c r="D10" s="1" t="s">
        <v>29</v>
      </c>
      <c r="E10" s="1">
        <v>-1</v>
      </c>
      <c r="F10" s="1">
        <v>51</v>
      </c>
      <c r="G10" s="1">
        <v>-6.2</v>
      </c>
      <c r="H10" s="6">
        <v>-11</v>
      </c>
      <c r="I10" s="6">
        <v>-1.4</v>
      </c>
    </row>
    <row r="11" spans="1:15" x14ac:dyDescent="0.5">
      <c r="A11" s="1">
        <v>2020</v>
      </c>
      <c r="B11" s="1">
        <v>1</v>
      </c>
      <c r="C11" s="1">
        <v>11</v>
      </c>
      <c r="D11" s="1" t="s">
        <v>29</v>
      </c>
      <c r="E11" s="1">
        <v>2.8</v>
      </c>
      <c r="F11" s="1">
        <v>50</v>
      </c>
      <c r="G11" s="1">
        <v>-4.8</v>
      </c>
      <c r="H11" s="6">
        <v>-10.7</v>
      </c>
      <c r="I11" s="6">
        <v>-2.1</v>
      </c>
    </row>
    <row r="12" spans="1:15" x14ac:dyDescent="0.5">
      <c r="A12" s="1">
        <v>2020</v>
      </c>
      <c r="B12" s="1">
        <v>1</v>
      </c>
      <c r="C12" s="1">
        <v>12</v>
      </c>
      <c r="D12" s="1" t="s">
        <v>29</v>
      </c>
      <c r="E12" s="1">
        <v>-1</v>
      </c>
      <c r="F12" s="1">
        <v>53</v>
      </c>
      <c r="G12" s="1">
        <v>-1.3</v>
      </c>
      <c r="H12" s="6">
        <v>-3.5</v>
      </c>
      <c r="I12" s="6">
        <v>0.9</v>
      </c>
    </row>
    <row r="13" spans="1:15" x14ac:dyDescent="0.5">
      <c r="A13" s="1">
        <v>2020</v>
      </c>
      <c r="B13" s="1">
        <v>1</v>
      </c>
      <c r="C13" s="1">
        <v>13</v>
      </c>
      <c r="D13" s="1" t="s">
        <v>29</v>
      </c>
      <c r="E13" s="1">
        <v>-1</v>
      </c>
      <c r="F13" s="1">
        <v>53</v>
      </c>
      <c r="G13" s="1">
        <v>-6.4</v>
      </c>
      <c r="H13" s="6">
        <v>-12.9</v>
      </c>
      <c r="I13" s="6">
        <v>-3.1</v>
      </c>
    </row>
    <row r="14" spans="1:15" x14ac:dyDescent="0.5">
      <c r="A14" s="1">
        <v>2020</v>
      </c>
      <c r="B14" s="1">
        <v>1</v>
      </c>
      <c r="C14" s="1">
        <v>14</v>
      </c>
      <c r="D14" s="1" t="s">
        <v>29</v>
      </c>
      <c r="E14" s="1">
        <v>9.6999999999999993</v>
      </c>
      <c r="F14" s="1">
        <v>52</v>
      </c>
      <c r="G14" s="1">
        <v>-2.8</v>
      </c>
      <c r="H14" s="6">
        <v>-9</v>
      </c>
      <c r="I14" s="6">
        <v>-0.7</v>
      </c>
    </row>
    <row r="15" spans="1:15" x14ac:dyDescent="0.5">
      <c r="A15" s="1">
        <v>2020</v>
      </c>
      <c r="B15" s="1">
        <v>1</v>
      </c>
      <c r="C15" s="1">
        <v>15</v>
      </c>
      <c r="D15" s="1" t="s">
        <v>29</v>
      </c>
      <c r="E15" s="1">
        <v>-1</v>
      </c>
      <c r="F15" s="1">
        <v>63</v>
      </c>
      <c r="G15" s="1">
        <v>0.2</v>
      </c>
      <c r="H15" s="6">
        <v>-0.7</v>
      </c>
      <c r="I15" s="6">
        <v>0.6</v>
      </c>
    </row>
    <row r="16" spans="1:15" x14ac:dyDescent="0.5">
      <c r="A16" s="1">
        <v>2020</v>
      </c>
      <c r="B16" s="1">
        <v>1</v>
      </c>
      <c r="C16" s="1">
        <v>16</v>
      </c>
      <c r="D16" s="1" t="s">
        <v>29</v>
      </c>
      <c r="E16" s="1">
        <v>0.4</v>
      </c>
      <c r="F16" s="1">
        <v>62</v>
      </c>
      <c r="G16" s="1">
        <v>-3.9</v>
      </c>
      <c r="H16" s="6">
        <v>-5.2</v>
      </c>
      <c r="I16" s="6">
        <v>0.1</v>
      </c>
    </row>
    <row r="17" spans="1:9" x14ac:dyDescent="0.5">
      <c r="A17" s="1">
        <v>2020</v>
      </c>
      <c r="B17" s="1">
        <v>1</v>
      </c>
      <c r="C17" s="1">
        <v>17</v>
      </c>
      <c r="D17" s="1" t="s">
        <v>29</v>
      </c>
      <c r="E17" s="1">
        <v>2</v>
      </c>
      <c r="F17" s="1">
        <v>62</v>
      </c>
      <c r="G17" s="1">
        <v>-5.2</v>
      </c>
      <c r="H17" s="6">
        <v>-8.4</v>
      </c>
      <c r="I17" s="6">
        <v>-0.7</v>
      </c>
    </row>
    <row r="18" spans="1:9" x14ac:dyDescent="0.5">
      <c r="A18" s="1">
        <v>2020</v>
      </c>
      <c r="B18" s="1">
        <v>1</v>
      </c>
      <c r="C18" s="1">
        <v>18</v>
      </c>
      <c r="D18" s="1" t="s">
        <v>29</v>
      </c>
      <c r="E18" s="1">
        <v>19.600000000000001</v>
      </c>
      <c r="F18" s="1">
        <v>65</v>
      </c>
      <c r="G18" s="1">
        <v>-4.5999999999999996</v>
      </c>
      <c r="H18" s="6">
        <v>-7.3</v>
      </c>
      <c r="I18" s="6">
        <v>-4.2</v>
      </c>
    </row>
    <row r="19" spans="1:9" x14ac:dyDescent="0.5">
      <c r="A19" s="1">
        <v>2020</v>
      </c>
      <c r="B19" s="1">
        <v>1</v>
      </c>
      <c r="C19" s="1">
        <v>19</v>
      </c>
      <c r="D19" s="1" t="s">
        <v>29</v>
      </c>
      <c r="E19" s="1">
        <v>0.7</v>
      </c>
      <c r="F19" s="1">
        <v>81</v>
      </c>
      <c r="G19" s="1">
        <v>-4.4000000000000004</v>
      </c>
      <c r="H19" s="6">
        <v>-8.8000000000000007</v>
      </c>
      <c r="I19" s="6">
        <v>-2.7</v>
      </c>
    </row>
    <row r="20" spans="1:9" x14ac:dyDescent="0.5">
      <c r="A20" s="1">
        <v>2020</v>
      </c>
      <c r="B20" s="1">
        <v>1</v>
      </c>
      <c r="C20" s="1">
        <v>20</v>
      </c>
      <c r="D20" s="1" t="s">
        <v>29</v>
      </c>
      <c r="E20" s="1">
        <v>2.8</v>
      </c>
      <c r="F20" s="1">
        <v>79</v>
      </c>
      <c r="G20" s="1">
        <v>-1.8</v>
      </c>
      <c r="H20" s="6">
        <v>-10.5</v>
      </c>
      <c r="I20" s="6">
        <v>1.2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zoomScale="75" zoomScaleNormal="75" workbookViewId="0">
      <selection activeCell="C20" sqref="C20"/>
    </sheetView>
  </sheetViews>
  <sheetFormatPr defaultColWidth="11" defaultRowHeight="15.75" x14ac:dyDescent="0.25"/>
  <cols>
    <col min="1" max="1" width="11.875" bestFit="1" customWidth="1"/>
    <col min="2" max="3" width="9.625" bestFit="1" customWidth="1"/>
  </cols>
  <sheetData>
    <row r="1" spans="1:7" ht="33.75" x14ac:dyDescent="0.5">
      <c r="A1" s="2" t="s">
        <v>36</v>
      </c>
      <c r="B1" s="2" t="s">
        <v>35</v>
      </c>
      <c r="C1" s="2" t="s">
        <v>37</v>
      </c>
    </row>
    <row r="2" spans="1:7" ht="33.75" x14ac:dyDescent="0.5">
      <c r="A2" s="2">
        <v>-2</v>
      </c>
      <c r="B2" s="2">
        <f>A2+3</f>
        <v>1</v>
      </c>
      <c r="C2" s="2">
        <f>A2+5</f>
        <v>3</v>
      </c>
      <c r="F2">
        <v>-2</v>
      </c>
      <c r="G2">
        <v>4.5</v>
      </c>
    </row>
    <row r="3" spans="1:7" ht="33.75" x14ac:dyDescent="0.5">
      <c r="A3" s="2">
        <v>-0.8</v>
      </c>
      <c r="B3" s="2">
        <f t="shared" ref="B3:B20" si="0">A3+3</f>
        <v>2.2000000000000002</v>
      </c>
      <c r="C3" s="2">
        <f t="shared" ref="C3:C20" si="1">A3+5</f>
        <v>4.2</v>
      </c>
      <c r="F3">
        <v>-0.8</v>
      </c>
      <c r="G3">
        <v>4.5999999999999996</v>
      </c>
    </row>
    <row r="4" spans="1:7" ht="33.75" x14ac:dyDescent="0.5">
      <c r="A4" s="2">
        <v>-11.1</v>
      </c>
      <c r="B4" s="2">
        <f t="shared" si="0"/>
        <v>-8.1</v>
      </c>
      <c r="C4" s="2">
        <f t="shared" si="1"/>
        <v>-6.1</v>
      </c>
      <c r="F4">
        <v>-11.1</v>
      </c>
      <c r="G4">
        <v>-0.7</v>
      </c>
    </row>
    <row r="5" spans="1:7" ht="33.75" x14ac:dyDescent="0.5">
      <c r="A5" s="2">
        <v>-19.100000000000001</v>
      </c>
      <c r="B5" s="2">
        <f t="shared" si="0"/>
        <v>-16.100000000000001</v>
      </c>
      <c r="C5" s="2">
        <f t="shared" si="1"/>
        <v>-14.100000000000001</v>
      </c>
      <c r="F5">
        <v>-19.100000000000001</v>
      </c>
      <c r="G5">
        <v>-4.5999999999999996</v>
      </c>
    </row>
    <row r="6" spans="1:7" ht="33.75" x14ac:dyDescent="0.5">
      <c r="A6" s="2">
        <v>-11.4</v>
      </c>
      <c r="B6" s="2">
        <f t="shared" si="0"/>
        <v>-8.4</v>
      </c>
      <c r="C6" s="2">
        <f t="shared" si="1"/>
        <v>-6.4</v>
      </c>
      <c r="F6">
        <v>-11.4</v>
      </c>
      <c r="G6">
        <v>-1</v>
      </c>
    </row>
    <row r="7" spans="1:7" ht="33.75" x14ac:dyDescent="0.5">
      <c r="A7" s="2">
        <v>-2</v>
      </c>
      <c r="B7" s="2">
        <f t="shared" si="0"/>
        <v>1</v>
      </c>
      <c r="C7" s="2">
        <f t="shared" si="1"/>
        <v>3</v>
      </c>
      <c r="F7">
        <v>-2</v>
      </c>
      <c r="G7">
        <v>1.3</v>
      </c>
    </row>
    <row r="8" spans="1:7" ht="33.75" x14ac:dyDescent="0.5">
      <c r="A8" s="2">
        <v>0.1</v>
      </c>
      <c r="B8" s="2">
        <f t="shared" si="0"/>
        <v>3.1</v>
      </c>
      <c r="C8" s="2">
        <f t="shared" si="1"/>
        <v>5.0999999999999996</v>
      </c>
      <c r="F8">
        <v>0.1</v>
      </c>
      <c r="G8">
        <v>1.8</v>
      </c>
    </row>
    <row r="9" spans="1:7" ht="33.75" x14ac:dyDescent="0.5">
      <c r="A9" s="2">
        <v>-1.9</v>
      </c>
      <c r="B9" s="2">
        <f t="shared" si="0"/>
        <v>1.1000000000000001</v>
      </c>
      <c r="C9" s="2">
        <f t="shared" si="1"/>
        <v>3.1</v>
      </c>
      <c r="F9">
        <v>-1.9</v>
      </c>
      <c r="G9">
        <v>1.6</v>
      </c>
    </row>
    <row r="10" spans="1:7" ht="33.75" x14ac:dyDescent="0.5">
      <c r="A10" s="2">
        <v>-11</v>
      </c>
      <c r="B10" s="2">
        <f t="shared" si="0"/>
        <v>-8</v>
      </c>
      <c r="C10" s="2">
        <f t="shared" si="1"/>
        <v>-6</v>
      </c>
      <c r="F10">
        <v>-11</v>
      </c>
      <c r="G10">
        <v>-1.4</v>
      </c>
    </row>
    <row r="11" spans="1:7" ht="33.75" x14ac:dyDescent="0.5">
      <c r="A11" s="2">
        <v>-10.7</v>
      </c>
      <c r="B11" s="2">
        <f t="shared" si="0"/>
        <v>-7.6999999999999993</v>
      </c>
      <c r="C11" s="2">
        <f t="shared" si="1"/>
        <v>-5.6999999999999993</v>
      </c>
      <c r="F11">
        <v>-10.7</v>
      </c>
      <c r="G11">
        <v>-2.1</v>
      </c>
    </row>
    <row r="12" spans="1:7" ht="33.75" x14ac:dyDescent="0.5">
      <c r="A12" s="2">
        <v>-3.5</v>
      </c>
      <c r="B12" s="2">
        <f t="shared" si="0"/>
        <v>-0.5</v>
      </c>
      <c r="C12" s="2">
        <f t="shared" si="1"/>
        <v>1.5</v>
      </c>
      <c r="F12">
        <v>-3.5</v>
      </c>
      <c r="G12">
        <v>0.9</v>
      </c>
    </row>
    <row r="13" spans="1:7" ht="33.75" x14ac:dyDescent="0.5">
      <c r="A13" s="2">
        <v>-12.9</v>
      </c>
      <c r="B13" s="2">
        <f t="shared" si="0"/>
        <v>-9.9</v>
      </c>
      <c r="C13" s="2">
        <f t="shared" si="1"/>
        <v>-7.9</v>
      </c>
      <c r="F13">
        <v>-12.9</v>
      </c>
      <c r="G13">
        <v>-3.1</v>
      </c>
    </row>
    <row r="14" spans="1:7" ht="33.75" x14ac:dyDescent="0.5">
      <c r="A14" s="2">
        <v>-9</v>
      </c>
      <c r="B14" s="2">
        <f t="shared" si="0"/>
        <v>-6</v>
      </c>
      <c r="C14" s="2">
        <f t="shared" si="1"/>
        <v>-4</v>
      </c>
      <c r="F14">
        <v>-9</v>
      </c>
      <c r="G14">
        <v>-0.7</v>
      </c>
    </row>
    <row r="15" spans="1:7" ht="33.75" x14ac:dyDescent="0.5">
      <c r="A15" s="2">
        <v>-0.7</v>
      </c>
      <c r="B15" s="2">
        <f t="shared" si="0"/>
        <v>2.2999999999999998</v>
      </c>
      <c r="C15" s="2">
        <f t="shared" si="1"/>
        <v>4.3</v>
      </c>
      <c r="F15">
        <v>-0.7</v>
      </c>
      <c r="G15">
        <v>0.6</v>
      </c>
    </row>
    <row r="16" spans="1:7" ht="33.75" x14ac:dyDescent="0.5">
      <c r="A16" s="2">
        <v>-5.2</v>
      </c>
      <c r="B16" s="2">
        <f t="shared" si="0"/>
        <v>-2.2000000000000002</v>
      </c>
      <c r="C16" s="2">
        <f t="shared" si="1"/>
        <v>-0.20000000000000018</v>
      </c>
      <c r="F16">
        <v>-5.2</v>
      </c>
      <c r="G16">
        <v>0.1</v>
      </c>
    </row>
    <row r="17" spans="1:7" ht="33.75" x14ac:dyDescent="0.5">
      <c r="A17" s="2">
        <v>-8.4</v>
      </c>
      <c r="B17" s="2">
        <f t="shared" si="0"/>
        <v>-5.4</v>
      </c>
      <c r="C17" s="2">
        <f t="shared" si="1"/>
        <v>-3.4000000000000004</v>
      </c>
      <c r="F17">
        <v>-8.4</v>
      </c>
      <c r="G17">
        <v>-0.7</v>
      </c>
    </row>
    <row r="18" spans="1:7" ht="33.75" x14ac:dyDescent="0.5">
      <c r="A18" s="2">
        <v>-7.3</v>
      </c>
      <c r="B18" s="2">
        <f t="shared" si="0"/>
        <v>-4.3</v>
      </c>
      <c r="C18" s="2">
        <f t="shared" si="1"/>
        <v>-2.2999999999999998</v>
      </c>
      <c r="F18">
        <v>-7.3</v>
      </c>
      <c r="G18">
        <v>-4.2</v>
      </c>
    </row>
    <row r="19" spans="1:7" ht="33.75" x14ac:dyDescent="0.5">
      <c r="A19" s="2">
        <v>-8.8000000000000007</v>
      </c>
      <c r="B19" s="2">
        <f t="shared" si="0"/>
        <v>-5.8000000000000007</v>
      </c>
      <c r="C19" s="2">
        <f t="shared" si="1"/>
        <v>-3.8000000000000007</v>
      </c>
      <c r="F19">
        <v>-8.8000000000000007</v>
      </c>
      <c r="G19">
        <v>-2.7</v>
      </c>
    </row>
    <row r="20" spans="1:7" ht="33.75" x14ac:dyDescent="0.5">
      <c r="A20" s="2">
        <v>-10.5</v>
      </c>
      <c r="B20" s="2">
        <f t="shared" si="0"/>
        <v>-7.5</v>
      </c>
      <c r="C20" s="2">
        <f t="shared" si="1"/>
        <v>-5.5</v>
      </c>
      <c r="F20">
        <v>-10.5</v>
      </c>
      <c r="G20">
        <v>1.2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zoomScale="62" zoomScaleNormal="62" workbookViewId="0">
      <selection activeCell="L3" sqref="L3"/>
    </sheetView>
  </sheetViews>
  <sheetFormatPr defaultColWidth="10.875" defaultRowHeight="31.5" x14ac:dyDescent="0.5"/>
  <cols>
    <col min="1" max="1" width="11.875" style="3" bestFit="1" customWidth="1"/>
    <col min="2" max="2" width="9.625" style="3" bestFit="1" customWidth="1"/>
    <col min="3" max="3" width="24" style="3" bestFit="1" customWidth="1"/>
    <col min="4" max="4" width="24.875" style="3" bestFit="1" customWidth="1"/>
    <col min="5" max="16384" width="10.875" style="3"/>
  </cols>
  <sheetData>
    <row r="1" spans="1:12" x14ac:dyDescent="0.5">
      <c r="A1" s="3" t="s">
        <v>36</v>
      </c>
      <c r="B1" s="3" t="s">
        <v>38</v>
      </c>
      <c r="C1" s="3" t="s">
        <v>39</v>
      </c>
      <c r="D1" s="3" t="s">
        <v>42</v>
      </c>
    </row>
    <row r="2" spans="1:12" x14ac:dyDescent="0.5">
      <c r="A2" s="3">
        <v>-2</v>
      </c>
      <c r="B2" s="3">
        <v>4.5</v>
      </c>
      <c r="C2" s="4">
        <f>A2*$L$2+$L$3</f>
        <v>-1.5445707603151777</v>
      </c>
      <c r="D2" s="4">
        <f>(B2-C2)^2</f>
        <v>36.536835676457208</v>
      </c>
      <c r="K2" s="3" t="s">
        <v>40</v>
      </c>
      <c r="L2" s="3">
        <v>2</v>
      </c>
    </row>
    <row r="3" spans="1:12" x14ac:dyDescent="0.5">
      <c r="A3" s="3">
        <v>-0.8</v>
      </c>
      <c r="B3" s="3">
        <v>4.5999999999999996</v>
      </c>
      <c r="C3" s="4">
        <f>A3*$L$2+$L$3</f>
        <v>0.85542923968482221</v>
      </c>
      <c r="D3" s="4">
        <f t="shared" ref="D3:D20" si="0">(B3-C3)^2</f>
        <v>14.021810179007385</v>
      </c>
      <c r="K3" s="3" t="s">
        <v>41</v>
      </c>
      <c r="L3" s="3">
        <v>2.4554292396848223</v>
      </c>
    </row>
    <row r="4" spans="1:12" x14ac:dyDescent="0.5">
      <c r="A4" s="3">
        <v>-11.1</v>
      </c>
      <c r="B4" s="3">
        <v>-0.7</v>
      </c>
      <c r="C4" s="4">
        <f t="shared" ref="C4:C20" si="1">A4*$L$2+$L$3</f>
        <v>-19.744570760315177</v>
      </c>
      <c r="D4" s="4">
        <f t="shared" si="0"/>
        <v>362.69567544465184</v>
      </c>
    </row>
    <row r="5" spans="1:12" x14ac:dyDescent="0.5">
      <c r="A5" s="3">
        <v>-19.100000000000001</v>
      </c>
      <c r="B5" s="3">
        <v>-4.5999999999999996</v>
      </c>
      <c r="C5" s="4">
        <f t="shared" si="1"/>
        <v>-35.744570760315177</v>
      </c>
      <c r="D5" s="4">
        <f t="shared" si="0"/>
        <v>969.98428784427904</v>
      </c>
    </row>
    <row r="6" spans="1:12" x14ac:dyDescent="0.5">
      <c r="A6" s="3">
        <v>-11.4</v>
      </c>
      <c r="B6" s="3">
        <v>-1</v>
      </c>
      <c r="C6" s="4">
        <f t="shared" si="1"/>
        <v>-20.344570760315179</v>
      </c>
      <c r="D6" s="4">
        <f t="shared" si="0"/>
        <v>374.21241790084099</v>
      </c>
    </row>
    <row r="7" spans="1:12" x14ac:dyDescent="0.5">
      <c r="A7" s="3">
        <v>-2</v>
      </c>
      <c r="B7" s="3">
        <v>1.3</v>
      </c>
      <c r="C7" s="4">
        <f t="shared" si="1"/>
        <v>-1.5445707603151777</v>
      </c>
      <c r="D7" s="4">
        <f t="shared" si="0"/>
        <v>8.0915828104400696</v>
      </c>
    </row>
    <row r="8" spans="1:12" x14ac:dyDescent="0.5">
      <c r="A8" s="3">
        <v>0.1</v>
      </c>
      <c r="B8" s="3">
        <v>1.8</v>
      </c>
      <c r="C8" s="4">
        <f t="shared" si="1"/>
        <v>2.6554292396848225</v>
      </c>
      <c r="D8" s="4">
        <f t="shared" si="0"/>
        <v>0.73175918410775342</v>
      </c>
    </row>
    <row r="9" spans="1:12" x14ac:dyDescent="0.5">
      <c r="A9" s="3">
        <v>-1.9</v>
      </c>
      <c r="B9" s="3">
        <v>1.6</v>
      </c>
      <c r="C9" s="4">
        <f t="shared" si="1"/>
        <v>-1.3445707603151775</v>
      </c>
      <c r="D9" s="4">
        <f t="shared" si="0"/>
        <v>8.670496962503103</v>
      </c>
    </row>
    <row r="10" spans="1:12" x14ac:dyDescent="0.5">
      <c r="A10" s="3">
        <v>-11</v>
      </c>
      <c r="B10" s="3">
        <v>-1.4</v>
      </c>
      <c r="C10" s="4">
        <f t="shared" si="1"/>
        <v>-19.544570760315178</v>
      </c>
      <c r="D10" s="4">
        <f t="shared" si="0"/>
        <v>329.22544807608455</v>
      </c>
    </row>
    <row r="11" spans="1:12" x14ac:dyDescent="0.5">
      <c r="A11" s="3">
        <v>-10.7</v>
      </c>
      <c r="B11" s="3">
        <v>-2.1</v>
      </c>
      <c r="C11" s="4">
        <f t="shared" si="1"/>
        <v>-18.944570760315177</v>
      </c>
      <c r="D11" s="4">
        <f t="shared" si="0"/>
        <v>283.73956409926495</v>
      </c>
    </row>
    <row r="12" spans="1:12" x14ac:dyDescent="0.5">
      <c r="A12" s="3">
        <v>-3.5</v>
      </c>
      <c r="B12" s="3">
        <v>0.9</v>
      </c>
      <c r="C12" s="4">
        <f t="shared" si="1"/>
        <v>-4.5445707603151781</v>
      </c>
      <c r="D12" s="4">
        <f t="shared" si="0"/>
        <v>29.643350764079003</v>
      </c>
    </row>
    <row r="13" spans="1:12" x14ac:dyDescent="0.5">
      <c r="A13" s="3">
        <v>-12.9</v>
      </c>
      <c r="B13" s="3">
        <v>-3.1</v>
      </c>
      <c r="C13" s="4">
        <f t="shared" si="1"/>
        <v>-23.344570760315179</v>
      </c>
      <c r="D13" s="4">
        <f t="shared" si="0"/>
        <v>409.84264526940825</v>
      </c>
    </row>
    <row r="14" spans="1:12" x14ac:dyDescent="0.5">
      <c r="A14" s="3">
        <v>-9</v>
      </c>
      <c r="B14" s="3">
        <v>-0.7</v>
      </c>
      <c r="C14" s="4">
        <f t="shared" si="1"/>
        <v>-15.544570760315178</v>
      </c>
      <c r="D14" s="4">
        <f t="shared" si="0"/>
        <v>220.36128105800438</v>
      </c>
    </row>
    <row r="15" spans="1:12" x14ac:dyDescent="0.5">
      <c r="A15" s="3">
        <v>-0.7</v>
      </c>
      <c r="B15" s="3">
        <v>0.6</v>
      </c>
      <c r="C15" s="4">
        <f t="shared" si="1"/>
        <v>1.0554292396848224</v>
      </c>
      <c r="D15" s="4">
        <f t="shared" si="0"/>
        <v>0.20741579235989541</v>
      </c>
    </row>
    <row r="16" spans="1:12" x14ac:dyDescent="0.5">
      <c r="A16" s="3">
        <v>-5.2</v>
      </c>
      <c r="B16" s="3">
        <v>0.1</v>
      </c>
      <c r="C16" s="4">
        <f t="shared" si="1"/>
        <v>-7.9445707603151785</v>
      </c>
      <c r="D16" s="4">
        <f t="shared" si="0"/>
        <v>64.715118717717928</v>
      </c>
    </row>
    <row r="17" spans="1:5" x14ac:dyDescent="0.5">
      <c r="A17" s="3">
        <v>-8.4</v>
      </c>
      <c r="B17" s="3">
        <v>-0.7</v>
      </c>
      <c r="C17" s="4">
        <f t="shared" si="1"/>
        <v>-14.344570760315179</v>
      </c>
      <c r="D17" s="4">
        <f t="shared" si="0"/>
        <v>186.17431123324795</v>
      </c>
    </row>
    <row r="18" spans="1:5" x14ac:dyDescent="0.5">
      <c r="A18" s="3">
        <v>-7.3</v>
      </c>
      <c r="B18" s="3">
        <v>-4.2</v>
      </c>
      <c r="C18" s="4">
        <f t="shared" si="1"/>
        <v>-12.144570760315178</v>
      </c>
      <c r="D18" s="4">
        <f t="shared" si="0"/>
        <v>63.116204565654883</v>
      </c>
    </row>
    <row r="19" spans="1:5" x14ac:dyDescent="0.5">
      <c r="A19" s="3">
        <v>-8.8000000000000007</v>
      </c>
      <c r="B19" s="3">
        <v>-2.7</v>
      </c>
      <c r="C19" s="4">
        <f t="shared" si="1"/>
        <v>-15.14457076031518</v>
      </c>
      <c r="D19" s="4">
        <f t="shared" si="0"/>
        <v>154.86734140849154</v>
      </c>
    </row>
    <row r="20" spans="1:5" x14ac:dyDescent="0.5">
      <c r="A20" s="3">
        <v>-10.5</v>
      </c>
      <c r="B20" s="3">
        <v>1.2</v>
      </c>
      <c r="C20" s="4">
        <f t="shared" si="1"/>
        <v>-18.544570760315178</v>
      </c>
      <c r="D20" s="4">
        <f t="shared" si="0"/>
        <v>389.84807450909307</v>
      </c>
    </row>
    <row r="21" spans="1:5" x14ac:dyDescent="0.5">
      <c r="C21" s="3" t="s">
        <v>43</v>
      </c>
      <c r="D21" s="4">
        <f>(1/19)*SUM(D2:D20)</f>
        <v>205.61503271029963</v>
      </c>
      <c r="E21" s="4">
        <f>AVERAGE(D2:D20)</f>
        <v>205.61503271029966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zoomScale="51" zoomScaleNormal="51" workbookViewId="0">
      <selection activeCell="C2" sqref="C2"/>
    </sheetView>
  </sheetViews>
  <sheetFormatPr defaultColWidth="10.875" defaultRowHeight="31.5" x14ac:dyDescent="0.5"/>
  <cols>
    <col min="1" max="1" width="11.875" style="3" bestFit="1" customWidth="1"/>
    <col min="2" max="2" width="9.625" style="3" bestFit="1" customWidth="1"/>
    <col min="3" max="3" width="34.5" style="3" customWidth="1"/>
    <col min="4" max="4" width="50.125" style="3" customWidth="1"/>
    <col min="5" max="11" width="10.875" style="3"/>
    <col min="12" max="12" width="22.125" style="3" customWidth="1"/>
    <col min="13" max="16384" width="10.875" style="3"/>
  </cols>
  <sheetData>
    <row r="1" spans="1:12" x14ac:dyDescent="0.5">
      <c r="A1" s="3" t="s">
        <v>36</v>
      </c>
      <c r="B1" s="3" t="s">
        <v>38</v>
      </c>
      <c r="C1" s="3" t="s">
        <v>39</v>
      </c>
      <c r="D1" s="3" t="s">
        <v>42</v>
      </c>
    </row>
    <row r="2" spans="1:12" x14ac:dyDescent="0.5">
      <c r="A2" s="3">
        <v>-2</v>
      </c>
      <c r="B2" s="3">
        <v>4.5</v>
      </c>
      <c r="C2" s="4">
        <f>A2*$L$2+$L$3</f>
        <v>1.7028285314105229</v>
      </c>
      <c r="D2" s="4">
        <f>(B2-C2)^2</f>
        <v>7.8241682246910118</v>
      </c>
      <c r="K2" s="3" t="s">
        <v>40</v>
      </c>
      <c r="L2" s="3">
        <v>0.37631058868392259</v>
      </c>
    </row>
    <row r="3" spans="1:12" x14ac:dyDescent="0.5">
      <c r="A3" s="3">
        <v>-0.8</v>
      </c>
      <c r="B3" s="3">
        <v>4.5999999999999996</v>
      </c>
      <c r="C3" s="4">
        <f t="shared" ref="C3:C20" si="0">A3*$L$2+$L$3</f>
        <v>2.1544012378312303</v>
      </c>
      <c r="D3" s="4">
        <f>(B3-C3)^2</f>
        <v>5.9809533055214166</v>
      </c>
      <c r="K3" s="3" t="s">
        <v>41</v>
      </c>
      <c r="L3" s="3">
        <v>2.4554497087783682</v>
      </c>
    </row>
    <row r="4" spans="1:12" x14ac:dyDescent="0.5">
      <c r="A4" s="3">
        <v>-11.1</v>
      </c>
      <c r="B4" s="3">
        <v>-0.7</v>
      </c>
      <c r="C4" s="4">
        <f t="shared" si="0"/>
        <v>-1.7215978256131725</v>
      </c>
      <c r="D4" s="4">
        <f t="shared" ref="D4:D20" si="1">(B4-C4)^2</f>
        <v>1.0436621172975622</v>
      </c>
    </row>
    <row r="5" spans="1:12" x14ac:dyDescent="0.5">
      <c r="A5" s="3">
        <v>-19.100000000000001</v>
      </c>
      <c r="B5" s="3">
        <v>-4.5999999999999996</v>
      </c>
      <c r="C5" s="4">
        <f t="shared" si="0"/>
        <v>-4.7320825350845537</v>
      </c>
      <c r="D5" s="4">
        <f t="shared" si="1"/>
        <v>1.7445796074362446E-2</v>
      </c>
      <c r="L5" s="3">
        <v>3</v>
      </c>
    </row>
    <row r="6" spans="1:12" x14ac:dyDescent="0.5">
      <c r="A6" s="3">
        <v>-11.4</v>
      </c>
      <c r="B6" s="3">
        <v>-1</v>
      </c>
      <c r="C6" s="4">
        <f t="shared" si="0"/>
        <v>-1.8344910022183498</v>
      </c>
      <c r="D6" s="4">
        <f t="shared" si="1"/>
        <v>0.69637523278338598</v>
      </c>
    </row>
    <row r="7" spans="1:12" x14ac:dyDescent="0.5">
      <c r="A7" s="3">
        <v>-2</v>
      </c>
      <c r="B7" s="3">
        <v>1.3</v>
      </c>
      <c r="C7" s="4">
        <f t="shared" si="0"/>
        <v>1.7028285314105229</v>
      </c>
      <c r="D7" s="4">
        <f t="shared" si="1"/>
        <v>0.16227082571835863</v>
      </c>
    </row>
    <row r="8" spans="1:12" x14ac:dyDescent="0.5">
      <c r="A8" s="3">
        <v>0.1</v>
      </c>
      <c r="B8" s="3">
        <v>1.8</v>
      </c>
      <c r="C8" s="4">
        <f t="shared" si="0"/>
        <v>2.4930807676467603</v>
      </c>
      <c r="D8" s="4">
        <f t="shared" si="1"/>
        <v>0.48036095048182254</v>
      </c>
    </row>
    <row r="9" spans="1:12" x14ac:dyDescent="0.5">
      <c r="A9" s="3">
        <v>-1.9</v>
      </c>
      <c r="B9" s="3">
        <v>1.6</v>
      </c>
      <c r="C9" s="4">
        <f t="shared" si="0"/>
        <v>1.7404595902789153</v>
      </c>
      <c r="D9" s="4">
        <f t="shared" si="1"/>
        <v>1.9728896501320727E-2</v>
      </c>
    </row>
    <row r="10" spans="1:12" x14ac:dyDescent="0.5">
      <c r="A10" s="3">
        <v>-11</v>
      </c>
      <c r="B10" s="3">
        <v>-1.4</v>
      </c>
      <c r="C10" s="4">
        <f t="shared" si="0"/>
        <v>-1.6839667667447804</v>
      </c>
      <c r="D10" s="4">
        <f t="shared" si="1"/>
        <v>8.0637124615484571E-2</v>
      </c>
    </row>
    <row r="11" spans="1:12" x14ac:dyDescent="0.5">
      <c r="A11" s="3">
        <v>-10.7</v>
      </c>
      <c r="B11" s="3">
        <v>-2.1</v>
      </c>
      <c r="C11" s="4">
        <f t="shared" si="0"/>
        <v>-1.5710735901396031</v>
      </c>
      <c r="D11" s="4">
        <f t="shared" si="1"/>
        <v>0.27976314704780864</v>
      </c>
    </row>
    <row r="12" spans="1:12" x14ac:dyDescent="0.5">
      <c r="A12" s="3">
        <v>-3.5</v>
      </c>
      <c r="B12" s="3">
        <v>0.9</v>
      </c>
      <c r="C12" s="4">
        <f t="shared" si="0"/>
        <v>1.1383626483846392</v>
      </c>
      <c r="D12" s="4">
        <f t="shared" si="1"/>
        <v>5.6816752144939121E-2</v>
      </c>
    </row>
    <row r="13" spans="1:12" x14ac:dyDescent="0.5">
      <c r="A13" s="3">
        <v>-12.9</v>
      </c>
      <c r="B13" s="3">
        <v>-3.1</v>
      </c>
      <c r="C13" s="4">
        <f t="shared" si="0"/>
        <v>-2.3989568852442336</v>
      </c>
      <c r="D13" s="4">
        <f t="shared" si="1"/>
        <v>0.49146144874646686</v>
      </c>
    </row>
    <row r="14" spans="1:12" x14ac:dyDescent="0.5">
      <c r="A14" s="3">
        <v>-9</v>
      </c>
      <c r="B14" s="3">
        <v>-0.7</v>
      </c>
      <c r="C14" s="4">
        <f t="shared" si="0"/>
        <v>-0.93134558937693512</v>
      </c>
      <c r="D14" s="4">
        <f t="shared" si="1"/>
        <v>5.3520781724161498E-2</v>
      </c>
    </row>
    <row r="15" spans="1:12" x14ac:dyDescent="0.5">
      <c r="A15" s="3">
        <v>-0.7</v>
      </c>
      <c r="B15" s="3">
        <v>0.6</v>
      </c>
      <c r="C15" s="4">
        <f t="shared" si="0"/>
        <v>2.1920322966996224</v>
      </c>
      <c r="D15" s="4">
        <f t="shared" si="1"/>
        <v>2.5345668337346741</v>
      </c>
    </row>
    <row r="16" spans="1:12" x14ac:dyDescent="0.5">
      <c r="A16" s="3">
        <v>-5.2</v>
      </c>
      <c r="B16" s="3">
        <v>0.1</v>
      </c>
      <c r="C16" s="4">
        <f t="shared" si="0"/>
        <v>0.49863464762197074</v>
      </c>
      <c r="D16" s="4">
        <f t="shared" si="1"/>
        <v>0.15890958228469279</v>
      </c>
    </row>
    <row r="17" spans="1:4" x14ac:dyDescent="0.5">
      <c r="A17" s="3">
        <v>-8.4</v>
      </c>
      <c r="B17" s="3">
        <v>-0.7</v>
      </c>
      <c r="C17" s="4">
        <f t="shared" si="0"/>
        <v>-0.70555923616658145</v>
      </c>
      <c r="D17" s="4">
        <f t="shared" si="1"/>
        <v>3.0905106755827705E-5</v>
      </c>
    </row>
    <row r="18" spans="1:4" x14ac:dyDescent="0.5">
      <c r="A18" s="3">
        <v>-7.3</v>
      </c>
      <c r="B18" s="3">
        <v>-4.2</v>
      </c>
      <c r="C18" s="4">
        <f t="shared" si="0"/>
        <v>-0.29161758861426668</v>
      </c>
      <c r="D18" s="4">
        <f t="shared" si="1"/>
        <v>15.275453073629361</v>
      </c>
    </row>
    <row r="19" spans="1:4" x14ac:dyDescent="0.5">
      <c r="A19" s="3">
        <v>-8.8000000000000007</v>
      </c>
      <c r="B19" s="3">
        <v>-2.7</v>
      </c>
      <c r="C19" s="4">
        <f t="shared" si="0"/>
        <v>-0.85608347164015086</v>
      </c>
      <c r="D19" s="4">
        <f t="shared" si="1"/>
        <v>3.4000281635586389</v>
      </c>
    </row>
    <row r="20" spans="1:4" x14ac:dyDescent="0.5">
      <c r="A20" s="3">
        <v>-10.5</v>
      </c>
      <c r="B20" s="3">
        <v>1.2</v>
      </c>
      <c r="C20" s="4">
        <f t="shared" si="0"/>
        <v>-1.4958114724028189</v>
      </c>
      <c r="D20" s="4">
        <f t="shared" si="1"/>
        <v>7.2673994947386555</v>
      </c>
    </row>
    <row r="21" spans="1:4" x14ac:dyDescent="0.5">
      <c r="C21" s="3" t="s">
        <v>43</v>
      </c>
      <c r="D21" s="4">
        <f>AVERAGE(D2:D20)</f>
        <v>2.4117659292842561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workbookViewId="0">
      <selection activeCell="G31" sqref="A2:G31"/>
    </sheetView>
  </sheetViews>
  <sheetFormatPr defaultRowHeight="15.75" x14ac:dyDescent="0.25"/>
  <cols>
    <col min="1" max="5" width="7.875" customWidth="1"/>
    <col min="6" max="7" width="17.875" customWidth="1"/>
  </cols>
  <sheetData>
    <row r="1" spans="1:7" x14ac:dyDescent="0.25">
      <c r="A1" t="s">
        <v>25</v>
      </c>
      <c r="B1" t="s">
        <v>26</v>
      </c>
      <c r="C1" t="s">
        <v>27</v>
      </c>
      <c r="D1" t="s">
        <v>28</v>
      </c>
      <c r="E1" t="s">
        <v>59</v>
      </c>
      <c r="F1" t="s">
        <v>60</v>
      </c>
      <c r="G1" t="s">
        <v>61</v>
      </c>
    </row>
    <row r="2" spans="1:7" x14ac:dyDescent="0.25">
      <c r="A2">
        <v>2018</v>
      </c>
      <c r="B2">
        <v>6</v>
      </c>
      <c r="C2">
        <v>1</v>
      </c>
      <c r="D2" t="s">
        <v>29</v>
      </c>
      <c r="E2" t="s">
        <v>62</v>
      </c>
      <c r="F2">
        <v>-1</v>
      </c>
    </row>
    <row r="3" spans="1:7" x14ac:dyDescent="0.25">
      <c r="A3">
        <v>2018</v>
      </c>
      <c r="B3">
        <v>6</v>
      </c>
      <c r="C3">
        <v>2</v>
      </c>
      <c r="D3" t="s">
        <v>29</v>
      </c>
      <c r="E3" t="s">
        <v>62</v>
      </c>
      <c r="F3">
        <v>-1</v>
      </c>
    </row>
    <row r="4" spans="1:7" x14ac:dyDescent="0.25">
      <c r="A4">
        <v>2018</v>
      </c>
      <c r="B4">
        <v>6</v>
      </c>
      <c r="C4">
        <v>3</v>
      </c>
      <c r="D4" t="s">
        <v>29</v>
      </c>
      <c r="E4" t="s">
        <v>62</v>
      </c>
      <c r="F4">
        <v>0.1</v>
      </c>
    </row>
    <row r="5" spans="1:7" x14ac:dyDescent="0.25">
      <c r="A5">
        <v>2018</v>
      </c>
      <c r="B5">
        <v>6</v>
      </c>
      <c r="C5">
        <v>4</v>
      </c>
      <c r="D5" t="s">
        <v>29</v>
      </c>
      <c r="E5" t="s">
        <v>62</v>
      </c>
      <c r="F5">
        <v>-1</v>
      </c>
    </row>
    <row r="6" spans="1:7" x14ac:dyDescent="0.25">
      <c r="A6">
        <v>2018</v>
      </c>
      <c r="B6">
        <v>6</v>
      </c>
      <c r="C6">
        <v>5</v>
      </c>
      <c r="D6" t="s">
        <v>29</v>
      </c>
      <c r="E6" t="s">
        <v>62</v>
      </c>
      <c r="F6">
        <v>-1</v>
      </c>
    </row>
    <row r="7" spans="1:7" x14ac:dyDescent="0.25">
      <c r="A7">
        <v>2018</v>
      </c>
      <c r="B7">
        <v>6</v>
      </c>
      <c r="C7">
        <v>6</v>
      </c>
      <c r="D7" t="s">
        <v>29</v>
      </c>
      <c r="E7" t="s">
        <v>62</v>
      </c>
      <c r="F7">
        <v>0.2</v>
      </c>
    </row>
    <row r="8" spans="1:7" x14ac:dyDescent="0.25">
      <c r="A8">
        <v>2018</v>
      </c>
      <c r="B8">
        <v>6</v>
      </c>
      <c r="C8">
        <v>7</v>
      </c>
      <c r="D8" t="s">
        <v>29</v>
      </c>
      <c r="E8" t="s">
        <v>62</v>
      </c>
      <c r="F8">
        <v>-1</v>
      </c>
    </row>
    <row r="9" spans="1:7" x14ac:dyDescent="0.25">
      <c r="A9">
        <v>2018</v>
      </c>
      <c r="B9">
        <v>6</v>
      </c>
      <c r="C9">
        <v>8</v>
      </c>
      <c r="D9" t="s">
        <v>29</v>
      </c>
      <c r="E9" t="s">
        <v>62</v>
      </c>
      <c r="F9">
        <v>-1</v>
      </c>
      <c r="G9">
        <v>12.1</v>
      </c>
    </row>
    <row r="10" spans="1:7" x14ac:dyDescent="0.25">
      <c r="A10">
        <v>2018</v>
      </c>
      <c r="B10">
        <v>6</v>
      </c>
      <c r="C10">
        <v>9</v>
      </c>
      <c r="D10" t="s">
        <v>29</v>
      </c>
      <c r="E10" t="s">
        <v>62</v>
      </c>
      <c r="F10">
        <v>-1</v>
      </c>
      <c r="G10">
        <v>14</v>
      </c>
    </row>
    <row r="11" spans="1:7" x14ac:dyDescent="0.25">
      <c r="A11">
        <v>2018</v>
      </c>
      <c r="B11">
        <v>6</v>
      </c>
      <c r="C11">
        <v>10</v>
      </c>
      <c r="D11" t="s">
        <v>29</v>
      </c>
      <c r="E11" t="s">
        <v>62</v>
      </c>
      <c r="F11">
        <v>-1</v>
      </c>
      <c r="G11">
        <v>15.4</v>
      </c>
    </row>
    <row r="12" spans="1:7" x14ac:dyDescent="0.25">
      <c r="A12">
        <v>2018</v>
      </c>
      <c r="B12">
        <v>6</v>
      </c>
      <c r="C12">
        <v>11</v>
      </c>
      <c r="D12" t="s">
        <v>29</v>
      </c>
      <c r="E12" t="s">
        <v>62</v>
      </c>
      <c r="F12">
        <v>1.1000000000000001</v>
      </c>
      <c r="G12">
        <v>19</v>
      </c>
    </row>
    <row r="13" spans="1:7" x14ac:dyDescent="0.25">
      <c r="A13">
        <v>2018</v>
      </c>
      <c r="B13">
        <v>6</v>
      </c>
      <c r="C13">
        <v>12</v>
      </c>
      <c r="D13" t="s">
        <v>29</v>
      </c>
      <c r="E13" t="s">
        <v>62</v>
      </c>
      <c r="F13">
        <v>0.3</v>
      </c>
      <c r="G13">
        <v>16.3</v>
      </c>
    </row>
    <row r="14" spans="1:7" x14ac:dyDescent="0.25">
      <c r="A14">
        <v>2018</v>
      </c>
      <c r="B14">
        <v>6</v>
      </c>
      <c r="C14">
        <v>13</v>
      </c>
      <c r="D14" t="s">
        <v>29</v>
      </c>
      <c r="E14" t="s">
        <v>62</v>
      </c>
      <c r="F14">
        <v>-1</v>
      </c>
      <c r="G14">
        <v>15.8</v>
      </c>
    </row>
    <row r="15" spans="1:7" x14ac:dyDescent="0.25">
      <c r="A15">
        <v>2018</v>
      </c>
      <c r="B15">
        <v>6</v>
      </c>
      <c r="C15">
        <v>14</v>
      </c>
      <c r="D15" t="s">
        <v>29</v>
      </c>
      <c r="E15" t="s">
        <v>62</v>
      </c>
      <c r="F15">
        <v>-1</v>
      </c>
      <c r="G15">
        <v>16.7</v>
      </c>
    </row>
    <row r="16" spans="1:7" x14ac:dyDescent="0.25">
      <c r="A16">
        <v>2018</v>
      </c>
      <c r="B16">
        <v>6</v>
      </c>
      <c r="C16">
        <v>15</v>
      </c>
      <c r="D16" t="s">
        <v>29</v>
      </c>
      <c r="E16" t="s">
        <v>62</v>
      </c>
      <c r="F16">
        <v>-1</v>
      </c>
      <c r="G16">
        <v>17.3</v>
      </c>
    </row>
    <row r="17" spans="1:7" x14ac:dyDescent="0.25">
      <c r="A17">
        <v>2018</v>
      </c>
      <c r="B17">
        <v>6</v>
      </c>
      <c r="C17">
        <v>16</v>
      </c>
      <c r="D17" t="s">
        <v>29</v>
      </c>
      <c r="E17" t="s">
        <v>62</v>
      </c>
      <c r="F17">
        <v>-1</v>
      </c>
      <c r="G17">
        <v>17.8</v>
      </c>
    </row>
    <row r="18" spans="1:7" x14ac:dyDescent="0.25">
      <c r="A18">
        <v>2018</v>
      </c>
      <c r="B18">
        <v>6</v>
      </c>
      <c r="C18">
        <v>17</v>
      </c>
      <c r="D18" t="s">
        <v>29</v>
      </c>
      <c r="E18" t="s">
        <v>62</v>
      </c>
      <c r="F18">
        <v>-1</v>
      </c>
      <c r="G18">
        <v>18.899999999999999</v>
      </c>
    </row>
    <row r="19" spans="1:7" x14ac:dyDescent="0.25">
      <c r="A19">
        <v>2018</v>
      </c>
      <c r="B19">
        <v>6</v>
      </c>
      <c r="C19">
        <v>18</v>
      </c>
      <c r="D19" t="s">
        <v>29</v>
      </c>
      <c r="E19" t="s">
        <v>62</v>
      </c>
      <c r="F19">
        <v>-1</v>
      </c>
      <c r="G19">
        <v>17.899999999999999</v>
      </c>
    </row>
    <row r="20" spans="1:7" x14ac:dyDescent="0.25">
      <c r="A20">
        <v>2018</v>
      </c>
      <c r="B20">
        <v>6</v>
      </c>
      <c r="C20">
        <v>19</v>
      </c>
      <c r="D20" t="s">
        <v>29</v>
      </c>
      <c r="E20" t="s">
        <v>62</v>
      </c>
      <c r="F20">
        <v>7.8</v>
      </c>
      <c r="G20">
        <v>15.1</v>
      </c>
    </row>
    <row r="21" spans="1:7" x14ac:dyDescent="0.25">
      <c r="A21">
        <v>2018</v>
      </c>
      <c r="B21">
        <v>6</v>
      </c>
      <c r="C21">
        <v>20</v>
      </c>
      <c r="D21" t="s">
        <v>29</v>
      </c>
      <c r="E21" t="s">
        <v>62</v>
      </c>
      <c r="F21">
        <v>-1</v>
      </c>
      <c r="G21">
        <v>16.2</v>
      </c>
    </row>
    <row r="22" spans="1:7" x14ac:dyDescent="0.25">
      <c r="A22">
        <v>2018</v>
      </c>
      <c r="B22">
        <v>6</v>
      </c>
      <c r="C22">
        <v>21</v>
      </c>
      <c r="D22" t="s">
        <v>29</v>
      </c>
      <c r="E22" t="s">
        <v>62</v>
      </c>
      <c r="F22">
        <v>21.4</v>
      </c>
      <c r="G22">
        <v>13.5</v>
      </c>
    </row>
    <row r="23" spans="1:7" x14ac:dyDescent="0.25">
      <c r="A23">
        <v>2018</v>
      </c>
      <c r="B23">
        <v>6</v>
      </c>
      <c r="C23">
        <v>22</v>
      </c>
      <c r="D23" t="s">
        <v>29</v>
      </c>
      <c r="E23" t="s">
        <v>62</v>
      </c>
      <c r="F23">
        <v>1</v>
      </c>
      <c r="G23">
        <v>11.9</v>
      </c>
    </row>
    <row r="24" spans="1:7" x14ac:dyDescent="0.25">
      <c r="A24">
        <v>2018</v>
      </c>
      <c r="B24">
        <v>6</v>
      </c>
      <c r="C24">
        <v>23</v>
      </c>
      <c r="D24" t="s">
        <v>29</v>
      </c>
      <c r="E24" t="s">
        <v>62</v>
      </c>
      <c r="F24">
        <v>-1</v>
      </c>
      <c r="G24">
        <v>13.5</v>
      </c>
    </row>
    <row r="25" spans="1:7" x14ac:dyDescent="0.25">
      <c r="A25">
        <v>2018</v>
      </c>
      <c r="B25">
        <v>6</v>
      </c>
      <c r="C25">
        <v>24</v>
      </c>
      <c r="D25" t="s">
        <v>29</v>
      </c>
      <c r="E25" t="s">
        <v>62</v>
      </c>
      <c r="F25">
        <v>0.2</v>
      </c>
      <c r="G25">
        <v>14.4</v>
      </c>
    </row>
    <row r="26" spans="1:7" x14ac:dyDescent="0.25">
      <c r="A26">
        <v>2018</v>
      </c>
      <c r="B26">
        <v>6</v>
      </c>
      <c r="C26">
        <v>25</v>
      </c>
      <c r="D26" t="s">
        <v>29</v>
      </c>
      <c r="E26" t="s">
        <v>62</v>
      </c>
      <c r="F26">
        <v>-1</v>
      </c>
      <c r="G26">
        <v>15.2</v>
      </c>
    </row>
    <row r="27" spans="1:7" x14ac:dyDescent="0.25">
      <c r="A27">
        <v>2018</v>
      </c>
      <c r="B27">
        <v>6</v>
      </c>
      <c r="C27">
        <v>26</v>
      </c>
      <c r="D27" t="s">
        <v>29</v>
      </c>
      <c r="E27" t="s">
        <v>62</v>
      </c>
      <c r="F27">
        <v>-1</v>
      </c>
      <c r="G27">
        <v>17.5</v>
      </c>
    </row>
    <row r="28" spans="1:7" x14ac:dyDescent="0.25">
      <c r="A28">
        <v>2018</v>
      </c>
      <c r="B28">
        <v>6</v>
      </c>
      <c r="C28">
        <v>27</v>
      </c>
      <c r="D28" t="s">
        <v>29</v>
      </c>
      <c r="E28" t="s">
        <v>62</v>
      </c>
      <c r="F28">
        <v>-1</v>
      </c>
      <c r="G28">
        <v>18.399999999999999</v>
      </c>
    </row>
    <row r="29" spans="1:7" x14ac:dyDescent="0.25">
      <c r="A29">
        <v>2018</v>
      </c>
      <c r="B29">
        <v>6</v>
      </c>
      <c r="C29">
        <v>28</v>
      </c>
      <c r="D29" t="s">
        <v>29</v>
      </c>
      <c r="E29" t="s">
        <v>62</v>
      </c>
      <c r="F29">
        <v>3.8</v>
      </c>
      <c r="G29">
        <v>20</v>
      </c>
    </row>
    <row r="30" spans="1:7" x14ac:dyDescent="0.25">
      <c r="A30">
        <v>2018</v>
      </c>
      <c r="B30">
        <v>6</v>
      </c>
      <c r="C30">
        <v>29</v>
      </c>
      <c r="D30" t="s">
        <v>29</v>
      </c>
      <c r="E30" t="s">
        <v>62</v>
      </c>
      <c r="F30">
        <v>0.9</v>
      </c>
      <c r="G30">
        <v>14.1</v>
      </c>
    </row>
    <row r="31" spans="1:7" x14ac:dyDescent="0.25">
      <c r="A31">
        <v>2018</v>
      </c>
      <c r="B31">
        <v>6</v>
      </c>
      <c r="C31">
        <v>30</v>
      </c>
      <c r="D31" t="s">
        <v>29</v>
      </c>
      <c r="E31" t="s">
        <v>62</v>
      </c>
      <c r="F31">
        <v>-1</v>
      </c>
      <c r="G31">
        <v>14.1</v>
      </c>
    </row>
    <row r="32" spans="1:7" x14ac:dyDescent="0.25">
      <c r="A32">
        <v>2018</v>
      </c>
      <c r="B32">
        <v>7</v>
      </c>
      <c r="C32">
        <v>1</v>
      </c>
      <c r="D32" t="s">
        <v>29</v>
      </c>
      <c r="E32" t="s">
        <v>62</v>
      </c>
      <c r="F32">
        <v>0.9</v>
      </c>
      <c r="G32">
        <v>16</v>
      </c>
    </row>
    <row r="33" spans="1:7" x14ac:dyDescent="0.25">
      <c r="A33">
        <v>2018</v>
      </c>
      <c r="B33">
        <v>7</v>
      </c>
      <c r="C33">
        <v>2</v>
      </c>
      <c r="D33" t="s">
        <v>29</v>
      </c>
      <c r="E33" t="s">
        <v>62</v>
      </c>
      <c r="F33">
        <v>14.6</v>
      </c>
      <c r="G33">
        <v>12.9</v>
      </c>
    </row>
    <row r="34" spans="1:7" x14ac:dyDescent="0.25">
      <c r="A34">
        <v>2018</v>
      </c>
      <c r="B34">
        <v>7</v>
      </c>
      <c r="C34">
        <v>3</v>
      </c>
      <c r="D34" t="s">
        <v>29</v>
      </c>
      <c r="E34" t="s">
        <v>62</v>
      </c>
      <c r="F34">
        <v>3.8</v>
      </c>
      <c r="G34">
        <v>13</v>
      </c>
    </row>
    <row r="35" spans="1:7" x14ac:dyDescent="0.25">
      <c r="A35">
        <v>2018</v>
      </c>
      <c r="B35">
        <v>7</v>
      </c>
      <c r="C35">
        <v>4</v>
      </c>
      <c r="D35" t="s">
        <v>29</v>
      </c>
      <c r="E35" t="s">
        <v>62</v>
      </c>
      <c r="F35">
        <v>1.1000000000000001</v>
      </c>
      <c r="G35">
        <v>15.8</v>
      </c>
    </row>
    <row r="36" spans="1:7" x14ac:dyDescent="0.25">
      <c r="A36">
        <v>2018</v>
      </c>
      <c r="B36">
        <v>7</v>
      </c>
      <c r="C36">
        <v>5</v>
      </c>
      <c r="D36" t="s">
        <v>29</v>
      </c>
      <c r="E36" t="s">
        <v>62</v>
      </c>
      <c r="F36">
        <v>2.2999999999999998</v>
      </c>
      <c r="G36">
        <v>17</v>
      </c>
    </row>
    <row r="37" spans="1:7" x14ac:dyDescent="0.25">
      <c r="A37">
        <v>2018</v>
      </c>
      <c r="B37">
        <v>7</v>
      </c>
      <c r="C37">
        <v>6</v>
      </c>
      <c r="D37" t="s">
        <v>29</v>
      </c>
      <c r="E37" t="s">
        <v>62</v>
      </c>
      <c r="F37">
        <v>-1</v>
      </c>
      <c r="G37">
        <v>17.5</v>
      </c>
    </row>
    <row r="38" spans="1:7" x14ac:dyDescent="0.25">
      <c r="A38">
        <v>2018</v>
      </c>
      <c r="B38">
        <v>7</v>
      </c>
      <c r="C38">
        <v>7</v>
      </c>
      <c r="D38" t="s">
        <v>29</v>
      </c>
      <c r="E38" t="s">
        <v>62</v>
      </c>
      <c r="F38">
        <v>-1</v>
      </c>
      <c r="G38">
        <v>20.8</v>
      </c>
    </row>
    <row r="39" spans="1:7" x14ac:dyDescent="0.25">
      <c r="A39">
        <v>2018</v>
      </c>
      <c r="B39">
        <v>7</v>
      </c>
      <c r="C39">
        <v>8</v>
      </c>
      <c r="D39" t="s">
        <v>29</v>
      </c>
      <c r="E39" t="s">
        <v>62</v>
      </c>
      <c r="F39">
        <v>-1</v>
      </c>
      <c r="G39">
        <v>18.5</v>
      </c>
    </row>
    <row r="40" spans="1:7" x14ac:dyDescent="0.25">
      <c r="A40">
        <v>2018</v>
      </c>
      <c r="B40">
        <v>7</v>
      </c>
      <c r="C40">
        <v>9</v>
      </c>
      <c r="D40" t="s">
        <v>29</v>
      </c>
      <c r="E40" t="s">
        <v>62</v>
      </c>
      <c r="F40">
        <v>-1</v>
      </c>
      <c r="G40">
        <v>18.100000000000001</v>
      </c>
    </row>
    <row r="41" spans="1:7" x14ac:dyDescent="0.25">
      <c r="A41">
        <v>2018</v>
      </c>
      <c r="B41">
        <v>7</v>
      </c>
      <c r="C41">
        <v>10</v>
      </c>
      <c r="D41" t="s">
        <v>29</v>
      </c>
      <c r="E41" t="s">
        <v>62</v>
      </c>
      <c r="F41">
        <v>0.3</v>
      </c>
      <c r="G41">
        <v>17.100000000000001</v>
      </c>
    </row>
    <row r="42" spans="1:7" x14ac:dyDescent="0.25">
      <c r="A42">
        <v>2018</v>
      </c>
      <c r="B42">
        <v>7</v>
      </c>
      <c r="C42">
        <v>11</v>
      </c>
      <c r="D42" t="s">
        <v>29</v>
      </c>
      <c r="E42" t="s">
        <v>62</v>
      </c>
      <c r="F42">
        <v>-1</v>
      </c>
      <c r="G42">
        <v>18.5</v>
      </c>
    </row>
    <row r="43" spans="1:7" x14ac:dyDescent="0.25">
      <c r="A43">
        <v>2018</v>
      </c>
      <c r="B43">
        <v>7</v>
      </c>
      <c r="C43">
        <v>12</v>
      </c>
      <c r="D43" t="s">
        <v>29</v>
      </c>
      <c r="E43" t="s">
        <v>62</v>
      </c>
      <c r="F43">
        <v>-1</v>
      </c>
      <c r="G43">
        <v>20.7</v>
      </c>
    </row>
    <row r="44" spans="1:7" x14ac:dyDescent="0.25">
      <c r="A44">
        <v>2018</v>
      </c>
      <c r="B44">
        <v>7</v>
      </c>
      <c r="C44">
        <v>13</v>
      </c>
      <c r="D44" t="s">
        <v>29</v>
      </c>
      <c r="E44" t="s">
        <v>62</v>
      </c>
      <c r="F44">
        <v>-1</v>
      </c>
      <c r="G44">
        <v>22</v>
      </c>
    </row>
    <row r="45" spans="1:7" x14ac:dyDescent="0.25">
      <c r="A45">
        <v>2018</v>
      </c>
      <c r="B45">
        <v>7</v>
      </c>
      <c r="C45">
        <v>14</v>
      </c>
      <c r="D45" t="s">
        <v>29</v>
      </c>
      <c r="E45" t="s">
        <v>62</v>
      </c>
      <c r="F45">
        <v>-1</v>
      </c>
      <c r="G45">
        <v>22.9</v>
      </c>
    </row>
    <row r="46" spans="1:7" x14ac:dyDescent="0.25">
      <c r="A46">
        <v>2018</v>
      </c>
      <c r="B46">
        <v>7</v>
      </c>
      <c r="C46">
        <v>15</v>
      </c>
      <c r="D46" t="s">
        <v>29</v>
      </c>
      <c r="E46" t="s">
        <v>62</v>
      </c>
      <c r="F46">
        <v>-1</v>
      </c>
      <c r="G46">
        <v>25</v>
      </c>
    </row>
    <row r="47" spans="1:7" x14ac:dyDescent="0.25">
      <c r="A47">
        <v>2018</v>
      </c>
      <c r="B47">
        <v>7</v>
      </c>
      <c r="C47">
        <v>16</v>
      </c>
      <c r="D47" t="s">
        <v>29</v>
      </c>
      <c r="E47" t="s">
        <v>62</v>
      </c>
      <c r="F47">
        <v>-1</v>
      </c>
      <c r="G47">
        <v>25.6</v>
      </c>
    </row>
    <row r="48" spans="1:7" x14ac:dyDescent="0.25">
      <c r="A48">
        <v>2018</v>
      </c>
      <c r="B48">
        <v>7</v>
      </c>
      <c r="C48">
        <v>17</v>
      </c>
      <c r="D48" t="s">
        <v>29</v>
      </c>
      <c r="E48" t="s">
        <v>62</v>
      </c>
      <c r="F48">
        <v>-1</v>
      </c>
      <c r="G48">
        <v>26.7</v>
      </c>
    </row>
    <row r="49" spans="1:7" x14ac:dyDescent="0.25">
      <c r="A49">
        <v>2018</v>
      </c>
      <c r="B49">
        <v>7</v>
      </c>
      <c r="C49">
        <v>18</v>
      </c>
      <c r="D49" t="s">
        <v>29</v>
      </c>
      <c r="E49" t="s">
        <v>62</v>
      </c>
      <c r="F49">
        <v>-1</v>
      </c>
      <c r="G49">
        <v>25.1</v>
      </c>
    </row>
    <row r="50" spans="1:7" x14ac:dyDescent="0.25">
      <c r="A50">
        <v>2018</v>
      </c>
      <c r="B50">
        <v>7</v>
      </c>
      <c r="C50">
        <v>19</v>
      </c>
      <c r="D50" t="s">
        <v>29</v>
      </c>
      <c r="E50" t="s">
        <v>62</v>
      </c>
      <c r="F50">
        <v>3.8</v>
      </c>
      <c r="G50">
        <v>24.2</v>
      </c>
    </row>
    <row r="51" spans="1:7" x14ac:dyDescent="0.25">
      <c r="A51">
        <v>2018</v>
      </c>
      <c r="B51">
        <v>7</v>
      </c>
      <c r="C51">
        <v>20</v>
      </c>
      <c r="D51" t="s">
        <v>29</v>
      </c>
      <c r="E51" t="s">
        <v>62</v>
      </c>
      <c r="F51">
        <v>3.1</v>
      </c>
      <c r="G51">
        <v>21.1</v>
      </c>
    </row>
    <row r="52" spans="1:7" x14ac:dyDescent="0.25">
      <c r="A52">
        <v>2018</v>
      </c>
      <c r="B52">
        <v>7</v>
      </c>
      <c r="C52">
        <v>21</v>
      </c>
      <c r="D52" t="s">
        <v>29</v>
      </c>
      <c r="E52" t="s">
        <v>62</v>
      </c>
      <c r="F52">
        <v>6.7</v>
      </c>
      <c r="G52">
        <v>22.1</v>
      </c>
    </row>
    <row r="53" spans="1:7" x14ac:dyDescent="0.25">
      <c r="A53">
        <v>2018</v>
      </c>
      <c r="B53">
        <v>7</v>
      </c>
      <c r="C53">
        <v>22</v>
      </c>
      <c r="D53" t="s">
        <v>29</v>
      </c>
      <c r="E53" t="s">
        <v>62</v>
      </c>
      <c r="F53">
        <v>-1</v>
      </c>
      <c r="G53">
        <v>22.3</v>
      </c>
    </row>
    <row r="54" spans="1:7" x14ac:dyDescent="0.25">
      <c r="A54">
        <v>2018</v>
      </c>
      <c r="B54">
        <v>7</v>
      </c>
      <c r="C54">
        <v>23</v>
      </c>
      <c r="D54" t="s">
        <v>29</v>
      </c>
      <c r="E54" t="s">
        <v>62</v>
      </c>
      <c r="F54">
        <v>-1</v>
      </c>
      <c r="G54">
        <v>22.3</v>
      </c>
    </row>
    <row r="55" spans="1:7" x14ac:dyDescent="0.25">
      <c r="A55">
        <v>2018</v>
      </c>
      <c r="B55">
        <v>7</v>
      </c>
      <c r="C55">
        <v>24</v>
      </c>
      <c r="D55" t="s">
        <v>29</v>
      </c>
      <c r="E55" t="s">
        <v>62</v>
      </c>
      <c r="F55">
        <v>-1</v>
      </c>
      <c r="G55">
        <v>23.3</v>
      </c>
    </row>
    <row r="56" spans="1:7" x14ac:dyDescent="0.25">
      <c r="A56">
        <v>2018</v>
      </c>
      <c r="B56">
        <v>7</v>
      </c>
      <c r="C56">
        <v>25</v>
      </c>
      <c r="D56" t="s">
        <v>29</v>
      </c>
      <c r="E56" t="s">
        <v>62</v>
      </c>
      <c r="F56">
        <v>-1</v>
      </c>
      <c r="G56">
        <v>25</v>
      </c>
    </row>
    <row r="57" spans="1:7" x14ac:dyDescent="0.25">
      <c r="A57">
        <v>2018</v>
      </c>
      <c r="B57">
        <v>7</v>
      </c>
      <c r="C57">
        <v>26</v>
      </c>
      <c r="D57" t="s">
        <v>29</v>
      </c>
      <c r="E57" t="s">
        <v>62</v>
      </c>
      <c r="F57">
        <v>-1</v>
      </c>
      <c r="G57">
        <v>23.9</v>
      </c>
    </row>
    <row r="58" spans="1:7" x14ac:dyDescent="0.25">
      <c r="A58">
        <v>2018</v>
      </c>
      <c r="B58">
        <v>7</v>
      </c>
      <c r="C58">
        <v>27</v>
      </c>
      <c r="D58" t="s">
        <v>29</v>
      </c>
      <c r="E58" t="s">
        <v>62</v>
      </c>
      <c r="F58">
        <v>-1</v>
      </c>
      <c r="G58">
        <v>24.6</v>
      </c>
    </row>
    <row r="59" spans="1:7" x14ac:dyDescent="0.25">
      <c r="A59">
        <v>2018</v>
      </c>
      <c r="B59">
        <v>7</v>
      </c>
      <c r="C59">
        <v>28</v>
      </c>
      <c r="D59" t="s">
        <v>29</v>
      </c>
      <c r="E59" t="s">
        <v>62</v>
      </c>
      <c r="F59">
        <v>0.3</v>
      </c>
      <c r="G59">
        <v>24.7</v>
      </c>
    </row>
    <row r="60" spans="1:7" x14ac:dyDescent="0.25">
      <c r="A60">
        <v>2018</v>
      </c>
      <c r="B60">
        <v>7</v>
      </c>
      <c r="C60">
        <v>29</v>
      </c>
      <c r="D60" t="s">
        <v>29</v>
      </c>
      <c r="E60" t="s">
        <v>62</v>
      </c>
      <c r="F60">
        <v>-1</v>
      </c>
      <c r="G60">
        <v>24.3</v>
      </c>
    </row>
    <row r="61" spans="1:7" x14ac:dyDescent="0.25">
      <c r="A61">
        <v>2018</v>
      </c>
      <c r="B61">
        <v>7</v>
      </c>
      <c r="C61">
        <v>30</v>
      </c>
      <c r="D61" t="s">
        <v>29</v>
      </c>
      <c r="E61" t="s">
        <v>62</v>
      </c>
      <c r="F61">
        <v>-1</v>
      </c>
      <c r="G61">
        <v>24.2</v>
      </c>
    </row>
    <row r="62" spans="1:7" x14ac:dyDescent="0.25">
      <c r="A62">
        <v>2018</v>
      </c>
      <c r="B62">
        <v>7</v>
      </c>
      <c r="C62">
        <v>31</v>
      </c>
      <c r="D62" t="s">
        <v>29</v>
      </c>
      <c r="E62" t="s">
        <v>62</v>
      </c>
      <c r="F62">
        <v>-1</v>
      </c>
      <c r="G62">
        <v>24</v>
      </c>
    </row>
    <row r="63" spans="1:7" x14ac:dyDescent="0.25">
      <c r="A63">
        <v>2018</v>
      </c>
      <c r="B63">
        <v>8</v>
      </c>
      <c r="C63">
        <v>1</v>
      </c>
      <c r="D63" t="s">
        <v>29</v>
      </c>
      <c r="E63" t="s">
        <v>62</v>
      </c>
      <c r="F63">
        <v>-1</v>
      </c>
      <c r="G63">
        <v>24.5</v>
      </c>
    </row>
    <row r="64" spans="1:7" x14ac:dyDescent="0.25">
      <c r="A64">
        <v>2018</v>
      </c>
      <c r="B64">
        <v>8</v>
      </c>
      <c r="C64">
        <v>2</v>
      </c>
      <c r="D64" t="s">
        <v>29</v>
      </c>
      <c r="E64" t="s">
        <v>62</v>
      </c>
      <c r="F64">
        <v>-1</v>
      </c>
      <c r="G64">
        <v>25.8</v>
      </c>
    </row>
    <row r="65" spans="1:7" x14ac:dyDescent="0.25">
      <c r="A65">
        <v>2018</v>
      </c>
      <c r="B65">
        <v>8</v>
      </c>
      <c r="C65">
        <v>3</v>
      </c>
      <c r="D65" t="s">
        <v>29</v>
      </c>
      <c r="E65" t="s">
        <v>62</v>
      </c>
      <c r="F65">
        <v>0.3</v>
      </c>
      <c r="G65">
        <v>25.8</v>
      </c>
    </row>
    <row r="66" spans="1:7" x14ac:dyDescent="0.25">
      <c r="A66">
        <v>2018</v>
      </c>
      <c r="B66">
        <v>8</v>
      </c>
      <c r="C66">
        <v>4</v>
      </c>
      <c r="D66" t="s">
        <v>29</v>
      </c>
      <c r="E66" t="s">
        <v>62</v>
      </c>
      <c r="F66">
        <v>0.3</v>
      </c>
      <c r="G66">
        <v>21.5</v>
      </c>
    </row>
    <row r="67" spans="1:7" x14ac:dyDescent="0.25">
      <c r="A67">
        <v>2018</v>
      </c>
      <c r="B67">
        <v>8</v>
      </c>
      <c r="C67">
        <v>5</v>
      </c>
      <c r="D67" t="s">
        <v>29</v>
      </c>
      <c r="E67" t="s">
        <v>62</v>
      </c>
      <c r="F67">
        <v>3.4</v>
      </c>
      <c r="G67">
        <v>19.600000000000001</v>
      </c>
    </row>
    <row r="68" spans="1:7" x14ac:dyDescent="0.25">
      <c r="A68">
        <v>2018</v>
      </c>
      <c r="B68">
        <v>8</v>
      </c>
      <c r="C68">
        <v>6</v>
      </c>
      <c r="D68" t="s">
        <v>29</v>
      </c>
      <c r="E68" t="s">
        <v>62</v>
      </c>
      <c r="F68">
        <v>-1</v>
      </c>
      <c r="G68">
        <v>18.3</v>
      </c>
    </row>
    <row r="69" spans="1:7" x14ac:dyDescent="0.25">
      <c r="A69">
        <v>2018</v>
      </c>
      <c r="B69">
        <v>8</v>
      </c>
      <c r="C69">
        <v>7</v>
      </c>
      <c r="D69" t="s">
        <v>29</v>
      </c>
      <c r="E69" t="s">
        <v>62</v>
      </c>
      <c r="F69">
        <v>-1</v>
      </c>
      <c r="G69">
        <v>19.2</v>
      </c>
    </row>
    <row r="70" spans="1:7" x14ac:dyDescent="0.25">
      <c r="A70">
        <v>2018</v>
      </c>
      <c r="B70">
        <v>8</v>
      </c>
      <c r="C70">
        <v>8</v>
      </c>
      <c r="D70" t="s">
        <v>29</v>
      </c>
      <c r="E70" t="s">
        <v>62</v>
      </c>
      <c r="F70">
        <v>-1</v>
      </c>
      <c r="G70">
        <v>19.600000000000001</v>
      </c>
    </row>
    <row r="71" spans="1:7" x14ac:dyDescent="0.25">
      <c r="A71">
        <v>2018</v>
      </c>
      <c r="B71">
        <v>8</v>
      </c>
      <c r="C71">
        <v>9</v>
      </c>
      <c r="D71" t="s">
        <v>29</v>
      </c>
      <c r="E71" t="s">
        <v>62</v>
      </c>
      <c r="F71">
        <v>-1</v>
      </c>
      <c r="G71">
        <v>24</v>
      </c>
    </row>
    <row r="72" spans="1:7" x14ac:dyDescent="0.25">
      <c r="A72">
        <v>2018</v>
      </c>
      <c r="B72">
        <v>8</v>
      </c>
      <c r="C72">
        <v>10</v>
      </c>
      <c r="D72" t="s">
        <v>29</v>
      </c>
      <c r="E72" t="s">
        <v>62</v>
      </c>
      <c r="F72">
        <v>0.5</v>
      </c>
      <c r="G72">
        <v>23.6</v>
      </c>
    </row>
    <row r="73" spans="1:7" x14ac:dyDescent="0.25">
      <c r="A73">
        <v>2018</v>
      </c>
      <c r="B73">
        <v>8</v>
      </c>
      <c r="C73">
        <v>11</v>
      </c>
      <c r="D73" t="s">
        <v>29</v>
      </c>
      <c r="E73" t="s">
        <v>62</v>
      </c>
      <c r="F73">
        <v>0.2</v>
      </c>
      <c r="G73">
        <v>20</v>
      </c>
    </row>
    <row r="74" spans="1:7" x14ac:dyDescent="0.25">
      <c r="A74">
        <v>2018</v>
      </c>
      <c r="B74">
        <v>8</v>
      </c>
      <c r="C74">
        <v>12</v>
      </c>
      <c r="D74" t="s">
        <v>29</v>
      </c>
      <c r="E74" t="s">
        <v>62</v>
      </c>
      <c r="F74">
        <v>2.2000000000000002</v>
      </c>
      <c r="G74">
        <v>16.2</v>
      </c>
    </row>
    <row r="75" spans="1:7" x14ac:dyDescent="0.25">
      <c r="A75">
        <v>2018</v>
      </c>
      <c r="B75">
        <v>8</v>
      </c>
      <c r="C75">
        <v>13</v>
      </c>
      <c r="D75" t="s">
        <v>29</v>
      </c>
      <c r="E75" t="s">
        <v>62</v>
      </c>
      <c r="F75">
        <v>-1</v>
      </c>
      <c r="G75">
        <v>16.2</v>
      </c>
    </row>
    <row r="76" spans="1:7" x14ac:dyDescent="0.25">
      <c r="A76">
        <v>2018</v>
      </c>
      <c r="B76">
        <v>8</v>
      </c>
      <c r="C76">
        <v>14</v>
      </c>
      <c r="D76" t="s">
        <v>29</v>
      </c>
      <c r="E76" t="s">
        <v>62</v>
      </c>
      <c r="F76">
        <v>-1</v>
      </c>
      <c r="G76">
        <v>16.899999999999999</v>
      </c>
    </row>
    <row r="77" spans="1:7" x14ac:dyDescent="0.25">
      <c r="A77">
        <v>2018</v>
      </c>
      <c r="B77">
        <v>8</v>
      </c>
      <c r="C77">
        <v>15</v>
      </c>
      <c r="D77" t="s">
        <v>29</v>
      </c>
      <c r="E77" t="s">
        <v>62</v>
      </c>
      <c r="F77">
        <v>-1</v>
      </c>
      <c r="G77">
        <v>17.8</v>
      </c>
    </row>
    <row r="78" spans="1:7" x14ac:dyDescent="0.25">
      <c r="A78">
        <v>2018</v>
      </c>
      <c r="B78">
        <v>8</v>
      </c>
      <c r="C78">
        <v>16</v>
      </c>
      <c r="D78" t="s">
        <v>29</v>
      </c>
      <c r="E78" t="s">
        <v>62</v>
      </c>
      <c r="F78">
        <v>-1</v>
      </c>
      <c r="G78">
        <v>17.7</v>
      </c>
    </row>
    <row r="79" spans="1:7" x14ac:dyDescent="0.25">
      <c r="A79">
        <v>2018</v>
      </c>
      <c r="B79">
        <v>8</v>
      </c>
      <c r="C79">
        <v>17</v>
      </c>
      <c r="D79" t="s">
        <v>29</v>
      </c>
      <c r="E79" t="s">
        <v>62</v>
      </c>
      <c r="F79">
        <v>-1</v>
      </c>
      <c r="G79">
        <v>20.100000000000001</v>
      </c>
    </row>
    <row r="80" spans="1:7" x14ac:dyDescent="0.25">
      <c r="A80">
        <v>2018</v>
      </c>
      <c r="B80">
        <v>8</v>
      </c>
      <c r="C80">
        <v>18</v>
      </c>
      <c r="D80" t="s">
        <v>29</v>
      </c>
      <c r="E80" t="s">
        <v>62</v>
      </c>
      <c r="F80">
        <v>4.9000000000000004</v>
      </c>
      <c r="G80">
        <v>20.2</v>
      </c>
    </row>
    <row r="81" spans="1:7" x14ac:dyDescent="0.25">
      <c r="A81">
        <v>2018</v>
      </c>
      <c r="B81">
        <v>8</v>
      </c>
      <c r="C81">
        <v>19</v>
      </c>
      <c r="D81" t="s">
        <v>29</v>
      </c>
      <c r="E81" t="s">
        <v>62</v>
      </c>
      <c r="F81">
        <v>-1</v>
      </c>
      <c r="G81">
        <v>18.399999999999999</v>
      </c>
    </row>
    <row r="82" spans="1:7" x14ac:dyDescent="0.25">
      <c r="A82">
        <v>2018</v>
      </c>
      <c r="B82">
        <v>8</v>
      </c>
      <c r="C82">
        <v>20</v>
      </c>
      <c r="D82" t="s">
        <v>29</v>
      </c>
      <c r="E82" t="s">
        <v>62</v>
      </c>
      <c r="F82">
        <v>18.899999999999999</v>
      </c>
      <c r="G82">
        <v>14.9</v>
      </c>
    </row>
    <row r="83" spans="1:7" x14ac:dyDescent="0.25">
      <c r="A83">
        <v>2018</v>
      </c>
      <c r="B83">
        <v>8</v>
      </c>
      <c r="C83">
        <v>21</v>
      </c>
      <c r="D83" t="s">
        <v>29</v>
      </c>
      <c r="E83" t="s">
        <v>62</v>
      </c>
      <c r="F83">
        <v>-1</v>
      </c>
      <c r="G83">
        <v>14.3</v>
      </c>
    </row>
    <row r="84" spans="1:7" x14ac:dyDescent="0.25">
      <c r="A84">
        <v>2018</v>
      </c>
      <c r="B84">
        <v>8</v>
      </c>
      <c r="C84">
        <v>22</v>
      </c>
      <c r="D84" t="s">
        <v>29</v>
      </c>
      <c r="E84" t="s">
        <v>62</v>
      </c>
      <c r="F84">
        <v>-1</v>
      </c>
      <c r="G84">
        <v>15</v>
      </c>
    </row>
    <row r="85" spans="1:7" x14ac:dyDescent="0.25">
      <c r="A85">
        <v>2018</v>
      </c>
      <c r="B85">
        <v>8</v>
      </c>
      <c r="C85">
        <v>23</v>
      </c>
      <c r="D85" t="s">
        <v>29</v>
      </c>
      <c r="E85" t="s">
        <v>62</v>
      </c>
      <c r="F85">
        <v>-1</v>
      </c>
      <c r="G85">
        <v>17.899999999999999</v>
      </c>
    </row>
    <row r="86" spans="1:7" x14ac:dyDescent="0.25">
      <c r="A86">
        <v>2018</v>
      </c>
      <c r="B86">
        <v>8</v>
      </c>
      <c r="C86">
        <v>24</v>
      </c>
      <c r="D86" t="s">
        <v>29</v>
      </c>
      <c r="E86" t="s">
        <v>62</v>
      </c>
      <c r="F86">
        <v>7.2</v>
      </c>
      <c r="G86">
        <v>19</v>
      </c>
    </row>
    <row r="87" spans="1:7" x14ac:dyDescent="0.25">
      <c r="A87">
        <v>2018</v>
      </c>
      <c r="B87">
        <v>8</v>
      </c>
      <c r="C87">
        <v>25</v>
      </c>
      <c r="D87" t="s">
        <v>29</v>
      </c>
      <c r="E87" t="s">
        <v>62</v>
      </c>
      <c r="F87">
        <v>-1</v>
      </c>
      <c r="G87">
        <v>16.8</v>
      </c>
    </row>
    <row r="88" spans="1:7" x14ac:dyDescent="0.25">
      <c r="A88">
        <v>2018</v>
      </c>
      <c r="B88">
        <v>8</v>
      </c>
      <c r="C88">
        <v>26</v>
      </c>
      <c r="D88" t="s">
        <v>29</v>
      </c>
      <c r="E88" t="s">
        <v>62</v>
      </c>
      <c r="F88">
        <v>23.9</v>
      </c>
      <c r="G88">
        <v>15.1</v>
      </c>
    </row>
    <row r="89" spans="1:7" x14ac:dyDescent="0.25">
      <c r="A89">
        <v>2018</v>
      </c>
      <c r="B89">
        <v>8</v>
      </c>
      <c r="C89">
        <v>27</v>
      </c>
      <c r="D89" t="s">
        <v>29</v>
      </c>
      <c r="E89" t="s">
        <v>62</v>
      </c>
      <c r="F89">
        <v>-1</v>
      </c>
      <c r="G89">
        <v>14.7</v>
      </c>
    </row>
    <row r="90" spans="1:7" x14ac:dyDescent="0.25">
      <c r="A90">
        <v>2018</v>
      </c>
      <c r="B90">
        <v>8</v>
      </c>
      <c r="C90">
        <v>28</v>
      </c>
      <c r="D90" t="s">
        <v>29</v>
      </c>
      <c r="E90" t="s">
        <v>62</v>
      </c>
      <c r="F90">
        <v>-1</v>
      </c>
      <c r="G90">
        <v>16.100000000000001</v>
      </c>
    </row>
    <row r="91" spans="1:7" x14ac:dyDescent="0.25">
      <c r="A91">
        <v>2018</v>
      </c>
      <c r="B91">
        <v>8</v>
      </c>
      <c r="C91">
        <v>29</v>
      </c>
      <c r="D91" t="s">
        <v>29</v>
      </c>
      <c r="E91" t="s">
        <v>62</v>
      </c>
      <c r="F91">
        <v>-1</v>
      </c>
      <c r="G91">
        <v>16.5</v>
      </c>
    </row>
    <row r="92" spans="1:7" x14ac:dyDescent="0.25">
      <c r="A92">
        <v>2018</v>
      </c>
      <c r="B92">
        <v>8</v>
      </c>
      <c r="C92">
        <v>30</v>
      </c>
      <c r="D92" t="s">
        <v>29</v>
      </c>
      <c r="E92" t="s">
        <v>62</v>
      </c>
      <c r="F92">
        <v>0.2</v>
      </c>
      <c r="G92">
        <v>14.9</v>
      </c>
    </row>
    <row r="93" spans="1:7" x14ac:dyDescent="0.25">
      <c r="A93">
        <v>2018</v>
      </c>
      <c r="B93">
        <v>8</v>
      </c>
      <c r="C93">
        <v>31</v>
      </c>
      <c r="D93" t="s">
        <v>29</v>
      </c>
      <c r="E93" t="s">
        <v>62</v>
      </c>
      <c r="F93">
        <v>0.3</v>
      </c>
      <c r="G93">
        <v>16</v>
      </c>
    </row>
  </sheetData>
  <autoFilter ref="A1:G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workbookViewId="0">
      <selection activeCell="F2" sqref="F2:G93"/>
    </sheetView>
  </sheetViews>
  <sheetFormatPr defaultRowHeight="15.75" x14ac:dyDescent="0.25"/>
  <cols>
    <col min="1" max="5" width="7.875" customWidth="1"/>
    <col min="6" max="7" width="17.875" customWidth="1"/>
  </cols>
  <sheetData>
    <row r="1" spans="1:7" x14ac:dyDescent="0.25">
      <c r="A1" t="s">
        <v>25</v>
      </c>
      <c r="B1" t="s">
        <v>26</v>
      </c>
      <c r="C1" t="s">
        <v>27</v>
      </c>
      <c r="D1" t="s">
        <v>28</v>
      </c>
      <c r="E1" t="s">
        <v>59</v>
      </c>
      <c r="F1" t="s">
        <v>60</v>
      </c>
      <c r="G1" t="s">
        <v>61</v>
      </c>
    </row>
    <row r="2" spans="1:7" x14ac:dyDescent="0.25">
      <c r="A2">
        <v>2019</v>
      </c>
      <c r="B2">
        <v>6</v>
      </c>
      <c r="C2">
        <v>1</v>
      </c>
      <c r="D2" t="s">
        <v>29</v>
      </c>
      <c r="E2" t="s">
        <v>62</v>
      </c>
      <c r="F2">
        <v>3</v>
      </c>
      <c r="G2">
        <v>12.4</v>
      </c>
    </row>
    <row r="3" spans="1:7" x14ac:dyDescent="0.25">
      <c r="A3">
        <v>2019</v>
      </c>
      <c r="B3">
        <v>6</v>
      </c>
      <c r="C3">
        <v>2</v>
      </c>
      <c r="D3" t="s">
        <v>29</v>
      </c>
      <c r="E3" t="s">
        <v>62</v>
      </c>
      <c r="F3">
        <v>-1</v>
      </c>
      <c r="G3">
        <v>13.2</v>
      </c>
    </row>
    <row r="4" spans="1:7" x14ac:dyDescent="0.25">
      <c r="A4">
        <v>2019</v>
      </c>
      <c r="B4">
        <v>6</v>
      </c>
      <c r="C4">
        <v>3</v>
      </c>
      <c r="D4" t="s">
        <v>29</v>
      </c>
      <c r="E4" t="s">
        <v>62</v>
      </c>
      <c r="F4">
        <v>9.6999999999999993</v>
      </c>
      <c r="G4">
        <v>13</v>
      </c>
    </row>
    <row r="5" spans="1:7" x14ac:dyDescent="0.25">
      <c r="A5">
        <v>2019</v>
      </c>
      <c r="B5">
        <v>6</v>
      </c>
      <c r="C5">
        <v>4</v>
      </c>
      <c r="D5" t="s">
        <v>29</v>
      </c>
      <c r="E5" t="s">
        <v>62</v>
      </c>
      <c r="F5">
        <v>0</v>
      </c>
      <c r="G5">
        <v>17.5</v>
      </c>
    </row>
    <row r="6" spans="1:7" x14ac:dyDescent="0.25">
      <c r="A6">
        <v>2019</v>
      </c>
      <c r="B6">
        <v>6</v>
      </c>
      <c r="C6">
        <v>5</v>
      </c>
      <c r="D6" t="s">
        <v>29</v>
      </c>
      <c r="E6" t="s">
        <v>62</v>
      </c>
      <c r="F6">
        <v>0.1</v>
      </c>
      <c r="G6">
        <v>19.600000000000001</v>
      </c>
    </row>
    <row r="7" spans="1:7" x14ac:dyDescent="0.25">
      <c r="A7">
        <v>2019</v>
      </c>
      <c r="B7">
        <v>6</v>
      </c>
      <c r="C7">
        <v>6</v>
      </c>
      <c r="D7" t="s">
        <v>29</v>
      </c>
      <c r="E7" t="s">
        <v>62</v>
      </c>
      <c r="F7">
        <v>-1</v>
      </c>
      <c r="G7">
        <v>22</v>
      </c>
    </row>
    <row r="8" spans="1:7" x14ac:dyDescent="0.25">
      <c r="A8">
        <v>2019</v>
      </c>
      <c r="B8">
        <v>6</v>
      </c>
      <c r="C8">
        <v>7</v>
      </c>
      <c r="D8" t="s">
        <v>29</v>
      </c>
      <c r="E8" t="s">
        <v>62</v>
      </c>
      <c r="F8">
        <v>-1</v>
      </c>
      <c r="G8">
        <v>22.5</v>
      </c>
    </row>
    <row r="9" spans="1:7" x14ac:dyDescent="0.25">
      <c r="A9">
        <v>2019</v>
      </c>
      <c r="B9">
        <v>6</v>
      </c>
      <c r="C9">
        <v>8</v>
      </c>
      <c r="D9" t="s">
        <v>29</v>
      </c>
      <c r="E9" t="s">
        <v>62</v>
      </c>
      <c r="F9">
        <v>1.8</v>
      </c>
      <c r="G9">
        <v>22.9</v>
      </c>
    </row>
    <row r="10" spans="1:7" x14ac:dyDescent="0.25">
      <c r="A10">
        <v>2019</v>
      </c>
      <c r="B10">
        <v>6</v>
      </c>
      <c r="C10">
        <v>9</v>
      </c>
      <c r="D10" t="s">
        <v>29</v>
      </c>
      <c r="E10" t="s">
        <v>62</v>
      </c>
      <c r="F10">
        <v>-1</v>
      </c>
      <c r="G10">
        <v>18.600000000000001</v>
      </c>
    </row>
    <row r="11" spans="1:7" x14ac:dyDescent="0.25">
      <c r="A11">
        <v>2019</v>
      </c>
      <c r="B11">
        <v>6</v>
      </c>
      <c r="C11">
        <v>10</v>
      </c>
      <c r="D11" t="s">
        <v>29</v>
      </c>
      <c r="E11" t="s">
        <v>62</v>
      </c>
      <c r="F11">
        <v>-1</v>
      </c>
      <c r="G11">
        <v>16.600000000000001</v>
      </c>
    </row>
    <row r="12" spans="1:7" x14ac:dyDescent="0.25">
      <c r="A12">
        <v>2019</v>
      </c>
      <c r="B12">
        <v>6</v>
      </c>
      <c r="C12">
        <v>11</v>
      </c>
      <c r="D12" t="s">
        <v>29</v>
      </c>
      <c r="E12" t="s">
        <v>62</v>
      </c>
      <c r="F12">
        <v>-1</v>
      </c>
      <c r="G12">
        <v>17.600000000000001</v>
      </c>
    </row>
    <row r="13" spans="1:7" x14ac:dyDescent="0.25">
      <c r="A13">
        <v>2019</v>
      </c>
      <c r="B13">
        <v>6</v>
      </c>
      <c r="C13">
        <v>12</v>
      </c>
      <c r="D13" t="s">
        <v>29</v>
      </c>
      <c r="E13" t="s">
        <v>62</v>
      </c>
      <c r="F13">
        <v>-1</v>
      </c>
      <c r="G13">
        <v>15</v>
      </c>
    </row>
    <row r="14" spans="1:7" x14ac:dyDescent="0.25">
      <c r="A14">
        <v>2019</v>
      </c>
      <c r="B14">
        <v>6</v>
      </c>
      <c r="C14">
        <v>13</v>
      </c>
      <c r="D14" t="s">
        <v>29</v>
      </c>
      <c r="E14" t="s">
        <v>62</v>
      </c>
      <c r="F14">
        <v>0.6</v>
      </c>
      <c r="G14">
        <v>14.2</v>
      </c>
    </row>
    <row r="15" spans="1:7" x14ac:dyDescent="0.25">
      <c r="A15">
        <v>2019</v>
      </c>
      <c r="B15">
        <v>6</v>
      </c>
      <c r="C15">
        <v>14</v>
      </c>
      <c r="D15" t="s">
        <v>29</v>
      </c>
      <c r="E15" t="s">
        <v>62</v>
      </c>
      <c r="F15">
        <v>-1</v>
      </c>
      <c r="G15">
        <v>14.5</v>
      </c>
    </row>
    <row r="16" spans="1:7" x14ac:dyDescent="0.25">
      <c r="A16">
        <v>2019</v>
      </c>
      <c r="B16">
        <v>6</v>
      </c>
      <c r="C16">
        <v>15</v>
      </c>
      <c r="D16" t="s">
        <v>29</v>
      </c>
      <c r="E16" t="s">
        <v>62</v>
      </c>
      <c r="F16">
        <v>-1</v>
      </c>
      <c r="G16">
        <v>17.3</v>
      </c>
    </row>
    <row r="17" spans="1:7" x14ac:dyDescent="0.25">
      <c r="A17">
        <v>2019</v>
      </c>
      <c r="B17">
        <v>6</v>
      </c>
      <c r="C17">
        <v>16</v>
      </c>
      <c r="D17" t="s">
        <v>29</v>
      </c>
      <c r="E17" t="s">
        <v>62</v>
      </c>
      <c r="F17">
        <v>0</v>
      </c>
      <c r="G17">
        <v>18.8</v>
      </c>
    </row>
    <row r="18" spans="1:7" x14ac:dyDescent="0.25">
      <c r="A18">
        <v>2019</v>
      </c>
      <c r="B18">
        <v>6</v>
      </c>
      <c r="C18">
        <v>17</v>
      </c>
      <c r="D18" t="s">
        <v>29</v>
      </c>
      <c r="E18" t="s">
        <v>62</v>
      </c>
      <c r="F18">
        <v>-1</v>
      </c>
      <c r="G18">
        <v>19.8</v>
      </c>
    </row>
    <row r="19" spans="1:7" x14ac:dyDescent="0.25">
      <c r="A19">
        <v>2019</v>
      </c>
      <c r="B19">
        <v>6</v>
      </c>
      <c r="C19">
        <v>18</v>
      </c>
      <c r="D19" t="s">
        <v>29</v>
      </c>
      <c r="E19" t="s">
        <v>62</v>
      </c>
      <c r="F19">
        <v>-1</v>
      </c>
      <c r="G19">
        <v>18.899999999999999</v>
      </c>
    </row>
    <row r="20" spans="1:7" x14ac:dyDescent="0.25">
      <c r="A20">
        <v>2019</v>
      </c>
      <c r="B20">
        <v>6</v>
      </c>
      <c r="C20">
        <v>19</v>
      </c>
      <c r="D20" t="s">
        <v>29</v>
      </c>
      <c r="E20" t="s">
        <v>62</v>
      </c>
      <c r="F20">
        <v>-1</v>
      </c>
      <c r="G20">
        <v>18.899999999999999</v>
      </c>
    </row>
    <row r="21" spans="1:7" x14ac:dyDescent="0.25">
      <c r="A21">
        <v>2019</v>
      </c>
      <c r="B21">
        <v>6</v>
      </c>
      <c r="C21">
        <v>20</v>
      </c>
      <c r="D21" t="s">
        <v>29</v>
      </c>
      <c r="E21" t="s">
        <v>62</v>
      </c>
      <c r="F21">
        <v>-1</v>
      </c>
      <c r="G21">
        <v>20.8</v>
      </c>
    </row>
    <row r="22" spans="1:7" x14ac:dyDescent="0.25">
      <c r="A22">
        <v>2019</v>
      </c>
      <c r="B22">
        <v>6</v>
      </c>
      <c r="C22">
        <v>21</v>
      </c>
      <c r="D22" t="s">
        <v>29</v>
      </c>
      <c r="E22" t="s">
        <v>62</v>
      </c>
      <c r="F22">
        <v>-1</v>
      </c>
      <c r="G22">
        <v>20.7</v>
      </c>
    </row>
    <row r="23" spans="1:7" x14ac:dyDescent="0.25">
      <c r="A23">
        <v>2019</v>
      </c>
      <c r="B23">
        <v>6</v>
      </c>
      <c r="C23">
        <v>22</v>
      </c>
      <c r="D23" t="s">
        <v>29</v>
      </c>
      <c r="E23" t="s">
        <v>62</v>
      </c>
      <c r="F23">
        <v>0.5</v>
      </c>
      <c r="G23">
        <v>17.2</v>
      </c>
    </row>
    <row r="24" spans="1:7" x14ac:dyDescent="0.25">
      <c r="A24">
        <v>2019</v>
      </c>
      <c r="B24">
        <v>6</v>
      </c>
      <c r="C24">
        <v>23</v>
      </c>
      <c r="D24" t="s">
        <v>29</v>
      </c>
      <c r="E24" t="s">
        <v>62</v>
      </c>
      <c r="F24">
        <v>-1</v>
      </c>
      <c r="G24">
        <v>17.7</v>
      </c>
    </row>
    <row r="25" spans="1:7" x14ac:dyDescent="0.25">
      <c r="A25">
        <v>2019</v>
      </c>
      <c r="B25">
        <v>6</v>
      </c>
      <c r="C25">
        <v>24</v>
      </c>
      <c r="D25" t="s">
        <v>29</v>
      </c>
      <c r="E25" t="s">
        <v>62</v>
      </c>
      <c r="F25">
        <v>-1</v>
      </c>
      <c r="G25">
        <v>19.3</v>
      </c>
    </row>
    <row r="26" spans="1:7" x14ac:dyDescent="0.25">
      <c r="A26">
        <v>2019</v>
      </c>
      <c r="B26">
        <v>6</v>
      </c>
      <c r="C26">
        <v>25</v>
      </c>
      <c r="D26" t="s">
        <v>29</v>
      </c>
      <c r="E26" t="s">
        <v>62</v>
      </c>
      <c r="F26">
        <v>1.1000000000000001</v>
      </c>
      <c r="G26">
        <v>17</v>
      </c>
    </row>
    <row r="27" spans="1:7" x14ac:dyDescent="0.25">
      <c r="A27">
        <v>2019</v>
      </c>
      <c r="B27">
        <v>6</v>
      </c>
      <c r="C27">
        <v>26</v>
      </c>
      <c r="D27" t="s">
        <v>29</v>
      </c>
      <c r="E27" t="s">
        <v>62</v>
      </c>
      <c r="F27">
        <v>2.6</v>
      </c>
      <c r="G27">
        <v>15.3</v>
      </c>
    </row>
    <row r="28" spans="1:7" x14ac:dyDescent="0.25">
      <c r="A28">
        <v>2019</v>
      </c>
      <c r="B28">
        <v>6</v>
      </c>
      <c r="C28">
        <v>27</v>
      </c>
      <c r="D28" t="s">
        <v>29</v>
      </c>
      <c r="E28" t="s">
        <v>62</v>
      </c>
      <c r="F28">
        <v>0.4</v>
      </c>
      <c r="G28">
        <v>15.6</v>
      </c>
    </row>
    <row r="29" spans="1:7" x14ac:dyDescent="0.25">
      <c r="A29">
        <v>2019</v>
      </c>
      <c r="B29">
        <v>6</v>
      </c>
      <c r="C29">
        <v>28</v>
      </c>
      <c r="D29" t="s">
        <v>29</v>
      </c>
      <c r="E29" t="s">
        <v>62</v>
      </c>
      <c r="F29">
        <v>-1</v>
      </c>
      <c r="G29">
        <v>16.600000000000001</v>
      </c>
    </row>
    <row r="30" spans="1:7" x14ac:dyDescent="0.25">
      <c r="A30">
        <v>2019</v>
      </c>
      <c r="B30">
        <v>6</v>
      </c>
      <c r="C30">
        <v>29</v>
      </c>
      <c r="D30" t="s">
        <v>29</v>
      </c>
      <c r="E30" t="s">
        <v>62</v>
      </c>
      <c r="F30">
        <v>-1</v>
      </c>
      <c r="G30">
        <v>16</v>
      </c>
    </row>
    <row r="31" spans="1:7" x14ac:dyDescent="0.25">
      <c r="A31">
        <v>2019</v>
      </c>
      <c r="B31">
        <v>6</v>
      </c>
      <c r="C31">
        <v>30</v>
      </c>
      <c r="D31" t="s">
        <v>29</v>
      </c>
      <c r="E31" t="s">
        <v>62</v>
      </c>
      <c r="F31">
        <v>-1</v>
      </c>
      <c r="G31">
        <v>17.899999999999999</v>
      </c>
    </row>
    <row r="32" spans="1:7" x14ac:dyDescent="0.25">
      <c r="A32">
        <v>2019</v>
      </c>
      <c r="B32">
        <v>7</v>
      </c>
      <c r="C32">
        <v>1</v>
      </c>
      <c r="D32" t="s">
        <v>29</v>
      </c>
      <c r="E32" t="s">
        <v>62</v>
      </c>
      <c r="F32">
        <v>-1</v>
      </c>
      <c r="G32">
        <v>18.8</v>
      </c>
    </row>
    <row r="33" spans="1:7" x14ac:dyDescent="0.25">
      <c r="A33">
        <v>2019</v>
      </c>
      <c r="B33">
        <v>7</v>
      </c>
      <c r="C33">
        <v>2</v>
      </c>
      <c r="D33" t="s">
        <v>29</v>
      </c>
      <c r="E33" t="s">
        <v>62</v>
      </c>
      <c r="F33">
        <v>10</v>
      </c>
      <c r="G33">
        <v>15.3</v>
      </c>
    </row>
    <row r="34" spans="1:7" x14ac:dyDescent="0.25">
      <c r="A34">
        <v>2019</v>
      </c>
      <c r="B34">
        <v>7</v>
      </c>
      <c r="C34">
        <v>3</v>
      </c>
      <c r="D34" t="s">
        <v>29</v>
      </c>
      <c r="E34" t="s">
        <v>62</v>
      </c>
      <c r="F34">
        <v>-1</v>
      </c>
      <c r="G34">
        <v>15.1</v>
      </c>
    </row>
    <row r="35" spans="1:7" x14ac:dyDescent="0.25">
      <c r="A35">
        <v>2019</v>
      </c>
      <c r="B35">
        <v>7</v>
      </c>
      <c r="C35">
        <v>4</v>
      </c>
      <c r="D35" t="s">
        <v>29</v>
      </c>
      <c r="E35" t="s">
        <v>62</v>
      </c>
      <c r="F35">
        <v>15.2</v>
      </c>
      <c r="G35">
        <v>14.2</v>
      </c>
    </row>
    <row r="36" spans="1:7" x14ac:dyDescent="0.25">
      <c r="A36">
        <v>2019</v>
      </c>
      <c r="B36">
        <v>7</v>
      </c>
      <c r="C36">
        <v>5</v>
      </c>
      <c r="D36" t="s">
        <v>29</v>
      </c>
      <c r="E36" t="s">
        <v>62</v>
      </c>
      <c r="F36">
        <v>12.4</v>
      </c>
      <c r="G36">
        <v>12.9</v>
      </c>
    </row>
    <row r="37" spans="1:7" x14ac:dyDescent="0.25">
      <c r="A37">
        <v>2019</v>
      </c>
      <c r="B37">
        <v>7</v>
      </c>
      <c r="C37">
        <v>6</v>
      </c>
      <c r="D37" t="s">
        <v>29</v>
      </c>
      <c r="E37" t="s">
        <v>62</v>
      </c>
      <c r="F37">
        <v>4.7</v>
      </c>
      <c r="G37">
        <v>13.6</v>
      </c>
    </row>
    <row r="38" spans="1:7" x14ac:dyDescent="0.25">
      <c r="A38">
        <v>2019</v>
      </c>
      <c r="B38">
        <v>7</v>
      </c>
      <c r="C38">
        <v>7</v>
      </c>
      <c r="D38" t="s">
        <v>29</v>
      </c>
      <c r="E38" t="s">
        <v>62</v>
      </c>
      <c r="F38">
        <v>1.2</v>
      </c>
      <c r="G38">
        <v>14.5</v>
      </c>
    </row>
    <row r="39" spans="1:7" x14ac:dyDescent="0.25">
      <c r="A39">
        <v>2019</v>
      </c>
      <c r="B39">
        <v>7</v>
      </c>
      <c r="C39">
        <v>8</v>
      </c>
      <c r="D39" t="s">
        <v>29</v>
      </c>
      <c r="E39" t="s">
        <v>62</v>
      </c>
      <c r="F39">
        <v>10.4</v>
      </c>
      <c r="G39">
        <v>15.3</v>
      </c>
    </row>
    <row r="40" spans="1:7" x14ac:dyDescent="0.25">
      <c r="A40">
        <v>2019</v>
      </c>
      <c r="B40">
        <v>7</v>
      </c>
      <c r="C40">
        <v>9</v>
      </c>
      <c r="D40" t="s">
        <v>29</v>
      </c>
      <c r="E40" t="s">
        <v>62</v>
      </c>
      <c r="F40">
        <v>-1</v>
      </c>
      <c r="G40">
        <v>12.8</v>
      </c>
    </row>
    <row r="41" spans="1:7" x14ac:dyDescent="0.25">
      <c r="A41">
        <v>2019</v>
      </c>
      <c r="B41">
        <v>7</v>
      </c>
      <c r="C41">
        <v>10</v>
      </c>
      <c r="D41" t="s">
        <v>29</v>
      </c>
      <c r="E41" t="s">
        <v>62</v>
      </c>
      <c r="F41">
        <v>-1</v>
      </c>
      <c r="G41">
        <v>16.8</v>
      </c>
    </row>
    <row r="42" spans="1:7" x14ac:dyDescent="0.25">
      <c r="A42">
        <v>2019</v>
      </c>
      <c r="B42">
        <v>7</v>
      </c>
      <c r="C42">
        <v>11</v>
      </c>
      <c r="D42" t="s">
        <v>29</v>
      </c>
      <c r="E42" t="s">
        <v>62</v>
      </c>
      <c r="F42">
        <v>0.7</v>
      </c>
      <c r="G42">
        <v>12.9</v>
      </c>
    </row>
    <row r="43" spans="1:7" x14ac:dyDescent="0.25">
      <c r="A43">
        <v>2019</v>
      </c>
      <c r="B43">
        <v>7</v>
      </c>
      <c r="C43">
        <v>12</v>
      </c>
      <c r="D43" t="s">
        <v>29</v>
      </c>
      <c r="E43" t="s">
        <v>62</v>
      </c>
      <c r="F43">
        <v>-1</v>
      </c>
      <c r="G43">
        <v>14.5</v>
      </c>
    </row>
    <row r="44" spans="1:7" x14ac:dyDescent="0.25">
      <c r="A44">
        <v>2019</v>
      </c>
      <c r="B44">
        <v>7</v>
      </c>
      <c r="C44">
        <v>13</v>
      </c>
      <c r="D44" t="s">
        <v>29</v>
      </c>
      <c r="E44" t="s">
        <v>62</v>
      </c>
      <c r="F44">
        <v>-1</v>
      </c>
      <c r="G44">
        <v>16.399999999999999</v>
      </c>
    </row>
    <row r="45" spans="1:7" x14ac:dyDescent="0.25">
      <c r="A45">
        <v>2019</v>
      </c>
      <c r="B45">
        <v>7</v>
      </c>
      <c r="C45">
        <v>14</v>
      </c>
      <c r="D45" t="s">
        <v>29</v>
      </c>
      <c r="E45" t="s">
        <v>62</v>
      </c>
      <c r="F45">
        <v>-1</v>
      </c>
      <c r="G45">
        <v>15.2</v>
      </c>
    </row>
    <row r="46" spans="1:7" x14ac:dyDescent="0.25">
      <c r="A46">
        <v>2019</v>
      </c>
      <c r="B46">
        <v>7</v>
      </c>
      <c r="C46">
        <v>15</v>
      </c>
      <c r="D46" t="s">
        <v>29</v>
      </c>
      <c r="E46" t="s">
        <v>62</v>
      </c>
      <c r="F46">
        <v>0.7</v>
      </c>
      <c r="G46">
        <v>16.600000000000001</v>
      </c>
    </row>
    <row r="47" spans="1:7" x14ac:dyDescent="0.25">
      <c r="A47">
        <v>2019</v>
      </c>
      <c r="B47">
        <v>7</v>
      </c>
      <c r="C47">
        <v>16</v>
      </c>
      <c r="D47" t="s">
        <v>29</v>
      </c>
      <c r="E47" t="s">
        <v>62</v>
      </c>
      <c r="F47">
        <v>8</v>
      </c>
      <c r="G47">
        <v>16</v>
      </c>
    </row>
    <row r="48" spans="1:7" x14ac:dyDescent="0.25">
      <c r="A48">
        <v>2019</v>
      </c>
      <c r="B48">
        <v>7</v>
      </c>
      <c r="C48">
        <v>17</v>
      </c>
      <c r="D48" t="s">
        <v>29</v>
      </c>
      <c r="E48" t="s">
        <v>62</v>
      </c>
      <c r="F48">
        <v>-1</v>
      </c>
      <c r="G48">
        <v>17.7</v>
      </c>
    </row>
    <row r="49" spans="1:7" x14ac:dyDescent="0.25">
      <c r="A49">
        <v>2019</v>
      </c>
      <c r="B49">
        <v>7</v>
      </c>
      <c r="C49">
        <v>18</v>
      </c>
      <c r="D49" t="s">
        <v>29</v>
      </c>
      <c r="E49" t="s">
        <v>62</v>
      </c>
      <c r="F49">
        <v>-1</v>
      </c>
      <c r="G49">
        <v>19.3</v>
      </c>
    </row>
    <row r="50" spans="1:7" x14ac:dyDescent="0.25">
      <c r="A50">
        <v>2019</v>
      </c>
      <c r="B50">
        <v>7</v>
      </c>
      <c r="C50">
        <v>19</v>
      </c>
      <c r="D50" t="s">
        <v>29</v>
      </c>
      <c r="E50" t="s">
        <v>62</v>
      </c>
      <c r="F50">
        <v>-1</v>
      </c>
      <c r="G50">
        <v>19.8</v>
      </c>
    </row>
    <row r="51" spans="1:7" x14ac:dyDescent="0.25">
      <c r="A51">
        <v>2019</v>
      </c>
      <c r="B51">
        <v>7</v>
      </c>
      <c r="C51">
        <v>20</v>
      </c>
      <c r="D51" t="s">
        <v>29</v>
      </c>
      <c r="E51" t="s">
        <v>62</v>
      </c>
      <c r="F51">
        <v>-1</v>
      </c>
      <c r="G51">
        <v>19.8</v>
      </c>
    </row>
    <row r="52" spans="1:7" x14ac:dyDescent="0.25">
      <c r="A52">
        <v>2019</v>
      </c>
      <c r="B52">
        <v>7</v>
      </c>
      <c r="C52">
        <v>21</v>
      </c>
      <c r="D52" t="s">
        <v>29</v>
      </c>
      <c r="E52" t="s">
        <v>62</v>
      </c>
      <c r="F52">
        <v>-1</v>
      </c>
      <c r="G52">
        <v>21.1</v>
      </c>
    </row>
    <row r="53" spans="1:7" x14ac:dyDescent="0.25">
      <c r="A53">
        <v>2019</v>
      </c>
      <c r="B53">
        <v>7</v>
      </c>
      <c r="C53">
        <v>22</v>
      </c>
      <c r="D53" t="s">
        <v>29</v>
      </c>
      <c r="E53" t="s">
        <v>62</v>
      </c>
      <c r="F53">
        <v>-1</v>
      </c>
      <c r="G53">
        <v>20.2</v>
      </c>
    </row>
    <row r="54" spans="1:7" x14ac:dyDescent="0.25">
      <c r="A54">
        <v>2019</v>
      </c>
      <c r="B54">
        <v>7</v>
      </c>
      <c r="C54">
        <v>23</v>
      </c>
      <c r="D54" t="s">
        <v>29</v>
      </c>
      <c r="E54" t="s">
        <v>62</v>
      </c>
      <c r="F54">
        <v>-1</v>
      </c>
      <c r="G54">
        <v>21.4</v>
      </c>
    </row>
    <row r="55" spans="1:7" x14ac:dyDescent="0.25">
      <c r="A55">
        <v>2019</v>
      </c>
      <c r="B55">
        <v>7</v>
      </c>
      <c r="C55">
        <v>24</v>
      </c>
      <c r="D55" t="s">
        <v>29</v>
      </c>
      <c r="E55" t="s">
        <v>62</v>
      </c>
      <c r="F55">
        <v>-1</v>
      </c>
      <c r="G55">
        <v>23.2</v>
      </c>
    </row>
    <row r="56" spans="1:7" x14ac:dyDescent="0.25">
      <c r="A56">
        <v>2019</v>
      </c>
      <c r="B56">
        <v>7</v>
      </c>
      <c r="C56">
        <v>25</v>
      </c>
      <c r="D56" t="s">
        <v>29</v>
      </c>
      <c r="E56" t="s">
        <v>62</v>
      </c>
      <c r="F56">
        <v>-1</v>
      </c>
      <c r="G56">
        <v>21.2</v>
      </c>
    </row>
    <row r="57" spans="1:7" x14ac:dyDescent="0.25">
      <c r="A57">
        <v>2019</v>
      </c>
      <c r="B57">
        <v>7</v>
      </c>
      <c r="C57">
        <v>26</v>
      </c>
      <c r="D57" t="s">
        <v>29</v>
      </c>
      <c r="E57" t="s">
        <v>62</v>
      </c>
      <c r="F57">
        <v>-1</v>
      </c>
      <c r="G57">
        <v>22.5</v>
      </c>
    </row>
    <row r="58" spans="1:7" x14ac:dyDescent="0.25">
      <c r="A58">
        <v>2019</v>
      </c>
      <c r="B58">
        <v>7</v>
      </c>
      <c r="C58">
        <v>27</v>
      </c>
      <c r="D58" t="s">
        <v>29</v>
      </c>
      <c r="E58" t="s">
        <v>62</v>
      </c>
      <c r="F58">
        <v>-1</v>
      </c>
      <c r="G58">
        <v>25.5</v>
      </c>
    </row>
    <row r="59" spans="1:7" x14ac:dyDescent="0.25">
      <c r="A59">
        <v>2019</v>
      </c>
      <c r="B59">
        <v>7</v>
      </c>
      <c r="C59">
        <v>28</v>
      </c>
      <c r="D59" t="s">
        <v>29</v>
      </c>
      <c r="E59" t="s">
        <v>62</v>
      </c>
      <c r="F59">
        <v>-1</v>
      </c>
      <c r="G59">
        <v>25.2</v>
      </c>
    </row>
    <row r="60" spans="1:7" x14ac:dyDescent="0.25">
      <c r="A60">
        <v>2019</v>
      </c>
      <c r="B60">
        <v>7</v>
      </c>
      <c r="C60">
        <v>29</v>
      </c>
      <c r="D60" t="s">
        <v>29</v>
      </c>
      <c r="E60" t="s">
        <v>62</v>
      </c>
      <c r="F60">
        <v>-1</v>
      </c>
      <c r="G60">
        <v>17.8</v>
      </c>
    </row>
    <row r="61" spans="1:7" x14ac:dyDescent="0.25">
      <c r="A61">
        <v>2019</v>
      </c>
      <c r="B61">
        <v>7</v>
      </c>
      <c r="C61">
        <v>30</v>
      </c>
      <c r="D61" t="s">
        <v>29</v>
      </c>
      <c r="E61" t="s">
        <v>62</v>
      </c>
      <c r="F61">
        <v>-1</v>
      </c>
      <c r="G61">
        <v>14</v>
      </c>
    </row>
    <row r="62" spans="1:7" x14ac:dyDescent="0.25">
      <c r="A62">
        <v>2019</v>
      </c>
      <c r="B62">
        <v>7</v>
      </c>
      <c r="C62">
        <v>31</v>
      </c>
      <c r="D62" t="s">
        <v>29</v>
      </c>
      <c r="E62" t="s">
        <v>62</v>
      </c>
      <c r="F62">
        <v>-1</v>
      </c>
      <c r="G62">
        <v>15.8</v>
      </c>
    </row>
    <row r="63" spans="1:7" x14ac:dyDescent="0.25">
      <c r="A63">
        <v>2019</v>
      </c>
      <c r="B63">
        <v>8</v>
      </c>
      <c r="C63">
        <v>1</v>
      </c>
      <c r="D63" t="s">
        <v>29</v>
      </c>
      <c r="E63" t="s">
        <v>62</v>
      </c>
      <c r="F63">
        <v>-1</v>
      </c>
      <c r="G63">
        <v>14.7</v>
      </c>
    </row>
    <row r="64" spans="1:7" x14ac:dyDescent="0.25">
      <c r="A64">
        <v>2019</v>
      </c>
      <c r="B64">
        <v>8</v>
      </c>
      <c r="C64">
        <v>2</v>
      </c>
      <c r="D64" t="s">
        <v>29</v>
      </c>
      <c r="E64" t="s">
        <v>62</v>
      </c>
      <c r="F64">
        <v>-1</v>
      </c>
      <c r="G64">
        <v>15.6</v>
      </c>
    </row>
    <row r="65" spans="1:7" x14ac:dyDescent="0.25">
      <c r="A65">
        <v>2019</v>
      </c>
      <c r="B65">
        <v>8</v>
      </c>
      <c r="C65">
        <v>3</v>
      </c>
      <c r="D65" t="s">
        <v>29</v>
      </c>
      <c r="E65" t="s">
        <v>62</v>
      </c>
      <c r="F65">
        <v>-1</v>
      </c>
      <c r="G65">
        <v>13.3</v>
      </c>
    </row>
    <row r="66" spans="1:7" x14ac:dyDescent="0.25">
      <c r="A66">
        <v>2019</v>
      </c>
      <c r="B66">
        <v>8</v>
      </c>
      <c r="C66">
        <v>4</v>
      </c>
      <c r="D66" t="s">
        <v>29</v>
      </c>
      <c r="E66" t="s">
        <v>62</v>
      </c>
      <c r="F66">
        <v>-1</v>
      </c>
      <c r="G66">
        <v>12.7</v>
      </c>
    </row>
    <row r="67" spans="1:7" x14ac:dyDescent="0.25">
      <c r="A67">
        <v>2019</v>
      </c>
      <c r="B67">
        <v>8</v>
      </c>
      <c r="C67">
        <v>5</v>
      </c>
      <c r="D67" t="s">
        <v>29</v>
      </c>
      <c r="E67" t="s">
        <v>62</v>
      </c>
      <c r="F67">
        <v>-1</v>
      </c>
      <c r="G67">
        <v>16</v>
      </c>
    </row>
    <row r="68" spans="1:7" x14ac:dyDescent="0.25">
      <c r="A68">
        <v>2019</v>
      </c>
      <c r="B68">
        <v>8</v>
      </c>
      <c r="C68">
        <v>6</v>
      </c>
      <c r="D68" t="s">
        <v>29</v>
      </c>
      <c r="E68" t="s">
        <v>62</v>
      </c>
      <c r="F68">
        <v>0.5</v>
      </c>
      <c r="G68">
        <v>16.7</v>
      </c>
    </row>
    <row r="69" spans="1:7" x14ac:dyDescent="0.25">
      <c r="A69">
        <v>2019</v>
      </c>
      <c r="B69">
        <v>8</v>
      </c>
      <c r="C69">
        <v>7</v>
      </c>
      <c r="D69" t="s">
        <v>29</v>
      </c>
      <c r="E69" t="s">
        <v>62</v>
      </c>
      <c r="F69">
        <v>1.8</v>
      </c>
      <c r="G69">
        <v>17</v>
      </c>
    </row>
    <row r="70" spans="1:7" x14ac:dyDescent="0.25">
      <c r="A70">
        <v>2019</v>
      </c>
      <c r="B70">
        <v>8</v>
      </c>
      <c r="C70">
        <v>8</v>
      </c>
      <c r="D70" t="s">
        <v>29</v>
      </c>
      <c r="E70" t="s">
        <v>62</v>
      </c>
      <c r="F70">
        <v>-1</v>
      </c>
      <c r="G70">
        <v>17.5</v>
      </c>
    </row>
    <row r="71" spans="1:7" x14ac:dyDescent="0.25">
      <c r="A71">
        <v>2019</v>
      </c>
      <c r="B71">
        <v>8</v>
      </c>
      <c r="C71">
        <v>9</v>
      </c>
      <c r="D71" t="s">
        <v>29</v>
      </c>
      <c r="E71" t="s">
        <v>62</v>
      </c>
      <c r="F71">
        <v>-1</v>
      </c>
      <c r="G71">
        <v>17.2</v>
      </c>
    </row>
    <row r="72" spans="1:7" x14ac:dyDescent="0.25">
      <c r="A72">
        <v>2019</v>
      </c>
      <c r="B72">
        <v>8</v>
      </c>
      <c r="C72">
        <v>10</v>
      </c>
      <c r="D72" t="s">
        <v>29</v>
      </c>
      <c r="E72" t="s">
        <v>62</v>
      </c>
      <c r="F72">
        <v>-1</v>
      </c>
      <c r="G72">
        <v>18.3</v>
      </c>
    </row>
    <row r="73" spans="1:7" x14ac:dyDescent="0.25">
      <c r="A73">
        <v>2019</v>
      </c>
      <c r="B73">
        <v>8</v>
      </c>
      <c r="C73">
        <v>11</v>
      </c>
      <c r="D73" t="s">
        <v>29</v>
      </c>
      <c r="E73" t="s">
        <v>62</v>
      </c>
      <c r="F73">
        <v>7.9</v>
      </c>
      <c r="G73">
        <v>17.8</v>
      </c>
    </row>
    <row r="74" spans="1:7" x14ac:dyDescent="0.25">
      <c r="A74">
        <v>2019</v>
      </c>
      <c r="B74">
        <v>8</v>
      </c>
      <c r="C74">
        <v>12</v>
      </c>
      <c r="D74" t="s">
        <v>29</v>
      </c>
      <c r="E74" t="s">
        <v>62</v>
      </c>
      <c r="F74">
        <v>-1</v>
      </c>
      <c r="G74">
        <v>18.399999999999999</v>
      </c>
    </row>
    <row r="75" spans="1:7" x14ac:dyDescent="0.25">
      <c r="A75">
        <v>2019</v>
      </c>
      <c r="B75">
        <v>8</v>
      </c>
      <c r="C75">
        <v>13</v>
      </c>
      <c r="D75" t="s">
        <v>29</v>
      </c>
      <c r="E75" t="s">
        <v>62</v>
      </c>
      <c r="F75">
        <v>0.8</v>
      </c>
      <c r="G75">
        <v>17.8</v>
      </c>
    </row>
    <row r="76" spans="1:7" x14ac:dyDescent="0.25">
      <c r="A76">
        <v>2019</v>
      </c>
      <c r="B76">
        <v>8</v>
      </c>
      <c r="C76">
        <v>14</v>
      </c>
      <c r="D76" t="s">
        <v>29</v>
      </c>
      <c r="E76" t="s">
        <v>62</v>
      </c>
      <c r="F76">
        <v>0.1</v>
      </c>
      <c r="G76">
        <v>16.899999999999999</v>
      </c>
    </row>
    <row r="77" spans="1:7" x14ac:dyDescent="0.25">
      <c r="A77">
        <v>2019</v>
      </c>
      <c r="B77">
        <v>8</v>
      </c>
      <c r="C77">
        <v>15</v>
      </c>
      <c r="D77" t="s">
        <v>29</v>
      </c>
      <c r="E77" t="s">
        <v>62</v>
      </c>
      <c r="F77">
        <v>0.2</v>
      </c>
      <c r="G77">
        <v>16.899999999999999</v>
      </c>
    </row>
    <row r="78" spans="1:7" x14ac:dyDescent="0.25">
      <c r="A78">
        <v>2019</v>
      </c>
      <c r="B78">
        <v>8</v>
      </c>
      <c r="C78">
        <v>16</v>
      </c>
      <c r="D78" t="s">
        <v>29</v>
      </c>
      <c r="E78" t="s">
        <v>62</v>
      </c>
      <c r="F78">
        <v>-1</v>
      </c>
      <c r="G78">
        <v>17.100000000000001</v>
      </c>
    </row>
    <row r="79" spans="1:7" x14ac:dyDescent="0.25">
      <c r="A79">
        <v>2019</v>
      </c>
      <c r="B79">
        <v>8</v>
      </c>
      <c r="C79">
        <v>17</v>
      </c>
      <c r="D79" t="s">
        <v>29</v>
      </c>
      <c r="E79" t="s">
        <v>62</v>
      </c>
      <c r="F79">
        <v>-1</v>
      </c>
      <c r="G79">
        <v>19</v>
      </c>
    </row>
    <row r="80" spans="1:7" x14ac:dyDescent="0.25">
      <c r="A80">
        <v>2019</v>
      </c>
      <c r="B80">
        <v>8</v>
      </c>
      <c r="C80">
        <v>18</v>
      </c>
      <c r="D80" t="s">
        <v>29</v>
      </c>
      <c r="E80" t="s">
        <v>62</v>
      </c>
      <c r="F80">
        <v>1.7</v>
      </c>
      <c r="G80">
        <v>19.2</v>
      </c>
    </row>
    <row r="81" spans="1:7" x14ac:dyDescent="0.25">
      <c r="A81">
        <v>2019</v>
      </c>
      <c r="B81">
        <v>8</v>
      </c>
      <c r="C81">
        <v>19</v>
      </c>
      <c r="D81" t="s">
        <v>29</v>
      </c>
      <c r="E81" t="s">
        <v>62</v>
      </c>
      <c r="F81">
        <v>4</v>
      </c>
      <c r="G81">
        <v>17.399999999999999</v>
      </c>
    </row>
    <row r="82" spans="1:7" x14ac:dyDescent="0.25">
      <c r="A82">
        <v>2019</v>
      </c>
      <c r="B82">
        <v>8</v>
      </c>
      <c r="C82">
        <v>20</v>
      </c>
      <c r="D82" t="s">
        <v>29</v>
      </c>
      <c r="E82" t="s">
        <v>62</v>
      </c>
      <c r="F82">
        <v>-1</v>
      </c>
      <c r="G82">
        <v>17.600000000000001</v>
      </c>
    </row>
    <row r="83" spans="1:7" x14ac:dyDescent="0.25">
      <c r="A83">
        <v>2019</v>
      </c>
      <c r="B83">
        <v>8</v>
      </c>
      <c r="C83">
        <v>21</v>
      </c>
      <c r="D83" t="s">
        <v>29</v>
      </c>
      <c r="E83" t="s">
        <v>62</v>
      </c>
      <c r="F83">
        <v>-1</v>
      </c>
      <c r="G83">
        <v>17</v>
      </c>
    </row>
    <row r="84" spans="1:7" x14ac:dyDescent="0.25">
      <c r="A84">
        <v>2019</v>
      </c>
      <c r="B84">
        <v>8</v>
      </c>
      <c r="C84">
        <v>22</v>
      </c>
      <c r="D84" t="s">
        <v>29</v>
      </c>
      <c r="E84" t="s">
        <v>62</v>
      </c>
      <c r="F84">
        <v>40.6</v>
      </c>
      <c r="G84">
        <v>16.7</v>
      </c>
    </row>
    <row r="85" spans="1:7" x14ac:dyDescent="0.25">
      <c r="A85">
        <v>2019</v>
      </c>
      <c r="B85">
        <v>8</v>
      </c>
      <c r="C85">
        <v>23</v>
      </c>
      <c r="D85" t="s">
        <v>29</v>
      </c>
      <c r="E85" t="s">
        <v>62</v>
      </c>
      <c r="F85">
        <v>9.4</v>
      </c>
      <c r="G85">
        <v>15.9</v>
      </c>
    </row>
    <row r="86" spans="1:7" x14ac:dyDescent="0.25">
      <c r="A86">
        <v>2019</v>
      </c>
      <c r="B86">
        <v>8</v>
      </c>
      <c r="C86">
        <v>24</v>
      </c>
      <c r="D86" t="s">
        <v>29</v>
      </c>
      <c r="E86" t="s">
        <v>62</v>
      </c>
      <c r="F86">
        <v>-1</v>
      </c>
      <c r="G86">
        <v>16.899999999999999</v>
      </c>
    </row>
    <row r="87" spans="1:7" x14ac:dyDescent="0.25">
      <c r="A87">
        <v>2019</v>
      </c>
      <c r="B87">
        <v>8</v>
      </c>
      <c r="C87">
        <v>25</v>
      </c>
      <c r="D87" t="s">
        <v>29</v>
      </c>
      <c r="E87" t="s">
        <v>62</v>
      </c>
      <c r="F87">
        <v>-1</v>
      </c>
      <c r="G87">
        <v>16.3</v>
      </c>
    </row>
    <row r="88" spans="1:7" x14ac:dyDescent="0.25">
      <c r="A88">
        <v>2019</v>
      </c>
      <c r="B88">
        <v>8</v>
      </c>
      <c r="C88">
        <v>26</v>
      </c>
      <c r="D88" t="s">
        <v>29</v>
      </c>
      <c r="E88" t="s">
        <v>62</v>
      </c>
      <c r="F88">
        <v>-1</v>
      </c>
      <c r="G88">
        <v>19</v>
      </c>
    </row>
    <row r="89" spans="1:7" x14ac:dyDescent="0.25">
      <c r="A89">
        <v>2019</v>
      </c>
      <c r="B89">
        <v>8</v>
      </c>
      <c r="C89">
        <v>27</v>
      </c>
      <c r="D89" t="s">
        <v>29</v>
      </c>
      <c r="E89" t="s">
        <v>62</v>
      </c>
      <c r="F89">
        <v>0.1</v>
      </c>
      <c r="G89">
        <v>18.2</v>
      </c>
    </row>
    <row r="90" spans="1:7" x14ac:dyDescent="0.25">
      <c r="A90">
        <v>2019</v>
      </c>
      <c r="B90">
        <v>8</v>
      </c>
      <c r="C90">
        <v>28</v>
      </c>
      <c r="D90" t="s">
        <v>29</v>
      </c>
      <c r="E90" t="s">
        <v>62</v>
      </c>
      <c r="F90">
        <v>-1</v>
      </c>
      <c r="G90">
        <v>19.2</v>
      </c>
    </row>
    <row r="91" spans="1:7" x14ac:dyDescent="0.25">
      <c r="A91">
        <v>2019</v>
      </c>
      <c r="B91">
        <v>8</v>
      </c>
      <c r="C91">
        <v>29</v>
      </c>
      <c r="D91" t="s">
        <v>29</v>
      </c>
      <c r="E91" t="s">
        <v>62</v>
      </c>
      <c r="F91">
        <v>3.4</v>
      </c>
      <c r="G91">
        <v>20</v>
      </c>
    </row>
    <row r="92" spans="1:7" x14ac:dyDescent="0.25">
      <c r="A92">
        <v>2019</v>
      </c>
      <c r="B92">
        <v>8</v>
      </c>
      <c r="C92">
        <v>30</v>
      </c>
      <c r="D92" t="s">
        <v>29</v>
      </c>
      <c r="E92" t="s">
        <v>62</v>
      </c>
      <c r="F92">
        <v>-1</v>
      </c>
      <c r="G92">
        <v>18.7</v>
      </c>
    </row>
    <row r="93" spans="1:7" x14ac:dyDescent="0.25">
      <c r="A93">
        <v>2019</v>
      </c>
      <c r="B93">
        <v>8</v>
      </c>
      <c r="C93">
        <v>31</v>
      </c>
      <c r="D93" t="s">
        <v>29</v>
      </c>
      <c r="E93" t="s">
        <v>62</v>
      </c>
      <c r="F93">
        <v>-1</v>
      </c>
      <c r="G93">
        <v>17.600000000000001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workbookViewId="0">
      <selection activeCell="F2" sqref="F2:G93"/>
    </sheetView>
  </sheetViews>
  <sheetFormatPr defaultRowHeight="15.75" x14ac:dyDescent="0.25"/>
  <cols>
    <col min="1" max="5" width="7.875" customWidth="1"/>
    <col min="6" max="7" width="17.875" customWidth="1"/>
  </cols>
  <sheetData>
    <row r="1" spans="1:7" x14ac:dyDescent="0.25">
      <c r="A1" t="s">
        <v>25</v>
      </c>
      <c r="B1" t="s">
        <v>26</v>
      </c>
      <c r="C1" t="s">
        <v>27</v>
      </c>
      <c r="D1" t="s">
        <v>28</v>
      </c>
      <c r="E1" t="s">
        <v>59</v>
      </c>
      <c r="F1" t="s">
        <v>60</v>
      </c>
      <c r="G1" t="s">
        <v>61</v>
      </c>
    </row>
    <row r="2" spans="1:7" x14ac:dyDescent="0.25">
      <c r="A2">
        <v>2020</v>
      </c>
      <c r="B2">
        <v>6</v>
      </c>
      <c r="C2">
        <v>1</v>
      </c>
      <c r="D2" t="s">
        <v>29</v>
      </c>
      <c r="E2" t="s">
        <v>62</v>
      </c>
      <c r="F2">
        <v>-1</v>
      </c>
      <c r="G2">
        <v>12.7</v>
      </c>
    </row>
    <row r="3" spans="1:7" x14ac:dyDescent="0.25">
      <c r="A3">
        <v>2020</v>
      </c>
      <c r="B3">
        <v>6</v>
      </c>
      <c r="C3">
        <v>2</v>
      </c>
      <c r="D3" t="s">
        <v>29</v>
      </c>
      <c r="E3" t="s">
        <v>62</v>
      </c>
      <c r="F3">
        <v>-1</v>
      </c>
      <c r="G3">
        <v>12.7</v>
      </c>
    </row>
    <row r="4" spans="1:7" x14ac:dyDescent="0.25">
      <c r="A4">
        <v>2020</v>
      </c>
      <c r="B4">
        <v>6</v>
      </c>
      <c r="C4">
        <v>3</v>
      </c>
      <c r="D4" t="s">
        <v>29</v>
      </c>
      <c r="E4" t="s">
        <v>62</v>
      </c>
      <c r="F4">
        <v>-1</v>
      </c>
      <c r="G4">
        <v>13.7</v>
      </c>
    </row>
    <row r="5" spans="1:7" x14ac:dyDescent="0.25">
      <c r="A5">
        <v>2020</v>
      </c>
      <c r="B5">
        <v>6</v>
      </c>
      <c r="C5">
        <v>4</v>
      </c>
      <c r="D5" t="s">
        <v>29</v>
      </c>
      <c r="E5" t="s">
        <v>62</v>
      </c>
      <c r="F5">
        <v>4.7</v>
      </c>
      <c r="G5">
        <v>14.2</v>
      </c>
    </row>
    <row r="6" spans="1:7" x14ac:dyDescent="0.25">
      <c r="A6">
        <v>2020</v>
      </c>
      <c r="B6">
        <v>6</v>
      </c>
      <c r="C6">
        <v>5</v>
      </c>
      <c r="D6" t="s">
        <v>29</v>
      </c>
      <c r="E6" t="s">
        <v>62</v>
      </c>
      <c r="F6">
        <v>8</v>
      </c>
      <c r="G6">
        <v>13.5</v>
      </c>
    </row>
    <row r="7" spans="1:7" x14ac:dyDescent="0.25">
      <c r="A7">
        <v>2020</v>
      </c>
      <c r="B7">
        <v>6</v>
      </c>
      <c r="C7">
        <v>6</v>
      </c>
      <c r="D7" t="s">
        <v>29</v>
      </c>
      <c r="E7" t="s">
        <v>62</v>
      </c>
      <c r="F7">
        <v>2.6</v>
      </c>
      <c r="G7">
        <v>13.7</v>
      </c>
    </row>
    <row r="8" spans="1:7" x14ac:dyDescent="0.25">
      <c r="A8">
        <v>2020</v>
      </c>
      <c r="B8">
        <v>6</v>
      </c>
      <c r="C8">
        <v>7</v>
      </c>
      <c r="D8" t="s">
        <v>29</v>
      </c>
      <c r="E8" t="s">
        <v>62</v>
      </c>
      <c r="F8">
        <v>-1</v>
      </c>
      <c r="G8">
        <v>14.6</v>
      </c>
    </row>
    <row r="9" spans="1:7" x14ac:dyDescent="0.25">
      <c r="A9">
        <v>2020</v>
      </c>
      <c r="B9">
        <v>6</v>
      </c>
      <c r="C9">
        <v>8</v>
      </c>
      <c r="D9" t="s">
        <v>29</v>
      </c>
      <c r="E9" t="s">
        <v>62</v>
      </c>
      <c r="F9">
        <v>1.2</v>
      </c>
      <c r="G9">
        <v>15.4</v>
      </c>
    </row>
    <row r="10" spans="1:7" x14ac:dyDescent="0.25">
      <c r="A10">
        <v>2020</v>
      </c>
      <c r="B10">
        <v>6</v>
      </c>
      <c r="C10">
        <v>9</v>
      </c>
      <c r="D10" t="s">
        <v>29</v>
      </c>
      <c r="E10" t="s">
        <v>62</v>
      </c>
      <c r="F10">
        <v>0</v>
      </c>
      <c r="G10">
        <v>15.2</v>
      </c>
    </row>
    <row r="11" spans="1:7" x14ac:dyDescent="0.25">
      <c r="A11">
        <v>2020</v>
      </c>
      <c r="B11">
        <v>6</v>
      </c>
      <c r="C11">
        <v>10</v>
      </c>
      <c r="D11" t="s">
        <v>29</v>
      </c>
      <c r="E11" t="s">
        <v>62</v>
      </c>
      <c r="F11">
        <v>-1</v>
      </c>
      <c r="G11">
        <v>18.5</v>
      </c>
    </row>
    <row r="12" spans="1:7" x14ac:dyDescent="0.25">
      <c r="A12">
        <v>2020</v>
      </c>
      <c r="B12">
        <v>6</v>
      </c>
      <c r="C12">
        <v>11</v>
      </c>
      <c r="D12" t="s">
        <v>29</v>
      </c>
      <c r="E12" t="s">
        <v>62</v>
      </c>
      <c r="F12">
        <v>-1</v>
      </c>
      <c r="G12">
        <v>17.399999999999999</v>
      </c>
    </row>
    <row r="13" spans="1:7" x14ac:dyDescent="0.25">
      <c r="A13">
        <v>2020</v>
      </c>
      <c r="B13">
        <v>6</v>
      </c>
      <c r="C13">
        <v>12</v>
      </c>
      <c r="D13" t="s">
        <v>29</v>
      </c>
      <c r="E13" t="s">
        <v>62</v>
      </c>
      <c r="F13">
        <v>-1</v>
      </c>
      <c r="G13">
        <v>18.399999999999999</v>
      </c>
    </row>
    <row r="14" spans="1:7" x14ac:dyDescent="0.25">
      <c r="A14">
        <v>2020</v>
      </c>
      <c r="B14">
        <v>6</v>
      </c>
      <c r="C14">
        <v>13</v>
      </c>
      <c r="D14" t="s">
        <v>29</v>
      </c>
      <c r="E14" t="s">
        <v>62</v>
      </c>
      <c r="F14">
        <v>-1</v>
      </c>
      <c r="G14">
        <v>17.899999999999999</v>
      </c>
    </row>
    <row r="15" spans="1:7" x14ac:dyDescent="0.25">
      <c r="A15">
        <v>2020</v>
      </c>
      <c r="B15">
        <v>6</v>
      </c>
      <c r="C15">
        <v>14</v>
      </c>
      <c r="D15" t="s">
        <v>29</v>
      </c>
      <c r="E15" t="s">
        <v>62</v>
      </c>
      <c r="F15">
        <v>-1</v>
      </c>
      <c r="G15">
        <v>18.399999999999999</v>
      </c>
    </row>
    <row r="16" spans="1:7" x14ac:dyDescent="0.25">
      <c r="A16">
        <v>2020</v>
      </c>
      <c r="B16">
        <v>6</v>
      </c>
      <c r="C16">
        <v>15</v>
      </c>
      <c r="D16" t="s">
        <v>29</v>
      </c>
      <c r="E16" t="s">
        <v>62</v>
      </c>
      <c r="F16">
        <v>-1</v>
      </c>
      <c r="G16">
        <v>19.600000000000001</v>
      </c>
    </row>
    <row r="17" spans="1:7" x14ac:dyDescent="0.25">
      <c r="A17">
        <v>2020</v>
      </c>
      <c r="B17">
        <v>6</v>
      </c>
      <c r="C17">
        <v>16</v>
      </c>
      <c r="D17" t="s">
        <v>29</v>
      </c>
      <c r="E17" t="s">
        <v>62</v>
      </c>
      <c r="F17">
        <v>0.5</v>
      </c>
      <c r="G17">
        <v>21.3</v>
      </c>
    </row>
    <row r="18" spans="1:7" x14ac:dyDescent="0.25">
      <c r="A18">
        <v>2020</v>
      </c>
      <c r="B18">
        <v>6</v>
      </c>
      <c r="C18">
        <v>17</v>
      </c>
      <c r="D18" t="s">
        <v>29</v>
      </c>
      <c r="E18" t="s">
        <v>62</v>
      </c>
      <c r="F18">
        <v>25</v>
      </c>
      <c r="G18">
        <v>21.1</v>
      </c>
    </row>
    <row r="19" spans="1:7" x14ac:dyDescent="0.25">
      <c r="A19">
        <v>2020</v>
      </c>
      <c r="B19">
        <v>6</v>
      </c>
      <c r="C19">
        <v>18</v>
      </c>
      <c r="D19" t="s">
        <v>29</v>
      </c>
      <c r="E19" t="s">
        <v>62</v>
      </c>
      <c r="F19">
        <v>-1</v>
      </c>
      <c r="G19">
        <v>20.2</v>
      </c>
    </row>
    <row r="20" spans="1:7" x14ac:dyDescent="0.25">
      <c r="A20">
        <v>2020</v>
      </c>
      <c r="B20">
        <v>6</v>
      </c>
      <c r="C20">
        <v>19</v>
      </c>
      <c r="D20" t="s">
        <v>29</v>
      </c>
      <c r="E20" t="s">
        <v>62</v>
      </c>
      <c r="F20">
        <v>-1</v>
      </c>
      <c r="G20">
        <v>21.8</v>
      </c>
    </row>
    <row r="21" spans="1:7" x14ac:dyDescent="0.25">
      <c r="A21">
        <v>2020</v>
      </c>
      <c r="B21">
        <v>6</v>
      </c>
      <c r="C21">
        <v>20</v>
      </c>
      <c r="D21" t="s">
        <v>29</v>
      </c>
      <c r="E21" t="s">
        <v>62</v>
      </c>
      <c r="F21">
        <v>-1</v>
      </c>
      <c r="G21">
        <v>19.3</v>
      </c>
    </row>
    <row r="22" spans="1:7" x14ac:dyDescent="0.25">
      <c r="A22">
        <v>2020</v>
      </c>
      <c r="B22">
        <v>6</v>
      </c>
      <c r="C22">
        <v>21</v>
      </c>
      <c r="D22" t="s">
        <v>29</v>
      </c>
      <c r="E22" t="s">
        <v>62</v>
      </c>
      <c r="F22">
        <v>-1</v>
      </c>
      <c r="G22">
        <v>17.399999999999999</v>
      </c>
    </row>
    <row r="23" spans="1:7" x14ac:dyDescent="0.25">
      <c r="A23">
        <v>2020</v>
      </c>
      <c r="B23">
        <v>6</v>
      </c>
      <c r="C23">
        <v>22</v>
      </c>
      <c r="D23" t="s">
        <v>29</v>
      </c>
      <c r="E23" t="s">
        <v>62</v>
      </c>
      <c r="F23">
        <v>-1</v>
      </c>
      <c r="G23">
        <v>17.5</v>
      </c>
    </row>
    <row r="24" spans="1:7" x14ac:dyDescent="0.25">
      <c r="A24">
        <v>2020</v>
      </c>
      <c r="B24">
        <v>6</v>
      </c>
      <c r="C24">
        <v>23</v>
      </c>
      <c r="D24" t="s">
        <v>29</v>
      </c>
      <c r="E24" t="s">
        <v>62</v>
      </c>
      <c r="F24">
        <v>-1</v>
      </c>
      <c r="G24">
        <v>20.100000000000001</v>
      </c>
    </row>
    <row r="25" spans="1:7" x14ac:dyDescent="0.25">
      <c r="A25">
        <v>2020</v>
      </c>
      <c r="B25">
        <v>6</v>
      </c>
      <c r="C25">
        <v>24</v>
      </c>
      <c r="D25" t="s">
        <v>29</v>
      </c>
      <c r="E25" t="s">
        <v>62</v>
      </c>
      <c r="F25">
        <v>-1</v>
      </c>
      <c r="G25">
        <v>22.5</v>
      </c>
    </row>
    <row r="26" spans="1:7" x14ac:dyDescent="0.25">
      <c r="A26">
        <v>2020</v>
      </c>
      <c r="B26">
        <v>6</v>
      </c>
      <c r="C26">
        <v>25</v>
      </c>
      <c r="D26" t="s">
        <v>29</v>
      </c>
      <c r="E26" t="s">
        <v>62</v>
      </c>
      <c r="F26">
        <v>-1</v>
      </c>
      <c r="G26">
        <v>24</v>
      </c>
    </row>
    <row r="27" spans="1:7" x14ac:dyDescent="0.25">
      <c r="A27">
        <v>2020</v>
      </c>
      <c r="B27">
        <v>6</v>
      </c>
      <c r="C27">
        <v>26</v>
      </c>
      <c r="D27" t="s">
        <v>29</v>
      </c>
      <c r="E27" t="s">
        <v>62</v>
      </c>
      <c r="F27">
        <v>-1</v>
      </c>
      <c r="G27">
        <v>22.6</v>
      </c>
    </row>
    <row r="28" spans="1:7" x14ac:dyDescent="0.25">
      <c r="A28">
        <v>2020</v>
      </c>
      <c r="B28">
        <v>6</v>
      </c>
      <c r="C28">
        <v>27</v>
      </c>
      <c r="D28" t="s">
        <v>29</v>
      </c>
      <c r="E28" t="s">
        <v>62</v>
      </c>
      <c r="F28">
        <v>-1</v>
      </c>
      <c r="G28">
        <v>23.6</v>
      </c>
    </row>
    <row r="29" spans="1:7" x14ac:dyDescent="0.25">
      <c r="A29">
        <v>2020</v>
      </c>
      <c r="B29">
        <v>6</v>
      </c>
      <c r="C29">
        <v>28</v>
      </c>
      <c r="D29" t="s">
        <v>29</v>
      </c>
      <c r="E29" t="s">
        <v>62</v>
      </c>
      <c r="F29">
        <v>-1</v>
      </c>
      <c r="G29">
        <v>21.4</v>
      </c>
    </row>
    <row r="30" spans="1:7" x14ac:dyDescent="0.25">
      <c r="A30">
        <v>2020</v>
      </c>
      <c r="B30">
        <v>6</v>
      </c>
      <c r="C30">
        <v>29</v>
      </c>
      <c r="D30" t="s">
        <v>29</v>
      </c>
      <c r="E30" t="s">
        <v>62</v>
      </c>
      <c r="F30">
        <v>9.9</v>
      </c>
      <c r="G30">
        <v>18.5</v>
      </c>
    </row>
    <row r="31" spans="1:7" x14ac:dyDescent="0.25">
      <c r="A31">
        <v>2020</v>
      </c>
      <c r="B31">
        <v>6</v>
      </c>
      <c r="C31">
        <v>30</v>
      </c>
      <c r="D31" t="s">
        <v>29</v>
      </c>
      <c r="E31" t="s">
        <v>62</v>
      </c>
      <c r="F31">
        <v>26.3</v>
      </c>
      <c r="G31">
        <v>15.7</v>
      </c>
    </row>
    <row r="32" spans="1:7" x14ac:dyDescent="0.25">
      <c r="A32">
        <v>2020</v>
      </c>
      <c r="B32">
        <v>7</v>
      </c>
      <c r="C32">
        <v>1</v>
      </c>
      <c r="D32" t="s">
        <v>29</v>
      </c>
      <c r="E32" t="s">
        <v>62</v>
      </c>
      <c r="F32">
        <v>1.4</v>
      </c>
      <c r="G32">
        <v>16.2</v>
      </c>
    </row>
    <row r="33" spans="1:7" x14ac:dyDescent="0.25">
      <c r="A33">
        <v>2020</v>
      </c>
      <c r="B33">
        <v>7</v>
      </c>
      <c r="C33">
        <v>2</v>
      </c>
      <c r="D33" t="s">
        <v>29</v>
      </c>
      <c r="E33" t="s">
        <v>62</v>
      </c>
      <c r="F33">
        <v>1.4</v>
      </c>
      <c r="G33">
        <v>16</v>
      </c>
    </row>
    <row r="34" spans="1:7" x14ac:dyDescent="0.25">
      <c r="A34">
        <v>2020</v>
      </c>
      <c r="B34">
        <v>7</v>
      </c>
      <c r="C34">
        <v>3</v>
      </c>
      <c r="D34" t="s">
        <v>29</v>
      </c>
      <c r="E34" t="s">
        <v>62</v>
      </c>
      <c r="F34">
        <v>-1</v>
      </c>
      <c r="G34">
        <v>16.899999999999999</v>
      </c>
    </row>
    <row r="35" spans="1:7" x14ac:dyDescent="0.25">
      <c r="A35">
        <v>2020</v>
      </c>
      <c r="B35">
        <v>7</v>
      </c>
      <c r="C35">
        <v>4</v>
      </c>
      <c r="D35" t="s">
        <v>29</v>
      </c>
      <c r="E35" t="s">
        <v>62</v>
      </c>
      <c r="F35">
        <v>10.5</v>
      </c>
      <c r="G35">
        <v>15.2</v>
      </c>
    </row>
    <row r="36" spans="1:7" x14ac:dyDescent="0.25">
      <c r="A36">
        <v>2020</v>
      </c>
      <c r="B36">
        <v>7</v>
      </c>
      <c r="C36">
        <v>5</v>
      </c>
      <c r="D36" t="s">
        <v>29</v>
      </c>
      <c r="E36" t="s">
        <v>62</v>
      </c>
      <c r="F36">
        <v>11.1</v>
      </c>
      <c r="G36">
        <v>15.5</v>
      </c>
    </row>
    <row r="37" spans="1:7" x14ac:dyDescent="0.25">
      <c r="A37">
        <v>2020</v>
      </c>
      <c r="B37">
        <v>7</v>
      </c>
      <c r="C37">
        <v>6</v>
      </c>
      <c r="D37" t="s">
        <v>29</v>
      </c>
      <c r="E37" t="s">
        <v>62</v>
      </c>
      <c r="F37">
        <v>0.3</v>
      </c>
      <c r="G37">
        <v>16.100000000000001</v>
      </c>
    </row>
    <row r="38" spans="1:7" x14ac:dyDescent="0.25">
      <c r="A38">
        <v>2020</v>
      </c>
      <c r="B38">
        <v>7</v>
      </c>
      <c r="C38">
        <v>7</v>
      </c>
      <c r="D38" t="s">
        <v>29</v>
      </c>
      <c r="E38" t="s">
        <v>62</v>
      </c>
      <c r="F38">
        <v>3.2</v>
      </c>
      <c r="G38">
        <v>14.5</v>
      </c>
    </row>
    <row r="39" spans="1:7" x14ac:dyDescent="0.25">
      <c r="A39">
        <v>2020</v>
      </c>
      <c r="B39">
        <v>7</v>
      </c>
      <c r="C39">
        <v>8</v>
      </c>
      <c r="D39" t="s">
        <v>29</v>
      </c>
      <c r="E39" t="s">
        <v>62</v>
      </c>
      <c r="F39">
        <v>1.3</v>
      </c>
      <c r="G39">
        <v>14.5</v>
      </c>
    </row>
    <row r="40" spans="1:7" x14ac:dyDescent="0.25">
      <c r="A40">
        <v>2020</v>
      </c>
      <c r="B40">
        <v>7</v>
      </c>
      <c r="C40">
        <v>9</v>
      </c>
      <c r="D40" t="s">
        <v>29</v>
      </c>
      <c r="E40" t="s">
        <v>62</v>
      </c>
      <c r="F40">
        <v>0.4</v>
      </c>
      <c r="G40">
        <v>14.1</v>
      </c>
    </row>
    <row r="41" spans="1:7" x14ac:dyDescent="0.25">
      <c r="A41">
        <v>2020</v>
      </c>
      <c r="B41">
        <v>7</v>
      </c>
      <c r="C41">
        <v>10</v>
      </c>
      <c r="D41" t="s">
        <v>29</v>
      </c>
      <c r="E41" t="s">
        <v>62</v>
      </c>
      <c r="F41">
        <v>7.7</v>
      </c>
      <c r="G41">
        <v>15.8</v>
      </c>
    </row>
    <row r="42" spans="1:7" x14ac:dyDescent="0.25">
      <c r="A42">
        <v>2020</v>
      </c>
      <c r="B42">
        <v>7</v>
      </c>
      <c r="C42">
        <v>11</v>
      </c>
      <c r="D42" t="s">
        <v>29</v>
      </c>
      <c r="E42" t="s">
        <v>62</v>
      </c>
      <c r="F42">
        <v>5.7</v>
      </c>
      <c r="G42">
        <v>13.9</v>
      </c>
    </row>
    <row r="43" spans="1:7" x14ac:dyDescent="0.25">
      <c r="A43">
        <v>2020</v>
      </c>
      <c r="B43">
        <v>7</v>
      </c>
      <c r="C43">
        <v>12</v>
      </c>
      <c r="D43" t="s">
        <v>29</v>
      </c>
      <c r="E43" t="s">
        <v>62</v>
      </c>
      <c r="F43">
        <v>-1</v>
      </c>
      <c r="G43">
        <v>15.6</v>
      </c>
    </row>
    <row r="44" spans="1:7" x14ac:dyDescent="0.25">
      <c r="A44">
        <v>2020</v>
      </c>
      <c r="B44">
        <v>7</v>
      </c>
      <c r="C44">
        <v>13</v>
      </c>
      <c r="D44" t="s">
        <v>29</v>
      </c>
      <c r="E44" t="s">
        <v>62</v>
      </c>
      <c r="F44">
        <v>18.600000000000001</v>
      </c>
      <c r="G44">
        <v>14.8</v>
      </c>
    </row>
    <row r="45" spans="1:7" x14ac:dyDescent="0.25">
      <c r="A45">
        <v>2020</v>
      </c>
      <c r="B45">
        <v>7</v>
      </c>
      <c r="C45">
        <v>14</v>
      </c>
      <c r="D45" t="s">
        <v>29</v>
      </c>
      <c r="E45" t="s">
        <v>62</v>
      </c>
      <c r="F45">
        <v>-1</v>
      </c>
      <c r="G45">
        <v>15</v>
      </c>
    </row>
    <row r="46" spans="1:7" x14ac:dyDescent="0.25">
      <c r="A46">
        <v>2020</v>
      </c>
      <c r="B46">
        <v>7</v>
      </c>
      <c r="C46">
        <v>15</v>
      </c>
      <c r="D46" t="s">
        <v>29</v>
      </c>
      <c r="E46" t="s">
        <v>62</v>
      </c>
      <c r="F46">
        <v>-1</v>
      </c>
      <c r="G46">
        <v>17.600000000000001</v>
      </c>
    </row>
    <row r="47" spans="1:7" x14ac:dyDescent="0.25">
      <c r="A47">
        <v>2020</v>
      </c>
      <c r="B47">
        <v>7</v>
      </c>
      <c r="C47">
        <v>16</v>
      </c>
      <c r="D47" t="s">
        <v>29</v>
      </c>
      <c r="E47" t="s">
        <v>62</v>
      </c>
      <c r="F47">
        <v>-1</v>
      </c>
      <c r="G47">
        <v>19.2</v>
      </c>
    </row>
    <row r="48" spans="1:7" x14ac:dyDescent="0.25">
      <c r="A48">
        <v>2020</v>
      </c>
      <c r="B48">
        <v>7</v>
      </c>
      <c r="C48">
        <v>17</v>
      </c>
      <c r="D48" t="s">
        <v>29</v>
      </c>
      <c r="E48" t="s">
        <v>62</v>
      </c>
      <c r="F48">
        <v>-1</v>
      </c>
      <c r="G48">
        <v>21</v>
      </c>
    </row>
    <row r="49" spans="1:7" x14ac:dyDescent="0.25">
      <c r="A49">
        <v>2020</v>
      </c>
      <c r="B49">
        <v>7</v>
      </c>
      <c r="C49">
        <v>18</v>
      </c>
      <c r="D49" t="s">
        <v>29</v>
      </c>
      <c r="E49" t="s">
        <v>62</v>
      </c>
      <c r="F49">
        <v>-1</v>
      </c>
      <c r="G49">
        <v>20.6</v>
      </c>
    </row>
    <row r="50" spans="1:7" x14ac:dyDescent="0.25">
      <c r="A50">
        <v>2020</v>
      </c>
      <c r="B50">
        <v>7</v>
      </c>
      <c r="C50">
        <v>19</v>
      </c>
      <c r="D50" t="s">
        <v>29</v>
      </c>
      <c r="E50" t="s">
        <v>62</v>
      </c>
      <c r="F50">
        <v>-1</v>
      </c>
      <c r="G50">
        <v>20.6</v>
      </c>
    </row>
    <row r="51" spans="1:7" x14ac:dyDescent="0.25">
      <c r="A51">
        <v>2020</v>
      </c>
      <c r="B51">
        <v>7</v>
      </c>
      <c r="C51">
        <v>20</v>
      </c>
      <c r="D51" t="s">
        <v>29</v>
      </c>
      <c r="E51" t="s">
        <v>62</v>
      </c>
      <c r="F51">
        <v>-1</v>
      </c>
      <c r="G51">
        <v>20.9</v>
      </c>
    </row>
    <row r="52" spans="1:7" x14ac:dyDescent="0.25">
      <c r="A52">
        <v>2020</v>
      </c>
      <c r="B52">
        <v>7</v>
      </c>
      <c r="C52">
        <v>21</v>
      </c>
      <c r="D52" t="s">
        <v>29</v>
      </c>
      <c r="E52" t="s">
        <v>62</v>
      </c>
      <c r="F52">
        <v>0</v>
      </c>
      <c r="G52">
        <v>19.3</v>
      </c>
    </row>
    <row r="53" spans="1:7" x14ac:dyDescent="0.25">
      <c r="A53">
        <v>2020</v>
      </c>
      <c r="B53">
        <v>7</v>
      </c>
      <c r="C53">
        <v>22</v>
      </c>
      <c r="D53" t="s">
        <v>29</v>
      </c>
      <c r="E53" t="s">
        <v>62</v>
      </c>
      <c r="F53">
        <v>-1</v>
      </c>
      <c r="G53">
        <v>15.3</v>
      </c>
    </row>
    <row r="54" spans="1:7" x14ac:dyDescent="0.25">
      <c r="A54">
        <v>2020</v>
      </c>
      <c r="B54">
        <v>7</v>
      </c>
      <c r="C54">
        <v>23</v>
      </c>
      <c r="D54" t="s">
        <v>29</v>
      </c>
      <c r="E54" t="s">
        <v>62</v>
      </c>
      <c r="F54">
        <v>1.7</v>
      </c>
      <c r="G54">
        <v>14.2</v>
      </c>
    </row>
    <row r="55" spans="1:7" x14ac:dyDescent="0.25">
      <c r="A55">
        <v>2020</v>
      </c>
      <c r="B55">
        <v>7</v>
      </c>
      <c r="C55">
        <v>24</v>
      </c>
      <c r="D55" t="s">
        <v>29</v>
      </c>
      <c r="E55" t="s">
        <v>62</v>
      </c>
      <c r="F55">
        <v>3.7</v>
      </c>
      <c r="G55">
        <v>14.4</v>
      </c>
    </row>
    <row r="56" spans="1:7" x14ac:dyDescent="0.25">
      <c r="A56">
        <v>2020</v>
      </c>
      <c r="B56">
        <v>7</v>
      </c>
      <c r="C56">
        <v>25</v>
      </c>
      <c r="D56" t="s">
        <v>29</v>
      </c>
      <c r="E56" t="s">
        <v>62</v>
      </c>
      <c r="F56">
        <v>1.5</v>
      </c>
      <c r="G56">
        <v>15.3</v>
      </c>
    </row>
    <row r="57" spans="1:7" x14ac:dyDescent="0.25">
      <c r="A57">
        <v>2020</v>
      </c>
      <c r="B57">
        <v>7</v>
      </c>
      <c r="C57">
        <v>26</v>
      </c>
      <c r="D57" t="s">
        <v>29</v>
      </c>
      <c r="E57" t="s">
        <v>62</v>
      </c>
      <c r="F57">
        <v>-1</v>
      </c>
      <c r="G57">
        <v>17.7</v>
      </c>
    </row>
    <row r="58" spans="1:7" x14ac:dyDescent="0.25">
      <c r="A58">
        <v>2020</v>
      </c>
      <c r="B58">
        <v>7</v>
      </c>
      <c r="C58">
        <v>27</v>
      </c>
      <c r="D58" t="s">
        <v>29</v>
      </c>
      <c r="E58" t="s">
        <v>62</v>
      </c>
      <c r="F58">
        <v>7.9</v>
      </c>
      <c r="G58">
        <v>19.3</v>
      </c>
    </row>
    <row r="59" spans="1:7" x14ac:dyDescent="0.25">
      <c r="A59">
        <v>2020</v>
      </c>
      <c r="B59">
        <v>7</v>
      </c>
      <c r="C59">
        <v>28</v>
      </c>
      <c r="D59" t="s">
        <v>29</v>
      </c>
      <c r="E59" t="s">
        <v>62</v>
      </c>
      <c r="F59">
        <v>7.4</v>
      </c>
      <c r="G59">
        <v>17.5</v>
      </c>
    </row>
    <row r="60" spans="1:7" x14ac:dyDescent="0.25">
      <c r="A60">
        <v>2020</v>
      </c>
      <c r="B60">
        <v>7</v>
      </c>
      <c r="C60">
        <v>29</v>
      </c>
      <c r="D60" t="s">
        <v>29</v>
      </c>
      <c r="E60" t="s">
        <v>62</v>
      </c>
      <c r="F60">
        <v>15</v>
      </c>
      <c r="G60">
        <v>16.899999999999999</v>
      </c>
    </row>
    <row r="61" spans="1:7" x14ac:dyDescent="0.25">
      <c r="A61">
        <v>2020</v>
      </c>
      <c r="B61">
        <v>7</v>
      </c>
      <c r="C61">
        <v>30</v>
      </c>
      <c r="D61" t="s">
        <v>29</v>
      </c>
      <c r="E61" t="s">
        <v>62</v>
      </c>
      <c r="F61">
        <v>-1</v>
      </c>
      <c r="G61">
        <v>15.9</v>
      </c>
    </row>
    <row r="62" spans="1:7" x14ac:dyDescent="0.25">
      <c r="A62">
        <v>2020</v>
      </c>
      <c r="B62">
        <v>7</v>
      </c>
      <c r="C62">
        <v>31</v>
      </c>
      <c r="D62" t="s">
        <v>29</v>
      </c>
      <c r="E62" t="s">
        <v>62</v>
      </c>
      <c r="F62">
        <v>-1</v>
      </c>
      <c r="G62">
        <v>17.8</v>
      </c>
    </row>
    <row r="63" spans="1:7" x14ac:dyDescent="0.25">
      <c r="A63">
        <v>2020</v>
      </c>
      <c r="B63">
        <v>8</v>
      </c>
      <c r="C63">
        <v>1</v>
      </c>
      <c r="D63" t="s">
        <v>29</v>
      </c>
      <c r="E63" t="s">
        <v>62</v>
      </c>
      <c r="F63">
        <v>-1</v>
      </c>
      <c r="G63">
        <v>16.7</v>
      </c>
    </row>
    <row r="64" spans="1:7" x14ac:dyDescent="0.25">
      <c r="A64">
        <v>2020</v>
      </c>
      <c r="B64">
        <v>8</v>
      </c>
      <c r="C64">
        <v>2</v>
      </c>
      <c r="D64" t="s">
        <v>29</v>
      </c>
      <c r="E64" t="s">
        <v>62</v>
      </c>
      <c r="F64">
        <v>1</v>
      </c>
      <c r="G64">
        <v>16.600000000000001</v>
      </c>
    </row>
    <row r="65" spans="1:7" x14ac:dyDescent="0.25">
      <c r="A65">
        <v>2020</v>
      </c>
      <c r="B65">
        <v>8</v>
      </c>
      <c r="C65">
        <v>3</v>
      </c>
      <c r="D65" t="s">
        <v>29</v>
      </c>
      <c r="E65" t="s">
        <v>62</v>
      </c>
      <c r="F65">
        <v>8.3000000000000007</v>
      </c>
      <c r="G65">
        <v>16.5</v>
      </c>
    </row>
    <row r="66" spans="1:7" x14ac:dyDescent="0.25">
      <c r="A66">
        <v>2020</v>
      </c>
      <c r="B66">
        <v>8</v>
      </c>
      <c r="C66">
        <v>4</v>
      </c>
      <c r="D66" t="s">
        <v>29</v>
      </c>
      <c r="E66" t="s">
        <v>62</v>
      </c>
      <c r="F66">
        <v>0.3</v>
      </c>
      <c r="G66">
        <v>16.100000000000001</v>
      </c>
    </row>
    <row r="67" spans="1:7" x14ac:dyDescent="0.25">
      <c r="A67">
        <v>2020</v>
      </c>
      <c r="B67">
        <v>8</v>
      </c>
      <c r="C67">
        <v>5</v>
      </c>
      <c r="D67" t="s">
        <v>29</v>
      </c>
      <c r="E67" t="s">
        <v>62</v>
      </c>
      <c r="F67">
        <v>0.1</v>
      </c>
      <c r="G67">
        <v>16.899999999999999</v>
      </c>
    </row>
    <row r="68" spans="1:7" x14ac:dyDescent="0.25">
      <c r="A68">
        <v>2020</v>
      </c>
      <c r="B68">
        <v>8</v>
      </c>
      <c r="C68">
        <v>6</v>
      </c>
      <c r="D68" t="s">
        <v>29</v>
      </c>
      <c r="E68" t="s">
        <v>62</v>
      </c>
      <c r="F68">
        <v>-1</v>
      </c>
      <c r="G68">
        <v>17.2</v>
      </c>
    </row>
    <row r="69" spans="1:7" x14ac:dyDescent="0.25">
      <c r="A69">
        <v>2020</v>
      </c>
      <c r="B69">
        <v>8</v>
      </c>
      <c r="C69">
        <v>7</v>
      </c>
      <c r="D69" t="s">
        <v>29</v>
      </c>
      <c r="E69" t="s">
        <v>62</v>
      </c>
      <c r="F69">
        <v>-1</v>
      </c>
      <c r="G69">
        <v>19</v>
      </c>
    </row>
    <row r="70" spans="1:7" x14ac:dyDescent="0.25">
      <c r="A70">
        <v>2020</v>
      </c>
      <c r="B70">
        <v>8</v>
      </c>
      <c r="C70">
        <v>8</v>
      </c>
      <c r="D70" t="s">
        <v>29</v>
      </c>
      <c r="E70" t="s">
        <v>62</v>
      </c>
      <c r="F70">
        <v>-1</v>
      </c>
      <c r="G70">
        <v>21.6</v>
      </c>
    </row>
    <row r="71" spans="1:7" x14ac:dyDescent="0.25">
      <c r="A71">
        <v>2020</v>
      </c>
      <c r="B71">
        <v>8</v>
      </c>
      <c r="C71">
        <v>9</v>
      </c>
      <c r="D71" t="s">
        <v>29</v>
      </c>
      <c r="E71" t="s">
        <v>62</v>
      </c>
      <c r="F71">
        <v>-1</v>
      </c>
      <c r="G71">
        <v>21.7</v>
      </c>
    </row>
    <row r="72" spans="1:7" x14ac:dyDescent="0.25">
      <c r="A72">
        <v>2020</v>
      </c>
      <c r="B72">
        <v>8</v>
      </c>
      <c r="C72">
        <v>10</v>
      </c>
      <c r="D72" t="s">
        <v>29</v>
      </c>
      <c r="E72" t="s">
        <v>62</v>
      </c>
      <c r="F72">
        <v>-1</v>
      </c>
      <c r="G72">
        <v>18.899999999999999</v>
      </c>
    </row>
    <row r="73" spans="1:7" x14ac:dyDescent="0.25">
      <c r="A73">
        <v>2020</v>
      </c>
      <c r="B73">
        <v>8</v>
      </c>
      <c r="C73">
        <v>11</v>
      </c>
      <c r="D73" t="s">
        <v>29</v>
      </c>
      <c r="E73" t="s">
        <v>62</v>
      </c>
      <c r="F73">
        <v>-1</v>
      </c>
      <c r="G73">
        <v>15.6</v>
      </c>
    </row>
    <row r="74" spans="1:7" x14ac:dyDescent="0.25">
      <c r="A74">
        <v>2020</v>
      </c>
      <c r="B74">
        <v>8</v>
      </c>
      <c r="C74">
        <v>12</v>
      </c>
      <c r="D74" t="s">
        <v>29</v>
      </c>
      <c r="E74" t="s">
        <v>62</v>
      </c>
      <c r="F74">
        <v>4.7</v>
      </c>
      <c r="G74">
        <v>14.8</v>
      </c>
    </row>
    <row r="75" spans="1:7" x14ac:dyDescent="0.25">
      <c r="A75">
        <v>2020</v>
      </c>
      <c r="B75">
        <v>8</v>
      </c>
      <c r="C75">
        <v>13</v>
      </c>
      <c r="D75" t="s">
        <v>29</v>
      </c>
      <c r="E75" t="s">
        <v>62</v>
      </c>
      <c r="F75">
        <v>-1</v>
      </c>
      <c r="G75">
        <v>14.8</v>
      </c>
    </row>
    <row r="76" spans="1:7" x14ac:dyDescent="0.25">
      <c r="A76">
        <v>2020</v>
      </c>
      <c r="B76">
        <v>8</v>
      </c>
      <c r="C76">
        <v>14</v>
      </c>
      <c r="D76" t="s">
        <v>29</v>
      </c>
      <c r="E76" t="s">
        <v>62</v>
      </c>
      <c r="F76">
        <v>-1</v>
      </c>
      <c r="G76">
        <v>16.899999999999999</v>
      </c>
    </row>
    <row r="77" spans="1:7" x14ac:dyDescent="0.25">
      <c r="A77">
        <v>2020</v>
      </c>
      <c r="B77">
        <v>8</v>
      </c>
      <c r="C77">
        <v>15</v>
      </c>
      <c r="D77" t="s">
        <v>29</v>
      </c>
      <c r="E77" t="s">
        <v>62</v>
      </c>
      <c r="F77">
        <v>-1</v>
      </c>
      <c r="G77">
        <v>19.2</v>
      </c>
    </row>
    <row r="78" spans="1:7" x14ac:dyDescent="0.25">
      <c r="A78">
        <v>2020</v>
      </c>
      <c r="B78">
        <v>8</v>
      </c>
      <c r="C78">
        <v>16</v>
      </c>
      <c r="D78" t="s">
        <v>29</v>
      </c>
      <c r="E78" t="s">
        <v>62</v>
      </c>
      <c r="F78">
        <v>-1</v>
      </c>
      <c r="G78">
        <v>21</v>
      </c>
    </row>
    <row r="79" spans="1:7" x14ac:dyDescent="0.25">
      <c r="A79">
        <v>2020</v>
      </c>
      <c r="B79">
        <v>8</v>
      </c>
      <c r="C79">
        <v>17</v>
      </c>
      <c r="D79" t="s">
        <v>29</v>
      </c>
      <c r="E79" t="s">
        <v>62</v>
      </c>
      <c r="F79">
        <v>-1</v>
      </c>
      <c r="G79">
        <v>17.2</v>
      </c>
    </row>
    <row r="80" spans="1:7" x14ac:dyDescent="0.25">
      <c r="A80">
        <v>2020</v>
      </c>
      <c r="B80">
        <v>8</v>
      </c>
      <c r="C80">
        <v>18</v>
      </c>
      <c r="D80" t="s">
        <v>29</v>
      </c>
      <c r="E80" t="s">
        <v>62</v>
      </c>
      <c r="F80">
        <v>-1</v>
      </c>
      <c r="G80">
        <v>17.5</v>
      </c>
    </row>
    <row r="81" spans="1:7" x14ac:dyDescent="0.25">
      <c r="A81">
        <v>2020</v>
      </c>
      <c r="B81">
        <v>8</v>
      </c>
      <c r="C81">
        <v>19</v>
      </c>
      <c r="D81" t="s">
        <v>29</v>
      </c>
      <c r="E81" t="s">
        <v>62</v>
      </c>
      <c r="F81">
        <v>-1</v>
      </c>
      <c r="G81">
        <v>19</v>
      </c>
    </row>
    <row r="82" spans="1:7" x14ac:dyDescent="0.25">
      <c r="A82">
        <v>2020</v>
      </c>
      <c r="B82">
        <v>8</v>
      </c>
      <c r="C82">
        <v>20</v>
      </c>
      <c r="D82" t="s">
        <v>29</v>
      </c>
      <c r="E82" t="s">
        <v>62</v>
      </c>
      <c r="F82">
        <v>-1</v>
      </c>
      <c r="G82">
        <v>19.399999999999999</v>
      </c>
    </row>
    <row r="83" spans="1:7" x14ac:dyDescent="0.25">
      <c r="A83">
        <v>2020</v>
      </c>
      <c r="B83">
        <v>8</v>
      </c>
      <c r="C83">
        <v>21</v>
      </c>
      <c r="D83" t="s">
        <v>29</v>
      </c>
      <c r="E83" t="s">
        <v>62</v>
      </c>
      <c r="F83">
        <v>1.6</v>
      </c>
      <c r="G83">
        <v>20.3</v>
      </c>
    </row>
    <row r="84" spans="1:7" x14ac:dyDescent="0.25">
      <c r="A84">
        <v>2020</v>
      </c>
      <c r="B84">
        <v>8</v>
      </c>
      <c r="C84">
        <v>22</v>
      </c>
      <c r="D84" t="s">
        <v>29</v>
      </c>
      <c r="E84" t="s">
        <v>62</v>
      </c>
      <c r="F84">
        <v>13.1</v>
      </c>
      <c r="G84">
        <v>18.100000000000001</v>
      </c>
    </row>
    <row r="85" spans="1:7" x14ac:dyDescent="0.25">
      <c r="A85">
        <v>2020</v>
      </c>
      <c r="B85">
        <v>8</v>
      </c>
      <c r="C85">
        <v>23</v>
      </c>
      <c r="D85" t="s">
        <v>29</v>
      </c>
      <c r="E85" t="s">
        <v>62</v>
      </c>
      <c r="F85">
        <v>20.3</v>
      </c>
      <c r="G85">
        <v>19.8</v>
      </c>
    </row>
    <row r="86" spans="1:7" x14ac:dyDescent="0.25">
      <c r="A86">
        <v>2020</v>
      </c>
      <c r="B86">
        <v>8</v>
      </c>
      <c r="C86">
        <v>24</v>
      </c>
      <c r="D86" t="s">
        <v>29</v>
      </c>
      <c r="E86" t="s">
        <v>62</v>
      </c>
      <c r="F86">
        <v>8</v>
      </c>
      <c r="G86">
        <v>16.100000000000001</v>
      </c>
    </row>
    <row r="87" spans="1:7" x14ac:dyDescent="0.25">
      <c r="A87">
        <v>2020</v>
      </c>
      <c r="B87">
        <v>8</v>
      </c>
      <c r="C87">
        <v>25</v>
      </c>
      <c r="D87" t="s">
        <v>29</v>
      </c>
      <c r="E87" t="s">
        <v>62</v>
      </c>
      <c r="F87">
        <v>0.3</v>
      </c>
      <c r="G87">
        <v>15.1</v>
      </c>
    </row>
    <row r="88" spans="1:7" x14ac:dyDescent="0.25">
      <c r="A88">
        <v>2020</v>
      </c>
      <c r="B88">
        <v>8</v>
      </c>
      <c r="C88">
        <v>26</v>
      </c>
      <c r="D88" t="s">
        <v>29</v>
      </c>
      <c r="E88" t="s">
        <v>62</v>
      </c>
      <c r="F88">
        <v>0.8</v>
      </c>
      <c r="G88">
        <v>13.8</v>
      </c>
    </row>
    <row r="89" spans="1:7" x14ac:dyDescent="0.25">
      <c r="A89">
        <v>2020</v>
      </c>
      <c r="B89">
        <v>8</v>
      </c>
      <c r="C89">
        <v>27</v>
      </c>
      <c r="D89" t="s">
        <v>29</v>
      </c>
      <c r="E89" t="s">
        <v>62</v>
      </c>
      <c r="F89">
        <v>-1</v>
      </c>
      <c r="G89">
        <v>13.6</v>
      </c>
    </row>
    <row r="90" spans="1:7" x14ac:dyDescent="0.25">
      <c r="A90">
        <v>2020</v>
      </c>
      <c r="B90">
        <v>8</v>
      </c>
      <c r="C90">
        <v>28</v>
      </c>
      <c r="D90" t="s">
        <v>29</v>
      </c>
      <c r="E90" t="s">
        <v>62</v>
      </c>
      <c r="F90">
        <v>-1</v>
      </c>
      <c r="G90">
        <v>13.4</v>
      </c>
    </row>
    <row r="91" spans="1:7" x14ac:dyDescent="0.25">
      <c r="A91">
        <v>2020</v>
      </c>
      <c r="B91">
        <v>8</v>
      </c>
      <c r="C91">
        <v>29</v>
      </c>
      <c r="D91" t="s">
        <v>29</v>
      </c>
      <c r="E91" t="s">
        <v>62</v>
      </c>
      <c r="F91">
        <v>12.2</v>
      </c>
      <c r="G91">
        <v>14.2</v>
      </c>
    </row>
    <row r="92" spans="1:7" x14ac:dyDescent="0.25">
      <c r="A92">
        <v>2020</v>
      </c>
      <c r="B92">
        <v>8</v>
      </c>
      <c r="C92">
        <v>30</v>
      </c>
      <c r="D92" t="s">
        <v>29</v>
      </c>
      <c r="E92" t="s">
        <v>62</v>
      </c>
      <c r="F92">
        <v>2.9</v>
      </c>
      <c r="G92">
        <v>13</v>
      </c>
    </row>
    <row r="93" spans="1:7" x14ac:dyDescent="0.25">
      <c r="A93">
        <v>2020</v>
      </c>
      <c r="B93">
        <v>8</v>
      </c>
      <c r="C93">
        <v>31</v>
      </c>
      <c r="D93" t="s">
        <v>29</v>
      </c>
      <c r="E93" t="s">
        <v>62</v>
      </c>
      <c r="F93">
        <v>1</v>
      </c>
      <c r="G93">
        <v>13.3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Metadata</vt:lpstr>
      <vt:lpstr>Parameter data</vt:lpstr>
      <vt:lpstr>Observation data</vt:lpstr>
      <vt:lpstr>Hypospace</vt:lpstr>
      <vt:lpstr>ChoosingBestLinearHypothesis</vt:lpstr>
      <vt:lpstr>ChoosingBestLinearHypothesi (2</vt:lpstr>
      <vt:lpstr>Observation data 2018</vt:lpstr>
      <vt:lpstr>Observation data 2019</vt:lpstr>
      <vt:lpstr>Observation data 2020</vt:lpstr>
      <vt:lpstr>Bicycle</vt:lpstr>
      <vt:lpstr>Bicycle (dynamic)</vt:lpstr>
      <vt:lpstr>Predict</vt:lpstr>
      <vt:lpstr>BicycleP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Hjelt Antti</dc:creator>
  <cp:lastModifiedBy>Hjelt Antti</cp:lastModifiedBy>
  <dcterms:created xsi:type="dcterms:W3CDTF">2021-01-13T06:57:02Z</dcterms:created>
  <dcterms:modified xsi:type="dcterms:W3CDTF">2021-01-31T21:47:41Z</dcterms:modified>
</cp:coreProperties>
</file>