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livering\OneDrive - Penn State Health\Desktop\"/>
    </mc:Choice>
  </mc:AlternateContent>
  <xr:revisionPtr revIDLastSave="0" documentId="8_{37FC867F-23A1-42FF-BEF2-CD5EC2437DAD}" xr6:coauthVersionLast="36" xr6:coauthVersionMax="36" xr10:uidLastSave="{00000000-0000-0000-0000-000000000000}"/>
  <bookViews>
    <workbookView xWindow="0" yWindow="0" windowWidth="28800" windowHeight="13428" xr2:uid="{03CF35DF-3633-4860-93CF-AE3CA9257911}"/>
  </bookViews>
  <sheets>
    <sheet name="Sheet1" sheetId="1" r:id="rId1"/>
    <sheet name="Sheet3" sheetId="3" state="hidden" r:id="rId2"/>
    <sheet name="Sheet2" sheetId="5" state="hidden" r:id="rId3"/>
    <sheet name="Sheet4" sheetId="4" state="hidden" r:id="rId4"/>
  </sheets>
  <definedNames>
    <definedName name="_xlnm._FilterDatabase" localSheetId="0" hidden="1">Sheet1!$A$1:$R$218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E8" i="5"/>
  <c r="F8" i="5"/>
  <c r="G8" i="5"/>
  <c r="H8" i="5"/>
  <c r="I8" i="5"/>
  <c r="J8" i="5"/>
  <c r="K8" i="5"/>
  <c r="L8" i="5"/>
  <c r="M8" i="5"/>
  <c r="N8" i="5"/>
  <c r="O8" i="5"/>
  <c r="D8" i="5"/>
  <c r="C7" i="5"/>
  <c r="D7" i="5"/>
  <c r="E7" i="5"/>
  <c r="F7" i="5"/>
  <c r="G7" i="5"/>
  <c r="H7" i="5"/>
  <c r="I7" i="5"/>
  <c r="J7" i="5"/>
  <c r="K7" i="5"/>
  <c r="L7" i="5"/>
  <c r="M7" i="5"/>
  <c r="N7" i="5"/>
  <c r="O7" i="5"/>
  <c r="C18" i="5"/>
  <c r="C8" i="5"/>
  <c r="C9" i="5"/>
  <c r="C10" i="5"/>
  <c r="C11" i="5"/>
  <c r="C12" i="5"/>
  <c r="C13" i="5"/>
  <c r="C14" i="5"/>
  <c r="C15" i="5"/>
  <c r="C16" i="5"/>
  <c r="C17" i="5"/>
  <c r="C9" i="3" l="1"/>
  <c r="C10" i="3" s="1"/>
  <c r="D9" i="3"/>
  <c r="D10" i="3" s="1"/>
  <c r="D11" i="3" s="1"/>
  <c r="D12" i="3" s="1"/>
  <c r="E9" i="3"/>
  <c r="E10" i="3" s="1"/>
  <c r="E11" i="3" s="1"/>
  <c r="F9" i="3"/>
  <c r="G9" i="3"/>
  <c r="H9" i="3"/>
  <c r="I9" i="3"/>
  <c r="I10" i="3" s="1"/>
  <c r="J9" i="3"/>
  <c r="J10" i="3" s="1"/>
  <c r="K9" i="3"/>
  <c r="K10" i="3" s="1"/>
  <c r="L9" i="3"/>
  <c r="L10" i="3" s="1"/>
  <c r="M9" i="3"/>
  <c r="M10" i="3" s="1"/>
  <c r="N9" i="3"/>
  <c r="N10" i="3" s="1"/>
  <c r="O9" i="3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F10" i="3"/>
  <c r="F11" i="3" s="1"/>
  <c r="F12" i="3" s="1"/>
  <c r="G10" i="3"/>
  <c r="G11" i="3" s="1"/>
  <c r="H10" i="3"/>
  <c r="H11" i="3" s="1"/>
  <c r="O8" i="3"/>
  <c r="D8" i="3"/>
  <c r="E8" i="3"/>
  <c r="F8" i="3"/>
  <c r="G8" i="3"/>
  <c r="H8" i="3"/>
  <c r="I8" i="3"/>
  <c r="J8" i="3"/>
  <c r="K8" i="3"/>
  <c r="L8" i="3"/>
  <c r="M8" i="3"/>
  <c r="N8" i="3"/>
  <c r="C8" i="3"/>
  <c r="F13" i="3" l="1"/>
  <c r="F14" i="3" s="1"/>
  <c r="F15" i="3" s="1"/>
  <c r="F16" i="3" s="1"/>
  <c r="M11" i="3"/>
  <c r="M12" i="3" s="1"/>
  <c r="M13" i="3" s="1"/>
  <c r="M14" i="3" s="1"/>
  <c r="M15" i="3" s="1"/>
  <c r="M16" i="3" s="1"/>
  <c r="M17" i="3" s="1"/>
  <c r="M18" i="3" s="1"/>
  <c r="M19" i="3" s="1"/>
  <c r="K11" i="3"/>
  <c r="J11" i="3"/>
  <c r="J12" i="3" s="1"/>
  <c r="I11" i="3"/>
  <c r="I12" i="3" s="1"/>
  <c r="I13" i="3" s="1"/>
  <c r="C11" i="3"/>
  <c r="C12" i="3" s="1"/>
  <c r="C13" i="3" s="1"/>
  <c r="H12" i="3"/>
  <c r="H13" i="3" s="1"/>
  <c r="H14" i="3" s="1"/>
  <c r="G12" i="3"/>
  <c r="G13" i="3" s="1"/>
  <c r="G14" i="3" s="1"/>
  <c r="G15" i="3" s="1"/>
  <c r="N11" i="3"/>
  <c r="N12" i="3" s="1"/>
  <c r="N13" i="3" s="1"/>
  <c r="N14" i="3" s="1"/>
  <c r="N15" i="3" s="1"/>
  <c r="N16" i="3" s="1"/>
  <c r="N17" i="3" s="1"/>
  <c r="N18" i="3" s="1"/>
  <c r="N19" i="3" s="1"/>
  <c r="L11" i="3"/>
  <c r="E12" i="3"/>
  <c r="E13" i="3" s="1"/>
  <c r="R25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3" i="1"/>
  <c r="Q4" i="1"/>
  <c r="Q5" i="1"/>
  <c r="Q6" i="1"/>
  <c r="Q7" i="1"/>
  <c r="Q8" i="1"/>
  <c r="Q9" i="1"/>
  <c r="Q10" i="1"/>
  <c r="Q11" i="1"/>
  <c r="Q12" i="1"/>
  <c r="Q13" i="1"/>
  <c r="Q2" i="1"/>
  <c r="E14" i="3" l="1"/>
  <c r="E15" i="3" s="1"/>
  <c r="E16" i="3" s="1"/>
  <c r="E17" i="3" s="1"/>
  <c r="L12" i="3"/>
  <c r="L13" i="3" s="1"/>
  <c r="L14" i="3" s="1"/>
  <c r="L15" i="3" s="1"/>
  <c r="L16" i="3" s="1"/>
  <c r="L17" i="3" s="1"/>
  <c r="L18" i="3" s="1"/>
  <c r="L19" i="3" s="1"/>
  <c r="D13" i="3"/>
  <c r="D14" i="3" s="1"/>
  <c r="K12" i="3"/>
  <c r="K13" i="3" s="1"/>
  <c r="K14" i="3" s="1"/>
  <c r="K15" i="3" s="1"/>
  <c r="K16" i="3" s="1"/>
  <c r="K17" i="3" s="1"/>
  <c r="K18" i="3" s="1"/>
  <c r="K19" i="3" s="1"/>
  <c r="D15" i="3" l="1"/>
  <c r="D16" i="3" s="1"/>
  <c r="D17" i="3" s="1"/>
  <c r="D18" i="3" s="1"/>
  <c r="J13" i="3"/>
  <c r="C14" i="3"/>
  <c r="C15" i="3" s="1"/>
  <c r="C16" i="3" l="1"/>
  <c r="C17" i="3" s="1"/>
  <c r="C18" i="3" s="1"/>
  <c r="C19" i="3" s="1"/>
  <c r="J14" i="3"/>
  <c r="J15" i="3" s="1"/>
  <c r="J16" i="3" s="1"/>
  <c r="J17" i="3" s="1"/>
  <c r="J18" i="3" s="1"/>
  <c r="J19" i="3" s="1"/>
  <c r="I14" i="3"/>
  <c r="I15" i="3" l="1"/>
  <c r="I16" i="3" s="1"/>
  <c r="I17" i="3" s="1"/>
  <c r="I18" i="3" s="1"/>
  <c r="I19" i="3" s="1"/>
  <c r="H15" i="3"/>
  <c r="H16" i="3" l="1"/>
  <c r="H17" i="3" s="1"/>
  <c r="H18" i="3" s="1"/>
  <c r="H19" i="3" s="1"/>
  <c r="G16" i="3"/>
  <c r="G17" i="3" l="1"/>
  <c r="G18" i="3" s="1"/>
  <c r="G19" i="3" s="1"/>
  <c r="F17" i="3"/>
  <c r="F18" i="3" l="1"/>
  <c r="F19" i="3" s="1"/>
  <c r="E18" i="3"/>
  <c r="E19" i="3" l="1"/>
  <c r="D19" i="3"/>
</calcChain>
</file>

<file path=xl/sharedStrings.xml><?xml version="1.0" encoding="utf-8"?>
<sst xmlns="http://schemas.openxmlformats.org/spreadsheetml/2006/main" count="883" uniqueCount="351">
  <si>
    <t>DATE</t>
  </si>
  <si>
    <t>BED</t>
  </si>
  <si>
    <t>MTD</t>
  </si>
  <si>
    <t>YTD</t>
  </si>
  <si>
    <t>NAME</t>
  </si>
  <si>
    <t>MRN</t>
  </si>
  <si>
    <t>FIN</t>
  </si>
  <si>
    <t>PROCEDURE</t>
  </si>
  <si>
    <t>D(7a-3p)</t>
  </si>
  <si>
    <t>E(3p-11p)</t>
  </si>
  <si>
    <t>N(11p-7a)</t>
  </si>
  <si>
    <t>PT IN</t>
  </si>
  <si>
    <t>TO</t>
  </si>
  <si>
    <t>FROM</t>
  </si>
  <si>
    <t>PT OUT</t>
  </si>
  <si>
    <t>COMMENTS</t>
  </si>
  <si>
    <t>312-01</t>
  </si>
  <si>
    <t>Zachary Dreibilbis</t>
  </si>
  <si>
    <t>Tunneled Catheter Placement</t>
  </si>
  <si>
    <t>Kristin</t>
  </si>
  <si>
    <t>312-02</t>
  </si>
  <si>
    <t>Mark Vajdic</t>
  </si>
  <si>
    <t>Port Placement</t>
  </si>
  <si>
    <t>Kimm</t>
  </si>
  <si>
    <t>Ronald Boris</t>
  </si>
  <si>
    <t>Catheter Removal</t>
  </si>
  <si>
    <t>Evan</t>
  </si>
  <si>
    <t>Brenda Houser (iso)</t>
  </si>
  <si>
    <t>Neph Tube Change</t>
  </si>
  <si>
    <t>312-05</t>
  </si>
  <si>
    <t>Phyllis Garvie</t>
  </si>
  <si>
    <t>Bethany</t>
  </si>
  <si>
    <t>312-07</t>
  </si>
  <si>
    <t>Terry Lowry</t>
  </si>
  <si>
    <t>Port Removal</t>
  </si>
  <si>
    <t>Kara</t>
  </si>
  <si>
    <t>312-08</t>
  </si>
  <si>
    <t>Lloyd Lesher</t>
  </si>
  <si>
    <t>SOAP: Port Site Check</t>
  </si>
  <si>
    <t>312-09</t>
  </si>
  <si>
    <t>Victoria Sanchez</t>
  </si>
  <si>
    <t>312-11</t>
  </si>
  <si>
    <t>Eneida Correa Rivera</t>
  </si>
  <si>
    <t>Dialysis Access Eval &amp; Tx</t>
  </si>
  <si>
    <t>312-12</t>
  </si>
  <si>
    <t>Jeffrey Harman</t>
  </si>
  <si>
    <t>Nephrostogram</t>
  </si>
  <si>
    <t>312-03</t>
  </si>
  <si>
    <t>John Eyer (iso)</t>
  </si>
  <si>
    <t>Kelleigh</t>
  </si>
  <si>
    <t>Greg Hegedus (iso)</t>
  </si>
  <si>
    <t>312-04</t>
  </si>
  <si>
    <t>Luis Mojica (iso)</t>
  </si>
  <si>
    <t>Becky</t>
  </si>
  <si>
    <t>Esther Cotto</t>
  </si>
  <si>
    <t>312-10</t>
  </si>
  <si>
    <t>Yvonne Kerr</t>
  </si>
  <si>
    <t>G Tube Change</t>
  </si>
  <si>
    <t>312-06</t>
  </si>
  <si>
    <t>Brooke Fischer</t>
  </si>
  <si>
    <t>G Tube Placement POST</t>
  </si>
  <si>
    <t>Phase 1 to room 7126</t>
  </si>
  <si>
    <t>Janet Trump</t>
  </si>
  <si>
    <t>Abdominal Bx POST</t>
  </si>
  <si>
    <t>Dale Gow</t>
  </si>
  <si>
    <t>Cerebral Angiogram</t>
  </si>
  <si>
    <t>Shalisa</t>
  </si>
  <si>
    <t>Lillian Burcin</t>
  </si>
  <si>
    <t>Christine</t>
  </si>
  <si>
    <t>Edward Siegfried</t>
  </si>
  <si>
    <t>Kurtis James Miles</t>
  </si>
  <si>
    <t>RH</t>
  </si>
  <si>
    <t>Patricia Black</t>
  </si>
  <si>
    <t>Port Site Check</t>
  </si>
  <si>
    <t>Alana Webb</t>
  </si>
  <si>
    <t>Rafael Resto</t>
  </si>
  <si>
    <t>Catheter Exchange</t>
  </si>
  <si>
    <t>Jonas Stoltzfus</t>
  </si>
  <si>
    <t>Venous Angiogram</t>
  </si>
  <si>
    <t>Sonia Smikle (iso)</t>
  </si>
  <si>
    <t>Jeffrey Borger</t>
  </si>
  <si>
    <t>Cerebral Embolization</t>
  </si>
  <si>
    <t>To room 4114</t>
  </si>
  <si>
    <t>Greg Walde</t>
  </si>
  <si>
    <t>TACE</t>
  </si>
  <si>
    <t>Kenneth Marshall</t>
  </si>
  <si>
    <t>Douglas Shadle</t>
  </si>
  <si>
    <t>LP</t>
  </si>
  <si>
    <t>Zaki Shahid (iso)</t>
  </si>
  <si>
    <t>Neph Tube Change w/anes</t>
  </si>
  <si>
    <t>Michael Scheib</t>
  </si>
  <si>
    <t>Richard Enigk</t>
  </si>
  <si>
    <t>PICC w/abx</t>
  </si>
  <si>
    <t>Zachary James Dreibilbis</t>
  </si>
  <si>
    <t>Carol Brown</t>
  </si>
  <si>
    <t>Roni</t>
  </si>
  <si>
    <t>Ramon Barajas</t>
  </si>
  <si>
    <t>Bone Bx POST</t>
  </si>
  <si>
    <t>Jaiden Ramos</t>
  </si>
  <si>
    <t>To room 4110</t>
  </si>
  <si>
    <t>Christian Crowley</t>
  </si>
  <si>
    <t>Ev</t>
  </si>
  <si>
    <t>Jessica Gutierrez</t>
  </si>
  <si>
    <t>RFA L4/L5</t>
  </si>
  <si>
    <t>Ronald Paesch</t>
  </si>
  <si>
    <t>Michael Omara</t>
  </si>
  <si>
    <t>G Tube Removal</t>
  </si>
  <si>
    <t>Mary Yohe</t>
  </si>
  <si>
    <t>Biliary Drain Change</t>
  </si>
  <si>
    <t>Bonnie Kundu</t>
  </si>
  <si>
    <t>Cerebral Angio</t>
  </si>
  <si>
    <t>Athena</t>
  </si>
  <si>
    <t>Tammy Montalvo</t>
  </si>
  <si>
    <t>David Herr</t>
  </si>
  <si>
    <t>Pluvicto</t>
  </si>
  <si>
    <t>David Porter</t>
  </si>
  <si>
    <t>Carl Yost</t>
  </si>
  <si>
    <t>Virginia Williams</t>
  </si>
  <si>
    <t>Jose Plazas</t>
  </si>
  <si>
    <t>Joshua Hilton</t>
  </si>
  <si>
    <t>Delorose Szeles</t>
  </si>
  <si>
    <t>Chris Palazzari</t>
  </si>
  <si>
    <t>Cerebral Angio Phase 1</t>
  </si>
  <si>
    <t>Phase 1 to room 4120</t>
  </si>
  <si>
    <t xml:space="preserve">Ronald Ragland </t>
  </si>
  <si>
    <t xml:space="preserve">TIPS Phase 1 </t>
  </si>
  <si>
    <t>Marissa</t>
  </si>
  <si>
    <t xml:space="preserve"> </t>
  </si>
  <si>
    <t>Phase 1 to room 5233</t>
  </si>
  <si>
    <t>Michael Smith</t>
  </si>
  <si>
    <t>ESI</t>
  </si>
  <si>
    <t>Martin Paino</t>
  </si>
  <si>
    <t>David Woodring</t>
  </si>
  <si>
    <t>G Tube Placement/Poss Platelets</t>
  </si>
  <si>
    <t>Went to ED</t>
  </si>
  <si>
    <t>Susan Patrie</t>
  </si>
  <si>
    <t>Steven Carson</t>
  </si>
  <si>
    <t>Judith Bell</t>
  </si>
  <si>
    <t>Walter Hill</t>
  </si>
  <si>
    <t xml:space="preserve">Larry Fink </t>
  </si>
  <si>
    <t>Tommy Bell</t>
  </si>
  <si>
    <t>Suprapubic Catheter Placement</t>
  </si>
  <si>
    <t>To 7162 (Code)</t>
  </si>
  <si>
    <t>Kristine Kline</t>
  </si>
  <si>
    <t>Cindy Maurer</t>
  </si>
  <si>
    <t>Deborah Reitzel</t>
  </si>
  <si>
    <t>Patricia Killian</t>
  </si>
  <si>
    <t>Vertebroplasty</t>
  </si>
  <si>
    <t>Marion Zimmerman</t>
  </si>
  <si>
    <t>Robert Decker</t>
  </si>
  <si>
    <t>Kathleen White</t>
  </si>
  <si>
    <t>Giovanna Friese</t>
  </si>
  <si>
    <t>NM Recovery MIBG</t>
  </si>
  <si>
    <t>Michael Strausner</t>
  </si>
  <si>
    <t>Joanne Dietzel</t>
  </si>
  <si>
    <t>Stacy Shank</t>
  </si>
  <si>
    <t>Pump Catheter Dye Study</t>
  </si>
  <si>
    <t>Allan Farmer</t>
  </si>
  <si>
    <t>NUD Change</t>
  </si>
  <si>
    <t>Teka Hancock</t>
  </si>
  <si>
    <t>Victoria Demmitt</t>
  </si>
  <si>
    <t>David Hoke Sr.</t>
  </si>
  <si>
    <t>Wilhelmina Hibbs</t>
  </si>
  <si>
    <t>Tunnneled Peritoneal Drain</t>
  </si>
  <si>
    <t>Bridget Mellott</t>
  </si>
  <si>
    <t>Jorge Pizarro Sr.</t>
  </si>
  <si>
    <t>Evan Brill</t>
  </si>
  <si>
    <t>GJ Tube Change</t>
  </si>
  <si>
    <t>Brandy Clark</t>
  </si>
  <si>
    <t>Baclofen Trial</t>
  </si>
  <si>
    <t>Carolyn Angst</t>
  </si>
  <si>
    <t>Abscess Drain Change</t>
  </si>
  <si>
    <t>Ziare Leger</t>
  </si>
  <si>
    <t>Jean Gehris</t>
  </si>
  <si>
    <t>Sheree Goss</t>
  </si>
  <si>
    <t>Carolyn Allender</t>
  </si>
  <si>
    <t>Gerald Mellinger</t>
  </si>
  <si>
    <t>Stephanie Mentzer</t>
  </si>
  <si>
    <t>Cholangiogram</t>
  </si>
  <si>
    <t>Joseph Kistler</t>
  </si>
  <si>
    <t>Liver Ablation w/ASA</t>
  </si>
  <si>
    <t>Martha Lee</t>
  </si>
  <si>
    <t>Sharon Walter</t>
  </si>
  <si>
    <t>Myelogram</t>
  </si>
  <si>
    <t>Peter Sawyer</t>
  </si>
  <si>
    <t>G Tube Site Check</t>
  </si>
  <si>
    <t>James Hurst</t>
  </si>
  <si>
    <t>Biliary Drain Check</t>
  </si>
  <si>
    <t>Michael Celona</t>
  </si>
  <si>
    <t>2 Units PRBC</t>
  </si>
  <si>
    <t>Kien Willis</t>
  </si>
  <si>
    <t>Dianna Patton</t>
  </si>
  <si>
    <t>Alysha Leota</t>
  </si>
  <si>
    <t>Tammy Marlow</t>
  </si>
  <si>
    <t>Transjugular Liver Biopsy</t>
  </si>
  <si>
    <t>Jackie O'Brien</t>
  </si>
  <si>
    <t>Chole Tube Change</t>
  </si>
  <si>
    <t>Valerie Fisher</t>
  </si>
  <si>
    <t>Matthew Kocsis</t>
  </si>
  <si>
    <t>Rachel</t>
  </si>
  <si>
    <t>Matthew Morris</t>
  </si>
  <si>
    <t>Loretta Corbin</t>
  </si>
  <si>
    <t>SOAP: Biliary Resuture</t>
  </si>
  <si>
    <t>Cheryl Boston</t>
  </si>
  <si>
    <t>PICC</t>
  </si>
  <si>
    <t>Jacob Rodriguez</t>
  </si>
  <si>
    <t>J Tube Change</t>
  </si>
  <si>
    <t>Phase 1</t>
  </si>
  <si>
    <t>Tulashi Adhikari</t>
  </si>
  <si>
    <t>George McSherry</t>
  </si>
  <si>
    <t>Bone Bx</t>
  </si>
  <si>
    <t>Valarie Herron</t>
  </si>
  <si>
    <t>Matthew Olczak</t>
  </si>
  <si>
    <t>Nancy Balmer</t>
  </si>
  <si>
    <t>Lisa Frick</t>
  </si>
  <si>
    <t>Y90 Mapping</t>
  </si>
  <si>
    <t>George Monteiro</t>
  </si>
  <si>
    <t>Robert Peachey</t>
  </si>
  <si>
    <t>James Wilson</t>
  </si>
  <si>
    <t>Neph Tube Site Eval</t>
  </si>
  <si>
    <t>Martha Petkosh</t>
  </si>
  <si>
    <t>Cameron Martin</t>
  </si>
  <si>
    <t>LP w/chemo</t>
  </si>
  <si>
    <t>Celeste Peterson</t>
  </si>
  <si>
    <t>Erin McGarrity</t>
  </si>
  <si>
    <t>Altariq Tisdale</t>
  </si>
  <si>
    <t>G Tube Change to GJ</t>
  </si>
  <si>
    <t>Robert Vandervort</t>
  </si>
  <si>
    <t>Briana Spatz</t>
  </si>
  <si>
    <t>Neph Tube Placement - no surgery</t>
  </si>
  <si>
    <t>Katherine Licetti</t>
  </si>
  <si>
    <t>Charles Acri</t>
  </si>
  <si>
    <t>Arterial Embolization</t>
  </si>
  <si>
    <t>Dennis Colon</t>
  </si>
  <si>
    <t>Transjugular Liver Bx</t>
  </si>
  <si>
    <t>Dale Blosser</t>
  </si>
  <si>
    <t>Patrick Tripp</t>
  </si>
  <si>
    <t xml:space="preserve">Melanie Haupt </t>
  </si>
  <si>
    <t>Thomas Hoover</t>
  </si>
  <si>
    <t>Joint Injection Recovery</t>
  </si>
  <si>
    <t>Richard Frank</t>
  </si>
  <si>
    <t>Anthony Karl (lift)</t>
  </si>
  <si>
    <t>William Torain</t>
  </si>
  <si>
    <t>Edward Chambers</t>
  </si>
  <si>
    <t>G Tube Change @ Bedside</t>
  </si>
  <si>
    <t>Wanda Schneegas</t>
  </si>
  <si>
    <t>Robert Straw (lift)</t>
  </si>
  <si>
    <t>Filter Removal</t>
  </si>
  <si>
    <t>Troy Bressler</t>
  </si>
  <si>
    <t>Duane O'Donnell</t>
  </si>
  <si>
    <t>SOAP: s/p TACE pain</t>
  </si>
  <si>
    <t>To Room 3254</t>
  </si>
  <si>
    <t>Brooke Fischer (Iso)</t>
  </si>
  <si>
    <t xml:space="preserve">G Tube Change </t>
  </si>
  <si>
    <t>Eugene Raser</t>
  </si>
  <si>
    <t>Amy Auer</t>
  </si>
  <si>
    <t xml:space="preserve">Phase 1 </t>
  </si>
  <si>
    <t>Patricia Stegos</t>
  </si>
  <si>
    <t>Neuro POST</t>
  </si>
  <si>
    <t>Richard Shaffer</t>
  </si>
  <si>
    <t>Robert Wheeler</t>
  </si>
  <si>
    <t>Bruce McFarlane</t>
  </si>
  <si>
    <t>Carotid Sinus Embolization</t>
  </si>
  <si>
    <t>To 4156</t>
  </si>
  <si>
    <t>Rodney Hoffman</t>
  </si>
  <si>
    <t>Barbara Detwiler (iso)</t>
  </si>
  <si>
    <t>Abscess Drain Change/CT Pre</t>
  </si>
  <si>
    <t>Alfredia Smith</t>
  </si>
  <si>
    <t>Carter Nash</t>
  </si>
  <si>
    <t>Barton Ziegler</t>
  </si>
  <si>
    <t>Carey Hartman</t>
  </si>
  <si>
    <t>Chole and Biliary Tube Changes</t>
  </si>
  <si>
    <t>Wayne Cooley (lift)</t>
  </si>
  <si>
    <t>Keri Beth Lupold</t>
  </si>
  <si>
    <t>Fred Miller</t>
  </si>
  <si>
    <t>Gordon Arnold</t>
  </si>
  <si>
    <t>Lori Schiffer (iso) (lift)</t>
  </si>
  <si>
    <t>Kathern Scott</t>
  </si>
  <si>
    <t>Phase 1 to 7246</t>
  </si>
  <si>
    <t>Carol Warner</t>
  </si>
  <si>
    <t>Sandra Ketterer</t>
  </si>
  <si>
    <t>SOAP: Port Site Eval</t>
  </si>
  <si>
    <t>Pedro Sosa-Almenas</t>
  </si>
  <si>
    <t>Susan Peterson</t>
  </si>
  <si>
    <t>E&amp;M</t>
  </si>
  <si>
    <t>Richard Kuchar</t>
  </si>
  <si>
    <t>Cynthia Lindsey</t>
  </si>
  <si>
    <t>Joyce Coleman</t>
  </si>
  <si>
    <t>David Dornell</t>
  </si>
  <si>
    <t>CT w/ASA POST</t>
  </si>
  <si>
    <t>Phase 1 to Room 6223</t>
  </si>
  <si>
    <t>Ashley Wilson</t>
  </si>
  <si>
    <t>Tunneled Cath POST</t>
  </si>
  <si>
    <t>Phase 1 to room 6165</t>
  </si>
  <si>
    <t>Leann Matiskella</t>
  </si>
  <si>
    <t>Robert Epler</t>
  </si>
  <si>
    <t>Monica Mangau</t>
  </si>
  <si>
    <t>Kyle Schlinkman</t>
  </si>
  <si>
    <t>Loretta Cohick</t>
  </si>
  <si>
    <t>Lindsay Thompson</t>
  </si>
  <si>
    <t>Upper Extremity Arteriogram</t>
  </si>
  <si>
    <t>William Evans</t>
  </si>
  <si>
    <t>Kelli Payne</t>
  </si>
  <si>
    <t>Michael Fortner</t>
  </si>
  <si>
    <t>LP  (PT eval)</t>
  </si>
  <si>
    <t>CB/Kelleigh</t>
  </si>
  <si>
    <t>Barry Ashway</t>
  </si>
  <si>
    <t>Wegayhu Ketema</t>
  </si>
  <si>
    <t>GJ Tube Removal</t>
  </si>
  <si>
    <t>Barbara Miller</t>
  </si>
  <si>
    <t>TIPS Post</t>
  </si>
  <si>
    <t>Phase 1 to room 5263</t>
  </si>
  <si>
    <t>Deborah Gissendanner</t>
  </si>
  <si>
    <t>LP w/asa</t>
  </si>
  <si>
    <t>Phase 1 to room 3123</t>
  </si>
  <si>
    <t>Laura Green</t>
  </si>
  <si>
    <t xml:space="preserve">GJ Tube Change </t>
  </si>
  <si>
    <t>Nicole Robinson</t>
  </si>
  <si>
    <t>Robert Aldinger</t>
  </si>
  <si>
    <t>rNUD Change</t>
  </si>
  <si>
    <t>Wendy Beard</t>
  </si>
  <si>
    <t>Evelyn Ann Tegtmeyer</t>
  </si>
  <si>
    <t>Raymond Havens</t>
  </si>
  <si>
    <t>William Zeigler</t>
  </si>
  <si>
    <t>Marlene Mendenhall</t>
  </si>
  <si>
    <t>Nicholas Eckman</t>
  </si>
  <si>
    <t>Anthony Mastergeorge</t>
  </si>
  <si>
    <t>Venous Embolization</t>
  </si>
  <si>
    <t>Kendra McAlpine</t>
  </si>
  <si>
    <t>Joint Injection w/anes</t>
  </si>
  <si>
    <t>Oscar Gunning Jr.</t>
  </si>
  <si>
    <t>Robert Bowman</t>
  </si>
  <si>
    <t>4 gm Magnesium</t>
  </si>
  <si>
    <t>Kacie Young</t>
  </si>
  <si>
    <t>Reinaldo Vargas (Iso)</t>
  </si>
  <si>
    <t>Marilyn Henry</t>
  </si>
  <si>
    <t>Regina Stauffer (Iso)</t>
  </si>
  <si>
    <t>Cynthia Mann</t>
  </si>
  <si>
    <t>Tiffany Frey</t>
  </si>
  <si>
    <t>Donald McMahon</t>
  </si>
  <si>
    <t>Peter Pizzoli</t>
  </si>
  <si>
    <t>Kurtis Miles</t>
  </si>
  <si>
    <t>Deborah Cunningham</t>
  </si>
  <si>
    <t xml:space="preserve">Isaac Vargas </t>
  </si>
  <si>
    <t>Phase 1 to Room 2156</t>
  </si>
  <si>
    <t>Jordan Weierbach</t>
  </si>
  <si>
    <t>Phase 1 to Room 7222</t>
  </si>
  <si>
    <t>Start</t>
  </si>
  <si>
    <t>End</t>
  </si>
  <si>
    <t>Date: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</si>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</sst>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3996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9966"/>
      <name val="Calibri"/>
      <family val="2"/>
      <scheme val="minor"/>
    </font>
    <font>
      <b/>
      <sz val="12"/>
      <color rgb="FF548235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9DCFF"/>
        <bgColor rgb="FF000000"/>
      </patternFill>
    </fill>
    <fill>
      <patternFill patternType="solid">
        <fgColor rgb="FF35E40C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1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/>
    <xf numFmtId="0" fontId="1" fillId="6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6" xfId="0" applyFont="1" applyBorder="1"/>
    <xf numFmtId="1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0" borderId="9" xfId="0" applyBorder="1"/>
    <xf numFmtId="0" fontId="0" fillId="0" borderId="8" xfId="0" applyBorder="1"/>
    <xf numFmtId="0" fontId="10" fillId="7" borderId="0" xfId="0" applyFont="1" applyFill="1"/>
    <xf numFmtId="0" fontId="0" fillId="0" borderId="10" xfId="0" applyBorder="1"/>
    <xf numFmtId="0" fontId="0" fillId="0" borderId="11" xfId="0" applyBorder="1"/>
    <xf numFmtId="164" fontId="10" fillId="7" borderId="0" xfId="0" applyNumberFormat="1" applyFont="1" applyFill="1" applyAlignment="1">
      <alignment horizontal="center"/>
    </xf>
    <xf numFmtId="167" fontId="0" fillId="0" borderId="9" xfId="0" applyNumberFormat="1" applyBorder="1"/>
    <xf numFmtId="0" fontId="0" fillId="8" borderId="9" xfId="0" applyFill="1" applyBorder="1"/>
    <xf numFmtId="0" fontId="0" fillId="9" borderId="9" xfId="0" applyFill="1" applyBorder="1"/>
    <xf numFmtId="14" fontId="3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0" xfId="0" applyFont="1" applyFill="1"/>
    <xf numFmtId="14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3B58-8C75-4D63-8571-5AD79C401835}">
  <dimension ref="A1:AI264"/>
  <sheetViews>
    <sheetView tabSelected="1" workbookViewId="0">
      <selection activeCell="V14" sqref="V14"/>
    </sheetView>
  </sheetViews>
  <sheetFormatPr defaultRowHeight="14.4" x14ac:dyDescent="0.3"/>
  <cols>
    <col min="1" max="1" width="13.33203125" customWidth="1"/>
    <col min="2" max="2" width="13.44140625" customWidth="1"/>
    <col min="3" max="3" width="12.88671875" hidden="1" customWidth="1"/>
    <col min="4" max="4" width="16.5546875" hidden="1" customWidth="1"/>
    <col min="5" max="5" width="24.44140625" hidden="1" customWidth="1"/>
    <col min="6" max="6" width="0" hidden="1" customWidth="1"/>
    <col min="7" max="7" width="12.44140625" hidden="1" customWidth="1"/>
    <col min="8" max="8" width="33.5546875" bestFit="1" customWidth="1"/>
    <col min="9" max="9" width="9.5546875" hidden="1" customWidth="1"/>
    <col min="10" max="10" width="11.88671875" hidden="1" customWidth="1"/>
    <col min="11" max="11" width="10.5546875" hidden="1" customWidth="1"/>
    <col min="15" max="15" width="8.109375" bestFit="1" customWidth="1"/>
    <col min="16" max="16" width="23" hidden="1" customWidth="1"/>
  </cols>
  <sheetData>
    <row r="1" spans="1:35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5" t="s">
        <v>15</v>
      </c>
      <c r="Q1" s="7" t="s">
        <v>347</v>
      </c>
      <c r="R1" s="7" t="s">
        <v>348</v>
      </c>
      <c r="S1" s="7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6" x14ac:dyDescent="0.3">
      <c r="A2" s="44">
        <v>45170</v>
      </c>
      <c r="B2" s="45" t="s">
        <v>16</v>
      </c>
      <c r="C2" s="46">
        <v>1</v>
      </c>
      <c r="D2" s="46">
        <v>1923</v>
      </c>
      <c r="E2" s="46" t="s">
        <v>17</v>
      </c>
      <c r="F2" s="46">
        <v>2285406</v>
      </c>
      <c r="G2" s="46">
        <v>2007729900</v>
      </c>
      <c r="H2" s="46" t="s">
        <v>18</v>
      </c>
      <c r="I2" s="46" t="s">
        <v>19</v>
      </c>
      <c r="J2" s="46"/>
      <c r="K2" s="46"/>
      <c r="L2" s="46">
        <v>620</v>
      </c>
      <c r="M2" s="46">
        <v>810</v>
      </c>
      <c r="N2" s="46">
        <v>930</v>
      </c>
      <c r="O2" s="46">
        <v>1220</v>
      </c>
      <c r="P2" s="46"/>
      <c r="Q2" s="47">
        <f t="shared" ref="Q2:Q33" si="0" xml:space="preserve"> IF(L2 &gt;0,L2, N2)</f>
        <v>620</v>
      </c>
      <c r="R2" s="47">
        <f t="shared" ref="R2:R33" si="1" xml:space="preserve"> IF(O2 &gt;0,O2, M2)</f>
        <v>1220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5.6" x14ac:dyDescent="0.3">
      <c r="A3" s="44">
        <v>45170</v>
      </c>
      <c r="B3" s="45" t="s">
        <v>20</v>
      </c>
      <c r="C3" s="46">
        <v>2</v>
      </c>
      <c r="D3" s="46">
        <v>1924</v>
      </c>
      <c r="E3" s="46" t="s">
        <v>21</v>
      </c>
      <c r="F3" s="46">
        <v>835413</v>
      </c>
      <c r="G3" s="46">
        <v>2007750931</v>
      </c>
      <c r="H3" s="46" t="s">
        <v>22</v>
      </c>
      <c r="I3" s="46" t="s">
        <v>23</v>
      </c>
      <c r="J3" s="46"/>
      <c r="K3" s="46"/>
      <c r="L3" s="46">
        <v>730</v>
      </c>
      <c r="M3" s="46">
        <v>900</v>
      </c>
      <c r="N3" s="46">
        <v>1000</v>
      </c>
      <c r="O3" s="46">
        <v>1210</v>
      </c>
      <c r="P3" s="46"/>
      <c r="Q3" s="47">
        <f t="shared" si="0"/>
        <v>730</v>
      </c>
      <c r="R3" s="47">
        <f t="shared" si="1"/>
        <v>1210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ht="15.6" x14ac:dyDescent="0.3">
      <c r="A4" s="44">
        <v>45170</v>
      </c>
      <c r="B4" s="45" t="s">
        <v>47</v>
      </c>
      <c r="C4" s="46">
        <v>11</v>
      </c>
      <c r="D4" s="46">
        <v>1933</v>
      </c>
      <c r="E4" s="46" t="s">
        <v>48</v>
      </c>
      <c r="F4" s="46">
        <v>410217223</v>
      </c>
      <c r="G4" s="46">
        <v>2007814036</v>
      </c>
      <c r="H4" s="46" t="s">
        <v>28</v>
      </c>
      <c r="I4" s="46"/>
      <c r="J4" s="46" t="s">
        <v>49</v>
      </c>
      <c r="K4" s="46"/>
      <c r="L4" s="46">
        <v>1215</v>
      </c>
      <c r="M4" s="46">
        <v>1330</v>
      </c>
      <c r="N4" s="46">
        <v>1455</v>
      </c>
      <c r="O4" s="46">
        <v>1530</v>
      </c>
      <c r="P4" s="46"/>
      <c r="Q4" s="47">
        <f t="shared" si="0"/>
        <v>1215</v>
      </c>
      <c r="R4" s="47">
        <f t="shared" si="1"/>
        <v>1530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15.6" x14ac:dyDescent="0.3">
      <c r="A5" s="44">
        <v>45170</v>
      </c>
      <c r="B5" s="45" t="s">
        <v>51</v>
      </c>
      <c r="C5" s="46">
        <v>13</v>
      </c>
      <c r="D5" s="46">
        <v>1935</v>
      </c>
      <c r="E5" s="46" t="s">
        <v>52</v>
      </c>
      <c r="F5" s="46">
        <v>837174</v>
      </c>
      <c r="G5" s="46">
        <v>2007776002</v>
      </c>
      <c r="H5" s="46" t="s">
        <v>25</v>
      </c>
      <c r="I5" s="46"/>
      <c r="J5" s="46" t="s">
        <v>53</v>
      </c>
      <c r="K5" s="46"/>
      <c r="L5" s="46">
        <v>1345</v>
      </c>
      <c r="M5" s="46"/>
      <c r="N5" s="46"/>
      <c r="O5" s="46">
        <v>1500</v>
      </c>
      <c r="P5" s="46"/>
      <c r="Q5" s="47">
        <f t="shared" si="0"/>
        <v>1345</v>
      </c>
      <c r="R5" s="47">
        <f t="shared" si="1"/>
        <v>1500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ht="15.6" x14ac:dyDescent="0.3">
      <c r="A6" s="44">
        <v>45170</v>
      </c>
      <c r="B6" s="45" t="s">
        <v>29</v>
      </c>
      <c r="C6" s="46">
        <v>5</v>
      </c>
      <c r="D6" s="46">
        <v>1927</v>
      </c>
      <c r="E6" s="46" t="s">
        <v>30</v>
      </c>
      <c r="F6" s="46">
        <v>1111541</v>
      </c>
      <c r="G6" s="46">
        <v>2007755242</v>
      </c>
      <c r="H6" s="46" t="s">
        <v>22</v>
      </c>
      <c r="I6" s="46" t="s">
        <v>31</v>
      </c>
      <c r="J6" s="46"/>
      <c r="K6" s="46"/>
      <c r="L6" s="46">
        <v>815</v>
      </c>
      <c r="M6" s="46">
        <v>1000</v>
      </c>
      <c r="N6" s="46">
        <v>1100</v>
      </c>
      <c r="O6" s="46">
        <v>1315</v>
      </c>
      <c r="P6" s="46"/>
      <c r="Q6" s="47">
        <f t="shared" si="0"/>
        <v>815</v>
      </c>
      <c r="R6" s="47">
        <f t="shared" si="1"/>
        <v>1315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15.6" x14ac:dyDescent="0.3">
      <c r="A7" s="48">
        <v>45170</v>
      </c>
      <c r="B7" s="49" t="s">
        <v>29</v>
      </c>
      <c r="C7" s="49">
        <v>2</v>
      </c>
      <c r="D7" s="49">
        <v>95</v>
      </c>
      <c r="E7" s="49" t="s">
        <v>62</v>
      </c>
      <c r="F7" s="49">
        <v>982885</v>
      </c>
      <c r="G7" s="49">
        <v>2007738120</v>
      </c>
      <c r="H7" s="49" t="s">
        <v>63</v>
      </c>
      <c r="I7" s="49" t="s">
        <v>23</v>
      </c>
      <c r="J7" s="49"/>
      <c r="K7" s="49"/>
      <c r="L7" s="49"/>
      <c r="M7" s="49"/>
      <c r="N7" s="49">
        <v>1530</v>
      </c>
      <c r="O7" s="49">
        <v>1800</v>
      </c>
      <c r="P7" s="46"/>
      <c r="Q7" s="47">
        <f t="shared" si="0"/>
        <v>1530</v>
      </c>
      <c r="R7" s="47">
        <f t="shared" si="1"/>
        <v>1800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15.6" x14ac:dyDescent="0.3">
      <c r="A8" s="48">
        <v>45170</v>
      </c>
      <c r="B8" s="49" t="s">
        <v>58</v>
      </c>
      <c r="C8" s="49">
        <v>1</v>
      </c>
      <c r="D8" s="49">
        <v>94</v>
      </c>
      <c r="E8" s="49" t="s">
        <v>59</v>
      </c>
      <c r="F8" s="49">
        <v>1195460</v>
      </c>
      <c r="G8" s="49">
        <v>2007780145</v>
      </c>
      <c r="H8" s="49" t="s">
        <v>60</v>
      </c>
      <c r="I8" s="49"/>
      <c r="J8" s="49" t="s">
        <v>53</v>
      </c>
      <c r="K8" s="49"/>
      <c r="L8" s="49"/>
      <c r="M8" s="49"/>
      <c r="N8" s="49">
        <v>1445</v>
      </c>
      <c r="O8" s="49">
        <v>1505</v>
      </c>
      <c r="P8" s="50" t="s">
        <v>61</v>
      </c>
      <c r="Q8" s="47">
        <f t="shared" si="0"/>
        <v>1445</v>
      </c>
      <c r="R8" s="47">
        <f t="shared" si="1"/>
        <v>1505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15.6" x14ac:dyDescent="0.3">
      <c r="A9" s="44">
        <v>45170</v>
      </c>
      <c r="B9" s="45" t="s">
        <v>32</v>
      </c>
      <c r="C9" s="46">
        <v>6</v>
      </c>
      <c r="D9" s="46">
        <v>1928</v>
      </c>
      <c r="E9" s="46" t="s">
        <v>33</v>
      </c>
      <c r="F9" s="46">
        <v>1563105</v>
      </c>
      <c r="G9" s="46">
        <v>2007733145</v>
      </c>
      <c r="H9" s="46" t="s">
        <v>34</v>
      </c>
      <c r="I9" s="46" t="s">
        <v>35</v>
      </c>
      <c r="J9" s="46"/>
      <c r="K9" s="46"/>
      <c r="L9" s="46">
        <v>830</v>
      </c>
      <c r="M9" s="46">
        <v>950</v>
      </c>
      <c r="N9" s="46">
        <v>1125</v>
      </c>
      <c r="O9" s="46">
        <v>1345</v>
      </c>
      <c r="P9" s="46"/>
      <c r="Q9" s="47">
        <f t="shared" si="0"/>
        <v>830</v>
      </c>
      <c r="R9" s="47">
        <f t="shared" si="1"/>
        <v>1345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15.6" x14ac:dyDescent="0.3">
      <c r="A10" s="44">
        <v>45170</v>
      </c>
      <c r="B10" s="45" t="s">
        <v>36</v>
      </c>
      <c r="C10" s="46">
        <v>7</v>
      </c>
      <c r="D10" s="46">
        <v>1929</v>
      </c>
      <c r="E10" s="46" t="s">
        <v>37</v>
      </c>
      <c r="F10" s="46">
        <v>445415</v>
      </c>
      <c r="G10" s="46">
        <v>2007820240</v>
      </c>
      <c r="H10" s="46" t="s">
        <v>38</v>
      </c>
      <c r="I10" s="46" t="s">
        <v>19</v>
      </c>
      <c r="J10" s="46"/>
      <c r="K10" s="46"/>
      <c r="L10" s="46">
        <v>900</v>
      </c>
      <c r="M10" s="46"/>
      <c r="N10" s="46"/>
      <c r="O10" s="46">
        <v>930</v>
      </c>
      <c r="P10" s="46"/>
      <c r="Q10" s="47">
        <f t="shared" si="0"/>
        <v>900</v>
      </c>
      <c r="R10" s="47">
        <f t="shared" si="1"/>
        <v>930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15.6" x14ac:dyDescent="0.3">
      <c r="A11" s="44">
        <v>45170</v>
      </c>
      <c r="B11" s="45" t="s">
        <v>39</v>
      </c>
      <c r="C11" s="46">
        <v>8</v>
      </c>
      <c r="D11" s="46">
        <v>1930</v>
      </c>
      <c r="E11" s="46" t="s">
        <v>40</v>
      </c>
      <c r="F11" s="46">
        <v>1063027</v>
      </c>
      <c r="G11" s="46">
        <v>2007742512</v>
      </c>
      <c r="H11" s="46" t="s">
        <v>22</v>
      </c>
      <c r="I11" s="46" t="s">
        <v>31</v>
      </c>
      <c r="J11" s="46"/>
      <c r="K11" s="46"/>
      <c r="L11" s="46">
        <v>920</v>
      </c>
      <c r="M11" s="46">
        <v>1105</v>
      </c>
      <c r="N11" s="46">
        <v>1245</v>
      </c>
      <c r="O11" s="46">
        <v>1505</v>
      </c>
      <c r="P11" s="46"/>
      <c r="Q11" s="47">
        <f t="shared" si="0"/>
        <v>920</v>
      </c>
      <c r="R11" s="47">
        <f t="shared" si="1"/>
        <v>1505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15.6" x14ac:dyDescent="0.3">
      <c r="A12" s="44">
        <v>45170</v>
      </c>
      <c r="B12" s="45" t="s">
        <v>55</v>
      </c>
      <c r="C12" s="46">
        <v>15</v>
      </c>
      <c r="D12" s="46">
        <v>1937</v>
      </c>
      <c r="E12" s="46" t="s">
        <v>56</v>
      </c>
      <c r="F12" s="46">
        <v>1497912</v>
      </c>
      <c r="G12" s="46">
        <v>2007827953</v>
      </c>
      <c r="H12" s="46" t="s">
        <v>57</v>
      </c>
      <c r="I12" s="46" t="s">
        <v>19</v>
      </c>
      <c r="J12" s="46"/>
      <c r="K12" s="46"/>
      <c r="L12" s="46">
        <v>1105</v>
      </c>
      <c r="M12" s="46"/>
      <c r="N12" s="46"/>
      <c r="O12" s="46">
        <v>1200</v>
      </c>
      <c r="P12" s="46"/>
      <c r="Q12" s="47">
        <f t="shared" si="0"/>
        <v>1105</v>
      </c>
      <c r="R12" s="47">
        <f t="shared" si="1"/>
        <v>1200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15.6" x14ac:dyDescent="0.3">
      <c r="A13" s="44">
        <v>45170</v>
      </c>
      <c r="B13" s="45" t="s">
        <v>41</v>
      </c>
      <c r="C13" s="46">
        <v>9</v>
      </c>
      <c r="D13" s="46">
        <v>1931</v>
      </c>
      <c r="E13" s="46" t="s">
        <v>42</v>
      </c>
      <c r="F13" s="46">
        <v>2498393</v>
      </c>
      <c r="G13" s="46">
        <v>2007757421</v>
      </c>
      <c r="H13" s="46" t="s">
        <v>43</v>
      </c>
      <c r="I13" s="46" t="s">
        <v>35</v>
      </c>
      <c r="J13" s="46"/>
      <c r="K13" s="46"/>
      <c r="L13" s="46">
        <v>900</v>
      </c>
      <c r="M13" s="46">
        <v>1110</v>
      </c>
      <c r="N13" s="46">
        <v>1320</v>
      </c>
      <c r="O13" s="46">
        <v>1530</v>
      </c>
      <c r="P13" s="46"/>
      <c r="Q13" s="47">
        <f t="shared" si="0"/>
        <v>900</v>
      </c>
      <c r="R13" s="47">
        <f t="shared" si="1"/>
        <v>1530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15.6" x14ac:dyDescent="0.3">
      <c r="A14" s="44">
        <v>45170</v>
      </c>
      <c r="B14" s="45" t="s">
        <v>44</v>
      </c>
      <c r="C14" s="46">
        <v>10</v>
      </c>
      <c r="D14" s="46">
        <v>1932</v>
      </c>
      <c r="E14" s="46" t="s">
        <v>45</v>
      </c>
      <c r="F14" s="46">
        <v>1165340</v>
      </c>
      <c r="G14" s="46">
        <v>2007807457</v>
      </c>
      <c r="H14" s="46" t="s">
        <v>46</v>
      </c>
      <c r="I14" s="46" t="s">
        <v>35</v>
      </c>
      <c r="J14" s="46"/>
      <c r="K14" s="46"/>
      <c r="L14" s="46">
        <v>1030</v>
      </c>
      <c r="M14" s="46">
        <v>1120</v>
      </c>
      <c r="N14" s="46">
        <v>1315</v>
      </c>
      <c r="O14" s="46">
        <v>1330</v>
      </c>
      <c r="P14" s="46"/>
      <c r="Q14" s="47">
        <f t="shared" si="0"/>
        <v>1030</v>
      </c>
      <c r="R14" s="47">
        <f t="shared" si="1"/>
        <v>1330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15.6" x14ac:dyDescent="0.3">
      <c r="A15" s="10">
        <v>45174</v>
      </c>
      <c r="B15" s="18" t="s">
        <v>16</v>
      </c>
      <c r="C15" s="12">
        <v>16</v>
      </c>
      <c r="D15" s="12">
        <v>1938</v>
      </c>
      <c r="E15" s="12" t="s">
        <v>64</v>
      </c>
      <c r="F15" s="12">
        <v>410843166</v>
      </c>
      <c r="G15" s="12">
        <v>2007315108</v>
      </c>
      <c r="H15" s="12" t="s">
        <v>65</v>
      </c>
      <c r="I15" s="12" t="s">
        <v>66</v>
      </c>
      <c r="J15" s="12"/>
      <c r="K15" s="12"/>
      <c r="L15" s="12">
        <v>600</v>
      </c>
      <c r="M15" s="12">
        <v>750</v>
      </c>
      <c r="N15" s="12">
        <v>905</v>
      </c>
      <c r="O15" s="12">
        <v>1115</v>
      </c>
      <c r="P15" s="12"/>
      <c r="Q15" s="13">
        <f t="shared" si="0"/>
        <v>600</v>
      </c>
      <c r="R15" s="13">
        <f t="shared" si="1"/>
        <v>1115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15.6" x14ac:dyDescent="0.3">
      <c r="A16" s="10">
        <v>45174</v>
      </c>
      <c r="B16" s="11" t="s">
        <v>16</v>
      </c>
      <c r="C16" s="12">
        <v>30</v>
      </c>
      <c r="D16" s="12">
        <v>1952</v>
      </c>
      <c r="E16" s="12" t="s">
        <v>90</v>
      </c>
      <c r="F16" s="12">
        <v>2140102</v>
      </c>
      <c r="G16" s="12">
        <v>2007288000</v>
      </c>
      <c r="H16" s="12" t="s">
        <v>87</v>
      </c>
      <c r="I16" s="12" t="s">
        <v>66</v>
      </c>
      <c r="J16" s="12"/>
      <c r="K16" s="12"/>
      <c r="L16" s="12">
        <v>1230</v>
      </c>
      <c r="M16" s="12">
        <v>1420</v>
      </c>
      <c r="N16" s="12">
        <v>1510</v>
      </c>
      <c r="O16" s="12">
        <v>1735</v>
      </c>
      <c r="P16" s="12"/>
      <c r="Q16" s="13">
        <f t="shared" si="0"/>
        <v>1230</v>
      </c>
      <c r="R16" s="13">
        <f t="shared" si="1"/>
        <v>1735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15.6" x14ac:dyDescent="0.3">
      <c r="A17" s="10">
        <v>45174</v>
      </c>
      <c r="B17" s="18" t="s">
        <v>20</v>
      </c>
      <c r="C17" s="12">
        <v>17</v>
      </c>
      <c r="D17" s="12">
        <v>1939</v>
      </c>
      <c r="E17" s="12" t="s">
        <v>67</v>
      </c>
      <c r="F17" s="12">
        <v>1087330</v>
      </c>
      <c r="G17" s="12">
        <v>2007292081</v>
      </c>
      <c r="H17" s="12" t="s">
        <v>18</v>
      </c>
      <c r="I17" s="12" t="s">
        <v>68</v>
      </c>
      <c r="J17" s="12"/>
      <c r="K17" s="12"/>
      <c r="L17" s="12">
        <v>700</v>
      </c>
      <c r="M17" s="12">
        <v>845</v>
      </c>
      <c r="N17" s="12">
        <v>955</v>
      </c>
      <c r="O17" s="12">
        <v>1200</v>
      </c>
      <c r="P17" s="12"/>
      <c r="Q17" s="13">
        <f t="shared" si="0"/>
        <v>700</v>
      </c>
      <c r="R17" s="13">
        <f t="shared" si="1"/>
        <v>1200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5.6" x14ac:dyDescent="0.3">
      <c r="A18" s="14">
        <v>45174</v>
      </c>
      <c r="B18" s="15" t="s">
        <v>20</v>
      </c>
      <c r="C18" s="15">
        <v>3</v>
      </c>
      <c r="D18" s="15">
        <v>98</v>
      </c>
      <c r="E18" s="15" t="s">
        <v>91</v>
      </c>
      <c r="F18" s="15">
        <v>1115939</v>
      </c>
      <c r="G18" s="15">
        <v>2007800797</v>
      </c>
      <c r="H18" s="15" t="s">
        <v>92</v>
      </c>
      <c r="I18" s="15" t="s">
        <v>68</v>
      </c>
      <c r="J18" s="15"/>
      <c r="K18" s="15"/>
      <c r="L18" s="15">
        <v>1245</v>
      </c>
      <c r="M18" s="15"/>
      <c r="N18" s="15"/>
      <c r="O18" s="15">
        <v>1525</v>
      </c>
      <c r="P18" s="15"/>
      <c r="Q18" s="13">
        <f t="shared" si="0"/>
        <v>1245</v>
      </c>
      <c r="R18" s="13">
        <f t="shared" si="1"/>
        <v>1525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15.6" x14ac:dyDescent="0.3">
      <c r="A19" s="10">
        <v>45174</v>
      </c>
      <c r="B19" s="18" t="s">
        <v>47</v>
      </c>
      <c r="C19" s="12">
        <v>18</v>
      </c>
      <c r="D19" s="12">
        <v>1940</v>
      </c>
      <c r="E19" s="12" t="s">
        <v>69</v>
      </c>
      <c r="F19" s="12">
        <v>802676</v>
      </c>
      <c r="G19" s="12">
        <v>2007738707</v>
      </c>
      <c r="H19" s="12" t="s">
        <v>65</v>
      </c>
      <c r="I19" s="12" t="s">
        <v>23</v>
      </c>
      <c r="J19" s="12"/>
      <c r="K19" s="12"/>
      <c r="L19" s="12">
        <v>645</v>
      </c>
      <c r="M19" s="12">
        <v>915</v>
      </c>
      <c r="N19" s="12">
        <v>1055</v>
      </c>
      <c r="O19" s="12">
        <v>1520</v>
      </c>
      <c r="P19" s="12"/>
      <c r="Q19" s="13">
        <f t="shared" si="0"/>
        <v>645</v>
      </c>
      <c r="R19" s="13">
        <f t="shared" si="1"/>
        <v>1520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15.6" x14ac:dyDescent="0.3">
      <c r="A20" s="10">
        <v>45174</v>
      </c>
      <c r="B20" s="18" t="s">
        <v>51</v>
      </c>
      <c r="C20" s="12">
        <v>19</v>
      </c>
      <c r="D20" s="12">
        <v>1941</v>
      </c>
      <c r="E20" s="12" t="s">
        <v>70</v>
      </c>
      <c r="F20" s="12">
        <v>2691147</v>
      </c>
      <c r="G20" s="12">
        <v>2007467064</v>
      </c>
      <c r="H20" s="12" t="s">
        <v>18</v>
      </c>
      <c r="I20" s="12" t="s">
        <v>35</v>
      </c>
      <c r="J20" s="12"/>
      <c r="K20" s="12"/>
      <c r="L20" s="12">
        <v>745</v>
      </c>
      <c r="M20" s="12">
        <v>950</v>
      </c>
      <c r="N20" s="12">
        <v>1105</v>
      </c>
      <c r="O20" s="12">
        <v>1305</v>
      </c>
      <c r="P20" s="12"/>
      <c r="Q20" s="13">
        <f t="shared" si="0"/>
        <v>745</v>
      </c>
      <c r="R20" s="13">
        <f t="shared" si="1"/>
        <v>1305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15.6" x14ac:dyDescent="0.3">
      <c r="A21" s="10">
        <v>45174</v>
      </c>
      <c r="B21" s="11" t="s">
        <v>51</v>
      </c>
      <c r="C21" s="12">
        <v>32</v>
      </c>
      <c r="D21" s="12">
        <v>1954</v>
      </c>
      <c r="E21" s="12" t="s">
        <v>94</v>
      </c>
      <c r="F21" s="12">
        <v>581063</v>
      </c>
      <c r="G21" s="12">
        <v>2007835135</v>
      </c>
      <c r="H21" s="12" t="s">
        <v>73</v>
      </c>
      <c r="I21" s="12" t="s">
        <v>95</v>
      </c>
      <c r="J21" s="12"/>
      <c r="K21" s="12"/>
      <c r="L21" s="12">
        <v>1615</v>
      </c>
      <c r="M21" s="12"/>
      <c r="N21" s="12"/>
      <c r="O21" s="12">
        <v>1635</v>
      </c>
      <c r="P21" s="12"/>
      <c r="Q21" s="13">
        <f t="shared" si="0"/>
        <v>1615</v>
      </c>
      <c r="R21" s="13">
        <f t="shared" si="1"/>
        <v>1635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15.6" x14ac:dyDescent="0.3">
      <c r="A22" s="10">
        <v>45174</v>
      </c>
      <c r="B22" s="18" t="s">
        <v>29</v>
      </c>
      <c r="C22" s="12">
        <v>21</v>
      </c>
      <c r="D22" s="12">
        <v>1943</v>
      </c>
      <c r="E22" s="12" t="s">
        <v>74</v>
      </c>
      <c r="F22" s="12">
        <v>410407161</v>
      </c>
      <c r="G22" s="12">
        <v>2007422205</v>
      </c>
      <c r="H22" s="12" t="s">
        <v>65</v>
      </c>
      <c r="I22" s="12" t="s">
        <v>31</v>
      </c>
      <c r="J22" s="12"/>
      <c r="K22" s="12"/>
      <c r="L22" s="12">
        <v>855</v>
      </c>
      <c r="M22" s="12">
        <v>1110</v>
      </c>
      <c r="N22" s="12">
        <v>1235</v>
      </c>
      <c r="O22" s="12">
        <v>1515</v>
      </c>
      <c r="P22" s="12"/>
      <c r="Q22" s="13">
        <f t="shared" si="0"/>
        <v>855</v>
      </c>
      <c r="R22" s="13">
        <f t="shared" si="1"/>
        <v>1515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15.6" x14ac:dyDescent="0.3">
      <c r="A23" s="10">
        <v>45174</v>
      </c>
      <c r="B23" s="18" t="s">
        <v>58</v>
      </c>
      <c r="C23" s="12">
        <v>22</v>
      </c>
      <c r="D23" s="12">
        <v>1944</v>
      </c>
      <c r="E23" s="12" t="s">
        <v>75</v>
      </c>
      <c r="F23" s="12">
        <v>740537</v>
      </c>
      <c r="G23" s="12">
        <v>2007545209</v>
      </c>
      <c r="H23" s="12" t="s">
        <v>76</v>
      </c>
      <c r="I23" s="12" t="s">
        <v>66</v>
      </c>
      <c r="J23" s="12"/>
      <c r="K23" s="12"/>
      <c r="L23" s="12">
        <v>855</v>
      </c>
      <c r="M23" s="12">
        <v>955</v>
      </c>
      <c r="N23" s="12">
        <v>1120</v>
      </c>
      <c r="O23" s="12">
        <v>1320</v>
      </c>
      <c r="P23" s="12"/>
      <c r="Q23" s="13">
        <f t="shared" si="0"/>
        <v>855</v>
      </c>
      <c r="R23" s="13">
        <f t="shared" si="1"/>
        <v>1320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5.6" x14ac:dyDescent="0.3">
      <c r="A24" s="10">
        <v>45174</v>
      </c>
      <c r="B24" s="18" t="s">
        <v>32</v>
      </c>
      <c r="C24" s="12">
        <v>23</v>
      </c>
      <c r="D24" s="12">
        <v>1945</v>
      </c>
      <c r="E24" s="12" t="s">
        <v>77</v>
      </c>
      <c r="F24" s="12">
        <v>775741</v>
      </c>
      <c r="G24" s="12">
        <v>2007767361</v>
      </c>
      <c r="H24" s="12" t="s">
        <v>78</v>
      </c>
      <c r="I24" s="12" t="s">
        <v>68</v>
      </c>
      <c r="J24" s="12"/>
      <c r="K24" s="12"/>
      <c r="L24" s="12">
        <v>905</v>
      </c>
      <c r="M24" s="12">
        <v>1105</v>
      </c>
      <c r="N24" s="12">
        <v>1210</v>
      </c>
      <c r="O24" s="12">
        <v>1520</v>
      </c>
      <c r="P24" s="12"/>
      <c r="Q24" s="13">
        <f t="shared" si="0"/>
        <v>905</v>
      </c>
      <c r="R24" s="13">
        <f t="shared" si="1"/>
        <v>1520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ht="15.6" x14ac:dyDescent="0.3">
      <c r="A25" s="10">
        <v>45174</v>
      </c>
      <c r="B25" s="18" t="s">
        <v>36</v>
      </c>
      <c r="C25" s="12">
        <v>25</v>
      </c>
      <c r="D25" s="12">
        <v>1947</v>
      </c>
      <c r="E25" s="12" t="s">
        <v>80</v>
      </c>
      <c r="F25" s="12">
        <v>791603</v>
      </c>
      <c r="G25" s="12">
        <v>2007753001</v>
      </c>
      <c r="H25" s="12" t="s">
        <v>81</v>
      </c>
      <c r="I25" s="12" t="s">
        <v>23</v>
      </c>
      <c r="J25" s="12"/>
      <c r="K25" s="12"/>
      <c r="L25" s="12">
        <v>1010</v>
      </c>
      <c r="M25" s="12">
        <v>1250</v>
      </c>
      <c r="N25" s="12"/>
      <c r="O25" s="12"/>
      <c r="P25" s="12" t="s">
        <v>82</v>
      </c>
      <c r="Q25" s="13">
        <f t="shared" si="0"/>
        <v>1010</v>
      </c>
      <c r="R25" s="13">
        <f t="shared" si="1"/>
        <v>1250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ht="15.6" x14ac:dyDescent="0.3">
      <c r="A26" s="10">
        <v>45174</v>
      </c>
      <c r="B26" s="18" t="s">
        <v>39</v>
      </c>
      <c r="C26" s="12">
        <v>26</v>
      </c>
      <c r="D26" s="12">
        <v>1948</v>
      </c>
      <c r="E26" s="12" t="s">
        <v>83</v>
      </c>
      <c r="F26" s="12">
        <v>3783770</v>
      </c>
      <c r="G26" s="12">
        <v>2007818650</v>
      </c>
      <c r="H26" s="12" t="s">
        <v>84</v>
      </c>
      <c r="I26" s="12" t="s">
        <v>35</v>
      </c>
      <c r="J26" s="12"/>
      <c r="K26" s="12"/>
      <c r="L26" s="12">
        <v>1000</v>
      </c>
      <c r="M26" s="12">
        <v>1245</v>
      </c>
      <c r="N26" s="12">
        <v>1440</v>
      </c>
      <c r="O26" s="12">
        <v>1830</v>
      </c>
      <c r="P26" s="12"/>
      <c r="Q26" s="13">
        <f t="shared" si="0"/>
        <v>1000</v>
      </c>
      <c r="R26" s="13">
        <f t="shared" si="1"/>
        <v>1830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ht="15.6" x14ac:dyDescent="0.3">
      <c r="A27" s="10">
        <v>45174</v>
      </c>
      <c r="B27" s="18" t="s">
        <v>55</v>
      </c>
      <c r="C27" s="12">
        <v>28</v>
      </c>
      <c r="D27" s="12">
        <v>1950</v>
      </c>
      <c r="E27" s="12" t="s">
        <v>86</v>
      </c>
      <c r="F27" s="12">
        <v>410830799</v>
      </c>
      <c r="G27" s="12">
        <v>2007603204</v>
      </c>
      <c r="H27" s="12" t="s">
        <v>87</v>
      </c>
      <c r="I27" s="12" t="s">
        <v>31</v>
      </c>
      <c r="J27" s="12"/>
      <c r="K27" s="12"/>
      <c r="L27" s="12">
        <v>1145</v>
      </c>
      <c r="M27" s="12">
        <v>1305</v>
      </c>
      <c r="N27" s="12">
        <v>1425</v>
      </c>
      <c r="O27" s="12">
        <v>1535</v>
      </c>
      <c r="P27" s="12"/>
      <c r="Q27" s="13">
        <f t="shared" si="0"/>
        <v>1145</v>
      </c>
      <c r="R27" s="13">
        <f t="shared" si="1"/>
        <v>1535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ht="15.6" x14ac:dyDescent="0.3">
      <c r="A28" s="10">
        <v>45174</v>
      </c>
      <c r="B28" s="18" t="s">
        <v>41</v>
      </c>
      <c r="C28" s="12">
        <v>29</v>
      </c>
      <c r="D28" s="12">
        <v>1951</v>
      </c>
      <c r="E28" s="12" t="s">
        <v>88</v>
      </c>
      <c r="F28" s="12">
        <v>8541107</v>
      </c>
      <c r="G28" s="12">
        <v>2007506259</v>
      </c>
      <c r="H28" s="12" t="s">
        <v>89</v>
      </c>
      <c r="I28" s="12"/>
      <c r="J28" s="12" t="s">
        <v>53</v>
      </c>
      <c r="K28" s="12"/>
      <c r="L28" s="12">
        <v>1155</v>
      </c>
      <c r="M28" s="12">
        <v>1240</v>
      </c>
      <c r="N28" s="12">
        <v>1350</v>
      </c>
      <c r="O28" s="12">
        <v>1415</v>
      </c>
      <c r="P28" s="12"/>
      <c r="Q28" s="13">
        <f t="shared" si="0"/>
        <v>1155</v>
      </c>
      <c r="R28" s="13">
        <f t="shared" si="1"/>
        <v>1415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ht="15.6" x14ac:dyDescent="0.3">
      <c r="A29" s="14">
        <v>45174</v>
      </c>
      <c r="B29" s="15" t="s">
        <v>41</v>
      </c>
      <c r="C29" s="15">
        <v>4</v>
      </c>
      <c r="D29" s="15">
        <v>99</v>
      </c>
      <c r="E29" s="15" t="s">
        <v>96</v>
      </c>
      <c r="F29" s="15">
        <v>410259150</v>
      </c>
      <c r="G29" s="15">
        <v>2007751281</v>
      </c>
      <c r="H29" s="15" t="s">
        <v>97</v>
      </c>
      <c r="I29" s="15" t="s">
        <v>95</v>
      </c>
      <c r="J29" s="15"/>
      <c r="K29" s="15"/>
      <c r="L29" s="15"/>
      <c r="M29" s="15"/>
      <c r="N29" s="15">
        <v>1535</v>
      </c>
      <c r="O29" s="15">
        <v>1655</v>
      </c>
      <c r="P29" s="15"/>
      <c r="Q29" s="13">
        <f t="shared" si="0"/>
        <v>1535</v>
      </c>
      <c r="R29" s="13">
        <f t="shared" si="1"/>
        <v>1655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ht="15.6" x14ac:dyDescent="0.3">
      <c r="A30" s="10">
        <v>45174</v>
      </c>
      <c r="B30" s="11" t="s">
        <v>44</v>
      </c>
      <c r="C30" s="12">
        <v>31</v>
      </c>
      <c r="D30" s="12">
        <v>1953</v>
      </c>
      <c r="E30" s="12" t="s">
        <v>93</v>
      </c>
      <c r="F30" s="12">
        <v>2285406</v>
      </c>
      <c r="G30" s="12">
        <v>2007755640</v>
      </c>
      <c r="H30" s="12" t="s">
        <v>25</v>
      </c>
      <c r="I30" s="12"/>
      <c r="J30" s="12" t="s">
        <v>53</v>
      </c>
      <c r="K30" s="12"/>
      <c r="L30" s="12">
        <v>1305</v>
      </c>
      <c r="M30" s="12"/>
      <c r="N30" s="12"/>
      <c r="O30" s="12">
        <v>1405</v>
      </c>
      <c r="P30" s="12"/>
      <c r="Q30" s="13">
        <f t="shared" si="0"/>
        <v>1305</v>
      </c>
      <c r="R30" s="13">
        <f t="shared" si="1"/>
        <v>1405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ht="15.6" x14ac:dyDescent="0.3">
      <c r="A31" s="10">
        <v>45175</v>
      </c>
      <c r="B31" s="18" t="s">
        <v>16</v>
      </c>
      <c r="C31" s="12">
        <v>39</v>
      </c>
      <c r="D31" s="12">
        <v>1961</v>
      </c>
      <c r="E31" s="12" t="s">
        <v>109</v>
      </c>
      <c r="F31" s="12">
        <v>254149</v>
      </c>
      <c r="G31" s="12">
        <v>2006885880</v>
      </c>
      <c r="H31" s="12" t="s">
        <v>110</v>
      </c>
      <c r="I31" s="12" t="s">
        <v>111</v>
      </c>
      <c r="J31" s="12"/>
      <c r="K31" s="12"/>
      <c r="L31" s="12">
        <v>600</v>
      </c>
      <c r="M31" s="12">
        <v>745</v>
      </c>
      <c r="N31" s="12">
        <v>855</v>
      </c>
      <c r="O31" s="12">
        <v>1130</v>
      </c>
      <c r="P31" s="12"/>
      <c r="Q31" s="13">
        <f t="shared" si="0"/>
        <v>600</v>
      </c>
      <c r="R31" s="13">
        <f t="shared" si="1"/>
        <v>1130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ht="15.6" x14ac:dyDescent="0.3">
      <c r="A32" s="14">
        <v>45175</v>
      </c>
      <c r="B32" s="15" t="s">
        <v>16</v>
      </c>
      <c r="C32" s="15">
        <v>5</v>
      </c>
      <c r="D32" s="15">
        <v>100</v>
      </c>
      <c r="E32" s="15" t="s">
        <v>121</v>
      </c>
      <c r="F32" s="15">
        <v>1714471</v>
      </c>
      <c r="G32" s="15">
        <v>2007835661</v>
      </c>
      <c r="H32" s="15" t="s">
        <v>122</v>
      </c>
      <c r="I32" s="15" t="s">
        <v>111</v>
      </c>
      <c r="J32" s="15"/>
      <c r="K32" s="15"/>
      <c r="L32" s="15"/>
      <c r="M32" s="15"/>
      <c r="N32" s="15">
        <v>1405</v>
      </c>
      <c r="O32" s="15">
        <v>1415</v>
      </c>
      <c r="P32" s="16" t="s">
        <v>123</v>
      </c>
      <c r="Q32" s="13">
        <f t="shared" si="0"/>
        <v>1405</v>
      </c>
      <c r="R32" s="13">
        <f t="shared" si="1"/>
        <v>1415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ht="15.6" x14ac:dyDescent="0.3">
      <c r="A33" s="10">
        <v>45175</v>
      </c>
      <c r="B33" s="18" t="s">
        <v>20</v>
      </c>
      <c r="C33" s="12">
        <v>33</v>
      </c>
      <c r="D33" s="12">
        <v>1955</v>
      </c>
      <c r="E33" s="12" t="s">
        <v>98</v>
      </c>
      <c r="F33" s="12">
        <v>2101316</v>
      </c>
      <c r="G33" s="12">
        <v>2007821783</v>
      </c>
      <c r="H33" s="12" t="s">
        <v>81</v>
      </c>
      <c r="I33" s="12" t="s">
        <v>95</v>
      </c>
      <c r="J33" s="12"/>
      <c r="K33" s="12"/>
      <c r="L33" s="12">
        <v>705</v>
      </c>
      <c r="M33" s="12">
        <v>1425</v>
      </c>
      <c r="N33" s="12"/>
      <c r="O33" s="12"/>
      <c r="P33" s="12" t="s">
        <v>99</v>
      </c>
      <c r="Q33" s="13">
        <f t="shared" si="0"/>
        <v>705</v>
      </c>
      <c r="R33" s="13">
        <f t="shared" si="1"/>
        <v>1425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ht="15.6" x14ac:dyDescent="0.3">
      <c r="A34" s="10">
        <v>45175</v>
      </c>
      <c r="B34" s="18" t="s">
        <v>47</v>
      </c>
      <c r="C34" s="12">
        <v>34</v>
      </c>
      <c r="D34" s="12">
        <v>1956</v>
      </c>
      <c r="E34" s="12" t="s">
        <v>100</v>
      </c>
      <c r="F34" s="12">
        <v>1413359</v>
      </c>
      <c r="G34" s="12">
        <v>2007498922</v>
      </c>
      <c r="H34" s="12" t="s">
        <v>28</v>
      </c>
      <c r="I34" s="12" t="s">
        <v>101</v>
      </c>
      <c r="J34" s="12"/>
      <c r="K34" s="12"/>
      <c r="L34" s="12">
        <v>745</v>
      </c>
      <c r="M34" s="12">
        <v>835</v>
      </c>
      <c r="N34" s="12">
        <v>915</v>
      </c>
      <c r="O34" s="12">
        <v>1325</v>
      </c>
      <c r="P34" s="12"/>
      <c r="Q34" s="13">
        <f t="shared" ref="Q34:Q65" si="2" xml:space="preserve"> IF(L34 &gt;0,L34, N34)</f>
        <v>745</v>
      </c>
      <c r="R34" s="13">
        <f t="shared" ref="R34:R65" si="3" xml:space="preserve"> IF(O34 &gt;0,O34, M34)</f>
        <v>1325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ht="15.6" x14ac:dyDescent="0.3">
      <c r="A35" s="10">
        <v>45175</v>
      </c>
      <c r="B35" s="18" t="s">
        <v>51</v>
      </c>
      <c r="C35" s="12">
        <v>35</v>
      </c>
      <c r="D35" s="12">
        <v>1957</v>
      </c>
      <c r="E35" s="12" t="s">
        <v>102</v>
      </c>
      <c r="F35" s="12">
        <v>701095</v>
      </c>
      <c r="G35" s="12">
        <v>2007557121</v>
      </c>
      <c r="H35" s="12" t="s">
        <v>103</v>
      </c>
      <c r="I35" s="12" t="s">
        <v>66</v>
      </c>
      <c r="J35" s="12"/>
      <c r="K35" s="12"/>
      <c r="L35" s="12">
        <v>735</v>
      </c>
      <c r="M35" s="12">
        <v>850</v>
      </c>
      <c r="N35" s="12">
        <v>1020</v>
      </c>
      <c r="O35" s="12">
        <v>1130</v>
      </c>
      <c r="P35" s="12"/>
      <c r="Q35" s="13">
        <f t="shared" si="2"/>
        <v>735</v>
      </c>
      <c r="R35" s="13">
        <f t="shared" si="3"/>
        <v>1130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15.6" x14ac:dyDescent="0.3">
      <c r="A36" s="10">
        <v>45175</v>
      </c>
      <c r="B36" s="11" t="s">
        <v>51</v>
      </c>
      <c r="C36" s="12">
        <v>47</v>
      </c>
      <c r="D36" s="12">
        <v>1969</v>
      </c>
      <c r="E36" s="12" t="s">
        <v>119</v>
      </c>
      <c r="F36" s="12">
        <v>410079094</v>
      </c>
      <c r="G36" s="12">
        <v>2007830211</v>
      </c>
      <c r="H36" s="12" t="s">
        <v>25</v>
      </c>
      <c r="I36" s="12" t="s">
        <v>23</v>
      </c>
      <c r="J36" s="12"/>
      <c r="K36" s="12"/>
      <c r="L36" s="12">
        <v>1300</v>
      </c>
      <c r="M36" s="12"/>
      <c r="N36" s="12"/>
      <c r="O36" s="12">
        <v>1420</v>
      </c>
      <c r="P36" s="12"/>
      <c r="Q36" s="13">
        <f t="shared" si="2"/>
        <v>1300</v>
      </c>
      <c r="R36" s="13">
        <f t="shared" si="3"/>
        <v>1420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ht="15.6" x14ac:dyDescent="0.3">
      <c r="A37" s="10">
        <v>45175</v>
      </c>
      <c r="B37" s="18" t="s">
        <v>29</v>
      </c>
      <c r="C37" s="12">
        <v>36</v>
      </c>
      <c r="D37" s="12">
        <v>1958</v>
      </c>
      <c r="E37" s="12" t="s">
        <v>104</v>
      </c>
      <c r="F37" s="12">
        <v>1911040</v>
      </c>
      <c r="G37" s="12">
        <v>2007727793</v>
      </c>
      <c r="H37" s="12" t="s">
        <v>22</v>
      </c>
      <c r="I37" s="12" t="s">
        <v>23</v>
      </c>
      <c r="J37" s="12"/>
      <c r="K37" s="12"/>
      <c r="L37" s="12">
        <v>710</v>
      </c>
      <c r="M37" s="12">
        <v>900</v>
      </c>
      <c r="N37" s="12">
        <v>1015</v>
      </c>
      <c r="O37" s="12">
        <v>1240</v>
      </c>
      <c r="P37" s="12"/>
      <c r="Q37" s="13">
        <f t="shared" si="2"/>
        <v>710</v>
      </c>
      <c r="R37" s="13">
        <f t="shared" si="3"/>
        <v>1240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5.6" x14ac:dyDescent="0.3">
      <c r="A38" s="14">
        <v>45175</v>
      </c>
      <c r="B38" s="15" t="s">
        <v>29</v>
      </c>
      <c r="C38" s="15">
        <v>6</v>
      </c>
      <c r="D38" s="15">
        <v>101</v>
      </c>
      <c r="E38" s="15" t="s">
        <v>124</v>
      </c>
      <c r="F38" s="15">
        <v>8652141</v>
      </c>
      <c r="G38" s="15">
        <v>2007765508</v>
      </c>
      <c r="H38" s="15" t="s">
        <v>125</v>
      </c>
      <c r="I38" s="15" t="s">
        <v>126</v>
      </c>
      <c r="J38" s="15"/>
      <c r="K38" s="15"/>
      <c r="L38" s="15"/>
      <c r="M38" s="15"/>
      <c r="N38" s="15">
        <v>1325</v>
      </c>
      <c r="O38" s="12" t="s">
        <v>127</v>
      </c>
      <c r="P38" s="16" t="s">
        <v>128</v>
      </c>
      <c r="Q38" s="13">
        <f t="shared" si="2"/>
        <v>1325</v>
      </c>
      <c r="R38" s="13" t="str">
        <f t="shared" si="3"/>
        <v xml:space="preserve"> 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ht="15.6" x14ac:dyDescent="0.3">
      <c r="A39" s="10">
        <v>45175</v>
      </c>
      <c r="B39" s="18" t="s">
        <v>58</v>
      </c>
      <c r="C39" s="12">
        <v>37</v>
      </c>
      <c r="D39" s="12">
        <v>1959</v>
      </c>
      <c r="E39" s="12" t="s">
        <v>105</v>
      </c>
      <c r="F39" s="12">
        <v>978180</v>
      </c>
      <c r="G39" s="12">
        <v>2007829809</v>
      </c>
      <c r="H39" s="12" t="s">
        <v>106</v>
      </c>
      <c r="I39" s="12" t="s">
        <v>95</v>
      </c>
      <c r="J39" s="12"/>
      <c r="K39" s="12"/>
      <c r="L39" s="12">
        <v>805</v>
      </c>
      <c r="M39" s="12"/>
      <c r="N39" s="12"/>
      <c r="O39" s="12">
        <v>920</v>
      </c>
      <c r="P39" s="12"/>
      <c r="Q39" s="13">
        <f t="shared" si="2"/>
        <v>805</v>
      </c>
      <c r="R39" s="13">
        <f t="shared" si="3"/>
        <v>920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ht="15.6" x14ac:dyDescent="0.3">
      <c r="A40" s="10">
        <v>45175</v>
      </c>
      <c r="B40" s="11" t="s">
        <v>58</v>
      </c>
      <c r="C40" s="12">
        <v>48</v>
      </c>
      <c r="D40" s="12">
        <v>1970</v>
      </c>
      <c r="E40" s="12" t="s">
        <v>120</v>
      </c>
      <c r="F40" s="12">
        <v>755427</v>
      </c>
      <c r="G40" s="12">
        <v>2007691349</v>
      </c>
      <c r="H40" s="12" t="s">
        <v>87</v>
      </c>
      <c r="I40" s="12" t="s">
        <v>53</v>
      </c>
      <c r="J40" s="12"/>
      <c r="K40" s="12"/>
      <c r="L40" s="12">
        <v>1320</v>
      </c>
      <c r="M40" s="12"/>
      <c r="N40" s="12"/>
      <c r="O40" s="12">
        <v>1620</v>
      </c>
      <c r="P40" s="12"/>
      <c r="Q40" s="13">
        <f t="shared" si="2"/>
        <v>1320</v>
      </c>
      <c r="R40" s="13">
        <f t="shared" si="3"/>
        <v>1620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ht="15.6" x14ac:dyDescent="0.3">
      <c r="A41" s="10">
        <v>45175</v>
      </c>
      <c r="B41" s="18" t="s">
        <v>32</v>
      </c>
      <c r="C41" s="12">
        <v>38</v>
      </c>
      <c r="D41" s="12">
        <v>1960</v>
      </c>
      <c r="E41" s="12" t="s">
        <v>107</v>
      </c>
      <c r="F41" s="12">
        <v>662509</v>
      </c>
      <c r="G41" s="12">
        <v>2007759944</v>
      </c>
      <c r="H41" s="12" t="s">
        <v>108</v>
      </c>
      <c r="I41" s="12" t="s">
        <v>101</v>
      </c>
      <c r="J41" s="12"/>
      <c r="K41" s="12"/>
      <c r="L41" s="12">
        <v>830</v>
      </c>
      <c r="M41" s="12">
        <v>1025</v>
      </c>
      <c r="N41" s="12">
        <v>1145</v>
      </c>
      <c r="O41" s="12">
        <v>1330</v>
      </c>
      <c r="P41" s="12"/>
      <c r="Q41" s="13">
        <f t="shared" si="2"/>
        <v>830</v>
      </c>
      <c r="R41" s="13">
        <f t="shared" si="3"/>
        <v>1330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ht="15.6" x14ac:dyDescent="0.3">
      <c r="A42" s="10">
        <v>45175</v>
      </c>
      <c r="B42" s="18" t="s">
        <v>36</v>
      </c>
      <c r="C42" s="12">
        <v>40</v>
      </c>
      <c r="D42" s="12">
        <v>1962</v>
      </c>
      <c r="E42" s="12" t="s">
        <v>112</v>
      </c>
      <c r="F42" s="12">
        <v>499667</v>
      </c>
      <c r="G42" s="12">
        <v>2007680529</v>
      </c>
      <c r="H42" s="12" t="s">
        <v>22</v>
      </c>
      <c r="I42" s="12" t="s">
        <v>66</v>
      </c>
      <c r="J42" s="12"/>
      <c r="K42" s="12"/>
      <c r="L42" s="12">
        <v>820</v>
      </c>
      <c r="M42" s="12">
        <v>1240</v>
      </c>
      <c r="N42" s="12">
        <v>1335</v>
      </c>
      <c r="O42" s="12">
        <v>1540</v>
      </c>
      <c r="P42" s="12"/>
      <c r="Q42" s="13">
        <f t="shared" si="2"/>
        <v>820</v>
      </c>
      <c r="R42" s="13">
        <f t="shared" si="3"/>
        <v>1540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5.6" x14ac:dyDescent="0.3">
      <c r="A43" s="10">
        <v>45175</v>
      </c>
      <c r="B43" s="18" t="s">
        <v>39</v>
      </c>
      <c r="C43" s="12">
        <v>43</v>
      </c>
      <c r="D43" s="12">
        <v>1965</v>
      </c>
      <c r="E43" s="12" t="s">
        <v>116</v>
      </c>
      <c r="F43" s="12">
        <v>713089</v>
      </c>
      <c r="G43" s="12">
        <v>2007820645</v>
      </c>
      <c r="H43" s="12" t="s">
        <v>22</v>
      </c>
      <c r="I43" s="12" t="s">
        <v>23</v>
      </c>
      <c r="J43" s="12"/>
      <c r="K43" s="12"/>
      <c r="L43" s="12">
        <v>930</v>
      </c>
      <c r="M43" s="12">
        <v>1130</v>
      </c>
      <c r="N43" s="12">
        <v>1250</v>
      </c>
      <c r="O43" s="12">
        <v>1515</v>
      </c>
      <c r="P43" s="12"/>
      <c r="Q43" s="13">
        <f t="shared" si="2"/>
        <v>930</v>
      </c>
      <c r="R43" s="13">
        <f t="shared" si="3"/>
        <v>1515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spans="1:35" ht="15.6" x14ac:dyDescent="0.3">
      <c r="A44" s="10">
        <v>45175</v>
      </c>
      <c r="B44" s="18" t="s">
        <v>55</v>
      </c>
      <c r="C44" s="12">
        <v>41</v>
      </c>
      <c r="D44" s="12">
        <v>1963</v>
      </c>
      <c r="E44" s="12" t="s">
        <v>113</v>
      </c>
      <c r="F44" s="12">
        <v>410817554</v>
      </c>
      <c r="G44" s="12">
        <v>2007267008</v>
      </c>
      <c r="H44" s="12" t="s">
        <v>114</v>
      </c>
      <c r="I44" s="12" t="s">
        <v>111</v>
      </c>
      <c r="J44" s="12"/>
      <c r="K44" s="12"/>
      <c r="L44" s="12">
        <v>855</v>
      </c>
      <c r="M44" s="12"/>
      <c r="N44" s="12"/>
      <c r="O44" s="12">
        <v>1105</v>
      </c>
      <c r="P44" s="12"/>
      <c r="Q44" s="13">
        <f t="shared" si="2"/>
        <v>855</v>
      </c>
      <c r="R44" s="13">
        <f t="shared" si="3"/>
        <v>1105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ht="15.6" x14ac:dyDescent="0.3">
      <c r="A45" s="10">
        <v>45175</v>
      </c>
      <c r="B45" s="18" t="s">
        <v>41</v>
      </c>
      <c r="C45" s="12">
        <v>46</v>
      </c>
      <c r="D45" s="12">
        <v>1968</v>
      </c>
      <c r="E45" s="12" t="s">
        <v>118</v>
      </c>
      <c r="F45" s="12">
        <v>410819836</v>
      </c>
      <c r="G45" s="12">
        <v>2007350548</v>
      </c>
      <c r="H45" s="12" t="s">
        <v>114</v>
      </c>
      <c r="I45" s="12" t="s">
        <v>111</v>
      </c>
      <c r="J45" s="12"/>
      <c r="K45" s="12"/>
      <c r="L45" s="12">
        <v>1205</v>
      </c>
      <c r="M45" s="12"/>
      <c r="N45" s="12"/>
      <c r="O45" s="12">
        <v>1400</v>
      </c>
      <c r="P45" s="12"/>
      <c r="Q45" s="13">
        <f t="shared" si="2"/>
        <v>1205</v>
      </c>
      <c r="R45" s="13">
        <f t="shared" si="3"/>
        <v>1400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spans="1:35" ht="15.6" x14ac:dyDescent="0.3">
      <c r="A46" s="10">
        <v>45175</v>
      </c>
      <c r="B46" s="18" t="s">
        <v>44</v>
      </c>
      <c r="C46" s="12">
        <v>44</v>
      </c>
      <c r="D46" s="12">
        <v>1966</v>
      </c>
      <c r="E46" s="12" t="s">
        <v>37</v>
      </c>
      <c r="F46" s="12">
        <v>445415</v>
      </c>
      <c r="G46" s="12">
        <v>2007828769</v>
      </c>
      <c r="H46" s="12" t="s">
        <v>34</v>
      </c>
      <c r="I46" s="12" t="s">
        <v>101</v>
      </c>
      <c r="J46" s="12" t="s">
        <v>95</v>
      </c>
      <c r="K46" s="12"/>
      <c r="L46" s="12">
        <v>1030</v>
      </c>
      <c r="M46" s="12">
        <v>1320</v>
      </c>
      <c r="N46" s="12">
        <v>1420</v>
      </c>
      <c r="O46" s="12">
        <v>1655</v>
      </c>
      <c r="P46" s="12"/>
      <c r="Q46" s="13">
        <f t="shared" si="2"/>
        <v>1030</v>
      </c>
      <c r="R46" s="13">
        <f t="shared" si="3"/>
        <v>1655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spans="1:35" ht="15.6" x14ac:dyDescent="0.3">
      <c r="A47" s="10">
        <v>45176</v>
      </c>
      <c r="B47" s="18" t="s">
        <v>16</v>
      </c>
      <c r="C47" s="12">
        <v>49</v>
      </c>
      <c r="D47" s="12">
        <v>1971</v>
      </c>
      <c r="E47" s="12" t="s">
        <v>129</v>
      </c>
      <c r="F47" s="12">
        <v>173370</v>
      </c>
      <c r="G47" s="12">
        <v>2007764630</v>
      </c>
      <c r="H47" s="12" t="s">
        <v>130</v>
      </c>
      <c r="I47" s="12" t="s">
        <v>19</v>
      </c>
      <c r="J47" s="12"/>
      <c r="K47" s="12"/>
      <c r="L47" s="12">
        <v>635</v>
      </c>
      <c r="M47" s="12">
        <v>755</v>
      </c>
      <c r="N47" s="12">
        <v>845</v>
      </c>
      <c r="O47" s="12">
        <v>1120</v>
      </c>
      <c r="P47" s="12"/>
      <c r="Q47" s="13">
        <f t="shared" si="2"/>
        <v>635</v>
      </c>
      <c r="R47" s="13">
        <f t="shared" si="3"/>
        <v>1120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spans="1:35" ht="15.6" x14ac:dyDescent="0.3">
      <c r="A48" s="10">
        <v>45176</v>
      </c>
      <c r="B48" s="18" t="s">
        <v>20</v>
      </c>
      <c r="C48" s="12">
        <v>50</v>
      </c>
      <c r="D48" s="12">
        <v>1972</v>
      </c>
      <c r="E48" s="12" t="s">
        <v>131</v>
      </c>
      <c r="F48" s="12">
        <v>624616</v>
      </c>
      <c r="G48" s="12">
        <v>2007728198</v>
      </c>
      <c r="H48" s="12" t="s">
        <v>22</v>
      </c>
      <c r="I48" s="12" t="s">
        <v>111</v>
      </c>
      <c r="J48" s="12"/>
      <c r="K48" s="12"/>
      <c r="L48" s="12">
        <v>625</v>
      </c>
      <c r="M48" s="12">
        <v>825</v>
      </c>
      <c r="N48" s="12">
        <v>940</v>
      </c>
      <c r="O48" s="12">
        <v>1135</v>
      </c>
      <c r="P48" s="12"/>
      <c r="Q48" s="13">
        <f t="shared" si="2"/>
        <v>625</v>
      </c>
      <c r="R48" s="13">
        <f t="shared" si="3"/>
        <v>1135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spans="1:35" ht="15.6" x14ac:dyDescent="0.3">
      <c r="A49" s="10">
        <v>45176</v>
      </c>
      <c r="B49" s="18" t="s">
        <v>47</v>
      </c>
      <c r="C49" s="12">
        <v>51</v>
      </c>
      <c r="D49" s="12">
        <v>1973</v>
      </c>
      <c r="E49" s="12" t="s">
        <v>132</v>
      </c>
      <c r="F49" s="12">
        <v>740689</v>
      </c>
      <c r="G49" s="12">
        <v>2007763055</v>
      </c>
      <c r="H49" s="12" t="s">
        <v>133</v>
      </c>
      <c r="I49" s="12" t="s">
        <v>31</v>
      </c>
      <c r="J49" s="12"/>
      <c r="K49" s="12"/>
      <c r="L49" s="12">
        <v>625</v>
      </c>
      <c r="M49" s="12"/>
      <c r="N49" s="12"/>
      <c r="O49" s="12">
        <v>1045</v>
      </c>
      <c r="P49" s="12" t="s">
        <v>134</v>
      </c>
      <c r="Q49" s="13">
        <f t="shared" si="2"/>
        <v>625</v>
      </c>
      <c r="R49" s="13">
        <f t="shared" si="3"/>
        <v>1045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spans="1:35" ht="15.6" x14ac:dyDescent="0.3">
      <c r="A50" s="10">
        <v>45176</v>
      </c>
      <c r="B50" s="11" t="s">
        <v>47</v>
      </c>
      <c r="C50" s="12">
        <v>63</v>
      </c>
      <c r="D50" s="12">
        <v>1985</v>
      </c>
      <c r="E50" s="12" t="s">
        <v>149</v>
      </c>
      <c r="F50" s="12">
        <v>1458715</v>
      </c>
      <c r="G50" s="12">
        <v>2007856899</v>
      </c>
      <c r="H50" s="12" t="s">
        <v>92</v>
      </c>
      <c r="I50" s="19"/>
      <c r="J50" s="12" t="s">
        <v>53</v>
      </c>
      <c r="K50" s="19"/>
      <c r="L50" s="12">
        <v>1300</v>
      </c>
      <c r="M50" s="12"/>
      <c r="N50" s="12"/>
      <c r="O50" s="12">
        <v>1440</v>
      </c>
      <c r="P50" s="19"/>
      <c r="Q50" s="13">
        <f t="shared" si="2"/>
        <v>1300</v>
      </c>
      <c r="R50" s="13">
        <f t="shared" si="3"/>
        <v>1440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ht="15.6" x14ac:dyDescent="0.3">
      <c r="A51" s="10">
        <v>45176</v>
      </c>
      <c r="B51" s="18" t="s">
        <v>51</v>
      </c>
      <c r="C51" s="12">
        <v>52</v>
      </c>
      <c r="D51" s="12">
        <v>1974</v>
      </c>
      <c r="E51" s="12" t="s">
        <v>135</v>
      </c>
      <c r="F51" s="12">
        <v>2278242</v>
      </c>
      <c r="G51" s="12">
        <v>2007814754</v>
      </c>
      <c r="H51" s="12" t="s">
        <v>18</v>
      </c>
      <c r="I51" s="12" t="s">
        <v>35</v>
      </c>
      <c r="J51" s="12"/>
      <c r="K51" s="12"/>
      <c r="L51" s="12">
        <v>755</v>
      </c>
      <c r="M51" s="12">
        <v>940</v>
      </c>
      <c r="N51" s="12">
        <v>1020</v>
      </c>
      <c r="O51" s="12">
        <v>1225</v>
      </c>
      <c r="P51" s="12"/>
      <c r="Q51" s="13">
        <f t="shared" si="2"/>
        <v>755</v>
      </c>
      <c r="R51" s="13">
        <f t="shared" si="3"/>
        <v>1225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spans="1:35" ht="15.6" x14ac:dyDescent="0.3">
      <c r="A52" s="10">
        <v>45176</v>
      </c>
      <c r="B52" s="18" t="s">
        <v>29</v>
      </c>
      <c r="C52" s="12">
        <v>54</v>
      </c>
      <c r="D52" s="12">
        <v>1976</v>
      </c>
      <c r="E52" s="12" t="s">
        <v>137</v>
      </c>
      <c r="F52" s="12">
        <v>1388451</v>
      </c>
      <c r="G52" s="12">
        <v>2007763631</v>
      </c>
      <c r="H52" s="12" t="s">
        <v>22</v>
      </c>
      <c r="I52" s="19" t="s">
        <v>35</v>
      </c>
      <c r="J52" s="12"/>
      <c r="K52" s="19"/>
      <c r="L52" s="12">
        <v>825</v>
      </c>
      <c r="M52" s="12">
        <v>1010</v>
      </c>
      <c r="N52" s="12">
        <v>1110</v>
      </c>
      <c r="O52" s="12">
        <v>1310</v>
      </c>
      <c r="P52" s="19"/>
      <c r="Q52" s="13">
        <f t="shared" si="2"/>
        <v>825</v>
      </c>
      <c r="R52" s="13">
        <f t="shared" si="3"/>
        <v>1310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spans="1:35" ht="15.6" x14ac:dyDescent="0.3">
      <c r="A53" s="10">
        <v>45176</v>
      </c>
      <c r="B53" s="18" t="s">
        <v>58</v>
      </c>
      <c r="C53" s="12">
        <v>55</v>
      </c>
      <c r="D53" s="12">
        <v>1977</v>
      </c>
      <c r="E53" s="12" t="s">
        <v>138</v>
      </c>
      <c r="F53" s="12">
        <v>2036453</v>
      </c>
      <c r="G53" s="12">
        <v>2007377212</v>
      </c>
      <c r="H53" s="12" t="s">
        <v>57</v>
      </c>
      <c r="I53" s="19" t="s">
        <v>111</v>
      </c>
      <c r="J53" s="12"/>
      <c r="K53" s="19"/>
      <c r="L53" s="12">
        <v>845</v>
      </c>
      <c r="M53" s="12"/>
      <c r="N53" s="12"/>
      <c r="O53" s="12">
        <v>935</v>
      </c>
      <c r="P53" s="19"/>
      <c r="Q53" s="13">
        <f t="shared" si="2"/>
        <v>845</v>
      </c>
      <c r="R53" s="13">
        <f t="shared" si="3"/>
        <v>935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ht="15.6" x14ac:dyDescent="0.3">
      <c r="A54" s="10">
        <v>45176</v>
      </c>
      <c r="B54" s="11" t="s">
        <v>58</v>
      </c>
      <c r="C54" s="12">
        <v>62</v>
      </c>
      <c r="D54" s="12">
        <v>1984</v>
      </c>
      <c r="E54" s="12" t="s">
        <v>148</v>
      </c>
      <c r="F54" s="12">
        <v>14481</v>
      </c>
      <c r="G54" s="12">
        <v>2007860924</v>
      </c>
      <c r="H54" s="12" t="s">
        <v>28</v>
      </c>
      <c r="I54" s="19"/>
      <c r="J54" s="12" t="s">
        <v>53</v>
      </c>
      <c r="K54" s="19"/>
      <c r="L54" s="12">
        <v>1200</v>
      </c>
      <c r="M54" s="12">
        <v>1250</v>
      </c>
      <c r="N54" s="12">
        <v>1335</v>
      </c>
      <c r="O54" s="12">
        <v>1345</v>
      </c>
      <c r="P54" s="19"/>
      <c r="Q54" s="13">
        <f t="shared" si="2"/>
        <v>1200</v>
      </c>
      <c r="R54" s="13">
        <f t="shared" si="3"/>
        <v>1345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spans="1:35" ht="15.6" x14ac:dyDescent="0.3">
      <c r="A55" s="10">
        <v>45176</v>
      </c>
      <c r="B55" s="18" t="s">
        <v>32</v>
      </c>
      <c r="C55" s="12">
        <v>56</v>
      </c>
      <c r="D55" s="12">
        <v>1978</v>
      </c>
      <c r="E55" s="12" t="s">
        <v>139</v>
      </c>
      <c r="F55" s="12">
        <v>263990</v>
      </c>
      <c r="G55" s="12">
        <v>2007855247</v>
      </c>
      <c r="H55" s="12" t="s">
        <v>28</v>
      </c>
      <c r="I55" s="19" t="s">
        <v>26</v>
      </c>
      <c r="J55" s="12"/>
      <c r="K55" s="19"/>
      <c r="L55" s="12">
        <v>920</v>
      </c>
      <c r="M55" s="12">
        <v>1105</v>
      </c>
      <c r="N55" s="12">
        <v>1200</v>
      </c>
      <c r="O55" s="12">
        <v>1305</v>
      </c>
      <c r="P55" s="19"/>
      <c r="Q55" s="13">
        <f t="shared" si="2"/>
        <v>920</v>
      </c>
      <c r="R55" s="13">
        <f t="shared" si="3"/>
        <v>1305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spans="1:35" ht="15.6" x14ac:dyDescent="0.3">
      <c r="A56" s="10">
        <v>45176</v>
      </c>
      <c r="B56" s="18" t="s">
        <v>36</v>
      </c>
      <c r="C56" s="12">
        <v>57</v>
      </c>
      <c r="D56" s="12">
        <v>1979</v>
      </c>
      <c r="E56" s="12" t="s">
        <v>140</v>
      </c>
      <c r="F56" s="12">
        <v>1390353</v>
      </c>
      <c r="G56" s="12">
        <v>2007777804</v>
      </c>
      <c r="H56" s="12" t="s">
        <v>141</v>
      </c>
      <c r="I56" s="19" t="s">
        <v>19</v>
      </c>
      <c r="J56" s="12"/>
      <c r="K56" s="19"/>
      <c r="L56" s="12">
        <v>940</v>
      </c>
      <c r="M56" s="12"/>
      <c r="N56" s="12"/>
      <c r="O56" s="12">
        <v>1130</v>
      </c>
      <c r="P56" s="19" t="s">
        <v>142</v>
      </c>
      <c r="Q56" s="13">
        <f t="shared" si="2"/>
        <v>940</v>
      </c>
      <c r="R56" s="13">
        <f t="shared" si="3"/>
        <v>1130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ht="15.6" x14ac:dyDescent="0.3">
      <c r="A57" s="10">
        <v>45176</v>
      </c>
      <c r="B57" s="15" t="s">
        <v>36</v>
      </c>
      <c r="C57" s="15">
        <v>7</v>
      </c>
      <c r="D57" s="15">
        <v>102</v>
      </c>
      <c r="E57" s="15" t="s">
        <v>151</v>
      </c>
      <c r="F57" s="31">
        <v>410449233</v>
      </c>
      <c r="G57" s="15">
        <v>2007295962</v>
      </c>
      <c r="H57" s="15" t="s">
        <v>152</v>
      </c>
      <c r="I57" s="20"/>
      <c r="J57" s="15" t="s">
        <v>49</v>
      </c>
      <c r="K57" s="20"/>
      <c r="L57" s="15"/>
      <c r="M57" s="15"/>
      <c r="N57" s="15">
        <v>1525</v>
      </c>
      <c r="O57" s="15">
        <v>1630</v>
      </c>
      <c r="P57" s="20"/>
      <c r="Q57" s="13">
        <f t="shared" si="2"/>
        <v>1525</v>
      </c>
      <c r="R57" s="13">
        <f t="shared" si="3"/>
        <v>1630</v>
      </c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ht="15.6" x14ac:dyDescent="0.3">
      <c r="A58" s="10">
        <v>45176</v>
      </c>
      <c r="B58" s="11" t="s">
        <v>39</v>
      </c>
      <c r="C58" s="12">
        <v>64</v>
      </c>
      <c r="D58" s="12">
        <v>1986</v>
      </c>
      <c r="E58" s="12" t="s">
        <v>150</v>
      </c>
      <c r="F58" s="12">
        <v>609330</v>
      </c>
      <c r="G58" s="12">
        <v>2007798302</v>
      </c>
      <c r="H58" s="12" t="s">
        <v>28</v>
      </c>
      <c r="I58" s="19" t="s">
        <v>35</v>
      </c>
      <c r="J58" s="12"/>
      <c r="K58" s="19"/>
      <c r="L58" s="12">
        <v>1430</v>
      </c>
      <c r="M58" s="12">
        <v>1555</v>
      </c>
      <c r="N58" s="12">
        <v>1635</v>
      </c>
      <c r="O58" s="12">
        <v>2230</v>
      </c>
      <c r="P58" s="19"/>
      <c r="Q58" s="13">
        <f t="shared" si="2"/>
        <v>1430</v>
      </c>
      <c r="R58" s="13">
        <f t="shared" si="3"/>
        <v>2230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spans="1:35" ht="15.6" x14ac:dyDescent="0.3">
      <c r="A59" s="10">
        <v>45176</v>
      </c>
      <c r="B59" s="18" t="s">
        <v>55</v>
      </c>
      <c r="C59" s="12">
        <v>58</v>
      </c>
      <c r="D59" s="12">
        <v>1980</v>
      </c>
      <c r="E59" s="12" t="s">
        <v>143</v>
      </c>
      <c r="F59" s="12">
        <v>169164</v>
      </c>
      <c r="G59" s="12">
        <v>2007401489</v>
      </c>
      <c r="H59" s="12" t="s">
        <v>57</v>
      </c>
      <c r="I59" s="19" t="s">
        <v>31</v>
      </c>
      <c r="J59" s="12"/>
      <c r="K59" s="19"/>
      <c r="L59" s="12">
        <v>930</v>
      </c>
      <c r="M59" s="12"/>
      <c r="N59" s="12"/>
      <c r="O59" s="12">
        <v>1150</v>
      </c>
      <c r="P59" s="19"/>
      <c r="Q59" s="13">
        <f t="shared" si="2"/>
        <v>930</v>
      </c>
      <c r="R59" s="13">
        <f t="shared" si="3"/>
        <v>1150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spans="1:35" ht="15.6" x14ac:dyDescent="0.3">
      <c r="A60" s="10">
        <v>45176</v>
      </c>
      <c r="B60" s="18" t="s">
        <v>41</v>
      </c>
      <c r="C60" s="12">
        <v>59</v>
      </c>
      <c r="D60" s="12">
        <v>1981</v>
      </c>
      <c r="E60" s="12" t="s">
        <v>144</v>
      </c>
      <c r="F60" s="12">
        <v>851237</v>
      </c>
      <c r="G60" s="12">
        <v>2007562232</v>
      </c>
      <c r="H60" s="12" t="s">
        <v>28</v>
      </c>
      <c r="I60" s="19" t="s">
        <v>26</v>
      </c>
      <c r="J60" s="12"/>
      <c r="K60" s="19"/>
      <c r="L60" s="12">
        <v>1030</v>
      </c>
      <c r="M60" s="12">
        <v>1120</v>
      </c>
      <c r="N60" s="12">
        <v>1215</v>
      </c>
      <c r="O60" s="12">
        <v>1455</v>
      </c>
      <c r="P60" s="19"/>
      <c r="Q60" s="13">
        <f t="shared" si="2"/>
        <v>1030</v>
      </c>
      <c r="R60" s="13">
        <f t="shared" si="3"/>
        <v>1455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ht="15.6" x14ac:dyDescent="0.3">
      <c r="A61" s="10">
        <v>45176</v>
      </c>
      <c r="B61" s="11" t="s">
        <v>44</v>
      </c>
      <c r="C61" s="12">
        <v>61</v>
      </c>
      <c r="D61" s="12">
        <v>1983</v>
      </c>
      <c r="E61" s="12" t="s">
        <v>146</v>
      </c>
      <c r="F61" s="12">
        <v>1777857</v>
      </c>
      <c r="G61" s="12">
        <v>2007798302</v>
      </c>
      <c r="H61" s="12" t="s">
        <v>147</v>
      </c>
      <c r="I61" s="19"/>
      <c r="J61" s="12" t="s">
        <v>49</v>
      </c>
      <c r="K61" s="19"/>
      <c r="L61" s="12">
        <v>1140</v>
      </c>
      <c r="M61" s="12">
        <v>1310</v>
      </c>
      <c r="N61" s="12"/>
      <c r="O61" s="12">
        <v>1830</v>
      </c>
      <c r="P61" s="19"/>
      <c r="Q61" s="13">
        <f t="shared" si="2"/>
        <v>1140</v>
      </c>
      <c r="R61" s="13">
        <f t="shared" si="3"/>
        <v>1830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spans="1:35" ht="15.6" x14ac:dyDescent="0.3">
      <c r="A62" s="10">
        <v>45177</v>
      </c>
      <c r="B62" s="11" t="s">
        <v>16</v>
      </c>
      <c r="C62" s="12">
        <v>65</v>
      </c>
      <c r="D62" s="12">
        <v>1987</v>
      </c>
      <c r="E62" s="12" t="s">
        <v>153</v>
      </c>
      <c r="F62" s="12">
        <v>410737471</v>
      </c>
      <c r="G62" s="12">
        <v>2007368274</v>
      </c>
      <c r="H62" s="12" t="s">
        <v>18</v>
      </c>
      <c r="I62" s="19" t="s">
        <v>126</v>
      </c>
      <c r="J62" s="12"/>
      <c r="K62" s="19"/>
      <c r="L62" s="12">
        <v>640</v>
      </c>
      <c r="M62" s="12">
        <v>830</v>
      </c>
      <c r="N62" s="12">
        <v>920</v>
      </c>
      <c r="O62" s="12">
        <v>1140</v>
      </c>
      <c r="P62" s="19"/>
      <c r="Q62" s="13">
        <f t="shared" si="2"/>
        <v>640</v>
      </c>
      <c r="R62" s="13">
        <f t="shared" si="3"/>
        <v>1140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spans="1:35" ht="15.6" x14ac:dyDescent="0.3">
      <c r="A63" s="10">
        <v>45177</v>
      </c>
      <c r="B63" s="11" t="s">
        <v>20</v>
      </c>
      <c r="C63" s="12">
        <v>66</v>
      </c>
      <c r="D63" s="12">
        <v>1988</v>
      </c>
      <c r="E63" s="12" t="s">
        <v>154</v>
      </c>
      <c r="F63" s="12">
        <v>410809423</v>
      </c>
      <c r="G63" s="12">
        <v>2007426568</v>
      </c>
      <c r="H63" s="12" t="s">
        <v>18</v>
      </c>
      <c r="I63" s="19" t="s">
        <v>31</v>
      </c>
      <c r="J63" s="12"/>
      <c r="K63" s="19"/>
      <c r="L63" s="12">
        <v>715</v>
      </c>
      <c r="M63" s="12">
        <v>905</v>
      </c>
      <c r="N63" s="12">
        <v>1030</v>
      </c>
      <c r="O63" s="12">
        <v>1245</v>
      </c>
      <c r="P63" s="19"/>
      <c r="Q63" s="13">
        <f t="shared" si="2"/>
        <v>715</v>
      </c>
      <c r="R63" s="13">
        <f t="shared" si="3"/>
        <v>1245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spans="1:35" ht="15.6" x14ac:dyDescent="0.3">
      <c r="A64" s="10">
        <v>45177</v>
      </c>
      <c r="B64" s="11" t="s">
        <v>47</v>
      </c>
      <c r="C64" s="12">
        <v>67</v>
      </c>
      <c r="D64" s="12">
        <v>1989</v>
      </c>
      <c r="E64" s="12" t="s">
        <v>155</v>
      </c>
      <c r="F64" s="12">
        <v>1317774</v>
      </c>
      <c r="G64" s="12">
        <v>2007520566</v>
      </c>
      <c r="H64" s="12" t="s">
        <v>156</v>
      </c>
      <c r="I64" s="19" t="s">
        <v>19</v>
      </c>
      <c r="J64" s="12"/>
      <c r="K64" s="19"/>
      <c r="L64" s="12">
        <v>805</v>
      </c>
      <c r="M64" s="12"/>
      <c r="N64" s="12"/>
      <c r="O64" s="12">
        <v>1010</v>
      </c>
      <c r="P64" s="19"/>
      <c r="Q64" s="13">
        <f t="shared" si="2"/>
        <v>805</v>
      </c>
      <c r="R64" s="13">
        <f t="shared" si="3"/>
        <v>1010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spans="1:35" ht="15.6" x14ac:dyDescent="0.3">
      <c r="A65" s="10">
        <v>45177</v>
      </c>
      <c r="B65" s="11" t="s">
        <v>51</v>
      </c>
      <c r="C65" s="12">
        <v>68</v>
      </c>
      <c r="D65" s="12">
        <v>1990</v>
      </c>
      <c r="E65" s="12" t="s">
        <v>157</v>
      </c>
      <c r="F65" s="12">
        <v>208788</v>
      </c>
      <c r="G65" s="12">
        <v>2007589134</v>
      </c>
      <c r="H65" s="12" t="s">
        <v>158</v>
      </c>
      <c r="I65" s="19" t="s">
        <v>126</v>
      </c>
      <c r="J65" s="12"/>
      <c r="K65" s="19"/>
      <c r="L65" s="12">
        <v>830</v>
      </c>
      <c r="M65" s="12">
        <v>905</v>
      </c>
      <c r="N65" s="12">
        <v>1000</v>
      </c>
      <c r="O65" s="12">
        <v>1015</v>
      </c>
      <c r="P65" s="19"/>
      <c r="Q65" s="13">
        <f t="shared" si="2"/>
        <v>830</v>
      </c>
      <c r="R65" s="13">
        <f t="shared" si="3"/>
        <v>1015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 ht="15.6" x14ac:dyDescent="0.3">
      <c r="A66" s="10">
        <v>45177</v>
      </c>
      <c r="B66" s="11" t="s">
        <v>29</v>
      </c>
      <c r="C66" s="12">
        <v>69</v>
      </c>
      <c r="D66" s="12">
        <v>1991</v>
      </c>
      <c r="E66" s="12" t="s">
        <v>159</v>
      </c>
      <c r="F66" s="12">
        <v>467877</v>
      </c>
      <c r="G66" s="12">
        <v>2007809852</v>
      </c>
      <c r="H66" s="12" t="s">
        <v>22</v>
      </c>
      <c r="I66" s="19" t="s">
        <v>31</v>
      </c>
      <c r="J66" s="12"/>
      <c r="K66" s="19"/>
      <c r="L66" s="12">
        <v>845</v>
      </c>
      <c r="M66" s="12">
        <v>945</v>
      </c>
      <c r="N66" s="12">
        <v>1100</v>
      </c>
      <c r="O66" s="12">
        <v>1305</v>
      </c>
      <c r="P66" s="19"/>
      <c r="Q66" s="13">
        <f t="shared" ref="Q66:Q97" si="4" xml:space="preserve"> IF(L66 &gt;0,L66, N66)</f>
        <v>845</v>
      </c>
      <c r="R66" s="13">
        <f t="shared" ref="R66:R97" si="5" xml:space="preserve"> IF(O66 &gt;0,O66, M66)</f>
        <v>1305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 ht="15.6" x14ac:dyDescent="0.3">
      <c r="A67" s="10">
        <v>45177</v>
      </c>
      <c r="B67" s="11" t="s">
        <v>58</v>
      </c>
      <c r="C67" s="12">
        <v>72</v>
      </c>
      <c r="D67" s="12">
        <v>1994</v>
      </c>
      <c r="E67" s="12" t="s">
        <v>162</v>
      </c>
      <c r="F67" s="12">
        <v>825915</v>
      </c>
      <c r="G67" s="12">
        <v>2007825662</v>
      </c>
      <c r="H67" s="12" t="s">
        <v>163</v>
      </c>
      <c r="I67" s="19" t="s">
        <v>19</v>
      </c>
      <c r="J67" s="12"/>
      <c r="K67" s="19"/>
      <c r="L67" s="12">
        <v>920</v>
      </c>
      <c r="M67" s="12"/>
      <c r="N67" s="12"/>
      <c r="O67" s="12">
        <v>1135</v>
      </c>
      <c r="P67" s="19"/>
      <c r="Q67" s="13">
        <f t="shared" si="4"/>
        <v>920</v>
      </c>
      <c r="R67" s="13">
        <f t="shared" si="5"/>
        <v>1135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spans="1:35" ht="15.6" x14ac:dyDescent="0.3">
      <c r="A68" s="10">
        <v>45177</v>
      </c>
      <c r="B68" s="11" t="s">
        <v>55</v>
      </c>
      <c r="C68" s="12">
        <v>74</v>
      </c>
      <c r="D68" s="12">
        <v>1996</v>
      </c>
      <c r="E68" s="12" t="s">
        <v>165</v>
      </c>
      <c r="F68" s="12">
        <v>704128</v>
      </c>
      <c r="G68" s="12">
        <v>2006225846</v>
      </c>
      <c r="H68" s="12" t="s">
        <v>114</v>
      </c>
      <c r="I68" s="19" t="s">
        <v>19</v>
      </c>
      <c r="J68" s="12"/>
      <c r="K68" s="19"/>
      <c r="L68" s="12">
        <v>1115</v>
      </c>
      <c r="M68" s="12"/>
      <c r="N68" s="12"/>
      <c r="O68" s="12">
        <v>1305</v>
      </c>
      <c r="P68" s="19"/>
      <c r="Q68" s="13">
        <f t="shared" si="4"/>
        <v>1115</v>
      </c>
      <c r="R68" s="13">
        <f t="shared" si="5"/>
        <v>1305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spans="1:35" ht="15.6" x14ac:dyDescent="0.3">
      <c r="A69" s="10">
        <v>45180</v>
      </c>
      <c r="B69" s="11" t="s">
        <v>16</v>
      </c>
      <c r="C69" s="12">
        <v>76</v>
      </c>
      <c r="D69" s="12">
        <v>1998</v>
      </c>
      <c r="E69" s="12" t="s">
        <v>168</v>
      </c>
      <c r="F69" s="12">
        <v>2589564</v>
      </c>
      <c r="G69" s="12">
        <v>2007469531</v>
      </c>
      <c r="H69" s="12" t="s">
        <v>169</v>
      </c>
      <c r="I69" s="19" t="s">
        <v>111</v>
      </c>
      <c r="J69" s="12"/>
      <c r="K69" s="19"/>
      <c r="L69" s="12">
        <v>635</v>
      </c>
      <c r="M69" s="12">
        <v>815</v>
      </c>
      <c r="N69" s="12">
        <v>920</v>
      </c>
      <c r="O69" s="12">
        <v>1330</v>
      </c>
      <c r="P69" s="19"/>
      <c r="Q69" s="13">
        <f t="shared" si="4"/>
        <v>635</v>
      </c>
      <c r="R69" s="13">
        <f t="shared" si="5"/>
        <v>1330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ht="15.6" x14ac:dyDescent="0.3">
      <c r="A70" s="14">
        <v>45180</v>
      </c>
      <c r="B70" s="15" t="s">
        <v>16</v>
      </c>
      <c r="C70" s="15">
        <v>8</v>
      </c>
      <c r="D70" s="15">
        <v>103</v>
      </c>
      <c r="E70" s="15" t="s">
        <v>188</v>
      </c>
      <c r="F70" s="15">
        <v>631652</v>
      </c>
      <c r="G70" s="15">
        <v>2007896688</v>
      </c>
      <c r="H70" s="15" t="s">
        <v>189</v>
      </c>
      <c r="I70" s="20"/>
      <c r="J70" s="15" t="s">
        <v>49</v>
      </c>
      <c r="K70" s="20"/>
      <c r="L70" s="15">
        <v>1620</v>
      </c>
      <c r="M70" s="15"/>
      <c r="N70" s="15"/>
      <c r="O70" s="15">
        <v>1955</v>
      </c>
      <c r="P70" s="20"/>
      <c r="Q70" s="13">
        <f t="shared" si="4"/>
        <v>1620</v>
      </c>
      <c r="R70" s="13">
        <f t="shared" si="5"/>
        <v>1955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spans="1:35" ht="15.6" x14ac:dyDescent="0.3">
      <c r="A71" s="10">
        <v>45180</v>
      </c>
      <c r="B71" s="11" t="s">
        <v>20</v>
      </c>
      <c r="C71" s="12">
        <v>85</v>
      </c>
      <c r="D71" s="12">
        <v>2007</v>
      </c>
      <c r="E71" s="12" t="s">
        <v>177</v>
      </c>
      <c r="F71" s="12">
        <v>1090424</v>
      </c>
      <c r="G71" s="12">
        <v>2007783812</v>
      </c>
      <c r="H71" s="12" t="s">
        <v>178</v>
      </c>
      <c r="I71" s="19" t="s">
        <v>31</v>
      </c>
      <c r="J71" s="12"/>
      <c r="K71" s="19"/>
      <c r="L71" s="12">
        <v>1035</v>
      </c>
      <c r="M71" s="12">
        <v>1100</v>
      </c>
      <c r="N71" s="12">
        <v>1125</v>
      </c>
      <c r="O71" s="12">
        <v>1150</v>
      </c>
      <c r="P71" s="19"/>
      <c r="Q71" s="13">
        <f t="shared" si="4"/>
        <v>1035</v>
      </c>
      <c r="R71" s="13">
        <f t="shared" si="5"/>
        <v>1150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spans="1:35" ht="15.6" x14ac:dyDescent="0.3">
      <c r="A72" s="10">
        <v>45180</v>
      </c>
      <c r="B72" s="11" t="s">
        <v>20</v>
      </c>
      <c r="C72" s="12">
        <v>91</v>
      </c>
      <c r="D72" s="12">
        <v>2013</v>
      </c>
      <c r="E72" s="12" t="s">
        <v>186</v>
      </c>
      <c r="F72" s="12">
        <v>39776</v>
      </c>
      <c r="G72" s="12">
        <v>2007417654</v>
      </c>
      <c r="H72" s="12" t="s">
        <v>187</v>
      </c>
      <c r="I72" s="19" t="s">
        <v>68</v>
      </c>
      <c r="J72" s="12"/>
      <c r="K72" s="19"/>
      <c r="L72" s="12">
        <v>1310</v>
      </c>
      <c r="M72" s="12">
        <v>1330</v>
      </c>
      <c r="N72" s="12">
        <v>1345</v>
      </c>
      <c r="O72" s="12">
        <v>1525</v>
      </c>
      <c r="P72" s="19"/>
      <c r="Q72" s="13">
        <f t="shared" si="4"/>
        <v>1310</v>
      </c>
      <c r="R72" s="13">
        <f t="shared" si="5"/>
        <v>1525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spans="1:35" ht="15.6" x14ac:dyDescent="0.3">
      <c r="A73" s="10">
        <v>45180</v>
      </c>
      <c r="B73" s="11" t="s">
        <v>47</v>
      </c>
      <c r="C73" s="12">
        <v>79</v>
      </c>
      <c r="D73" s="12">
        <v>2001</v>
      </c>
      <c r="E73" s="12" t="s">
        <v>56</v>
      </c>
      <c r="F73" s="12">
        <v>1497912</v>
      </c>
      <c r="G73" s="12">
        <v>2007849045</v>
      </c>
      <c r="H73" s="12" t="s">
        <v>22</v>
      </c>
      <c r="I73" s="19" t="s">
        <v>66</v>
      </c>
      <c r="J73" s="12"/>
      <c r="K73" s="19"/>
      <c r="L73" s="12">
        <v>730</v>
      </c>
      <c r="M73" s="12">
        <v>910</v>
      </c>
      <c r="N73" s="12">
        <v>955</v>
      </c>
      <c r="O73" s="12">
        <v>1300</v>
      </c>
      <c r="P73" s="19"/>
      <c r="Q73" s="13">
        <f t="shared" si="4"/>
        <v>730</v>
      </c>
      <c r="R73" s="13">
        <f t="shared" si="5"/>
        <v>1300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spans="1:35" ht="15.6" x14ac:dyDescent="0.3">
      <c r="A74" s="10">
        <v>45180</v>
      </c>
      <c r="B74" s="11" t="s">
        <v>51</v>
      </c>
      <c r="C74" s="12">
        <v>80</v>
      </c>
      <c r="D74" s="12">
        <v>2002</v>
      </c>
      <c r="E74" s="12" t="s">
        <v>173</v>
      </c>
      <c r="F74" s="12">
        <v>410753957</v>
      </c>
      <c r="G74" s="12">
        <v>2007713133</v>
      </c>
      <c r="H74" s="12" t="s">
        <v>18</v>
      </c>
      <c r="I74" s="19" t="s">
        <v>111</v>
      </c>
      <c r="J74" s="12"/>
      <c r="K74" s="19"/>
      <c r="L74" s="12">
        <v>740</v>
      </c>
      <c r="M74" s="12">
        <v>845</v>
      </c>
      <c r="N74" s="12">
        <v>1000</v>
      </c>
      <c r="O74" s="12">
        <v>1245</v>
      </c>
      <c r="P74" s="19"/>
      <c r="Q74" s="13">
        <f t="shared" si="4"/>
        <v>740</v>
      </c>
      <c r="R74" s="13">
        <f t="shared" si="5"/>
        <v>1245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spans="1:35" ht="15.6" x14ac:dyDescent="0.3">
      <c r="A75" s="10">
        <v>45180</v>
      </c>
      <c r="B75" s="11" t="s">
        <v>51</v>
      </c>
      <c r="C75" s="12">
        <v>90</v>
      </c>
      <c r="D75" s="12">
        <v>2012</v>
      </c>
      <c r="E75" s="12" t="s">
        <v>184</v>
      </c>
      <c r="F75" s="12">
        <v>1888573</v>
      </c>
      <c r="G75" s="12">
        <v>2007880888</v>
      </c>
      <c r="H75" s="12" t="s">
        <v>185</v>
      </c>
      <c r="I75" s="19" t="s">
        <v>111</v>
      </c>
      <c r="J75" s="12"/>
      <c r="K75" s="19"/>
      <c r="L75" s="12">
        <v>1445</v>
      </c>
      <c r="M75" s="12"/>
      <c r="N75" s="12"/>
      <c r="O75" s="12">
        <v>1540</v>
      </c>
      <c r="P75" s="19"/>
      <c r="Q75" s="13">
        <f t="shared" si="4"/>
        <v>1445</v>
      </c>
      <c r="R75" s="13">
        <f t="shared" si="5"/>
        <v>1540</v>
      </c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ht="15.6" x14ac:dyDescent="0.3">
      <c r="A76" s="10">
        <v>45180</v>
      </c>
      <c r="B76" s="11" t="s">
        <v>29</v>
      </c>
      <c r="C76" s="12">
        <v>81</v>
      </c>
      <c r="D76" s="12">
        <v>2003</v>
      </c>
      <c r="E76" s="12" t="s">
        <v>174</v>
      </c>
      <c r="F76" s="12">
        <v>2507777</v>
      </c>
      <c r="G76" s="12">
        <v>2007790137</v>
      </c>
      <c r="H76" s="12" t="s">
        <v>22</v>
      </c>
      <c r="I76" s="19" t="s">
        <v>26</v>
      </c>
      <c r="J76" s="12"/>
      <c r="K76" s="19"/>
      <c r="L76" s="12">
        <v>830</v>
      </c>
      <c r="M76" s="12">
        <v>955</v>
      </c>
      <c r="N76" s="12">
        <v>1100</v>
      </c>
      <c r="O76" s="12">
        <v>1305</v>
      </c>
      <c r="P76" s="19"/>
      <c r="Q76" s="13">
        <f t="shared" si="4"/>
        <v>830</v>
      </c>
      <c r="R76" s="13">
        <f t="shared" si="5"/>
        <v>1305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spans="1:35" ht="15.6" x14ac:dyDescent="0.3">
      <c r="A77" s="10">
        <v>45180</v>
      </c>
      <c r="B77" s="11" t="s">
        <v>58</v>
      </c>
      <c r="C77" s="12">
        <v>82</v>
      </c>
      <c r="D77" s="12">
        <v>2004</v>
      </c>
      <c r="E77" s="12" t="s">
        <v>175</v>
      </c>
      <c r="F77" s="12">
        <v>410844455</v>
      </c>
      <c r="G77" s="12">
        <v>2007786722</v>
      </c>
      <c r="H77" s="12" t="s">
        <v>18</v>
      </c>
      <c r="I77" s="19" t="s">
        <v>66</v>
      </c>
      <c r="J77" s="12"/>
      <c r="K77" s="19"/>
      <c r="L77" s="12">
        <v>840</v>
      </c>
      <c r="M77" s="12">
        <v>1035</v>
      </c>
      <c r="N77" s="12">
        <v>1140</v>
      </c>
      <c r="O77" s="12">
        <v>1355</v>
      </c>
      <c r="P77" s="19"/>
      <c r="Q77" s="13">
        <f t="shared" si="4"/>
        <v>840</v>
      </c>
      <c r="R77" s="13">
        <f t="shared" si="5"/>
        <v>1355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ht="15.6" x14ac:dyDescent="0.3">
      <c r="A78" s="10">
        <v>45180</v>
      </c>
      <c r="B78" s="11" t="s">
        <v>32</v>
      </c>
      <c r="C78" s="12">
        <v>89</v>
      </c>
      <c r="D78" s="12">
        <v>2011</v>
      </c>
      <c r="E78" s="12" t="s">
        <v>182</v>
      </c>
      <c r="F78" s="12">
        <v>592807</v>
      </c>
      <c r="G78" s="12">
        <v>2007650963</v>
      </c>
      <c r="H78" s="12" t="s">
        <v>183</v>
      </c>
      <c r="I78" s="19"/>
      <c r="J78" s="12" t="s">
        <v>53</v>
      </c>
      <c r="K78" s="19"/>
      <c r="L78" s="12">
        <v>1200</v>
      </c>
      <c r="M78" s="12">
        <v>1335</v>
      </c>
      <c r="N78" s="12">
        <v>1420</v>
      </c>
      <c r="O78" s="12">
        <v>1525</v>
      </c>
      <c r="P78" s="19"/>
      <c r="Q78" s="13">
        <f t="shared" si="4"/>
        <v>1200</v>
      </c>
      <c r="R78" s="13">
        <f t="shared" si="5"/>
        <v>1525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ht="15.6" x14ac:dyDescent="0.3">
      <c r="A79" s="10">
        <v>45180</v>
      </c>
      <c r="B79" s="11" t="s">
        <v>36</v>
      </c>
      <c r="C79" s="12">
        <v>77</v>
      </c>
      <c r="D79" s="12">
        <v>1999</v>
      </c>
      <c r="E79" s="12" t="s">
        <v>170</v>
      </c>
      <c r="F79" s="12">
        <v>297323</v>
      </c>
      <c r="G79" s="12">
        <v>2006196109</v>
      </c>
      <c r="H79" s="12" t="s">
        <v>171</v>
      </c>
      <c r="I79" s="19" t="s">
        <v>26</v>
      </c>
      <c r="J79" s="12"/>
      <c r="K79" s="19"/>
      <c r="L79" s="12">
        <v>720</v>
      </c>
      <c r="M79" s="12">
        <v>820</v>
      </c>
      <c r="N79" s="12">
        <v>905</v>
      </c>
      <c r="O79" s="12">
        <v>925</v>
      </c>
      <c r="P79" s="19"/>
      <c r="Q79" s="13">
        <f t="shared" si="4"/>
        <v>720</v>
      </c>
      <c r="R79" s="13">
        <f t="shared" si="5"/>
        <v>925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spans="1:35" ht="15.6" x14ac:dyDescent="0.3">
      <c r="A80" s="10">
        <v>45180</v>
      </c>
      <c r="B80" s="11" t="s">
        <v>36</v>
      </c>
      <c r="C80" s="12">
        <v>87</v>
      </c>
      <c r="D80" s="12">
        <v>2009</v>
      </c>
      <c r="E80" s="12" t="s">
        <v>181</v>
      </c>
      <c r="F80" s="12">
        <v>410059012</v>
      </c>
      <c r="G80" s="12">
        <v>2007743801</v>
      </c>
      <c r="H80" s="12" t="s">
        <v>87</v>
      </c>
      <c r="I80" s="19"/>
      <c r="J80" s="12" t="s">
        <v>49</v>
      </c>
      <c r="K80" s="19"/>
      <c r="L80" s="12">
        <v>1140</v>
      </c>
      <c r="M80" s="12">
        <v>1255</v>
      </c>
      <c r="N80" s="12">
        <v>1335</v>
      </c>
      <c r="O80" s="12">
        <v>1450</v>
      </c>
      <c r="P80" s="19"/>
      <c r="Q80" s="13">
        <f t="shared" si="4"/>
        <v>1140</v>
      </c>
      <c r="R80" s="13">
        <f t="shared" si="5"/>
        <v>1450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spans="1:35" ht="15.6" x14ac:dyDescent="0.3">
      <c r="A81" s="10">
        <v>45180</v>
      </c>
      <c r="B81" s="11" t="s">
        <v>39</v>
      </c>
      <c r="C81" s="12">
        <v>78</v>
      </c>
      <c r="D81" s="12">
        <v>2000</v>
      </c>
      <c r="E81" s="12" t="s">
        <v>172</v>
      </c>
      <c r="F81" s="12">
        <v>7586693</v>
      </c>
      <c r="G81" s="12">
        <v>2007525293</v>
      </c>
      <c r="H81" s="12" t="s">
        <v>169</v>
      </c>
      <c r="I81" s="19" t="s">
        <v>31</v>
      </c>
      <c r="J81" s="12"/>
      <c r="K81" s="19"/>
      <c r="L81" s="12">
        <v>900</v>
      </c>
      <c r="M81" s="12">
        <v>1025</v>
      </c>
      <c r="N81" s="12">
        <v>1120</v>
      </c>
      <c r="O81" s="12">
        <v>1455</v>
      </c>
      <c r="P81" s="19"/>
      <c r="Q81" s="13">
        <f t="shared" si="4"/>
        <v>900</v>
      </c>
      <c r="R81" s="13">
        <f t="shared" si="5"/>
        <v>1455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 spans="1:35" ht="15.6" x14ac:dyDescent="0.3">
      <c r="A82" s="10">
        <v>45180</v>
      </c>
      <c r="B82" s="11" t="s">
        <v>55</v>
      </c>
      <c r="C82" s="12">
        <v>83</v>
      </c>
      <c r="D82" s="12">
        <v>2005</v>
      </c>
      <c r="E82" s="12" t="s">
        <v>176</v>
      </c>
      <c r="F82" s="12">
        <v>8489802</v>
      </c>
      <c r="G82" s="12">
        <v>2006231679</v>
      </c>
      <c r="H82" s="12" t="s">
        <v>114</v>
      </c>
      <c r="I82" s="19" t="s">
        <v>111</v>
      </c>
      <c r="J82" s="12"/>
      <c r="K82" s="19"/>
      <c r="L82" s="12">
        <v>900</v>
      </c>
      <c r="M82" s="12"/>
      <c r="N82" s="12"/>
      <c r="O82" s="12">
        <v>1100</v>
      </c>
      <c r="P82" s="19"/>
      <c r="Q82" s="13">
        <f t="shared" si="4"/>
        <v>900</v>
      </c>
      <c r="R82" s="13">
        <f t="shared" si="5"/>
        <v>1100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spans="1:35" ht="15.6" x14ac:dyDescent="0.3">
      <c r="A83" s="10">
        <v>45180</v>
      </c>
      <c r="B83" s="11" t="s">
        <v>41</v>
      </c>
      <c r="C83" s="12">
        <v>88</v>
      </c>
      <c r="D83" s="12">
        <v>2010</v>
      </c>
      <c r="E83" s="12" t="s">
        <v>129</v>
      </c>
      <c r="F83" s="12">
        <v>971053</v>
      </c>
      <c r="G83" s="12">
        <v>2007669607</v>
      </c>
      <c r="H83" s="12" t="s">
        <v>114</v>
      </c>
      <c r="I83" s="19" t="s">
        <v>26</v>
      </c>
      <c r="J83" s="12"/>
      <c r="K83" s="19"/>
      <c r="L83" s="12">
        <v>1150</v>
      </c>
      <c r="M83" s="12"/>
      <c r="N83" s="12"/>
      <c r="O83" s="12">
        <v>1330</v>
      </c>
      <c r="P83" s="19"/>
      <c r="Q83" s="13">
        <f t="shared" si="4"/>
        <v>1150</v>
      </c>
      <c r="R83" s="13">
        <f t="shared" si="5"/>
        <v>1330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spans="1:35" ht="15.6" x14ac:dyDescent="0.3">
      <c r="A84" s="10">
        <v>45180</v>
      </c>
      <c r="B84" s="11" t="s">
        <v>44</v>
      </c>
      <c r="C84" s="12">
        <v>86</v>
      </c>
      <c r="D84" s="12">
        <v>2008</v>
      </c>
      <c r="E84" s="12" t="s">
        <v>179</v>
      </c>
      <c r="F84" s="12">
        <v>410075461</v>
      </c>
      <c r="G84" s="12">
        <v>2007825013</v>
      </c>
      <c r="H84" s="12" t="s">
        <v>180</v>
      </c>
      <c r="I84" s="19"/>
      <c r="J84" s="12" t="s">
        <v>53</v>
      </c>
      <c r="K84" s="19"/>
      <c r="L84" s="12">
        <v>1100</v>
      </c>
      <c r="M84" s="12">
        <v>1305</v>
      </c>
      <c r="N84" s="12">
        <v>1500</v>
      </c>
      <c r="O84" s="12">
        <v>1730</v>
      </c>
      <c r="P84" s="19"/>
      <c r="Q84" s="13">
        <f t="shared" si="4"/>
        <v>1100</v>
      </c>
      <c r="R84" s="13">
        <f t="shared" si="5"/>
        <v>1730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 spans="1:35" ht="15.6" x14ac:dyDescent="0.3">
      <c r="A85" s="14">
        <v>45181</v>
      </c>
      <c r="B85" s="15" t="s">
        <v>16</v>
      </c>
      <c r="C85" s="15">
        <v>11</v>
      </c>
      <c r="D85" s="15">
        <v>106</v>
      </c>
      <c r="E85" s="15" t="s">
        <v>208</v>
      </c>
      <c r="F85" s="15">
        <v>8087961</v>
      </c>
      <c r="G85" s="15">
        <v>2007474692</v>
      </c>
      <c r="H85" s="15" t="s">
        <v>204</v>
      </c>
      <c r="I85" s="20"/>
      <c r="J85" s="15" t="s">
        <v>53</v>
      </c>
      <c r="K85" s="20"/>
      <c r="L85" s="15">
        <v>1320</v>
      </c>
      <c r="M85" s="15"/>
      <c r="N85" s="15"/>
      <c r="O85" s="15">
        <v>1640</v>
      </c>
      <c r="P85" s="20"/>
      <c r="Q85" s="13">
        <f t="shared" si="4"/>
        <v>1320</v>
      </c>
      <c r="R85" s="13">
        <f t="shared" si="5"/>
        <v>1640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 spans="1:35" ht="15.6" x14ac:dyDescent="0.3">
      <c r="A86" s="14">
        <v>45181</v>
      </c>
      <c r="B86" s="15" t="s">
        <v>20</v>
      </c>
      <c r="C86" s="15">
        <v>9</v>
      </c>
      <c r="D86" s="15">
        <v>104</v>
      </c>
      <c r="E86" s="15" t="s">
        <v>203</v>
      </c>
      <c r="F86" s="15">
        <v>511982</v>
      </c>
      <c r="G86" s="15">
        <v>2007892767</v>
      </c>
      <c r="H86" s="15" t="s">
        <v>204</v>
      </c>
      <c r="I86" s="20" t="s">
        <v>68</v>
      </c>
      <c r="J86" s="15"/>
      <c r="K86" s="20"/>
      <c r="L86" s="15">
        <v>1205</v>
      </c>
      <c r="M86" s="15"/>
      <c r="N86" s="15"/>
      <c r="O86" s="15">
        <v>1430</v>
      </c>
      <c r="P86" s="20"/>
      <c r="Q86" s="13">
        <f t="shared" si="4"/>
        <v>1205</v>
      </c>
      <c r="R86" s="13">
        <f t="shared" si="5"/>
        <v>1430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spans="1:35" ht="15.6" x14ac:dyDescent="0.3">
      <c r="A87" s="10">
        <v>45181</v>
      </c>
      <c r="B87" s="11" t="s">
        <v>47</v>
      </c>
      <c r="C87" s="12">
        <v>92</v>
      </c>
      <c r="D87" s="12">
        <v>2014</v>
      </c>
      <c r="E87" s="12" t="s">
        <v>190</v>
      </c>
      <c r="F87" s="12">
        <v>410772101</v>
      </c>
      <c r="G87" s="12">
        <v>2007874375</v>
      </c>
      <c r="H87" s="12" t="s">
        <v>18</v>
      </c>
      <c r="I87" s="19" t="s">
        <v>23</v>
      </c>
      <c r="J87" s="12"/>
      <c r="K87" s="19"/>
      <c r="L87" s="12">
        <v>720</v>
      </c>
      <c r="M87" s="12">
        <v>910</v>
      </c>
      <c r="N87" s="12">
        <v>1025</v>
      </c>
      <c r="O87" s="12">
        <v>1300</v>
      </c>
      <c r="P87" s="19"/>
      <c r="Q87" s="13">
        <f t="shared" si="4"/>
        <v>720</v>
      </c>
      <c r="R87" s="13">
        <f t="shared" si="5"/>
        <v>1300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 spans="1:35" ht="15.6" x14ac:dyDescent="0.3">
      <c r="A88" s="10">
        <v>45181</v>
      </c>
      <c r="B88" s="11" t="s">
        <v>51</v>
      </c>
      <c r="C88" s="12">
        <v>93</v>
      </c>
      <c r="D88" s="12">
        <v>2015</v>
      </c>
      <c r="E88" s="12" t="s">
        <v>191</v>
      </c>
      <c r="F88" s="12">
        <v>410119925</v>
      </c>
      <c r="G88" s="12">
        <v>2007764027</v>
      </c>
      <c r="H88" s="12" t="s">
        <v>18</v>
      </c>
      <c r="I88" s="19" t="s">
        <v>68</v>
      </c>
      <c r="J88" s="12"/>
      <c r="K88" s="19"/>
      <c r="L88" s="12">
        <v>800</v>
      </c>
      <c r="M88" s="12">
        <v>915</v>
      </c>
      <c r="N88" s="12">
        <v>1015</v>
      </c>
      <c r="O88" s="12">
        <v>1245</v>
      </c>
      <c r="P88" s="19"/>
      <c r="Q88" s="13">
        <f t="shared" si="4"/>
        <v>800</v>
      </c>
      <c r="R88" s="13">
        <f t="shared" si="5"/>
        <v>1245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 spans="1:35" ht="15.6" x14ac:dyDescent="0.3">
      <c r="A89" s="14">
        <v>45181</v>
      </c>
      <c r="B89" s="15" t="s">
        <v>51</v>
      </c>
      <c r="C89" s="15">
        <v>12</v>
      </c>
      <c r="D89" s="15">
        <v>107</v>
      </c>
      <c r="E89" s="15" t="s">
        <v>209</v>
      </c>
      <c r="F89" s="15">
        <v>1812793</v>
      </c>
      <c r="G89" s="15">
        <v>2007875578</v>
      </c>
      <c r="H89" s="15" t="s">
        <v>210</v>
      </c>
      <c r="I89" s="20"/>
      <c r="J89" s="15" t="s">
        <v>199</v>
      </c>
      <c r="K89" s="20"/>
      <c r="L89" s="15"/>
      <c r="M89" s="15"/>
      <c r="N89" s="15">
        <v>1515</v>
      </c>
      <c r="O89" s="15">
        <v>1605</v>
      </c>
      <c r="P89" s="20"/>
      <c r="Q89" s="13">
        <f t="shared" si="4"/>
        <v>1515</v>
      </c>
      <c r="R89" s="13">
        <f t="shared" si="5"/>
        <v>1605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 spans="1:35" ht="15.6" x14ac:dyDescent="0.3">
      <c r="A90" s="10">
        <v>45181</v>
      </c>
      <c r="B90" s="11" t="s">
        <v>29</v>
      </c>
      <c r="C90" s="12">
        <v>94</v>
      </c>
      <c r="D90" s="12">
        <v>2016</v>
      </c>
      <c r="E90" s="12" t="s">
        <v>192</v>
      </c>
      <c r="F90" s="12">
        <v>1010604</v>
      </c>
      <c r="G90" s="12">
        <v>2007871665</v>
      </c>
      <c r="H90" s="12" t="s">
        <v>25</v>
      </c>
      <c r="I90" s="19" t="s">
        <v>31</v>
      </c>
      <c r="J90" s="12"/>
      <c r="K90" s="19"/>
      <c r="L90" s="12">
        <v>850</v>
      </c>
      <c r="M90" s="12"/>
      <c r="N90" s="12"/>
      <c r="O90" s="12">
        <v>945</v>
      </c>
      <c r="P90" s="19"/>
      <c r="Q90" s="13">
        <f t="shared" si="4"/>
        <v>850</v>
      </c>
      <c r="R90" s="13">
        <f t="shared" si="5"/>
        <v>945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 spans="1:35" ht="15.6" x14ac:dyDescent="0.3">
      <c r="A91" s="14">
        <v>45181</v>
      </c>
      <c r="B91" s="15" t="s">
        <v>29</v>
      </c>
      <c r="C91" s="15">
        <v>10</v>
      </c>
      <c r="D91" s="15">
        <v>105</v>
      </c>
      <c r="E91" s="15" t="s">
        <v>205</v>
      </c>
      <c r="F91" s="15">
        <v>1594386</v>
      </c>
      <c r="G91" s="15">
        <v>2007884333</v>
      </c>
      <c r="H91" s="15" t="s">
        <v>206</v>
      </c>
      <c r="I91" s="20"/>
      <c r="J91" s="15" t="s">
        <v>53</v>
      </c>
      <c r="K91" s="20"/>
      <c r="L91" s="15"/>
      <c r="M91" s="15"/>
      <c r="N91" s="15">
        <v>1445</v>
      </c>
      <c r="O91" s="15">
        <v>1515</v>
      </c>
      <c r="P91" s="21" t="s">
        <v>207</v>
      </c>
      <c r="Q91" s="13">
        <f t="shared" si="4"/>
        <v>1445</v>
      </c>
      <c r="R91" s="13">
        <f t="shared" si="5"/>
        <v>1515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 spans="1:35" ht="15.6" x14ac:dyDescent="0.3">
      <c r="A92" s="10">
        <v>45181</v>
      </c>
      <c r="B92" s="11" t="s">
        <v>58</v>
      </c>
      <c r="C92" s="12">
        <v>95</v>
      </c>
      <c r="D92" s="12">
        <v>2017</v>
      </c>
      <c r="E92" s="12" t="s">
        <v>193</v>
      </c>
      <c r="F92" s="12">
        <v>917564</v>
      </c>
      <c r="G92" s="12">
        <v>2007810168</v>
      </c>
      <c r="H92" s="12" t="s">
        <v>194</v>
      </c>
      <c r="I92" s="19" t="s">
        <v>95</v>
      </c>
      <c r="J92" s="12" t="s">
        <v>31</v>
      </c>
      <c r="K92" s="19"/>
      <c r="L92" s="12">
        <v>915</v>
      </c>
      <c r="M92" s="12">
        <v>1025</v>
      </c>
      <c r="N92" s="12">
        <v>1145</v>
      </c>
      <c r="O92" s="12">
        <v>1350</v>
      </c>
      <c r="P92" s="19"/>
      <c r="Q92" s="13">
        <f t="shared" si="4"/>
        <v>915</v>
      </c>
      <c r="R92" s="13">
        <f t="shared" si="5"/>
        <v>1350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 spans="1:35" ht="15.6" x14ac:dyDescent="0.3">
      <c r="A93" s="14">
        <v>45181</v>
      </c>
      <c r="B93" s="15" t="s">
        <v>58</v>
      </c>
      <c r="C93" s="15">
        <v>13</v>
      </c>
      <c r="D93" s="15">
        <v>108</v>
      </c>
      <c r="E93" s="15" t="s">
        <v>211</v>
      </c>
      <c r="F93" s="15">
        <v>2552203</v>
      </c>
      <c r="G93" s="15">
        <v>2007799484</v>
      </c>
      <c r="H93" s="15" t="s">
        <v>210</v>
      </c>
      <c r="I93" s="20"/>
      <c r="J93" s="15" t="s">
        <v>199</v>
      </c>
      <c r="K93" s="20"/>
      <c r="L93" s="15"/>
      <c r="M93" s="15"/>
      <c r="N93" s="15">
        <v>1525</v>
      </c>
      <c r="O93" s="15">
        <v>1700</v>
      </c>
      <c r="P93" s="20"/>
      <c r="Q93" s="13">
        <f t="shared" si="4"/>
        <v>1525</v>
      </c>
      <c r="R93" s="13">
        <f t="shared" si="5"/>
        <v>1700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 spans="1:35" ht="15.6" x14ac:dyDescent="0.3">
      <c r="A94" s="10">
        <v>45181</v>
      </c>
      <c r="B94" s="11" t="s">
        <v>32</v>
      </c>
      <c r="C94" s="12">
        <v>96</v>
      </c>
      <c r="D94" s="12">
        <v>2018</v>
      </c>
      <c r="E94" s="12" t="s">
        <v>195</v>
      </c>
      <c r="F94" s="12">
        <v>1599738</v>
      </c>
      <c r="G94" s="12">
        <v>2007531253</v>
      </c>
      <c r="H94" s="12" t="s">
        <v>196</v>
      </c>
      <c r="I94" s="19" t="s">
        <v>23</v>
      </c>
      <c r="J94" s="12"/>
      <c r="K94" s="19"/>
      <c r="L94" s="12">
        <v>1000</v>
      </c>
      <c r="M94" s="12">
        <v>1110</v>
      </c>
      <c r="N94" s="12">
        <v>1220</v>
      </c>
      <c r="O94" s="12">
        <v>1320</v>
      </c>
      <c r="P94" s="19"/>
      <c r="Q94" s="13">
        <f t="shared" si="4"/>
        <v>1000</v>
      </c>
      <c r="R94" s="13">
        <f t="shared" si="5"/>
        <v>1320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 spans="1:35" ht="15.6" x14ac:dyDescent="0.3">
      <c r="A95" s="10">
        <v>45181</v>
      </c>
      <c r="B95" s="11" t="s">
        <v>36</v>
      </c>
      <c r="C95" s="12">
        <v>97</v>
      </c>
      <c r="D95" s="12">
        <v>2019</v>
      </c>
      <c r="E95" s="12" t="s">
        <v>197</v>
      </c>
      <c r="F95" s="12">
        <v>1599738</v>
      </c>
      <c r="G95" s="12">
        <v>2007887568</v>
      </c>
      <c r="H95" s="12" t="s">
        <v>18</v>
      </c>
      <c r="I95" s="19" t="s">
        <v>31</v>
      </c>
      <c r="J95" s="12"/>
      <c r="K95" s="19"/>
      <c r="L95" s="12">
        <v>950</v>
      </c>
      <c r="M95" s="12">
        <v>1230</v>
      </c>
      <c r="N95" s="12">
        <v>1400</v>
      </c>
      <c r="O95" s="12">
        <v>1610</v>
      </c>
      <c r="P95" s="19"/>
      <c r="Q95" s="13">
        <f t="shared" si="4"/>
        <v>950</v>
      </c>
      <c r="R95" s="13">
        <f t="shared" si="5"/>
        <v>1610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 spans="1:35" ht="15.6" x14ac:dyDescent="0.3">
      <c r="A96" s="10">
        <v>45181</v>
      </c>
      <c r="B96" s="11" t="s">
        <v>39</v>
      </c>
      <c r="C96" s="12">
        <v>98</v>
      </c>
      <c r="D96" s="12">
        <v>2020</v>
      </c>
      <c r="E96" s="12" t="s">
        <v>198</v>
      </c>
      <c r="F96" s="12">
        <v>731344</v>
      </c>
      <c r="G96" s="12">
        <v>2007718200</v>
      </c>
      <c r="H96" s="12" t="s">
        <v>87</v>
      </c>
      <c r="I96" s="19"/>
      <c r="J96" s="12" t="s">
        <v>199</v>
      </c>
      <c r="K96" s="19"/>
      <c r="L96" s="12">
        <v>1130</v>
      </c>
      <c r="M96" s="12">
        <v>1340</v>
      </c>
      <c r="N96" s="12">
        <v>1455</v>
      </c>
      <c r="O96" s="12">
        <v>1625</v>
      </c>
      <c r="P96" s="19"/>
      <c r="Q96" s="13">
        <f t="shared" si="4"/>
        <v>1130</v>
      </c>
      <c r="R96" s="13">
        <f t="shared" si="5"/>
        <v>1625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 spans="1:35" ht="15.6" x14ac:dyDescent="0.3">
      <c r="A97" s="10">
        <v>45181</v>
      </c>
      <c r="B97" s="11" t="s">
        <v>55</v>
      </c>
      <c r="C97" s="12">
        <v>99</v>
      </c>
      <c r="D97" s="12">
        <v>2021</v>
      </c>
      <c r="E97" s="12" t="s">
        <v>200</v>
      </c>
      <c r="F97" s="12">
        <v>8664009</v>
      </c>
      <c r="G97" s="12">
        <v>2007655858</v>
      </c>
      <c r="H97" s="12" t="s">
        <v>183</v>
      </c>
      <c r="I97" s="19"/>
      <c r="J97" s="12" t="s">
        <v>53</v>
      </c>
      <c r="K97" s="19"/>
      <c r="L97" s="12">
        <v>1215</v>
      </c>
      <c r="M97" s="12">
        <v>1500</v>
      </c>
      <c r="N97" s="12">
        <v>1550</v>
      </c>
      <c r="O97" s="12">
        <v>1650</v>
      </c>
      <c r="P97" s="19"/>
      <c r="Q97" s="13">
        <f t="shared" si="4"/>
        <v>1215</v>
      </c>
      <c r="R97" s="13">
        <f t="shared" si="5"/>
        <v>1650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 spans="1:35" ht="15.6" x14ac:dyDescent="0.3">
      <c r="A98" s="10">
        <v>45181</v>
      </c>
      <c r="B98" s="11" t="s">
        <v>41</v>
      </c>
      <c r="C98" s="12">
        <v>100</v>
      </c>
      <c r="D98" s="12">
        <v>2022</v>
      </c>
      <c r="E98" s="12" t="s">
        <v>201</v>
      </c>
      <c r="F98" s="12">
        <v>410181880</v>
      </c>
      <c r="G98" s="12">
        <v>2007897053</v>
      </c>
      <c r="H98" s="12" t="s">
        <v>202</v>
      </c>
      <c r="I98" s="19"/>
      <c r="J98" s="12" t="s">
        <v>199</v>
      </c>
      <c r="K98" s="19"/>
      <c r="L98" s="12">
        <v>1330</v>
      </c>
      <c r="M98" s="12"/>
      <c r="N98" s="12"/>
      <c r="O98" s="12">
        <v>1440</v>
      </c>
      <c r="P98" s="19"/>
      <c r="Q98" s="13">
        <f t="shared" ref="Q98:Q129" si="6" xml:space="preserve"> IF(L98 &gt;0,L98, N98)</f>
        <v>1330</v>
      </c>
      <c r="R98" s="13">
        <f t="shared" ref="R98:R129" si="7" xml:space="preserve"> IF(O98 &gt;0,O98, M98)</f>
        <v>1440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 spans="1:35" ht="15.6" x14ac:dyDescent="0.3">
      <c r="A99" s="10">
        <v>45182</v>
      </c>
      <c r="B99" s="11" t="s">
        <v>16</v>
      </c>
      <c r="C99" s="12">
        <v>101</v>
      </c>
      <c r="D99" s="12">
        <v>2023</v>
      </c>
      <c r="E99" s="12" t="s">
        <v>212</v>
      </c>
      <c r="F99" s="12">
        <v>8637479</v>
      </c>
      <c r="G99" s="12">
        <v>2007666405</v>
      </c>
      <c r="H99" s="12" t="s">
        <v>81</v>
      </c>
      <c r="I99" s="19" t="s">
        <v>111</v>
      </c>
      <c r="J99" s="12"/>
      <c r="K99" s="19"/>
      <c r="L99" s="12">
        <v>600</v>
      </c>
      <c r="M99" s="12">
        <v>915</v>
      </c>
      <c r="N99" s="12">
        <v>1220</v>
      </c>
      <c r="O99" s="12">
        <v>1445</v>
      </c>
      <c r="P99" s="19"/>
      <c r="Q99" s="13">
        <f t="shared" si="6"/>
        <v>600</v>
      </c>
      <c r="R99" s="13">
        <f t="shared" si="7"/>
        <v>1445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 spans="1:35" ht="15.6" x14ac:dyDescent="0.3">
      <c r="A100" s="10">
        <v>45182</v>
      </c>
      <c r="B100" s="11" t="s">
        <v>20</v>
      </c>
      <c r="C100" s="12">
        <v>102</v>
      </c>
      <c r="D100" s="12">
        <v>2024</v>
      </c>
      <c r="E100" s="12" t="s">
        <v>213</v>
      </c>
      <c r="F100" s="12">
        <v>252485</v>
      </c>
      <c r="G100" s="12">
        <v>2007474289</v>
      </c>
      <c r="H100" s="12" t="s">
        <v>28</v>
      </c>
      <c r="I100" s="19" t="s">
        <v>23</v>
      </c>
      <c r="J100" s="12"/>
      <c r="K100" s="19"/>
      <c r="L100" s="12">
        <v>730</v>
      </c>
      <c r="M100" s="12">
        <v>815</v>
      </c>
      <c r="N100" s="12">
        <v>925</v>
      </c>
      <c r="O100" s="12">
        <v>1020</v>
      </c>
      <c r="P100" s="19"/>
      <c r="Q100" s="13">
        <f t="shared" si="6"/>
        <v>730</v>
      </c>
      <c r="R100" s="13">
        <f t="shared" si="7"/>
        <v>1020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spans="1:35" ht="15.6" x14ac:dyDescent="0.3">
      <c r="A101" s="10">
        <v>45182</v>
      </c>
      <c r="B101" s="11" t="s">
        <v>47</v>
      </c>
      <c r="C101" s="12">
        <v>103</v>
      </c>
      <c r="D101" s="12">
        <v>2025</v>
      </c>
      <c r="E101" s="12" t="s">
        <v>214</v>
      </c>
      <c r="F101" s="12">
        <v>4107244131</v>
      </c>
      <c r="G101" s="12">
        <v>2007791769</v>
      </c>
      <c r="H101" s="12" t="s">
        <v>215</v>
      </c>
      <c r="I101" s="19" t="s">
        <v>19</v>
      </c>
      <c r="J101" s="12" t="s">
        <v>23</v>
      </c>
      <c r="K101" s="19"/>
      <c r="L101" s="12">
        <v>730</v>
      </c>
      <c r="M101" s="12">
        <v>930</v>
      </c>
      <c r="N101" s="12">
        <v>1445</v>
      </c>
      <c r="O101" s="12">
        <v>1750</v>
      </c>
      <c r="P101" s="19"/>
      <c r="Q101" s="13">
        <f t="shared" si="6"/>
        <v>730</v>
      </c>
      <c r="R101" s="13">
        <f t="shared" si="7"/>
        <v>1750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 spans="1:35" ht="15.6" x14ac:dyDescent="0.3">
      <c r="A102" s="10">
        <v>45182</v>
      </c>
      <c r="B102" s="11" t="s">
        <v>51</v>
      </c>
      <c r="C102" s="12">
        <v>104</v>
      </c>
      <c r="D102" s="12">
        <v>2026</v>
      </c>
      <c r="E102" s="12" t="s">
        <v>216</v>
      </c>
      <c r="F102" s="12">
        <v>1569773</v>
      </c>
      <c r="G102" s="12">
        <v>2007732426</v>
      </c>
      <c r="H102" s="12" t="s">
        <v>84</v>
      </c>
      <c r="I102" s="19" t="s">
        <v>68</v>
      </c>
      <c r="J102" s="12" t="s">
        <v>49</v>
      </c>
      <c r="K102" s="19"/>
      <c r="L102" s="12">
        <v>755</v>
      </c>
      <c r="M102" s="12">
        <v>1015</v>
      </c>
      <c r="N102" s="12">
        <v>1505</v>
      </c>
      <c r="O102" s="12">
        <v>1755</v>
      </c>
      <c r="P102" s="19"/>
      <c r="Q102" s="13">
        <f t="shared" si="6"/>
        <v>755</v>
      </c>
      <c r="R102" s="13">
        <f t="shared" si="7"/>
        <v>1755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 spans="1:35" ht="15.6" x14ac:dyDescent="0.3">
      <c r="A103" s="10">
        <v>45182</v>
      </c>
      <c r="B103" s="11" t="s">
        <v>29</v>
      </c>
      <c r="C103" s="12">
        <v>106</v>
      </c>
      <c r="D103" s="12">
        <v>2028</v>
      </c>
      <c r="E103" s="12" t="s">
        <v>218</v>
      </c>
      <c r="F103" s="12">
        <v>2417823</v>
      </c>
      <c r="G103" s="12">
        <v>2007908312</v>
      </c>
      <c r="H103" s="12" t="s">
        <v>219</v>
      </c>
      <c r="I103" s="19" t="s">
        <v>26</v>
      </c>
      <c r="J103" s="12"/>
      <c r="K103" s="19"/>
      <c r="L103" s="12">
        <v>855</v>
      </c>
      <c r="M103" s="12"/>
      <c r="N103" s="12"/>
      <c r="O103" s="12">
        <v>945</v>
      </c>
      <c r="P103" s="19"/>
      <c r="Q103" s="13">
        <f t="shared" si="6"/>
        <v>855</v>
      </c>
      <c r="R103" s="13">
        <f t="shared" si="7"/>
        <v>945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spans="1:35" ht="15.6" x14ac:dyDescent="0.3">
      <c r="A104" s="10">
        <v>45182</v>
      </c>
      <c r="B104" s="11" t="s">
        <v>58</v>
      </c>
      <c r="C104" s="12">
        <v>107</v>
      </c>
      <c r="D104" s="12">
        <v>2029</v>
      </c>
      <c r="E104" s="12" t="s">
        <v>220</v>
      </c>
      <c r="F104" s="12">
        <v>663209</v>
      </c>
      <c r="G104" s="12">
        <v>2007369820</v>
      </c>
      <c r="H104" s="12" t="s">
        <v>28</v>
      </c>
      <c r="I104" s="19" t="s">
        <v>23</v>
      </c>
      <c r="J104" s="12"/>
      <c r="K104" s="19"/>
      <c r="L104" s="12">
        <v>1035</v>
      </c>
      <c r="M104" s="12">
        <v>1105</v>
      </c>
      <c r="N104" s="12">
        <v>1135</v>
      </c>
      <c r="O104" s="12">
        <v>1150</v>
      </c>
      <c r="P104" s="19"/>
      <c r="Q104" s="13">
        <f t="shared" si="6"/>
        <v>1035</v>
      </c>
      <c r="R104" s="13">
        <f t="shared" si="7"/>
        <v>1150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 spans="1:35" ht="15.6" x14ac:dyDescent="0.3">
      <c r="A105" s="10">
        <v>45182</v>
      </c>
      <c r="B105" s="11" t="s">
        <v>32</v>
      </c>
      <c r="C105" s="12">
        <v>108</v>
      </c>
      <c r="D105" s="12">
        <v>2030</v>
      </c>
      <c r="E105" s="12" t="s">
        <v>221</v>
      </c>
      <c r="F105" s="12">
        <v>410811104</v>
      </c>
      <c r="G105" s="12">
        <v>2007636416</v>
      </c>
      <c r="H105" s="12" t="s">
        <v>222</v>
      </c>
      <c r="I105" s="19" t="s">
        <v>68</v>
      </c>
      <c r="J105" s="12"/>
      <c r="K105" s="19"/>
      <c r="L105" s="12">
        <v>1230</v>
      </c>
      <c r="M105" s="12">
        <v>1250</v>
      </c>
      <c r="N105" s="12">
        <v>1345</v>
      </c>
      <c r="O105" s="12">
        <v>1440</v>
      </c>
      <c r="P105" s="19"/>
      <c r="Q105" s="13">
        <f t="shared" si="6"/>
        <v>1230</v>
      </c>
      <c r="R105" s="13">
        <f t="shared" si="7"/>
        <v>1440</v>
      </c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ht="15.6" x14ac:dyDescent="0.3">
      <c r="A106" s="10">
        <v>45182</v>
      </c>
      <c r="B106" s="11" t="s">
        <v>36</v>
      </c>
      <c r="C106" s="12">
        <v>111</v>
      </c>
      <c r="D106" s="12">
        <v>2033</v>
      </c>
      <c r="E106" s="12" t="s">
        <v>225</v>
      </c>
      <c r="F106" s="12">
        <v>1283270</v>
      </c>
      <c r="G106" s="12">
        <v>2007910266</v>
      </c>
      <c r="H106" s="12" t="s">
        <v>226</v>
      </c>
      <c r="I106" s="19" t="s">
        <v>26</v>
      </c>
      <c r="J106" s="12"/>
      <c r="K106" s="19"/>
      <c r="L106" s="12">
        <v>1030</v>
      </c>
      <c r="M106" s="12">
        <v>1120</v>
      </c>
      <c r="N106" s="12">
        <v>1250</v>
      </c>
      <c r="O106" s="12">
        <v>1325</v>
      </c>
      <c r="P106" s="19"/>
      <c r="Q106" s="13">
        <f t="shared" si="6"/>
        <v>1030</v>
      </c>
      <c r="R106" s="13">
        <f t="shared" si="7"/>
        <v>1325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spans="1:35" ht="15.6" x14ac:dyDescent="0.3">
      <c r="A107" s="10">
        <v>45182</v>
      </c>
      <c r="B107" s="11" t="s">
        <v>39</v>
      </c>
      <c r="C107" s="12">
        <v>110</v>
      </c>
      <c r="D107" s="12">
        <v>2032</v>
      </c>
      <c r="E107" s="12" t="s">
        <v>224</v>
      </c>
      <c r="F107" s="12">
        <v>2346434</v>
      </c>
      <c r="G107" s="12">
        <v>2007745257</v>
      </c>
      <c r="H107" s="12" t="s">
        <v>87</v>
      </c>
      <c r="I107" s="19"/>
      <c r="J107" s="12" t="s">
        <v>49</v>
      </c>
      <c r="K107" s="19" t="s">
        <v>127</v>
      </c>
      <c r="L107" s="12">
        <v>1330</v>
      </c>
      <c r="M107" s="12">
        <v>1525</v>
      </c>
      <c r="N107" s="12">
        <v>1615</v>
      </c>
      <c r="O107" s="12">
        <v>1730</v>
      </c>
      <c r="P107" s="19"/>
      <c r="Q107" s="13">
        <f t="shared" si="6"/>
        <v>1330</v>
      </c>
      <c r="R107" s="13">
        <f t="shared" si="7"/>
        <v>1730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ht="15.6" x14ac:dyDescent="0.3">
      <c r="A108" s="10">
        <v>45182</v>
      </c>
      <c r="B108" s="11" t="s">
        <v>55</v>
      </c>
      <c r="C108" s="12">
        <v>105</v>
      </c>
      <c r="D108" s="12">
        <v>2027</v>
      </c>
      <c r="E108" s="12" t="s">
        <v>217</v>
      </c>
      <c r="F108" s="12">
        <v>8529596</v>
      </c>
      <c r="G108" s="12">
        <v>2007350559</v>
      </c>
      <c r="H108" s="12" t="s">
        <v>114</v>
      </c>
      <c r="I108" s="19" t="s">
        <v>111</v>
      </c>
      <c r="J108" s="12"/>
      <c r="K108" s="19"/>
      <c r="L108" s="12">
        <v>835</v>
      </c>
      <c r="M108" s="12"/>
      <c r="N108" s="12"/>
      <c r="O108" s="12">
        <v>1215</v>
      </c>
      <c r="P108" s="19"/>
      <c r="Q108" s="13">
        <f t="shared" si="6"/>
        <v>835</v>
      </c>
      <c r="R108" s="13">
        <f t="shared" si="7"/>
        <v>1215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spans="1:35" ht="15.6" x14ac:dyDescent="0.3">
      <c r="A109" s="10">
        <v>45182</v>
      </c>
      <c r="B109" s="11" t="s">
        <v>41</v>
      </c>
      <c r="C109" s="12">
        <v>109</v>
      </c>
      <c r="D109" s="12">
        <v>2031</v>
      </c>
      <c r="E109" s="12" t="s">
        <v>223</v>
      </c>
      <c r="F109" s="12">
        <v>2295020</v>
      </c>
      <c r="G109" s="12">
        <v>2007749426</v>
      </c>
      <c r="H109" s="12" t="s">
        <v>183</v>
      </c>
      <c r="I109" s="19"/>
      <c r="J109" s="12" t="s">
        <v>53</v>
      </c>
      <c r="K109" s="19"/>
      <c r="L109" s="12">
        <v>1225</v>
      </c>
      <c r="M109" s="12">
        <v>1330</v>
      </c>
      <c r="N109" s="12">
        <v>1550</v>
      </c>
      <c r="O109" s="12">
        <v>1635</v>
      </c>
      <c r="P109" s="19"/>
      <c r="Q109" s="13">
        <f t="shared" si="6"/>
        <v>1225</v>
      </c>
      <c r="R109" s="13">
        <f t="shared" si="7"/>
        <v>1635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spans="1:35" ht="15.6" x14ac:dyDescent="0.3">
      <c r="A110" s="10">
        <v>45183</v>
      </c>
      <c r="B110" s="11" t="s">
        <v>16</v>
      </c>
      <c r="C110" s="12">
        <v>112</v>
      </c>
      <c r="D110" s="12">
        <v>2034</v>
      </c>
      <c r="E110" s="12" t="s">
        <v>227</v>
      </c>
      <c r="F110" s="12">
        <v>410881762</v>
      </c>
      <c r="G110" s="12">
        <v>2007861250</v>
      </c>
      <c r="H110" s="12" t="s">
        <v>65</v>
      </c>
      <c r="I110" s="19" t="s">
        <v>111</v>
      </c>
      <c r="J110" s="12"/>
      <c r="K110" s="19"/>
      <c r="L110" s="12">
        <v>645</v>
      </c>
      <c r="M110" s="12">
        <v>840</v>
      </c>
      <c r="N110" s="12">
        <v>1050</v>
      </c>
      <c r="O110" s="12">
        <v>1410</v>
      </c>
      <c r="P110" s="19"/>
      <c r="Q110" s="13">
        <f t="shared" si="6"/>
        <v>645</v>
      </c>
      <c r="R110" s="13">
        <f t="shared" si="7"/>
        <v>1410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spans="1:35" ht="15.6" x14ac:dyDescent="0.3">
      <c r="A111" s="10">
        <v>45183</v>
      </c>
      <c r="B111" s="11" t="s">
        <v>20</v>
      </c>
      <c r="C111" s="12">
        <v>120</v>
      </c>
      <c r="D111" s="12">
        <v>2042</v>
      </c>
      <c r="E111" s="12" t="s">
        <v>104</v>
      </c>
      <c r="F111" s="12">
        <v>1911040</v>
      </c>
      <c r="G111" s="12">
        <v>2007923785</v>
      </c>
      <c r="H111" s="12" t="s">
        <v>38</v>
      </c>
      <c r="I111" s="19" t="s">
        <v>31</v>
      </c>
      <c r="J111" s="12"/>
      <c r="K111" s="19"/>
      <c r="L111" s="12">
        <v>1020</v>
      </c>
      <c r="M111" s="12"/>
      <c r="N111" s="12"/>
      <c r="O111" s="12">
        <v>1055</v>
      </c>
      <c r="P111" s="19"/>
      <c r="Q111" s="13">
        <f t="shared" si="6"/>
        <v>1020</v>
      </c>
      <c r="R111" s="13">
        <f t="shared" si="7"/>
        <v>1055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spans="1:35" ht="15.6" x14ac:dyDescent="0.3">
      <c r="A112" s="10">
        <v>45183</v>
      </c>
      <c r="B112" s="11" t="s">
        <v>47</v>
      </c>
      <c r="C112" s="12">
        <v>113</v>
      </c>
      <c r="D112" s="12">
        <v>2035</v>
      </c>
      <c r="E112" s="12" t="s">
        <v>228</v>
      </c>
      <c r="F112" s="12">
        <v>1523009</v>
      </c>
      <c r="G112" s="12">
        <v>2007834496</v>
      </c>
      <c r="H112" s="12" t="s">
        <v>229</v>
      </c>
      <c r="I112" s="19" t="s">
        <v>68</v>
      </c>
      <c r="J112" s="12"/>
      <c r="K112" s="19"/>
      <c r="L112" s="12">
        <v>730</v>
      </c>
      <c r="M112" s="12">
        <v>1115</v>
      </c>
      <c r="N112" s="12">
        <v>1215</v>
      </c>
      <c r="O112" s="12">
        <v>1515</v>
      </c>
      <c r="P112" s="19"/>
      <c r="Q112" s="13">
        <f t="shared" si="6"/>
        <v>730</v>
      </c>
      <c r="R112" s="13">
        <f t="shared" si="7"/>
        <v>1515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spans="1:35" ht="15.6" x14ac:dyDescent="0.3">
      <c r="A113" s="10">
        <v>45183</v>
      </c>
      <c r="B113" s="11" t="s">
        <v>51</v>
      </c>
      <c r="C113" s="12">
        <v>114</v>
      </c>
      <c r="D113" s="12">
        <v>2036</v>
      </c>
      <c r="E113" s="12" t="s">
        <v>230</v>
      </c>
      <c r="F113" s="12">
        <v>410779327</v>
      </c>
      <c r="G113" s="12">
        <v>2007501223</v>
      </c>
      <c r="H113" s="12" t="s">
        <v>28</v>
      </c>
      <c r="I113" s="19" t="s">
        <v>68</v>
      </c>
      <c r="J113" s="12"/>
      <c r="K113" s="19"/>
      <c r="L113" s="12">
        <v>830</v>
      </c>
      <c r="M113" s="12">
        <v>910</v>
      </c>
      <c r="N113" s="12">
        <v>1035</v>
      </c>
      <c r="O113" s="12">
        <v>1125</v>
      </c>
      <c r="P113" s="19"/>
      <c r="Q113" s="13">
        <f t="shared" si="6"/>
        <v>830</v>
      </c>
      <c r="R113" s="13">
        <f t="shared" si="7"/>
        <v>1125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spans="1:35" ht="15.6" x14ac:dyDescent="0.3">
      <c r="A114" s="14">
        <v>45183</v>
      </c>
      <c r="B114" s="15" t="s">
        <v>51</v>
      </c>
      <c r="C114" s="15">
        <v>14</v>
      </c>
      <c r="D114" s="15">
        <v>109</v>
      </c>
      <c r="E114" s="15" t="s">
        <v>238</v>
      </c>
      <c r="F114" s="15">
        <v>1150348</v>
      </c>
      <c r="G114" s="15">
        <v>2007752037</v>
      </c>
      <c r="H114" s="15" t="s">
        <v>239</v>
      </c>
      <c r="I114" s="20"/>
      <c r="J114" s="15" t="s">
        <v>199</v>
      </c>
      <c r="K114" s="20"/>
      <c r="L114" s="15"/>
      <c r="M114" s="15"/>
      <c r="N114" s="15">
        <v>1520</v>
      </c>
      <c r="O114" s="15">
        <v>1555</v>
      </c>
      <c r="P114" s="20"/>
      <c r="Q114" s="13">
        <f t="shared" si="6"/>
        <v>1520</v>
      </c>
      <c r="R114" s="13">
        <f t="shared" si="7"/>
        <v>1555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spans="1:35" ht="15.6" x14ac:dyDescent="0.3">
      <c r="A115" s="10">
        <v>45183</v>
      </c>
      <c r="B115" s="11" t="s">
        <v>29</v>
      </c>
      <c r="C115" s="12">
        <v>115</v>
      </c>
      <c r="D115" s="12">
        <v>2037</v>
      </c>
      <c r="E115" s="12" t="s">
        <v>231</v>
      </c>
      <c r="F115" s="12">
        <v>1295374</v>
      </c>
      <c r="G115" s="12">
        <v>2007808842</v>
      </c>
      <c r="H115" s="12" t="s">
        <v>232</v>
      </c>
      <c r="I115" s="19" t="s">
        <v>31</v>
      </c>
      <c r="J115" s="12" t="s">
        <v>126</v>
      </c>
      <c r="K115" s="19"/>
      <c r="L115" s="12">
        <v>840</v>
      </c>
      <c r="M115" s="12">
        <v>1020</v>
      </c>
      <c r="N115" s="12">
        <v>1400</v>
      </c>
      <c r="O115" s="12">
        <v>1720</v>
      </c>
      <c r="P115" s="19"/>
      <c r="Q115" s="13">
        <f t="shared" si="6"/>
        <v>840</v>
      </c>
      <c r="R115" s="13">
        <f t="shared" si="7"/>
        <v>1720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spans="1:35" ht="15.6" x14ac:dyDescent="0.3">
      <c r="A116" s="10">
        <v>45183</v>
      </c>
      <c r="B116" s="11" t="s">
        <v>58</v>
      </c>
      <c r="C116" s="12">
        <v>116</v>
      </c>
      <c r="D116" s="12">
        <v>2038</v>
      </c>
      <c r="E116" s="12" t="s">
        <v>233</v>
      </c>
      <c r="F116" s="12">
        <v>1412053</v>
      </c>
      <c r="G116" s="12">
        <v>2007819144</v>
      </c>
      <c r="H116" s="12" t="s">
        <v>234</v>
      </c>
      <c r="I116" s="19" t="s">
        <v>26</v>
      </c>
      <c r="J116" s="12"/>
      <c r="K116" s="19"/>
      <c r="L116" s="12">
        <v>830</v>
      </c>
      <c r="M116" s="12">
        <v>1215</v>
      </c>
      <c r="N116" s="12">
        <v>1320</v>
      </c>
      <c r="O116" s="12">
        <v>1450</v>
      </c>
      <c r="P116" s="19"/>
      <c r="Q116" s="13">
        <f t="shared" si="6"/>
        <v>830</v>
      </c>
      <c r="R116" s="13">
        <f t="shared" si="7"/>
        <v>1450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ht="15.6" x14ac:dyDescent="0.3">
      <c r="A117" s="10">
        <v>45183</v>
      </c>
      <c r="B117" s="11" t="s">
        <v>32</v>
      </c>
      <c r="C117" s="12">
        <v>117</v>
      </c>
      <c r="D117" s="12">
        <v>2039</v>
      </c>
      <c r="E117" s="12" t="s">
        <v>235</v>
      </c>
      <c r="F117" s="12">
        <v>410040079</v>
      </c>
      <c r="G117" s="12">
        <v>2007908152</v>
      </c>
      <c r="H117" s="12" t="s">
        <v>185</v>
      </c>
      <c r="I117" s="19" t="s">
        <v>111</v>
      </c>
      <c r="J117" s="12"/>
      <c r="K117" s="19"/>
      <c r="L117" s="12">
        <v>940</v>
      </c>
      <c r="M117" s="12"/>
      <c r="N117" s="12"/>
      <c r="O117" s="12">
        <v>1015</v>
      </c>
      <c r="P117" s="19"/>
      <c r="Q117" s="13">
        <f t="shared" si="6"/>
        <v>940</v>
      </c>
      <c r="R117" s="13">
        <f t="shared" si="7"/>
        <v>1015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ht="15.6" x14ac:dyDescent="0.3">
      <c r="A118" s="10">
        <v>45183</v>
      </c>
      <c r="B118" s="11" t="s">
        <v>36</v>
      </c>
      <c r="C118" s="12">
        <v>118</v>
      </c>
      <c r="D118" s="12">
        <v>2040</v>
      </c>
      <c r="E118" s="12" t="s">
        <v>236</v>
      </c>
      <c r="F118" s="12">
        <v>888687</v>
      </c>
      <c r="G118" s="12">
        <v>2007510198</v>
      </c>
      <c r="H118" s="12" t="s">
        <v>167</v>
      </c>
      <c r="I118" s="19" t="s">
        <v>31</v>
      </c>
      <c r="J118" s="12"/>
      <c r="K118" s="19"/>
      <c r="L118" s="12">
        <v>1030</v>
      </c>
      <c r="M118" s="12">
        <v>1315</v>
      </c>
      <c r="N118" s="12">
        <v>1350</v>
      </c>
      <c r="O118" s="12">
        <v>1405</v>
      </c>
      <c r="P118" s="19"/>
      <c r="Q118" s="13">
        <f t="shared" si="6"/>
        <v>1030</v>
      </c>
      <c r="R118" s="13">
        <f t="shared" si="7"/>
        <v>1405</v>
      </c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ht="15.6" x14ac:dyDescent="0.3">
      <c r="A119" s="10">
        <v>45183</v>
      </c>
      <c r="B119" s="11" t="s">
        <v>39</v>
      </c>
      <c r="C119" s="12">
        <v>119</v>
      </c>
      <c r="D119" s="12">
        <v>2041</v>
      </c>
      <c r="E119" s="12" t="s">
        <v>237</v>
      </c>
      <c r="F119" s="12">
        <v>437475</v>
      </c>
      <c r="G119" s="12">
        <v>2007910808</v>
      </c>
      <c r="H119" s="12" t="s">
        <v>206</v>
      </c>
      <c r="I119" s="19" t="s">
        <v>26</v>
      </c>
      <c r="J119" s="12"/>
      <c r="K119" s="19"/>
      <c r="L119" s="12">
        <v>1055</v>
      </c>
      <c r="M119" s="12">
        <v>1340</v>
      </c>
      <c r="N119" s="12">
        <v>1430</v>
      </c>
      <c r="O119" s="12">
        <v>1455</v>
      </c>
      <c r="P119" s="19"/>
      <c r="Q119" s="13">
        <f t="shared" si="6"/>
        <v>1055</v>
      </c>
      <c r="R119" s="13">
        <f t="shared" si="7"/>
        <v>1455</v>
      </c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ht="15.6" x14ac:dyDescent="0.3">
      <c r="A120" s="10">
        <v>45184</v>
      </c>
      <c r="B120" s="11" t="s">
        <v>16</v>
      </c>
      <c r="C120" s="12">
        <v>121</v>
      </c>
      <c r="D120" s="12">
        <v>2043</v>
      </c>
      <c r="E120" s="12" t="s">
        <v>240</v>
      </c>
      <c r="F120" s="12">
        <v>682825</v>
      </c>
      <c r="G120" s="12">
        <v>2007730982</v>
      </c>
      <c r="H120" s="12" t="s">
        <v>18</v>
      </c>
      <c r="I120" s="19" t="s">
        <v>95</v>
      </c>
      <c r="J120" s="12"/>
      <c r="K120" s="19"/>
      <c r="L120" s="12">
        <v>630</v>
      </c>
      <c r="M120" s="12">
        <v>810</v>
      </c>
      <c r="N120" s="12">
        <v>900</v>
      </c>
      <c r="O120" s="12">
        <v>1150</v>
      </c>
      <c r="P120" s="19"/>
      <c r="Q120" s="13">
        <f t="shared" si="6"/>
        <v>630</v>
      </c>
      <c r="R120" s="13">
        <f t="shared" si="7"/>
        <v>1150</v>
      </c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ht="15.6" x14ac:dyDescent="0.3">
      <c r="A121" s="10">
        <v>45184</v>
      </c>
      <c r="B121" s="11" t="s">
        <v>20</v>
      </c>
      <c r="C121" s="12">
        <v>123</v>
      </c>
      <c r="D121" s="12">
        <v>2045</v>
      </c>
      <c r="E121" s="12" t="s">
        <v>242</v>
      </c>
      <c r="F121" s="12">
        <v>1409727</v>
      </c>
      <c r="G121" s="12">
        <v>2007831823</v>
      </c>
      <c r="H121" s="12" t="s">
        <v>22</v>
      </c>
      <c r="I121" s="19" t="s">
        <v>23</v>
      </c>
      <c r="J121" s="12"/>
      <c r="K121" s="19"/>
      <c r="L121" s="12">
        <v>825</v>
      </c>
      <c r="M121" s="12">
        <v>915</v>
      </c>
      <c r="N121" s="12">
        <v>1010</v>
      </c>
      <c r="O121" s="12">
        <v>1230</v>
      </c>
      <c r="P121" s="19"/>
      <c r="Q121" s="13">
        <f t="shared" si="6"/>
        <v>825</v>
      </c>
      <c r="R121" s="13">
        <f t="shared" si="7"/>
        <v>1230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 spans="1:35" ht="15.6" x14ac:dyDescent="0.3">
      <c r="A122" s="10">
        <v>45184</v>
      </c>
      <c r="B122" s="11" t="s">
        <v>47</v>
      </c>
      <c r="C122" s="12">
        <v>125</v>
      </c>
      <c r="D122" s="12">
        <v>2047</v>
      </c>
      <c r="E122" s="12" t="s">
        <v>245</v>
      </c>
      <c r="F122" s="12">
        <v>2479436</v>
      </c>
      <c r="G122" s="12">
        <v>2007841506</v>
      </c>
      <c r="H122" s="12" t="s">
        <v>22</v>
      </c>
      <c r="I122" s="19" t="s">
        <v>26</v>
      </c>
      <c r="J122" s="12" t="s">
        <v>127</v>
      </c>
      <c r="K122" s="19"/>
      <c r="L122" s="12">
        <v>910</v>
      </c>
      <c r="M122" s="12">
        <v>1045</v>
      </c>
      <c r="N122" s="12">
        <v>1155</v>
      </c>
      <c r="O122" s="12">
        <v>1350</v>
      </c>
      <c r="P122" s="19"/>
      <c r="Q122" s="13">
        <f t="shared" si="6"/>
        <v>910</v>
      </c>
      <c r="R122" s="13">
        <f t="shared" si="7"/>
        <v>1350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ht="15.6" x14ac:dyDescent="0.3">
      <c r="A123" s="10">
        <v>45184</v>
      </c>
      <c r="B123" s="11" t="s">
        <v>51</v>
      </c>
      <c r="C123" s="12">
        <v>130</v>
      </c>
      <c r="D123" s="12">
        <v>2052</v>
      </c>
      <c r="E123" s="12" t="s">
        <v>254</v>
      </c>
      <c r="F123" s="12">
        <v>410697713</v>
      </c>
      <c r="G123" s="12">
        <v>2007925909</v>
      </c>
      <c r="H123" s="12" t="s">
        <v>171</v>
      </c>
      <c r="I123" s="19"/>
      <c r="J123" s="12" t="s">
        <v>199</v>
      </c>
      <c r="K123" s="19"/>
      <c r="L123" s="12">
        <v>1105</v>
      </c>
      <c r="M123" s="12">
        <v>1205</v>
      </c>
      <c r="N123" s="12">
        <v>1340</v>
      </c>
      <c r="O123" s="12">
        <v>1420</v>
      </c>
      <c r="P123" s="19"/>
      <c r="Q123" s="13">
        <f t="shared" si="6"/>
        <v>1105</v>
      </c>
      <c r="R123" s="13">
        <f t="shared" si="7"/>
        <v>1420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ht="15.6" x14ac:dyDescent="0.3">
      <c r="A124" s="10">
        <v>45184</v>
      </c>
      <c r="B124" s="11" t="s">
        <v>29</v>
      </c>
      <c r="C124" s="12">
        <v>128</v>
      </c>
      <c r="D124" s="12">
        <v>2050</v>
      </c>
      <c r="E124" s="12" t="s">
        <v>249</v>
      </c>
      <c r="F124" s="12">
        <v>2010983</v>
      </c>
      <c r="G124" s="12">
        <v>2007930874</v>
      </c>
      <c r="H124" s="12" t="s">
        <v>250</v>
      </c>
      <c r="I124" s="19" t="s">
        <v>26</v>
      </c>
      <c r="J124" s="12" t="s">
        <v>19</v>
      </c>
      <c r="K124" s="19"/>
      <c r="L124" s="12">
        <v>1105</v>
      </c>
      <c r="M124" s="12"/>
      <c r="N124" s="12"/>
      <c r="O124" s="12">
        <v>1830</v>
      </c>
      <c r="P124" s="19" t="s">
        <v>251</v>
      </c>
      <c r="Q124" s="13">
        <f t="shared" si="6"/>
        <v>1105</v>
      </c>
      <c r="R124" s="13">
        <f t="shared" si="7"/>
        <v>1830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 spans="1:35" ht="15.6" x14ac:dyDescent="0.3">
      <c r="A125" s="14">
        <v>45184</v>
      </c>
      <c r="B125" s="15" t="s">
        <v>58</v>
      </c>
      <c r="C125" s="15">
        <v>16</v>
      </c>
      <c r="D125" s="15">
        <v>111</v>
      </c>
      <c r="E125" s="15" t="s">
        <v>257</v>
      </c>
      <c r="F125" s="15">
        <v>461977</v>
      </c>
      <c r="G125" s="15">
        <v>2007920900</v>
      </c>
      <c r="H125" s="15" t="s">
        <v>258</v>
      </c>
      <c r="I125" s="20"/>
      <c r="J125" s="15"/>
      <c r="K125" s="20"/>
      <c r="L125" s="15"/>
      <c r="M125" s="15"/>
      <c r="N125" s="15">
        <v>1150</v>
      </c>
      <c r="O125" s="15">
        <v>1315</v>
      </c>
      <c r="P125" s="21" t="s">
        <v>256</v>
      </c>
      <c r="Q125" s="13">
        <f t="shared" si="6"/>
        <v>1150</v>
      </c>
      <c r="R125" s="13">
        <f t="shared" si="7"/>
        <v>1315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 spans="1:35" ht="15.6" x14ac:dyDescent="0.3">
      <c r="A126" s="10">
        <v>45184</v>
      </c>
      <c r="B126" s="11" t="s">
        <v>36</v>
      </c>
      <c r="C126" s="12">
        <v>122</v>
      </c>
      <c r="D126" s="12">
        <v>2044</v>
      </c>
      <c r="E126" s="12" t="s">
        <v>241</v>
      </c>
      <c r="F126" s="12">
        <v>1364506</v>
      </c>
      <c r="G126" s="12">
        <v>2007557471</v>
      </c>
      <c r="H126" s="12" t="s">
        <v>28</v>
      </c>
      <c r="I126" s="19" t="s">
        <v>26</v>
      </c>
      <c r="J126" s="12"/>
      <c r="K126" s="19"/>
      <c r="L126" s="12">
        <v>855</v>
      </c>
      <c r="M126" s="12">
        <v>1010</v>
      </c>
      <c r="N126" s="12">
        <v>1105</v>
      </c>
      <c r="O126" s="12">
        <v>1200</v>
      </c>
      <c r="P126" s="19"/>
      <c r="Q126" s="13">
        <f t="shared" si="6"/>
        <v>855</v>
      </c>
      <c r="R126" s="13">
        <f t="shared" si="7"/>
        <v>1200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 spans="1:35" ht="15.6" x14ac:dyDescent="0.3">
      <c r="A127" s="10">
        <v>45184</v>
      </c>
      <c r="B127" s="11" t="s">
        <v>39</v>
      </c>
      <c r="C127" s="12">
        <v>126</v>
      </c>
      <c r="D127" s="12">
        <v>2048</v>
      </c>
      <c r="E127" s="12" t="s">
        <v>246</v>
      </c>
      <c r="F127" s="12">
        <v>1064840</v>
      </c>
      <c r="G127" s="12">
        <v>2007910259</v>
      </c>
      <c r="H127" s="12" t="s">
        <v>247</v>
      </c>
      <c r="I127" s="19" t="s">
        <v>23</v>
      </c>
      <c r="J127" s="12"/>
      <c r="K127" s="19"/>
      <c r="L127" s="12">
        <v>1030</v>
      </c>
      <c r="M127" s="12">
        <v>1105</v>
      </c>
      <c r="N127" s="12">
        <v>1250</v>
      </c>
      <c r="O127" s="12">
        <v>1505</v>
      </c>
      <c r="P127" s="19"/>
      <c r="Q127" s="13">
        <f t="shared" si="6"/>
        <v>1030</v>
      </c>
      <c r="R127" s="13">
        <f t="shared" si="7"/>
        <v>1505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 spans="1:35" ht="15.6" x14ac:dyDescent="0.3">
      <c r="A128" s="10">
        <v>45184</v>
      </c>
      <c r="B128" s="11" t="s">
        <v>55</v>
      </c>
      <c r="C128" s="12">
        <v>124</v>
      </c>
      <c r="D128" s="12">
        <v>2046</v>
      </c>
      <c r="E128" s="12" t="s">
        <v>243</v>
      </c>
      <c r="F128" s="12">
        <v>34059</v>
      </c>
      <c r="G128" s="12">
        <v>2007906768</v>
      </c>
      <c r="H128" s="12" t="s">
        <v>244</v>
      </c>
      <c r="I128" s="19" t="s">
        <v>95</v>
      </c>
      <c r="J128" s="12"/>
      <c r="K128" s="19"/>
      <c r="L128" s="12">
        <v>750</v>
      </c>
      <c r="M128" s="12"/>
      <c r="N128" s="12"/>
      <c r="O128" s="12">
        <v>945</v>
      </c>
      <c r="P128" s="19"/>
      <c r="Q128" s="13">
        <f t="shared" si="6"/>
        <v>750</v>
      </c>
      <c r="R128" s="13">
        <f t="shared" si="7"/>
        <v>945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 spans="1:35" ht="15.6" x14ac:dyDescent="0.3">
      <c r="A129" s="10">
        <v>45184</v>
      </c>
      <c r="B129" s="11" t="s">
        <v>41</v>
      </c>
      <c r="C129" s="12">
        <v>127</v>
      </c>
      <c r="D129" s="12">
        <v>2049</v>
      </c>
      <c r="E129" s="12" t="s">
        <v>248</v>
      </c>
      <c r="F129" s="12">
        <v>921382</v>
      </c>
      <c r="G129" s="12">
        <v>2007901635</v>
      </c>
      <c r="H129" s="12" t="s">
        <v>38</v>
      </c>
      <c r="I129" s="19" t="s">
        <v>68</v>
      </c>
      <c r="J129" s="12"/>
      <c r="K129" s="19"/>
      <c r="L129" s="12">
        <v>1000</v>
      </c>
      <c r="M129" s="12"/>
      <c r="N129" s="12"/>
      <c r="O129" s="12">
        <v>1110</v>
      </c>
      <c r="P129" s="19"/>
      <c r="Q129" s="13">
        <f t="shared" si="6"/>
        <v>1000</v>
      </c>
      <c r="R129" s="13">
        <f t="shared" si="7"/>
        <v>1110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spans="1:35" ht="15.6" x14ac:dyDescent="0.3">
      <c r="A130" s="10">
        <v>45184</v>
      </c>
      <c r="B130" s="11" t="s">
        <v>44</v>
      </c>
      <c r="C130" s="12">
        <v>129</v>
      </c>
      <c r="D130" s="12">
        <v>2051</v>
      </c>
      <c r="E130" s="12" t="s">
        <v>252</v>
      </c>
      <c r="F130" s="12">
        <v>1195460</v>
      </c>
      <c r="G130" s="12">
        <v>2007919055</v>
      </c>
      <c r="H130" s="12" t="s">
        <v>253</v>
      </c>
      <c r="I130" s="19" t="s">
        <v>95</v>
      </c>
      <c r="J130" s="12"/>
      <c r="K130" s="19"/>
      <c r="L130" s="12">
        <v>1130</v>
      </c>
      <c r="M130" s="12">
        <v>1330</v>
      </c>
      <c r="N130" s="12">
        <v>1425</v>
      </c>
      <c r="O130" s="12">
        <v>1810</v>
      </c>
      <c r="P130" s="19"/>
      <c r="Q130" s="13">
        <f t="shared" ref="Q130:Q161" si="8" xml:space="preserve"> IF(L130 &gt;0,L130, N130)</f>
        <v>1130</v>
      </c>
      <c r="R130" s="13">
        <f t="shared" ref="R130:R161" si="9" xml:space="preserve"> IF(O130 &gt;0,O130, M130)</f>
        <v>1810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spans="1:35" ht="15.6" x14ac:dyDescent="0.3">
      <c r="A131" s="10">
        <v>45187</v>
      </c>
      <c r="B131" s="18" t="s">
        <v>16</v>
      </c>
      <c r="C131" s="12">
        <v>131</v>
      </c>
      <c r="D131" s="12">
        <v>2053</v>
      </c>
      <c r="E131" s="12" t="s">
        <v>259</v>
      </c>
      <c r="F131" s="12">
        <v>410706220</v>
      </c>
      <c r="G131" s="12">
        <v>2007694395</v>
      </c>
      <c r="H131" s="12" t="s">
        <v>65</v>
      </c>
      <c r="I131" s="19" t="s">
        <v>111</v>
      </c>
      <c r="J131" s="12"/>
      <c r="K131" s="19"/>
      <c r="L131" s="12">
        <v>600</v>
      </c>
      <c r="M131" s="12">
        <v>730</v>
      </c>
      <c r="N131" s="12">
        <v>830</v>
      </c>
      <c r="O131" s="12">
        <v>1030</v>
      </c>
      <c r="P131" s="19"/>
      <c r="Q131" s="13">
        <f t="shared" si="8"/>
        <v>600</v>
      </c>
      <c r="R131" s="13">
        <f t="shared" si="9"/>
        <v>1030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spans="1:35" ht="15.6" x14ac:dyDescent="0.3">
      <c r="A132" s="10">
        <v>45187</v>
      </c>
      <c r="B132" s="18" t="s">
        <v>16</v>
      </c>
      <c r="C132" s="12">
        <v>145</v>
      </c>
      <c r="D132" s="12">
        <v>2067</v>
      </c>
      <c r="E132" s="12" t="s">
        <v>275</v>
      </c>
      <c r="F132" s="12">
        <v>535275</v>
      </c>
      <c r="G132" s="12">
        <v>2007765310</v>
      </c>
      <c r="H132" s="12" t="s">
        <v>87</v>
      </c>
      <c r="I132" s="12"/>
      <c r="J132" s="12" t="s">
        <v>49</v>
      </c>
      <c r="K132" s="12"/>
      <c r="L132" s="12">
        <v>1210</v>
      </c>
      <c r="M132" s="12">
        <v>1405</v>
      </c>
      <c r="N132" s="12">
        <v>1535</v>
      </c>
      <c r="O132" s="12">
        <v>1645</v>
      </c>
      <c r="P132" s="12"/>
      <c r="Q132" s="13">
        <f t="shared" si="8"/>
        <v>1210</v>
      </c>
      <c r="R132" s="13">
        <f t="shared" si="9"/>
        <v>1645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 spans="1:35" ht="15.6" x14ac:dyDescent="0.3">
      <c r="A133" s="10">
        <v>45187</v>
      </c>
      <c r="B133" s="18" t="s">
        <v>20</v>
      </c>
      <c r="C133" s="12">
        <v>132</v>
      </c>
      <c r="D133" s="12">
        <v>2054</v>
      </c>
      <c r="E133" s="12" t="s">
        <v>260</v>
      </c>
      <c r="F133" s="12">
        <v>420921</v>
      </c>
      <c r="G133" s="12">
        <v>2007939437</v>
      </c>
      <c r="H133" s="12" t="s">
        <v>22</v>
      </c>
      <c r="I133" s="19" t="s">
        <v>23</v>
      </c>
      <c r="J133" s="12"/>
      <c r="K133" s="19"/>
      <c r="L133" s="12">
        <v>625</v>
      </c>
      <c r="M133" s="12">
        <v>820</v>
      </c>
      <c r="N133" s="12">
        <v>1005</v>
      </c>
      <c r="O133" s="12">
        <v>1200</v>
      </c>
      <c r="P133" s="19"/>
      <c r="Q133" s="13">
        <f t="shared" si="8"/>
        <v>625</v>
      </c>
      <c r="R133" s="13">
        <f t="shared" si="9"/>
        <v>1200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 spans="1:35" ht="15.6" x14ac:dyDescent="0.3">
      <c r="A134" s="10">
        <v>45187</v>
      </c>
      <c r="B134" s="18" t="s">
        <v>47</v>
      </c>
      <c r="C134" s="12">
        <v>133</v>
      </c>
      <c r="D134" s="12">
        <v>2055</v>
      </c>
      <c r="E134" s="12" t="s">
        <v>261</v>
      </c>
      <c r="F134" s="12">
        <v>410333721</v>
      </c>
      <c r="G134" s="12">
        <v>2007783957</v>
      </c>
      <c r="H134" s="12" t="s">
        <v>262</v>
      </c>
      <c r="I134" s="19" t="s">
        <v>95</v>
      </c>
      <c r="J134" s="12"/>
      <c r="K134" s="19"/>
      <c r="L134" s="12">
        <v>640</v>
      </c>
      <c r="M134" s="12">
        <v>850</v>
      </c>
      <c r="N134" s="12">
        <v>1120</v>
      </c>
      <c r="O134" s="12">
        <v>1230</v>
      </c>
      <c r="P134" s="19" t="s">
        <v>263</v>
      </c>
      <c r="Q134" s="13">
        <f t="shared" si="8"/>
        <v>640</v>
      </c>
      <c r="R134" s="13">
        <f t="shared" si="9"/>
        <v>1230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 spans="1:35" ht="15.6" x14ac:dyDescent="0.3">
      <c r="A135" s="14">
        <v>45187</v>
      </c>
      <c r="B135" s="15" t="s">
        <v>47</v>
      </c>
      <c r="C135" s="15">
        <v>17</v>
      </c>
      <c r="D135" s="15">
        <v>112</v>
      </c>
      <c r="E135" s="15" t="s">
        <v>277</v>
      </c>
      <c r="F135" s="15">
        <v>1496769</v>
      </c>
      <c r="G135" s="15">
        <v>2007906227</v>
      </c>
      <c r="H135" s="15" t="s">
        <v>65</v>
      </c>
      <c r="I135" s="15" t="s">
        <v>111</v>
      </c>
      <c r="J135" s="15"/>
      <c r="K135" s="15"/>
      <c r="L135" s="15"/>
      <c r="M135" s="15"/>
      <c r="N135" s="15">
        <v>1435</v>
      </c>
      <c r="O135" s="15">
        <v>1700</v>
      </c>
      <c r="P135" s="22" t="s">
        <v>278</v>
      </c>
      <c r="Q135" s="13">
        <f t="shared" si="8"/>
        <v>1435</v>
      </c>
      <c r="R135" s="13">
        <f t="shared" si="9"/>
        <v>1700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 spans="1:35" ht="15.6" x14ac:dyDescent="0.3">
      <c r="A136" s="10">
        <v>45187</v>
      </c>
      <c r="B136" s="18" t="s">
        <v>51</v>
      </c>
      <c r="C136" s="12">
        <v>134</v>
      </c>
      <c r="D136" s="12">
        <v>2056</v>
      </c>
      <c r="E136" s="12" t="s">
        <v>264</v>
      </c>
      <c r="F136" s="12">
        <v>410650473</v>
      </c>
      <c r="G136" s="12">
        <v>2007833944</v>
      </c>
      <c r="H136" s="12" t="s">
        <v>234</v>
      </c>
      <c r="I136" s="19" t="s">
        <v>19</v>
      </c>
      <c r="J136" s="12"/>
      <c r="K136" s="19"/>
      <c r="L136" s="12">
        <v>730</v>
      </c>
      <c r="M136" s="12">
        <v>815</v>
      </c>
      <c r="N136" s="12">
        <v>925</v>
      </c>
      <c r="O136" s="12">
        <v>1215</v>
      </c>
      <c r="P136" s="19"/>
      <c r="Q136" s="13">
        <f t="shared" si="8"/>
        <v>730</v>
      </c>
      <c r="R136" s="13">
        <f t="shared" si="9"/>
        <v>1215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spans="1:35" ht="15.6" x14ac:dyDescent="0.3">
      <c r="A137" s="10">
        <v>45187</v>
      </c>
      <c r="B137" s="18" t="s">
        <v>29</v>
      </c>
      <c r="C137" s="12">
        <v>137</v>
      </c>
      <c r="D137" s="12">
        <v>2059</v>
      </c>
      <c r="E137" s="12" t="s">
        <v>267</v>
      </c>
      <c r="F137" s="12">
        <v>410351422</v>
      </c>
      <c r="G137" s="12">
        <v>2006986295</v>
      </c>
      <c r="H137" s="12" t="s">
        <v>65</v>
      </c>
      <c r="I137" s="19" t="s">
        <v>19</v>
      </c>
      <c r="J137" s="12"/>
      <c r="K137" s="19"/>
      <c r="L137" s="12">
        <v>800</v>
      </c>
      <c r="M137" s="12">
        <v>1140</v>
      </c>
      <c r="N137" s="12">
        <v>1300</v>
      </c>
      <c r="O137" s="12">
        <v>1520</v>
      </c>
      <c r="P137" s="19"/>
      <c r="Q137" s="13">
        <f t="shared" si="8"/>
        <v>800</v>
      </c>
      <c r="R137" s="13">
        <f t="shared" si="9"/>
        <v>1520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spans="1:35" ht="15.6" x14ac:dyDescent="0.3">
      <c r="A138" s="10">
        <v>45187</v>
      </c>
      <c r="B138" s="18" t="s">
        <v>58</v>
      </c>
      <c r="C138" s="12">
        <v>136</v>
      </c>
      <c r="D138" s="12">
        <v>2058</v>
      </c>
      <c r="E138" s="12" t="s">
        <v>265</v>
      </c>
      <c r="F138" s="12">
        <v>137769</v>
      </c>
      <c r="G138" s="12">
        <v>2007843295</v>
      </c>
      <c r="H138" s="12" t="s">
        <v>266</v>
      </c>
      <c r="I138" s="19" t="s">
        <v>23</v>
      </c>
      <c r="J138" s="12"/>
      <c r="K138" s="19"/>
      <c r="L138" s="12">
        <v>850</v>
      </c>
      <c r="M138" s="12">
        <v>1210</v>
      </c>
      <c r="N138" s="12">
        <v>1300</v>
      </c>
      <c r="O138" s="12">
        <v>1350</v>
      </c>
      <c r="P138" s="19"/>
      <c r="Q138" s="13">
        <f t="shared" si="8"/>
        <v>850</v>
      </c>
      <c r="R138" s="13">
        <f t="shared" si="9"/>
        <v>1350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 spans="1:35" ht="15.6" x14ac:dyDescent="0.3">
      <c r="A139" s="10">
        <v>45187</v>
      </c>
      <c r="B139" s="18" t="s">
        <v>32</v>
      </c>
      <c r="C139" s="12">
        <v>143</v>
      </c>
      <c r="D139" s="12">
        <v>2065</v>
      </c>
      <c r="E139" s="12" t="s">
        <v>273</v>
      </c>
      <c r="F139" s="12">
        <v>376762</v>
      </c>
      <c r="G139" s="12">
        <v>2007765176</v>
      </c>
      <c r="H139" s="12" t="s">
        <v>87</v>
      </c>
      <c r="I139" s="19"/>
      <c r="J139" s="12" t="s">
        <v>49</v>
      </c>
      <c r="K139" s="19"/>
      <c r="L139" s="12">
        <v>1150</v>
      </c>
      <c r="M139" s="12">
        <v>1300</v>
      </c>
      <c r="N139" s="12">
        <v>1400</v>
      </c>
      <c r="O139" s="12">
        <v>1525</v>
      </c>
      <c r="P139" s="19"/>
      <c r="Q139" s="13">
        <f t="shared" si="8"/>
        <v>1150</v>
      </c>
      <c r="R139" s="13">
        <f t="shared" si="9"/>
        <v>1525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 spans="1:35" ht="15.6" x14ac:dyDescent="0.3">
      <c r="A140" s="10">
        <v>45187</v>
      </c>
      <c r="B140" s="18" t="s">
        <v>36</v>
      </c>
      <c r="C140" s="12">
        <v>135</v>
      </c>
      <c r="D140" s="12">
        <v>2057</v>
      </c>
      <c r="E140" s="12" t="s">
        <v>186</v>
      </c>
      <c r="F140" s="12">
        <v>39776</v>
      </c>
      <c r="G140" s="12">
        <v>2007417654</v>
      </c>
      <c r="H140" s="12" t="s">
        <v>196</v>
      </c>
      <c r="I140" s="19" t="s">
        <v>199</v>
      </c>
      <c r="J140" s="12"/>
      <c r="K140" s="19"/>
      <c r="L140" s="12">
        <v>835</v>
      </c>
      <c r="M140" s="12">
        <v>940</v>
      </c>
      <c r="N140" s="12">
        <v>1105</v>
      </c>
      <c r="O140" s="12">
        <v>1135</v>
      </c>
      <c r="P140" s="19"/>
      <c r="Q140" s="13">
        <f t="shared" si="8"/>
        <v>835</v>
      </c>
      <c r="R140" s="13">
        <f t="shared" si="9"/>
        <v>1135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spans="1:35" ht="15.6" x14ac:dyDescent="0.3">
      <c r="A141" s="10">
        <v>45187</v>
      </c>
      <c r="B141" s="18" t="s">
        <v>36</v>
      </c>
      <c r="C141" s="12">
        <v>146</v>
      </c>
      <c r="D141" s="12">
        <v>2068</v>
      </c>
      <c r="E141" s="12" t="s">
        <v>276</v>
      </c>
      <c r="F141" s="12">
        <v>984895</v>
      </c>
      <c r="G141" s="12">
        <v>2007557000</v>
      </c>
      <c r="H141" s="12" t="s">
        <v>28</v>
      </c>
      <c r="I141" s="12" t="s">
        <v>23</v>
      </c>
      <c r="J141" s="12"/>
      <c r="K141" s="12"/>
      <c r="L141" s="12">
        <v>1440</v>
      </c>
      <c r="M141" s="12">
        <v>1555</v>
      </c>
      <c r="N141" s="12">
        <v>1715</v>
      </c>
      <c r="O141" s="12">
        <v>1800</v>
      </c>
      <c r="P141" s="12"/>
      <c r="Q141" s="13">
        <f t="shared" si="8"/>
        <v>1440</v>
      </c>
      <c r="R141" s="13">
        <f t="shared" si="9"/>
        <v>1800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spans="1:35" ht="15.6" x14ac:dyDescent="0.3">
      <c r="A142" s="10">
        <v>45187</v>
      </c>
      <c r="B142" s="18" t="s">
        <v>39</v>
      </c>
      <c r="C142" s="12">
        <v>142</v>
      </c>
      <c r="D142" s="12">
        <v>2064</v>
      </c>
      <c r="E142" s="12" t="s">
        <v>272</v>
      </c>
      <c r="F142" s="12">
        <v>800391</v>
      </c>
      <c r="G142" s="12">
        <v>2007656106</v>
      </c>
      <c r="H142" s="12" t="s">
        <v>167</v>
      </c>
      <c r="I142" s="19" t="s">
        <v>199</v>
      </c>
      <c r="J142" s="12"/>
      <c r="K142" s="19"/>
      <c r="L142" s="12">
        <v>1145</v>
      </c>
      <c r="M142" s="12">
        <v>1250</v>
      </c>
      <c r="N142" s="12">
        <v>1405</v>
      </c>
      <c r="O142" s="12">
        <v>1420</v>
      </c>
      <c r="P142" s="19"/>
      <c r="Q142" s="13">
        <f t="shared" si="8"/>
        <v>1145</v>
      </c>
      <c r="R142" s="13">
        <f t="shared" si="9"/>
        <v>1420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 spans="1:35" ht="15.6" x14ac:dyDescent="0.3">
      <c r="A143" s="10">
        <v>45187</v>
      </c>
      <c r="B143" s="18" t="s">
        <v>55</v>
      </c>
      <c r="C143" s="12">
        <v>138</v>
      </c>
      <c r="D143" s="12">
        <v>2060</v>
      </c>
      <c r="E143" s="12" t="s">
        <v>268</v>
      </c>
      <c r="F143" s="12">
        <v>617275</v>
      </c>
      <c r="G143" s="12">
        <v>2005811215</v>
      </c>
      <c r="H143" s="12" t="s">
        <v>114</v>
      </c>
      <c r="I143" s="19" t="s">
        <v>111</v>
      </c>
      <c r="J143" s="12"/>
      <c r="K143" s="19"/>
      <c r="L143" s="12">
        <v>915</v>
      </c>
      <c r="M143" s="12"/>
      <c r="N143" s="12"/>
      <c r="O143" s="12">
        <v>1110</v>
      </c>
      <c r="P143" s="19"/>
      <c r="Q143" s="13">
        <f t="shared" si="8"/>
        <v>915</v>
      </c>
      <c r="R143" s="13">
        <f t="shared" si="9"/>
        <v>1110</v>
      </c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ht="15.6" x14ac:dyDescent="0.3">
      <c r="A144" s="10">
        <v>45187</v>
      </c>
      <c r="B144" s="18" t="s">
        <v>55</v>
      </c>
      <c r="C144" s="12">
        <v>144</v>
      </c>
      <c r="D144" s="12">
        <v>2066</v>
      </c>
      <c r="E144" s="12" t="s">
        <v>274</v>
      </c>
      <c r="F144" s="12">
        <v>410829205</v>
      </c>
      <c r="G144" s="12">
        <v>2007415384</v>
      </c>
      <c r="H144" s="12" t="s">
        <v>114</v>
      </c>
      <c r="I144" s="19" t="s">
        <v>111</v>
      </c>
      <c r="J144" s="12"/>
      <c r="K144" s="19"/>
      <c r="L144" s="12">
        <v>1205</v>
      </c>
      <c r="M144" s="12"/>
      <c r="N144" s="12"/>
      <c r="O144" s="12">
        <v>1350</v>
      </c>
      <c r="P144" s="19"/>
      <c r="Q144" s="13">
        <f t="shared" si="8"/>
        <v>1205</v>
      </c>
      <c r="R144" s="13">
        <f t="shared" si="9"/>
        <v>1350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spans="1:35" ht="15.6" x14ac:dyDescent="0.3">
      <c r="A145" s="10">
        <v>45187</v>
      </c>
      <c r="B145" s="18" t="s">
        <v>41</v>
      </c>
      <c r="C145" s="12">
        <v>139</v>
      </c>
      <c r="D145" s="12">
        <v>2061</v>
      </c>
      <c r="E145" s="12" t="s">
        <v>269</v>
      </c>
      <c r="F145" s="12">
        <v>8003871</v>
      </c>
      <c r="G145" s="12">
        <v>2007847332</v>
      </c>
      <c r="H145" s="12" t="s">
        <v>22</v>
      </c>
      <c r="I145" s="19" t="s">
        <v>19</v>
      </c>
      <c r="J145" s="12"/>
      <c r="K145" s="19"/>
      <c r="L145" s="12">
        <v>930</v>
      </c>
      <c r="M145" s="12">
        <v>1110</v>
      </c>
      <c r="N145" s="12">
        <v>1300</v>
      </c>
      <c r="O145" s="12">
        <v>1440</v>
      </c>
      <c r="P145" s="19"/>
      <c r="Q145" s="13">
        <f t="shared" si="8"/>
        <v>930</v>
      </c>
      <c r="R145" s="13">
        <f t="shared" si="9"/>
        <v>1440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spans="1:35" ht="15.6" x14ac:dyDescent="0.3">
      <c r="A146" s="10">
        <v>45187</v>
      </c>
      <c r="B146" s="18" t="s">
        <v>44</v>
      </c>
      <c r="C146" s="12">
        <v>141</v>
      </c>
      <c r="D146" s="12">
        <v>2063</v>
      </c>
      <c r="E146" s="12" t="s">
        <v>270</v>
      </c>
      <c r="F146" s="12">
        <v>996727</v>
      </c>
      <c r="G146" s="12">
        <v>2007844879</v>
      </c>
      <c r="H146" s="12" t="s">
        <v>271</v>
      </c>
      <c r="I146" s="19" t="s">
        <v>199</v>
      </c>
      <c r="J146" s="12"/>
      <c r="K146" s="19"/>
      <c r="L146" s="12">
        <v>1040</v>
      </c>
      <c r="M146" s="12">
        <v>1220</v>
      </c>
      <c r="N146" s="12">
        <v>1345</v>
      </c>
      <c r="O146" s="12">
        <v>1435</v>
      </c>
      <c r="P146" s="19"/>
      <c r="Q146" s="13">
        <f t="shared" si="8"/>
        <v>1040</v>
      </c>
      <c r="R146" s="13">
        <f t="shared" si="9"/>
        <v>1435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spans="1:35" ht="15.6" x14ac:dyDescent="0.3">
      <c r="A147" s="10">
        <v>45188</v>
      </c>
      <c r="B147" s="11" t="s">
        <v>16</v>
      </c>
      <c r="C147" s="12">
        <v>147</v>
      </c>
      <c r="D147" s="12">
        <v>2069</v>
      </c>
      <c r="E147" s="12" t="s">
        <v>69</v>
      </c>
      <c r="F147" s="12">
        <v>802676</v>
      </c>
      <c r="G147" s="12">
        <v>2007866281</v>
      </c>
      <c r="H147" s="12" t="s">
        <v>81</v>
      </c>
      <c r="I147" s="12" t="s">
        <v>26</v>
      </c>
      <c r="J147" s="12"/>
      <c r="K147" s="12"/>
      <c r="L147" s="12">
        <v>600</v>
      </c>
      <c r="M147" s="12">
        <v>730</v>
      </c>
      <c r="N147" s="12">
        <v>910</v>
      </c>
      <c r="O147" s="12">
        <v>1115</v>
      </c>
      <c r="P147" s="12"/>
      <c r="Q147" s="13">
        <f t="shared" si="8"/>
        <v>600</v>
      </c>
      <c r="R147" s="13">
        <f t="shared" si="9"/>
        <v>1115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spans="1:35" ht="15.6" x14ac:dyDescent="0.3">
      <c r="A148" s="10">
        <v>45188</v>
      </c>
      <c r="B148" s="11" t="s">
        <v>20</v>
      </c>
      <c r="C148" s="12">
        <v>148</v>
      </c>
      <c r="D148" s="12">
        <v>2070</v>
      </c>
      <c r="E148" s="12" t="s">
        <v>279</v>
      </c>
      <c r="F148" s="12">
        <v>1672298</v>
      </c>
      <c r="G148" s="12">
        <v>2007530803</v>
      </c>
      <c r="H148" s="12" t="s">
        <v>28</v>
      </c>
      <c r="I148" s="12" t="s">
        <v>19</v>
      </c>
      <c r="J148" s="12"/>
      <c r="K148" s="12"/>
      <c r="L148" s="12">
        <v>820</v>
      </c>
      <c r="M148" s="12">
        <v>840</v>
      </c>
      <c r="N148" s="12">
        <v>930</v>
      </c>
      <c r="O148" s="12">
        <v>945</v>
      </c>
      <c r="P148" s="12"/>
      <c r="Q148" s="13">
        <f t="shared" si="8"/>
        <v>820</v>
      </c>
      <c r="R148" s="13">
        <f t="shared" si="9"/>
        <v>945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spans="1:35" ht="15.6" x14ac:dyDescent="0.3">
      <c r="A149" s="14">
        <v>45188</v>
      </c>
      <c r="B149" s="15" t="s">
        <v>20</v>
      </c>
      <c r="C149" s="15">
        <v>19</v>
      </c>
      <c r="D149" s="15">
        <v>114</v>
      </c>
      <c r="E149" s="15" t="s">
        <v>291</v>
      </c>
      <c r="F149" s="15">
        <v>1269368</v>
      </c>
      <c r="G149" s="15">
        <v>2007860939</v>
      </c>
      <c r="H149" s="15" t="s">
        <v>292</v>
      </c>
      <c r="I149" s="15" t="s">
        <v>26</v>
      </c>
      <c r="J149" s="15"/>
      <c r="K149" s="15"/>
      <c r="L149" s="15"/>
      <c r="M149" s="15"/>
      <c r="N149" s="15">
        <v>1525</v>
      </c>
      <c r="O149" s="15">
        <v>1610</v>
      </c>
      <c r="P149" s="16" t="s">
        <v>293</v>
      </c>
      <c r="Q149" s="13">
        <f t="shared" si="8"/>
        <v>1525</v>
      </c>
      <c r="R149" s="13">
        <f t="shared" si="9"/>
        <v>1610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 spans="1:35" ht="15.6" x14ac:dyDescent="0.3">
      <c r="A150" s="10">
        <v>45188</v>
      </c>
      <c r="B150" s="11" t="s">
        <v>47</v>
      </c>
      <c r="C150" s="12">
        <v>149</v>
      </c>
      <c r="D150" s="12">
        <v>2071</v>
      </c>
      <c r="E150" s="12" t="s">
        <v>280</v>
      </c>
      <c r="F150" s="12">
        <v>95345</v>
      </c>
      <c r="G150" s="12">
        <v>2007848445</v>
      </c>
      <c r="H150" s="12" t="s">
        <v>194</v>
      </c>
      <c r="I150" s="12" t="s">
        <v>31</v>
      </c>
      <c r="J150" s="12"/>
      <c r="K150" s="12"/>
      <c r="L150" s="12">
        <v>745</v>
      </c>
      <c r="M150" s="12">
        <v>920</v>
      </c>
      <c r="N150" s="12">
        <v>1040</v>
      </c>
      <c r="O150" s="12">
        <v>1245</v>
      </c>
      <c r="P150" s="12"/>
      <c r="Q150" s="13">
        <f t="shared" si="8"/>
        <v>745</v>
      </c>
      <c r="R150" s="13">
        <f t="shared" si="9"/>
        <v>1245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 spans="1:35" ht="15.6" x14ac:dyDescent="0.3">
      <c r="A151" s="10">
        <v>45188</v>
      </c>
      <c r="B151" s="11" t="s">
        <v>51</v>
      </c>
      <c r="C151" s="12">
        <v>155</v>
      </c>
      <c r="D151" s="12">
        <v>2077</v>
      </c>
      <c r="E151" s="12" t="s">
        <v>286</v>
      </c>
      <c r="F151" s="12">
        <v>407108</v>
      </c>
      <c r="G151" s="12">
        <v>2007332285</v>
      </c>
      <c r="H151" s="12" t="s">
        <v>65</v>
      </c>
      <c r="I151" s="12" t="s">
        <v>126</v>
      </c>
      <c r="J151" s="12"/>
      <c r="K151" s="12"/>
      <c r="L151" s="12">
        <v>930</v>
      </c>
      <c r="M151" s="12">
        <v>1050</v>
      </c>
      <c r="N151" s="12">
        <v>1225</v>
      </c>
      <c r="O151" s="12">
        <v>1515</v>
      </c>
      <c r="P151" s="12"/>
      <c r="Q151" s="13">
        <f t="shared" si="8"/>
        <v>930</v>
      </c>
      <c r="R151" s="13">
        <f t="shared" si="9"/>
        <v>1515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 spans="1:35" ht="15.6" x14ac:dyDescent="0.3">
      <c r="A152" s="10">
        <v>45188</v>
      </c>
      <c r="B152" s="11" t="s">
        <v>29</v>
      </c>
      <c r="C152" s="12">
        <v>151</v>
      </c>
      <c r="D152" s="12">
        <v>2073</v>
      </c>
      <c r="E152" s="12" t="s">
        <v>282</v>
      </c>
      <c r="F152" s="12">
        <v>1595935</v>
      </c>
      <c r="G152" s="12">
        <v>2007695992</v>
      </c>
      <c r="H152" s="12" t="s">
        <v>65</v>
      </c>
      <c r="I152" s="12" t="s">
        <v>111</v>
      </c>
      <c r="J152" s="12"/>
      <c r="K152" s="12"/>
      <c r="L152" s="12">
        <v>835</v>
      </c>
      <c r="M152" s="12">
        <v>920</v>
      </c>
      <c r="N152" s="12">
        <v>1035</v>
      </c>
      <c r="O152" s="12">
        <v>1240</v>
      </c>
      <c r="P152" s="12"/>
      <c r="Q152" s="13">
        <f t="shared" si="8"/>
        <v>835</v>
      </c>
      <c r="R152" s="13">
        <f t="shared" si="9"/>
        <v>1240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 spans="1:35" ht="15.6" x14ac:dyDescent="0.3">
      <c r="A153" s="10">
        <v>45188</v>
      </c>
      <c r="B153" s="11" t="s">
        <v>58</v>
      </c>
      <c r="C153" s="12">
        <v>152</v>
      </c>
      <c r="D153" s="12">
        <v>2074</v>
      </c>
      <c r="E153" s="12" t="s">
        <v>283</v>
      </c>
      <c r="F153" s="12">
        <v>1418086</v>
      </c>
      <c r="G153" s="12">
        <v>2007598056</v>
      </c>
      <c r="H153" s="12" t="s">
        <v>284</v>
      </c>
      <c r="I153" s="12" t="s">
        <v>26</v>
      </c>
      <c r="J153" s="12"/>
      <c r="K153" s="12"/>
      <c r="L153" s="12">
        <v>845</v>
      </c>
      <c r="M153" s="12"/>
      <c r="N153" s="12"/>
      <c r="O153" s="12">
        <v>950</v>
      </c>
      <c r="P153" s="12"/>
      <c r="Q153" s="13">
        <f t="shared" si="8"/>
        <v>845</v>
      </c>
      <c r="R153" s="13">
        <f t="shared" si="9"/>
        <v>950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 spans="1:35" ht="15.6" x14ac:dyDescent="0.3">
      <c r="A154" s="14">
        <v>45188</v>
      </c>
      <c r="B154" s="15" t="s">
        <v>58</v>
      </c>
      <c r="C154" s="15">
        <v>18</v>
      </c>
      <c r="D154" s="15">
        <v>113</v>
      </c>
      <c r="E154" s="15" t="s">
        <v>288</v>
      </c>
      <c r="F154" s="15">
        <v>1031035</v>
      </c>
      <c r="G154" s="15">
        <v>2007938699</v>
      </c>
      <c r="H154" s="15" t="s">
        <v>289</v>
      </c>
      <c r="I154" s="15" t="s">
        <v>19</v>
      </c>
      <c r="J154" s="15"/>
      <c r="K154" s="15"/>
      <c r="L154" s="15"/>
      <c r="M154" s="15"/>
      <c r="N154" s="15">
        <v>1055</v>
      </c>
      <c r="O154" s="15">
        <v>1135</v>
      </c>
      <c r="P154" s="16" t="s">
        <v>290</v>
      </c>
      <c r="Q154" s="13">
        <f t="shared" si="8"/>
        <v>1055</v>
      </c>
      <c r="R154" s="13">
        <f t="shared" si="9"/>
        <v>1135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 spans="1:35" ht="15.6" x14ac:dyDescent="0.3">
      <c r="A155" s="10">
        <v>45188</v>
      </c>
      <c r="B155" s="11" t="s">
        <v>36</v>
      </c>
      <c r="C155" s="12">
        <v>156</v>
      </c>
      <c r="D155" s="12">
        <v>2078</v>
      </c>
      <c r="E155" s="12" t="s">
        <v>287</v>
      </c>
      <c r="F155" s="12">
        <v>50833</v>
      </c>
      <c r="G155" s="12">
        <v>2007795663</v>
      </c>
      <c r="H155" s="12" t="s">
        <v>167</v>
      </c>
      <c r="I155" s="12" t="s">
        <v>31</v>
      </c>
      <c r="J155" s="12"/>
      <c r="K155" s="12"/>
      <c r="L155" s="12">
        <v>1055</v>
      </c>
      <c r="M155" s="12">
        <v>1125</v>
      </c>
      <c r="N155" s="12">
        <v>1155</v>
      </c>
      <c r="O155" s="12">
        <v>1215</v>
      </c>
      <c r="P155" s="12"/>
      <c r="Q155" s="13">
        <f t="shared" si="8"/>
        <v>1055</v>
      </c>
      <c r="R155" s="13">
        <f t="shared" si="9"/>
        <v>1215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ht="15.6" x14ac:dyDescent="0.3">
      <c r="A156" s="10">
        <v>45188</v>
      </c>
      <c r="B156" s="11" t="s">
        <v>41</v>
      </c>
      <c r="C156" s="12">
        <v>154</v>
      </c>
      <c r="D156" s="12">
        <v>2076</v>
      </c>
      <c r="E156" s="12" t="s">
        <v>285</v>
      </c>
      <c r="F156" s="12">
        <v>410842612</v>
      </c>
      <c r="G156" s="12">
        <v>2007805547</v>
      </c>
      <c r="H156" s="12" t="s">
        <v>18</v>
      </c>
      <c r="I156" s="12" t="s">
        <v>19</v>
      </c>
      <c r="J156" s="12"/>
      <c r="K156" s="12"/>
      <c r="L156" s="12">
        <v>850</v>
      </c>
      <c r="M156" s="12">
        <v>1020</v>
      </c>
      <c r="N156" s="12">
        <v>1125</v>
      </c>
      <c r="O156" s="12">
        <v>1325</v>
      </c>
      <c r="P156" s="12"/>
      <c r="Q156" s="13">
        <f t="shared" si="8"/>
        <v>850</v>
      </c>
      <c r="R156" s="13">
        <f t="shared" si="9"/>
        <v>1325</v>
      </c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ht="15.6" x14ac:dyDescent="0.3">
      <c r="A157" s="10">
        <v>45188</v>
      </c>
      <c r="B157" s="11" t="s">
        <v>44</v>
      </c>
      <c r="C157" s="12">
        <v>150</v>
      </c>
      <c r="D157" s="12">
        <v>2072</v>
      </c>
      <c r="E157" s="12" t="s">
        <v>131</v>
      </c>
      <c r="F157" s="12">
        <v>624616</v>
      </c>
      <c r="G157" s="12">
        <v>2007939110</v>
      </c>
      <c r="H157" s="12" t="s">
        <v>281</v>
      </c>
      <c r="I157" s="12" t="s">
        <v>126</v>
      </c>
      <c r="J157" s="12"/>
      <c r="K157" s="12"/>
      <c r="L157" s="12">
        <v>815</v>
      </c>
      <c r="M157" s="12"/>
      <c r="N157" s="12"/>
      <c r="O157" s="12">
        <v>900</v>
      </c>
      <c r="P157" s="12"/>
      <c r="Q157" s="13">
        <f t="shared" si="8"/>
        <v>815</v>
      </c>
      <c r="R157" s="13">
        <f t="shared" si="9"/>
        <v>900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 spans="1:35" ht="15.6" x14ac:dyDescent="0.3">
      <c r="A158" s="10">
        <v>45189</v>
      </c>
      <c r="B158" s="18" t="s">
        <v>16</v>
      </c>
      <c r="C158" s="12">
        <v>157</v>
      </c>
      <c r="D158" s="12">
        <v>2079</v>
      </c>
      <c r="E158" s="19" t="s">
        <v>294</v>
      </c>
      <c r="F158" s="19">
        <v>502534</v>
      </c>
      <c r="G158" s="19">
        <v>2007856541</v>
      </c>
      <c r="H158" s="19" t="s">
        <v>34</v>
      </c>
      <c r="I158" s="12" t="s">
        <v>111</v>
      </c>
      <c r="J158" s="12"/>
      <c r="K158" s="12"/>
      <c r="L158" s="12">
        <v>645</v>
      </c>
      <c r="M158" s="12">
        <v>815</v>
      </c>
      <c r="N158" s="12">
        <v>920</v>
      </c>
      <c r="O158" s="12">
        <v>1110</v>
      </c>
      <c r="P158" s="12"/>
      <c r="Q158" s="13">
        <f t="shared" si="8"/>
        <v>645</v>
      </c>
      <c r="R158" s="13">
        <f t="shared" si="9"/>
        <v>1110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spans="1:35" ht="15.6" x14ac:dyDescent="0.3">
      <c r="A159" s="14">
        <v>45189</v>
      </c>
      <c r="B159" s="15" t="s">
        <v>16</v>
      </c>
      <c r="C159" s="15">
        <v>21</v>
      </c>
      <c r="D159" s="15">
        <v>116</v>
      </c>
      <c r="E159" s="15" t="s">
        <v>312</v>
      </c>
      <c r="F159" s="15">
        <v>410898798</v>
      </c>
      <c r="G159" s="15">
        <v>2007921196</v>
      </c>
      <c r="H159" s="15" t="s">
        <v>313</v>
      </c>
      <c r="I159" s="15" t="s">
        <v>35</v>
      </c>
      <c r="J159" s="15"/>
      <c r="K159" s="15"/>
      <c r="L159" s="15"/>
      <c r="M159" s="15"/>
      <c r="N159" s="15">
        <v>1450</v>
      </c>
      <c r="O159" s="15">
        <v>1600</v>
      </c>
      <c r="P159" s="16" t="s">
        <v>314</v>
      </c>
      <c r="Q159" s="13">
        <f t="shared" si="8"/>
        <v>1450</v>
      </c>
      <c r="R159" s="13">
        <f t="shared" si="9"/>
        <v>1600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 spans="1:35" ht="15.6" x14ac:dyDescent="0.3">
      <c r="A160" s="10">
        <v>45189</v>
      </c>
      <c r="B160" s="18" t="s">
        <v>20</v>
      </c>
      <c r="C160" s="12">
        <v>158</v>
      </c>
      <c r="D160" s="12">
        <v>2080</v>
      </c>
      <c r="E160" s="19" t="s">
        <v>295</v>
      </c>
      <c r="F160" s="19">
        <v>18275</v>
      </c>
      <c r="G160" s="19">
        <v>2007882958</v>
      </c>
      <c r="H160" s="19" t="s">
        <v>196</v>
      </c>
      <c r="I160" s="12" t="s">
        <v>35</v>
      </c>
      <c r="J160" s="12"/>
      <c r="K160" s="12"/>
      <c r="L160" s="12">
        <v>825</v>
      </c>
      <c r="M160" s="12">
        <v>1000</v>
      </c>
      <c r="N160" s="12">
        <v>1130</v>
      </c>
      <c r="O160" s="12">
        <v>1200</v>
      </c>
      <c r="P160" s="12"/>
      <c r="Q160" s="13">
        <f t="shared" si="8"/>
        <v>825</v>
      </c>
      <c r="R160" s="13">
        <f t="shared" si="9"/>
        <v>1200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 spans="1:35" ht="15.6" x14ac:dyDescent="0.3">
      <c r="A161" s="10">
        <v>45189</v>
      </c>
      <c r="B161" s="11" t="s">
        <v>20</v>
      </c>
      <c r="C161" s="12">
        <v>172</v>
      </c>
      <c r="D161" s="12">
        <v>2094</v>
      </c>
      <c r="E161" s="12" t="s">
        <v>315</v>
      </c>
      <c r="F161" s="12">
        <v>410402320</v>
      </c>
      <c r="G161" s="12">
        <v>2007974452</v>
      </c>
      <c r="H161" s="12" t="s">
        <v>316</v>
      </c>
      <c r="I161" s="12" t="s">
        <v>68</v>
      </c>
      <c r="J161" s="12" t="s">
        <v>95</v>
      </c>
      <c r="K161" s="12"/>
      <c r="L161" s="12">
        <v>1320</v>
      </c>
      <c r="M161" s="12">
        <v>1400</v>
      </c>
      <c r="N161" s="12">
        <v>1610</v>
      </c>
      <c r="O161" s="12">
        <v>1615</v>
      </c>
      <c r="P161" s="12"/>
      <c r="Q161" s="13">
        <f t="shared" si="8"/>
        <v>1320</v>
      </c>
      <c r="R161" s="13">
        <f t="shared" si="9"/>
        <v>1615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 spans="1:35" ht="15.6" x14ac:dyDescent="0.3">
      <c r="A162" s="10">
        <v>45189</v>
      </c>
      <c r="B162" s="18" t="s">
        <v>47</v>
      </c>
      <c r="C162" s="12">
        <v>159</v>
      </c>
      <c r="D162" s="12">
        <v>2081</v>
      </c>
      <c r="E162" s="19" t="s">
        <v>296</v>
      </c>
      <c r="F162" s="19">
        <v>2638964</v>
      </c>
      <c r="G162" s="19">
        <v>2007877381</v>
      </c>
      <c r="H162" s="19" t="s">
        <v>22</v>
      </c>
      <c r="I162" s="12" t="s">
        <v>26</v>
      </c>
      <c r="J162" s="12"/>
      <c r="K162" s="12"/>
      <c r="L162" s="12">
        <v>730</v>
      </c>
      <c r="M162" s="12">
        <v>815</v>
      </c>
      <c r="N162" s="12">
        <v>1030</v>
      </c>
      <c r="O162" s="12">
        <v>1355</v>
      </c>
      <c r="P162" s="12"/>
      <c r="Q162" s="13">
        <f t="shared" ref="Q162:Q188" si="10" xml:space="preserve"> IF(L162 &gt;0,L162, N162)</f>
        <v>730</v>
      </c>
      <c r="R162" s="13">
        <f t="shared" ref="R162:R188" si="11" xml:space="preserve"> IF(O162 &gt;0,O162, M162)</f>
        <v>1355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 spans="1:35" ht="15.6" x14ac:dyDescent="0.3">
      <c r="A163" s="10">
        <v>45189</v>
      </c>
      <c r="B163" s="18" t="s">
        <v>51</v>
      </c>
      <c r="C163" s="12">
        <v>160</v>
      </c>
      <c r="D163" s="12">
        <v>2082</v>
      </c>
      <c r="E163" s="19" t="s">
        <v>297</v>
      </c>
      <c r="F163" s="19">
        <v>8616460</v>
      </c>
      <c r="G163" s="19">
        <v>2007888429</v>
      </c>
      <c r="H163" s="19" t="s">
        <v>167</v>
      </c>
      <c r="I163" s="12" t="s">
        <v>26</v>
      </c>
      <c r="J163" s="12"/>
      <c r="K163" s="12"/>
      <c r="L163" s="12">
        <v>910</v>
      </c>
      <c r="M163" s="12">
        <v>1010</v>
      </c>
      <c r="N163" s="12">
        <v>1110</v>
      </c>
      <c r="O163" s="12">
        <v>1125</v>
      </c>
      <c r="P163" s="12"/>
      <c r="Q163" s="13">
        <f t="shared" si="10"/>
        <v>910</v>
      </c>
      <c r="R163" s="13">
        <f t="shared" si="11"/>
        <v>1125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 spans="1:35" ht="15.6" x14ac:dyDescent="0.3">
      <c r="A164" s="10">
        <v>45189</v>
      </c>
      <c r="B164" s="11" t="s">
        <v>51</v>
      </c>
      <c r="C164" s="12">
        <v>170</v>
      </c>
      <c r="D164" s="12">
        <v>2092</v>
      </c>
      <c r="E164" s="19" t="s">
        <v>306</v>
      </c>
      <c r="F164" s="19">
        <v>568702</v>
      </c>
      <c r="G164" s="19">
        <v>2007811230</v>
      </c>
      <c r="H164" s="19" t="s">
        <v>183</v>
      </c>
      <c r="I164" s="12"/>
      <c r="J164" s="12" t="s">
        <v>49</v>
      </c>
      <c r="K164" s="12"/>
      <c r="L164" s="12">
        <v>1220</v>
      </c>
      <c r="M164" s="12">
        <v>1445</v>
      </c>
      <c r="N164" s="12">
        <v>1525</v>
      </c>
      <c r="O164" s="12">
        <v>1640</v>
      </c>
      <c r="P164" s="12"/>
      <c r="Q164" s="13">
        <f t="shared" si="10"/>
        <v>1220</v>
      </c>
      <c r="R164" s="13">
        <f t="shared" si="11"/>
        <v>1640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ht="15.6" x14ac:dyDescent="0.3">
      <c r="A165" s="10">
        <v>45189</v>
      </c>
      <c r="B165" s="18" t="s">
        <v>29</v>
      </c>
      <c r="C165" s="12">
        <v>161</v>
      </c>
      <c r="D165" s="12">
        <v>2083</v>
      </c>
      <c r="E165" s="19" t="s">
        <v>298</v>
      </c>
      <c r="F165" s="19">
        <v>410876624</v>
      </c>
      <c r="G165" s="19">
        <v>2007879677</v>
      </c>
      <c r="H165" s="19" t="s">
        <v>22</v>
      </c>
      <c r="I165" s="12" t="s">
        <v>35</v>
      </c>
      <c r="J165" s="12"/>
      <c r="K165" s="12"/>
      <c r="L165" s="12">
        <v>825</v>
      </c>
      <c r="M165" s="12">
        <v>915</v>
      </c>
      <c r="N165" s="12">
        <v>1025</v>
      </c>
      <c r="O165" s="12">
        <v>1245</v>
      </c>
      <c r="P165" s="12"/>
      <c r="Q165" s="13">
        <f t="shared" si="10"/>
        <v>825</v>
      </c>
      <c r="R165" s="13">
        <f t="shared" si="11"/>
        <v>1245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ht="15.6" x14ac:dyDescent="0.3">
      <c r="A166" s="14">
        <v>45189</v>
      </c>
      <c r="B166" s="15" t="s">
        <v>29</v>
      </c>
      <c r="C166" s="15">
        <v>20</v>
      </c>
      <c r="D166" s="15">
        <v>115</v>
      </c>
      <c r="E166" s="15" t="s">
        <v>309</v>
      </c>
      <c r="F166" s="15">
        <v>114257</v>
      </c>
      <c r="G166" s="15">
        <v>2007873535</v>
      </c>
      <c r="H166" s="15" t="s">
        <v>310</v>
      </c>
      <c r="I166" s="15"/>
      <c r="J166" s="15" t="s">
        <v>49</v>
      </c>
      <c r="K166" s="15"/>
      <c r="L166" s="15"/>
      <c r="M166" s="15"/>
      <c r="N166" s="15">
        <v>1830</v>
      </c>
      <c r="O166" s="15"/>
      <c r="P166" s="16" t="s">
        <v>311</v>
      </c>
      <c r="Q166" s="13">
        <f t="shared" si="10"/>
        <v>1830</v>
      </c>
      <c r="R166" s="13">
        <f t="shared" si="11"/>
        <v>0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 spans="1:35" ht="15.6" x14ac:dyDescent="0.3">
      <c r="A167" s="10">
        <v>45189</v>
      </c>
      <c r="B167" s="18" t="s">
        <v>58</v>
      </c>
      <c r="C167" s="12">
        <v>162</v>
      </c>
      <c r="D167" s="12">
        <v>2084</v>
      </c>
      <c r="E167" s="19" t="s">
        <v>299</v>
      </c>
      <c r="F167" s="19">
        <v>437070</v>
      </c>
      <c r="G167" s="19">
        <v>2007892459</v>
      </c>
      <c r="H167" s="19" t="s">
        <v>300</v>
      </c>
      <c r="I167" s="12" t="s">
        <v>31</v>
      </c>
      <c r="J167" s="12" t="s">
        <v>95</v>
      </c>
      <c r="K167" s="12"/>
      <c r="L167" s="12">
        <v>830</v>
      </c>
      <c r="M167" s="12">
        <v>1105</v>
      </c>
      <c r="N167" s="12">
        <v>1230</v>
      </c>
      <c r="O167" s="12">
        <v>1605</v>
      </c>
      <c r="P167" s="12"/>
      <c r="Q167" s="13">
        <f t="shared" si="10"/>
        <v>830</v>
      </c>
      <c r="R167" s="13">
        <f t="shared" si="11"/>
        <v>1605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 spans="1:35" ht="15.6" x14ac:dyDescent="0.3">
      <c r="A168" s="10">
        <v>45189</v>
      </c>
      <c r="B168" s="18" t="s">
        <v>32</v>
      </c>
      <c r="C168" s="12">
        <v>164</v>
      </c>
      <c r="D168" s="12">
        <v>2086</v>
      </c>
      <c r="E168" s="19" t="s">
        <v>302</v>
      </c>
      <c r="F168" s="19">
        <v>1216938</v>
      </c>
      <c r="G168" s="19">
        <v>2007923724</v>
      </c>
      <c r="H168" s="19" t="s">
        <v>84</v>
      </c>
      <c r="I168" s="12" t="s">
        <v>111</v>
      </c>
      <c r="J168" s="12" t="s">
        <v>49</v>
      </c>
      <c r="K168" s="12"/>
      <c r="L168" s="12">
        <v>925</v>
      </c>
      <c r="M168" s="12">
        <v>1205</v>
      </c>
      <c r="N168" s="12">
        <v>1440</v>
      </c>
      <c r="O168" s="12">
        <v>1725</v>
      </c>
      <c r="P168" s="12"/>
      <c r="Q168" s="13">
        <f t="shared" si="10"/>
        <v>925</v>
      </c>
      <c r="R168" s="13">
        <f t="shared" si="11"/>
        <v>1725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 spans="1:35" ht="15.6" x14ac:dyDescent="0.3">
      <c r="A169" s="10">
        <v>45189</v>
      </c>
      <c r="B169" s="18" t="s">
        <v>36</v>
      </c>
      <c r="C169" s="12">
        <v>165</v>
      </c>
      <c r="D169" s="12">
        <v>2087</v>
      </c>
      <c r="E169" s="19" t="s">
        <v>175</v>
      </c>
      <c r="F169" s="19">
        <v>410844455</v>
      </c>
      <c r="G169" s="19">
        <v>2007945290</v>
      </c>
      <c r="H169" s="19" t="s">
        <v>25</v>
      </c>
      <c r="I169" s="12" t="s">
        <v>95</v>
      </c>
      <c r="J169" s="12"/>
      <c r="K169" s="12"/>
      <c r="L169" s="12">
        <v>1010</v>
      </c>
      <c r="M169" s="12"/>
      <c r="N169" s="12"/>
      <c r="O169" s="12">
        <v>1125</v>
      </c>
      <c r="P169" s="12"/>
      <c r="Q169" s="13">
        <f t="shared" si="10"/>
        <v>1010</v>
      </c>
      <c r="R169" s="13">
        <f t="shared" si="11"/>
        <v>1125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 spans="1:35" ht="15.6" x14ac:dyDescent="0.3">
      <c r="A170" s="10">
        <v>45189</v>
      </c>
      <c r="B170" s="11" t="s">
        <v>36</v>
      </c>
      <c r="C170" s="12">
        <v>171</v>
      </c>
      <c r="D170" s="12">
        <v>2093</v>
      </c>
      <c r="E170" s="19" t="s">
        <v>307</v>
      </c>
      <c r="F170" s="19">
        <v>837319</v>
      </c>
      <c r="G170" s="19">
        <v>2007971945</v>
      </c>
      <c r="H170" s="19" t="s">
        <v>308</v>
      </c>
      <c r="I170" s="12" t="s">
        <v>31</v>
      </c>
      <c r="J170" s="12"/>
      <c r="K170" s="12"/>
      <c r="L170" s="12">
        <v>1245</v>
      </c>
      <c r="M170" s="12"/>
      <c r="N170" s="12"/>
      <c r="O170" s="12">
        <v>1325</v>
      </c>
      <c r="P170" s="12"/>
      <c r="Q170" s="13">
        <f t="shared" si="10"/>
        <v>1245</v>
      </c>
      <c r="R170" s="13">
        <f t="shared" si="11"/>
        <v>1325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 spans="1:35" ht="15.6" x14ac:dyDescent="0.3">
      <c r="A171" s="10">
        <v>45189</v>
      </c>
      <c r="B171" s="18" t="s">
        <v>39</v>
      </c>
      <c r="C171" s="12">
        <v>166</v>
      </c>
      <c r="D171" s="12">
        <v>2088</v>
      </c>
      <c r="E171" s="19" t="s">
        <v>45</v>
      </c>
      <c r="F171" s="19">
        <v>1165340</v>
      </c>
      <c r="G171" s="19">
        <v>2007857906</v>
      </c>
      <c r="H171" s="19" t="s">
        <v>46</v>
      </c>
      <c r="I171" s="12" t="s">
        <v>26</v>
      </c>
      <c r="J171" s="12"/>
      <c r="K171" s="12"/>
      <c r="L171" s="12">
        <v>1020</v>
      </c>
      <c r="M171" s="12">
        <v>1110</v>
      </c>
      <c r="N171" s="12">
        <v>1215</v>
      </c>
      <c r="O171" s="12">
        <v>1230</v>
      </c>
      <c r="P171" s="12"/>
      <c r="Q171" s="13">
        <f t="shared" si="10"/>
        <v>1020</v>
      </c>
      <c r="R171" s="13">
        <f t="shared" si="11"/>
        <v>1230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 spans="1:35" ht="15.6" x14ac:dyDescent="0.3">
      <c r="A172" s="10">
        <v>45189</v>
      </c>
      <c r="B172" s="18" t="s">
        <v>55</v>
      </c>
      <c r="C172" s="12">
        <v>163</v>
      </c>
      <c r="D172" s="12">
        <v>2085</v>
      </c>
      <c r="E172" s="19" t="s">
        <v>301</v>
      </c>
      <c r="F172" s="19">
        <v>410870900</v>
      </c>
      <c r="G172" s="19">
        <v>2007833532</v>
      </c>
      <c r="H172" s="19" t="s">
        <v>114</v>
      </c>
      <c r="I172" s="12" t="s">
        <v>95</v>
      </c>
      <c r="J172" s="12"/>
      <c r="K172" s="12"/>
      <c r="L172" s="12">
        <v>845</v>
      </c>
      <c r="M172" s="12"/>
      <c r="N172" s="12"/>
      <c r="O172" s="12">
        <v>1040</v>
      </c>
      <c r="P172" s="12"/>
      <c r="Q172" s="13">
        <f t="shared" si="10"/>
        <v>845</v>
      </c>
      <c r="R172" s="13">
        <f t="shared" si="11"/>
        <v>1040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 spans="1:35" ht="15.6" x14ac:dyDescent="0.3">
      <c r="A173" s="10">
        <v>45189</v>
      </c>
      <c r="B173" s="18" t="s">
        <v>41</v>
      </c>
      <c r="C173" s="12">
        <v>167</v>
      </c>
      <c r="D173" s="12">
        <v>2089</v>
      </c>
      <c r="E173" s="19" t="s">
        <v>104</v>
      </c>
      <c r="F173" s="19">
        <v>1911040</v>
      </c>
      <c r="G173" s="19">
        <v>2007933712</v>
      </c>
      <c r="H173" s="19" t="s">
        <v>73</v>
      </c>
      <c r="I173" s="12" t="s">
        <v>31</v>
      </c>
      <c r="J173" s="12"/>
      <c r="K173" s="12"/>
      <c r="L173" s="12">
        <v>805</v>
      </c>
      <c r="M173" s="12"/>
      <c r="N173" s="12"/>
      <c r="O173" s="12">
        <v>905</v>
      </c>
      <c r="P173" s="12"/>
      <c r="Q173" s="13">
        <f t="shared" si="10"/>
        <v>805</v>
      </c>
      <c r="R173" s="13">
        <f t="shared" si="11"/>
        <v>905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 spans="1:35" ht="15.6" x14ac:dyDescent="0.3">
      <c r="A174" s="10">
        <v>45189</v>
      </c>
      <c r="B174" s="11" t="s">
        <v>41</v>
      </c>
      <c r="C174" s="12">
        <v>169</v>
      </c>
      <c r="D174" s="12">
        <v>2091</v>
      </c>
      <c r="E174" s="19" t="s">
        <v>303</v>
      </c>
      <c r="F174" s="19">
        <v>410863276</v>
      </c>
      <c r="G174" s="19">
        <v>2007653031</v>
      </c>
      <c r="H174" s="19" t="s">
        <v>304</v>
      </c>
      <c r="I174" s="12" t="s">
        <v>111</v>
      </c>
      <c r="J174" s="12" t="s">
        <v>305</v>
      </c>
      <c r="K174" s="12"/>
      <c r="L174" s="12">
        <v>1145</v>
      </c>
      <c r="M174" s="12">
        <v>1250</v>
      </c>
      <c r="N174" s="12">
        <v>1415</v>
      </c>
      <c r="O174" s="12">
        <v>1605</v>
      </c>
      <c r="P174" s="12"/>
      <c r="Q174" s="13">
        <f t="shared" si="10"/>
        <v>1145</v>
      </c>
      <c r="R174" s="13">
        <f t="shared" si="11"/>
        <v>1605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ht="15.6" x14ac:dyDescent="0.3">
      <c r="A175" s="10">
        <v>45189</v>
      </c>
      <c r="B175" s="18" t="s">
        <v>44</v>
      </c>
      <c r="C175" s="12">
        <v>168</v>
      </c>
      <c r="D175" s="12">
        <v>2090</v>
      </c>
      <c r="E175" s="19" t="s">
        <v>148</v>
      </c>
      <c r="F175" s="19">
        <v>14481</v>
      </c>
      <c r="G175" s="19">
        <v>2007597302</v>
      </c>
      <c r="H175" s="19" t="s">
        <v>28</v>
      </c>
      <c r="I175" s="12"/>
      <c r="J175" s="12" t="s">
        <v>49</v>
      </c>
      <c r="K175" s="12"/>
      <c r="L175" s="12">
        <v>1130</v>
      </c>
      <c r="M175" s="12">
        <v>1210</v>
      </c>
      <c r="N175" s="12">
        <v>1315</v>
      </c>
      <c r="O175" s="12">
        <v>1345</v>
      </c>
      <c r="P175" s="12"/>
      <c r="Q175" s="13">
        <f t="shared" si="10"/>
        <v>1130</v>
      </c>
      <c r="R175" s="13">
        <f t="shared" si="11"/>
        <v>1345</v>
      </c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spans="1:35" ht="15.6" x14ac:dyDescent="0.3">
      <c r="A176" s="10">
        <v>45190</v>
      </c>
      <c r="B176" s="11" t="s">
        <v>16</v>
      </c>
      <c r="C176" s="12">
        <v>173</v>
      </c>
      <c r="D176" s="12">
        <v>2095</v>
      </c>
      <c r="E176" s="12" t="s">
        <v>317</v>
      </c>
      <c r="F176" s="12">
        <v>1468716</v>
      </c>
      <c r="G176" s="12">
        <v>2007066862</v>
      </c>
      <c r="H176" s="12" t="s">
        <v>65</v>
      </c>
      <c r="I176" s="12" t="s">
        <v>111</v>
      </c>
      <c r="J176" s="12"/>
      <c r="K176" s="12"/>
      <c r="L176" s="12">
        <v>645</v>
      </c>
      <c r="M176" s="12">
        <v>850</v>
      </c>
      <c r="N176" s="12">
        <v>1020</v>
      </c>
      <c r="O176" s="12">
        <v>1315</v>
      </c>
      <c r="P176" s="12"/>
      <c r="Q176" s="13">
        <f t="shared" si="10"/>
        <v>645</v>
      </c>
      <c r="R176" s="13">
        <f t="shared" si="11"/>
        <v>1315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spans="1:35" ht="15.6" x14ac:dyDescent="0.3">
      <c r="A177" s="10">
        <v>45190</v>
      </c>
      <c r="B177" s="11" t="s">
        <v>20</v>
      </c>
      <c r="C177" s="12">
        <v>174</v>
      </c>
      <c r="D177" s="12">
        <v>2096</v>
      </c>
      <c r="E177" s="12" t="s">
        <v>318</v>
      </c>
      <c r="F177" s="12">
        <v>2245662</v>
      </c>
      <c r="G177" s="12">
        <v>2007605711</v>
      </c>
      <c r="H177" s="12" t="s">
        <v>319</v>
      </c>
      <c r="I177" s="12" t="s">
        <v>26</v>
      </c>
      <c r="J177" s="12"/>
      <c r="K177" s="12"/>
      <c r="L177" s="12">
        <v>700</v>
      </c>
      <c r="M177" s="12">
        <v>815</v>
      </c>
      <c r="N177" s="12">
        <v>920</v>
      </c>
      <c r="O177" s="12">
        <v>935</v>
      </c>
      <c r="P177" s="12"/>
      <c r="Q177" s="13">
        <f t="shared" si="10"/>
        <v>700</v>
      </c>
      <c r="R177" s="13">
        <f t="shared" si="11"/>
        <v>935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spans="1:35" ht="15.6" x14ac:dyDescent="0.3">
      <c r="A178" s="10">
        <v>45190</v>
      </c>
      <c r="B178" s="11" t="s">
        <v>47</v>
      </c>
      <c r="C178" s="12">
        <v>175</v>
      </c>
      <c r="D178" s="12">
        <v>2097</v>
      </c>
      <c r="E178" s="12" t="s">
        <v>320</v>
      </c>
      <c r="F178" s="12">
        <v>1175770</v>
      </c>
      <c r="G178" s="12">
        <v>2007896427</v>
      </c>
      <c r="H178" s="12" t="s">
        <v>34</v>
      </c>
      <c r="I178" s="12" t="s">
        <v>23</v>
      </c>
      <c r="J178" s="12"/>
      <c r="K178" s="12"/>
      <c r="L178" s="12">
        <v>720</v>
      </c>
      <c r="M178" s="12">
        <v>950</v>
      </c>
      <c r="N178" s="12">
        <v>1150</v>
      </c>
      <c r="O178" s="12">
        <v>1615</v>
      </c>
      <c r="P178" s="12"/>
      <c r="Q178" s="13">
        <f t="shared" si="10"/>
        <v>720</v>
      </c>
      <c r="R178" s="13">
        <f t="shared" si="11"/>
        <v>1615</v>
      </c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spans="1:35" ht="15.6" x14ac:dyDescent="0.3">
      <c r="A179" s="10">
        <v>45190</v>
      </c>
      <c r="B179" s="11" t="s">
        <v>51</v>
      </c>
      <c r="C179" s="12">
        <v>176</v>
      </c>
      <c r="D179" s="12">
        <v>2098</v>
      </c>
      <c r="E179" s="12" t="s">
        <v>321</v>
      </c>
      <c r="F179" s="12">
        <v>1127124</v>
      </c>
      <c r="G179" s="12">
        <v>2007857109</v>
      </c>
      <c r="H179" s="12" t="s">
        <v>65</v>
      </c>
      <c r="I179" s="12" t="s">
        <v>35</v>
      </c>
      <c r="J179" s="12"/>
      <c r="K179" s="12"/>
      <c r="L179" s="12">
        <v>730</v>
      </c>
      <c r="M179" s="12">
        <v>1040</v>
      </c>
      <c r="N179" s="12">
        <v>1215</v>
      </c>
      <c r="O179" s="12">
        <v>1415</v>
      </c>
      <c r="P179" s="12"/>
      <c r="Q179" s="13">
        <f t="shared" si="10"/>
        <v>730</v>
      </c>
      <c r="R179" s="13">
        <f t="shared" si="11"/>
        <v>1415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spans="1:35" ht="15.6" x14ac:dyDescent="0.3">
      <c r="A180" s="10">
        <v>45190</v>
      </c>
      <c r="B180" s="11" t="s">
        <v>29</v>
      </c>
      <c r="C180" s="12">
        <v>177</v>
      </c>
      <c r="D180" s="12">
        <v>2099</v>
      </c>
      <c r="E180" s="12" t="s">
        <v>322</v>
      </c>
      <c r="F180" s="12">
        <v>1559729</v>
      </c>
      <c r="G180" s="12">
        <v>2007968935</v>
      </c>
      <c r="H180" s="12" t="s">
        <v>92</v>
      </c>
      <c r="I180" s="12" t="s">
        <v>26</v>
      </c>
      <c r="J180" s="12"/>
      <c r="K180" s="12"/>
      <c r="L180" s="12">
        <v>755</v>
      </c>
      <c r="M180" s="12"/>
      <c r="N180" s="12"/>
      <c r="O180" s="12">
        <v>1020</v>
      </c>
      <c r="P180" s="12"/>
      <c r="Q180" s="13">
        <f t="shared" si="10"/>
        <v>755</v>
      </c>
      <c r="R180" s="13">
        <f t="shared" si="11"/>
        <v>1020</v>
      </c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 spans="1:35" ht="15.6" x14ac:dyDescent="0.3">
      <c r="A181" s="10">
        <v>45190</v>
      </c>
      <c r="B181" s="11" t="s">
        <v>29</v>
      </c>
      <c r="C181" s="12">
        <v>184</v>
      </c>
      <c r="D181" s="12">
        <v>2106</v>
      </c>
      <c r="E181" s="12" t="s">
        <v>330</v>
      </c>
      <c r="F181" s="12">
        <v>1881519</v>
      </c>
      <c r="G181" s="12">
        <v>2007955677</v>
      </c>
      <c r="H181" s="12" t="s">
        <v>25</v>
      </c>
      <c r="I181" s="12" t="s">
        <v>26</v>
      </c>
      <c r="J181" s="12"/>
      <c r="K181" s="12"/>
      <c r="L181" s="12">
        <v>1240</v>
      </c>
      <c r="M181" s="12"/>
      <c r="N181" s="12"/>
      <c r="O181" s="12">
        <v>1450</v>
      </c>
      <c r="P181" s="12"/>
      <c r="Q181" s="13">
        <f t="shared" si="10"/>
        <v>1240</v>
      </c>
      <c r="R181" s="13">
        <f t="shared" si="11"/>
        <v>1450</v>
      </c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 spans="1:35" ht="15.6" x14ac:dyDescent="0.3">
      <c r="A182" s="10">
        <v>45190</v>
      </c>
      <c r="B182" s="11" t="s">
        <v>58</v>
      </c>
      <c r="C182" s="12">
        <v>178</v>
      </c>
      <c r="D182" s="12">
        <v>2100</v>
      </c>
      <c r="E182" s="12" t="s">
        <v>323</v>
      </c>
      <c r="F182" s="12">
        <v>61500</v>
      </c>
      <c r="G182" s="12">
        <v>2007657315</v>
      </c>
      <c r="H182" s="12" t="s">
        <v>108</v>
      </c>
      <c r="I182" s="12" t="s">
        <v>23</v>
      </c>
      <c r="J182" s="12"/>
      <c r="K182" s="12"/>
      <c r="L182" s="12">
        <v>830</v>
      </c>
      <c r="M182" s="12">
        <v>905</v>
      </c>
      <c r="N182" s="12">
        <v>1030</v>
      </c>
      <c r="O182" s="12">
        <v>1115</v>
      </c>
      <c r="P182" s="12"/>
      <c r="Q182" s="13">
        <f t="shared" si="10"/>
        <v>830</v>
      </c>
      <c r="R182" s="13">
        <f t="shared" si="11"/>
        <v>1115</v>
      </c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 spans="1:35" ht="15.6" x14ac:dyDescent="0.3">
      <c r="A183" s="10">
        <v>45190</v>
      </c>
      <c r="B183" s="11" t="s">
        <v>32</v>
      </c>
      <c r="C183" s="12">
        <v>179</v>
      </c>
      <c r="D183" s="12">
        <v>2101</v>
      </c>
      <c r="E183" s="12" t="s">
        <v>324</v>
      </c>
      <c r="F183" s="12">
        <v>410831241</v>
      </c>
      <c r="G183" s="12">
        <v>2007881649</v>
      </c>
      <c r="H183" s="12" t="s">
        <v>22</v>
      </c>
      <c r="I183" s="12" t="s">
        <v>111</v>
      </c>
      <c r="J183" s="12"/>
      <c r="K183" s="12"/>
      <c r="L183" s="12">
        <v>825</v>
      </c>
      <c r="M183" s="12">
        <v>1140</v>
      </c>
      <c r="N183" s="12">
        <v>1235</v>
      </c>
      <c r="O183" s="12">
        <v>1435</v>
      </c>
      <c r="P183" s="12"/>
      <c r="Q183" s="13">
        <f t="shared" si="10"/>
        <v>825</v>
      </c>
      <c r="R183" s="13">
        <f t="shared" si="11"/>
        <v>1435</v>
      </c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 spans="1:35" ht="15.6" x14ac:dyDescent="0.3">
      <c r="A184" s="10">
        <v>45190</v>
      </c>
      <c r="B184" s="11" t="s">
        <v>36</v>
      </c>
      <c r="C184" s="12">
        <v>181</v>
      </c>
      <c r="D184" s="12">
        <v>2103</v>
      </c>
      <c r="E184" s="12" t="s">
        <v>326</v>
      </c>
      <c r="F184" s="12">
        <v>2519825</v>
      </c>
      <c r="G184" s="12">
        <v>2007819859</v>
      </c>
      <c r="H184" s="12" t="s">
        <v>327</v>
      </c>
      <c r="I184" s="12" t="s">
        <v>35</v>
      </c>
      <c r="J184" s="12"/>
      <c r="K184" s="12"/>
      <c r="L184" s="12">
        <v>930</v>
      </c>
      <c r="M184" s="12">
        <v>1225</v>
      </c>
      <c r="N184" s="12">
        <v>1445</v>
      </c>
      <c r="O184" s="12">
        <v>1625</v>
      </c>
      <c r="P184" s="12"/>
      <c r="Q184" s="13">
        <f t="shared" si="10"/>
        <v>930</v>
      </c>
      <c r="R184" s="13">
        <f t="shared" si="11"/>
        <v>1625</v>
      </c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 spans="1:35" ht="15.6" x14ac:dyDescent="0.3">
      <c r="A185" s="10">
        <v>45190</v>
      </c>
      <c r="B185" s="11" t="s">
        <v>39</v>
      </c>
      <c r="C185" s="12">
        <v>180</v>
      </c>
      <c r="D185" s="12">
        <v>2102</v>
      </c>
      <c r="E185" s="12" t="s">
        <v>325</v>
      </c>
      <c r="F185" s="12">
        <v>431546</v>
      </c>
      <c r="G185" s="12">
        <v>2007315012</v>
      </c>
      <c r="H185" s="12" t="s">
        <v>167</v>
      </c>
      <c r="I185" s="12" t="s">
        <v>23</v>
      </c>
      <c r="J185" s="12"/>
      <c r="K185" s="12"/>
      <c r="L185" s="12">
        <v>910</v>
      </c>
      <c r="M185" s="12">
        <v>1025</v>
      </c>
      <c r="N185" s="12">
        <v>1120</v>
      </c>
      <c r="O185" s="12">
        <v>1130</v>
      </c>
      <c r="P185" s="12"/>
      <c r="Q185" s="13">
        <f t="shared" si="10"/>
        <v>910</v>
      </c>
      <c r="R185" s="13">
        <f t="shared" si="11"/>
        <v>1130</v>
      </c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 spans="1:35" ht="15.6" x14ac:dyDescent="0.3">
      <c r="A186" s="10">
        <v>45190</v>
      </c>
      <c r="B186" s="11" t="s">
        <v>55</v>
      </c>
      <c r="C186" s="12">
        <v>182</v>
      </c>
      <c r="D186" s="12">
        <v>2104</v>
      </c>
      <c r="E186" s="12" t="s">
        <v>129</v>
      </c>
      <c r="F186" s="12">
        <v>971053</v>
      </c>
      <c r="G186" s="12">
        <v>2007543440</v>
      </c>
      <c r="H186" s="12" t="s">
        <v>319</v>
      </c>
      <c r="I186" s="12" t="s">
        <v>111</v>
      </c>
      <c r="J186" s="12"/>
      <c r="K186" s="12"/>
      <c r="L186" s="12">
        <v>1030</v>
      </c>
      <c r="M186" s="12">
        <v>1120</v>
      </c>
      <c r="N186" s="12">
        <v>1215</v>
      </c>
      <c r="O186" s="12">
        <v>1240</v>
      </c>
      <c r="P186" s="12"/>
      <c r="Q186" s="13">
        <f t="shared" si="10"/>
        <v>1030</v>
      </c>
      <c r="R186" s="13">
        <f t="shared" si="11"/>
        <v>1240</v>
      </c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 spans="1:35" ht="15.6" x14ac:dyDescent="0.3">
      <c r="A187" s="10">
        <v>45190</v>
      </c>
      <c r="B187" s="11" t="s">
        <v>41</v>
      </c>
      <c r="C187" s="12">
        <v>183</v>
      </c>
      <c r="D187" s="12">
        <v>2105</v>
      </c>
      <c r="E187" s="12" t="s">
        <v>328</v>
      </c>
      <c r="F187" s="12">
        <v>2103206</v>
      </c>
      <c r="G187" s="12">
        <v>2007974747</v>
      </c>
      <c r="H187" s="12" t="s">
        <v>329</v>
      </c>
      <c r="I187" s="12"/>
      <c r="J187" s="12" t="s">
        <v>199</v>
      </c>
      <c r="K187" s="12"/>
      <c r="L187" s="12">
        <v>1150</v>
      </c>
      <c r="M187" s="12">
        <v>1315</v>
      </c>
      <c r="N187" s="12">
        <v>1350</v>
      </c>
      <c r="O187" s="12">
        <v>1535</v>
      </c>
      <c r="P187" s="12"/>
      <c r="Q187" s="13">
        <f t="shared" si="10"/>
        <v>1150</v>
      </c>
      <c r="R187" s="13">
        <f t="shared" si="11"/>
        <v>1535</v>
      </c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35" ht="15.6" x14ac:dyDescent="0.3">
      <c r="A188" s="29">
        <v>45190</v>
      </c>
      <c r="B188" s="15" t="s">
        <v>44</v>
      </c>
      <c r="C188" s="30">
        <v>22</v>
      </c>
      <c r="D188" s="30">
        <v>117</v>
      </c>
      <c r="E188" s="15" t="s">
        <v>331</v>
      </c>
      <c r="F188" s="15">
        <v>410202040</v>
      </c>
      <c r="G188" s="15">
        <v>2007981933</v>
      </c>
      <c r="H188" s="15" t="s">
        <v>332</v>
      </c>
      <c r="I188" s="30" t="s">
        <v>68</v>
      </c>
      <c r="J188" s="30"/>
      <c r="K188" s="30"/>
      <c r="L188" s="30">
        <v>1010</v>
      </c>
      <c r="M188" s="30"/>
      <c r="N188" s="30"/>
      <c r="O188" s="30">
        <v>1310</v>
      </c>
      <c r="P188" s="30"/>
      <c r="Q188" s="13">
        <f t="shared" si="10"/>
        <v>1010</v>
      </c>
      <c r="R188" s="13">
        <f t="shared" si="11"/>
        <v>1310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 spans="1:35" ht="15.6" x14ac:dyDescent="0.3">
      <c r="A189" s="24"/>
      <c r="B189" s="11"/>
      <c r="C189" s="25">
        <v>14</v>
      </c>
      <c r="D189" s="25">
        <v>1936</v>
      </c>
      <c r="E189" s="12" t="s">
        <v>54</v>
      </c>
      <c r="F189" s="12">
        <v>875322</v>
      </c>
      <c r="G189" s="12">
        <v>2007827139</v>
      </c>
      <c r="H189" s="12"/>
      <c r="I189" s="12" t="s">
        <v>26</v>
      </c>
      <c r="J189" s="12"/>
      <c r="K189" s="12"/>
      <c r="L189" s="12"/>
      <c r="M189" s="12"/>
      <c r="N189" s="12"/>
      <c r="O189" s="12"/>
      <c r="P189" s="12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 spans="1:35" ht="15.6" x14ac:dyDescent="0.3">
      <c r="A190" s="24"/>
      <c r="B190" s="11"/>
      <c r="C190" s="25">
        <v>3</v>
      </c>
      <c r="D190" s="25">
        <v>1925</v>
      </c>
      <c r="E190" s="12" t="s">
        <v>24</v>
      </c>
      <c r="F190" s="12">
        <v>1115805</v>
      </c>
      <c r="G190" s="12">
        <v>2007770270</v>
      </c>
      <c r="H190" s="12"/>
      <c r="I190" s="12" t="s">
        <v>26</v>
      </c>
      <c r="J190" s="12"/>
      <c r="K190" s="12"/>
      <c r="L190" s="12"/>
      <c r="M190" s="12"/>
      <c r="N190" s="12"/>
      <c r="O190" s="12"/>
      <c r="P190" s="12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 spans="1:35" ht="15.6" x14ac:dyDescent="0.3">
      <c r="A191" s="24"/>
      <c r="B191" s="11"/>
      <c r="C191" s="25">
        <v>4</v>
      </c>
      <c r="D191" s="25">
        <v>1926</v>
      </c>
      <c r="E191" s="12" t="s">
        <v>27</v>
      </c>
      <c r="F191" s="12">
        <v>235088</v>
      </c>
      <c r="G191" s="12">
        <v>2007402583</v>
      </c>
      <c r="H191" s="12"/>
      <c r="I191" s="12" t="s">
        <v>26</v>
      </c>
      <c r="J191" s="12"/>
      <c r="K191" s="12"/>
      <c r="L191" s="12"/>
      <c r="M191" s="12"/>
      <c r="N191" s="12"/>
      <c r="O191" s="12"/>
      <c r="P191" s="12"/>
      <c r="Q191" s="17"/>
      <c r="R191" s="17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 spans="1:35" ht="15.6" x14ac:dyDescent="0.3">
      <c r="A192" s="24"/>
      <c r="B192" s="11"/>
      <c r="C192" s="25">
        <v>12</v>
      </c>
      <c r="D192" s="25">
        <v>1934</v>
      </c>
      <c r="E192" s="12" t="s">
        <v>50</v>
      </c>
      <c r="F192" s="12">
        <v>410779345</v>
      </c>
      <c r="G192" s="12">
        <v>2007782782</v>
      </c>
      <c r="H192" s="12"/>
      <c r="I192" s="12" t="s">
        <v>26</v>
      </c>
      <c r="J192" s="12"/>
      <c r="K192" s="12"/>
      <c r="L192" s="12"/>
      <c r="M192" s="12"/>
      <c r="N192" s="12"/>
      <c r="O192" s="12"/>
      <c r="P192" s="12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 spans="1:35" ht="15.6" x14ac:dyDescent="0.3">
      <c r="A193" s="24"/>
      <c r="B193" s="18"/>
      <c r="C193" s="25">
        <v>20</v>
      </c>
      <c r="D193" s="25">
        <v>1942</v>
      </c>
      <c r="E193" s="12" t="s">
        <v>72</v>
      </c>
      <c r="F193" s="12">
        <v>449959</v>
      </c>
      <c r="G193" s="12">
        <v>2007823707</v>
      </c>
      <c r="H193" s="12"/>
      <c r="I193" s="12" t="s">
        <v>71</v>
      </c>
      <c r="J193" s="12"/>
      <c r="K193" s="12"/>
      <c r="L193" s="12"/>
      <c r="M193" s="12"/>
      <c r="N193" s="12"/>
      <c r="O193" s="12"/>
      <c r="P193" s="12"/>
      <c r="Q193" s="17"/>
      <c r="R193" s="17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 spans="1:35" ht="15.6" x14ac:dyDescent="0.3">
      <c r="A194" s="24"/>
      <c r="B194" s="18"/>
      <c r="C194" s="25">
        <v>24</v>
      </c>
      <c r="D194" s="25">
        <v>1946</v>
      </c>
      <c r="E194" s="12" t="s">
        <v>79</v>
      </c>
      <c r="F194" s="12">
        <v>410712876</v>
      </c>
      <c r="G194" s="12">
        <v>2007784852</v>
      </c>
      <c r="H194" s="12"/>
      <c r="I194" s="12" t="s">
        <v>71</v>
      </c>
      <c r="J194" s="12"/>
      <c r="K194" s="12"/>
      <c r="L194" s="12"/>
      <c r="M194" s="12"/>
      <c r="N194" s="12"/>
      <c r="O194" s="12"/>
      <c r="P194" s="12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 spans="1:35" ht="15.6" x14ac:dyDescent="0.3">
      <c r="A195" s="24"/>
      <c r="B195" s="18"/>
      <c r="C195" s="25">
        <v>27</v>
      </c>
      <c r="D195" s="25">
        <v>1949</v>
      </c>
      <c r="E195" s="12" t="s">
        <v>85</v>
      </c>
      <c r="F195" s="12">
        <v>614543</v>
      </c>
      <c r="G195" s="12">
        <v>2007785513</v>
      </c>
      <c r="H195" s="12"/>
      <c r="I195" s="12" t="s">
        <v>71</v>
      </c>
      <c r="J195" s="12"/>
      <c r="K195" s="12"/>
      <c r="L195" s="12"/>
      <c r="M195" s="12"/>
      <c r="N195" s="12"/>
      <c r="O195" s="12"/>
      <c r="P195" s="12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 spans="1:35" ht="15.6" x14ac:dyDescent="0.3">
      <c r="A196" s="24"/>
      <c r="B196" s="18"/>
      <c r="C196" s="25">
        <v>42</v>
      </c>
      <c r="D196" s="25">
        <v>1964</v>
      </c>
      <c r="E196" s="12" t="s">
        <v>115</v>
      </c>
      <c r="F196" s="12">
        <v>637970</v>
      </c>
      <c r="G196" s="12">
        <v>2007447178</v>
      </c>
      <c r="H196" s="12"/>
      <c r="I196" s="12" t="s">
        <v>71</v>
      </c>
      <c r="J196" s="12"/>
      <c r="K196" s="12"/>
      <c r="L196" s="12"/>
      <c r="M196" s="12"/>
      <c r="N196" s="12"/>
      <c r="O196" s="12"/>
      <c r="P196" s="12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5.6" x14ac:dyDescent="0.3">
      <c r="A197" s="24"/>
      <c r="B197" s="18"/>
      <c r="C197" s="25">
        <v>45</v>
      </c>
      <c r="D197" s="25">
        <v>1967</v>
      </c>
      <c r="E197" s="12" t="s">
        <v>117</v>
      </c>
      <c r="F197" s="12">
        <v>938906</v>
      </c>
      <c r="G197" s="12">
        <v>2007822394</v>
      </c>
      <c r="H197" s="12"/>
      <c r="I197" s="12" t="s">
        <v>71</v>
      </c>
      <c r="J197" s="12"/>
      <c r="K197" s="12"/>
      <c r="L197" s="12"/>
      <c r="M197" s="12"/>
      <c r="N197" s="12"/>
      <c r="O197" s="12"/>
      <c r="P197" s="12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5.6" x14ac:dyDescent="0.3">
      <c r="A198" s="24"/>
      <c r="B198" s="18"/>
      <c r="C198" s="25">
        <v>53</v>
      </c>
      <c r="D198" s="25">
        <v>1975</v>
      </c>
      <c r="E198" s="12" t="s">
        <v>136</v>
      </c>
      <c r="F198" s="12">
        <v>212612</v>
      </c>
      <c r="G198" s="12">
        <v>2007848553</v>
      </c>
      <c r="H198" s="12"/>
      <c r="I198" s="19" t="s">
        <v>71</v>
      </c>
      <c r="J198" s="12"/>
      <c r="K198" s="19"/>
      <c r="L198" s="12"/>
      <c r="M198" s="12"/>
      <c r="N198" s="12"/>
      <c r="O198" s="12"/>
      <c r="P198" s="19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 spans="1:35" ht="15.6" x14ac:dyDescent="0.3">
      <c r="A199" s="24"/>
      <c r="B199" s="18"/>
      <c r="C199" s="25">
        <v>60</v>
      </c>
      <c r="D199" s="25">
        <v>1982</v>
      </c>
      <c r="E199" s="12" t="s">
        <v>145</v>
      </c>
      <c r="F199" s="12">
        <v>1426789</v>
      </c>
      <c r="G199" s="12">
        <v>2007839890</v>
      </c>
      <c r="H199" s="12"/>
      <c r="I199" s="19" t="s">
        <v>71</v>
      </c>
      <c r="J199" s="12"/>
      <c r="K199" s="19"/>
      <c r="L199" s="12"/>
      <c r="M199" s="12"/>
      <c r="N199" s="12"/>
      <c r="O199" s="12"/>
      <c r="P199" s="19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 spans="1:35" ht="15.6" x14ac:dyDescent="0.3">
      <c r="A200" s="24"/>
      <c r="B200" s="11"/>
      <c r="C200" s="25">
        <v>70</v>
      </c>
      <c r="D200" s="25">
        <v>1992</v>
      </c>
      <c r="E200" s="12" t="s">
        <v>160</v>
      </c>
      <c r="F200" s="12">
        <v>410669556</v>
      </c>
      <c r="G200" s="12">
        <v>2007853452</v>
      </c>
      <c r="H200" s="12"/>
      <c r="I200" s="19" t="s">
        <v>26</v>
      </c>
      <c r="J200" s="12"/>
      <c r="K200" s="19"/>
      <c r="L200" s="12"/>
      <c r="M200" s="12"/>
      <c r="N200" s="12"/>
      <c r="O200" s="12"/>
      <c r="P200" s="19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 spans="1:35" ht="15.6" x14ac:dyDescent="0.3">
      <c r="A201" s="10"/>
      <c r="B201" s="11"/>
      <c r="C201" s="25">
        <v>71</v>
      </c>
      <c r="D201" s="25">
        <v>1993</v>
      </c>
      <c r="E201" s="12" t="s">
        <v>161</v>
      </c>
      <c r="F201" s="12">
        <v>2506506</v>
      </c>
      <c r="G201" s="12">
        <v>2007498591</v>
      </c>
      <c r="H201" s="12"/>
      <c r="I201" s="19" t="s">
        <v>26</v>
      </c>
      <c r="J201" s="12"/>
      <c r="K201" s="19"/>
      <c r="L201" s="12"/>
      <c r="M201" s="12"/>
      <c r="N201" s="12"/>
      <c r="O201" s="12"/>
      <c r="P201" s="19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 spans="1:35" ht="15.6" x14ac:dyDescent="0.3">
      <c r="A202" s="10"/>
      <c r="B202" s="11"/>
      <c r="C202" s="25">
        <v>73</v>
      </c>
      <c r="D202" s="25">
        <v>1995</v>
      </c>
      <c r="E202" s="12" t="s">
        <v>164</v>
      </c>
      <c r="F202" s="12">
        <v>2244438</v>
      </c>
      <c r="G202" s="12">
        <v>2007816583</v>
      </c>
      <c r="H202" s="12"/>
      <c r="I202" s="19" t="s">
        <v>26</v>
      </c>
      <c r="J202" s="12"/>
      <c r="K202" s="19"/>
      <c r="L202" s="12"/>
      <c r="M202" s="12"/>
      <c r="N202" s="12"/>
      <c r="O202" s="12"/>
      <c r="P202" s="19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 spans="1:35" ht="15.6" x14ac:dyDescent="0.3">
      <c r="A203" s="10"/>
      <c r="B203" s="11"/>
      <c r="C203" s="12">
        <v>75</v>
      </c>
      <c r="D203" s="12">
        <v>1997</v>
      </c>
      <c r="E203" s="12" t="s">
        <v>166</v>
      </c>
      <c r="F203" s="12">
        <v>1576139</v>
      </c>
      <c r="G203" s="12">
        <v>2007292319</v>
      </c>
      <c r="H203" s="12"/>
      <c r="I203" s="19" t="s">
        <v>26</v>
      </c>
      <c r="J203" s="12"/>
      <c r="K203" s="19"/>
      <c r="L203" s="12"/>
      <c r="M203" s="12"/>
      <c r="N203" s="12"/>
      <c r="O203" s="12"/>
      <c r="P203" s="19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 spans="1:35" ht="15.6" x14ac:dyDescent="0.3">
      <c r="A204" s="10"/>
      <c r="B204" s="11"/>
      <c r="C204" s="12">
        <v>84</v>
      </c>
      <c r="D204" s="12">
        <v>2006</v>
      </c>
      <c r="E204" s="12" t="s">
        <v>72</v>
      </c>
      <c r="F204" s="12">
        <v>449959</v>
      </c>
      <c r="G204" s="12">
        <v>2007842240</v>
      </c>
      <c r="H204" s="12"/>
      <c r="I204" s="19" t="s">
        <v>71</v>
      </c>
      <c r="J204" s="12"/>
      <c r="K204" s="19"/>
      <c r="L204" s="12"/>
      <c r="M204" s="12"/>
      <c r="N204" s="12"/>
      <c r="O204" s="12"/>
      <c r="P204" s="19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 spans="1:35" ht="15.6" x14ac:dyDescent="0.3">
      <c r="A205" s="14"/>
      <c r="B205" s="15"/>
      <c r="C205" s="15">
        <v>15</v>
      </c>
      <c r="D205" s="15">
        <v>110</v>
      </c>
      <c r="E205" s="15" t="s">
        <v>255</v>
      </c>
      <c r="F205" s="15">
        <v>918269</v>
      </c>
      <c r="G205" s="15">
        <v>2007769425</v>
      </c>
      <c r="H205" s="15"/>
      <c r="I205" s="20"/>
      <c r="J205" s="15" t="s">
        <v>199</v>
      </c>
      <c r="K205" s="20"/>
      <c r="L205" s="15"/>
      <c r="M205" s="15"/>
      <c r="N205" s="15"/>
      <c r="O205" s="15"/>
      <c r="P205" s="21" t="s">
        <v>256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 spans="1:35" ht="15.6" x14ac:dyDescent="0.3">
      <c r="A206" s="10"/>
      <c r="B206" s="18"/>
      <c r="C206" s="12">
        <v>140</v>
      </c>
      <c r="D206" s="12">
        <v>2062</v>
      </c>
      <c r="E206" s="12" t="s">
        <v>160</v>
      </c>
      <c r="F206" s="12">
        <v>410669556</v>
      </c>
      <c r="G206" s="12">
        <v>2007929324</v>
      </c>
      <c r="H206" s="12"/>
      <c r="I206" s="19" t="s">
        <v>71</v>
      </c>
      <c r="J206" s="12"/>
      <c r="K206" s="19"/>
      <c r="L206" s="12"/>
      <c r="M206" s="12"/>
      <c r="N206" s="12"/>
      <c r="O206" s="12"/>
      <c r="P206" s="19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 spans="1:35" ht="15.6" x14ac:dyDescent="0.3">
      <c r="A207" s="10"/>
      <c r="B207" s="11"/>
      <c r="C207" s="12">
        <v>185</v>
      </c>
      <c r="D207" s="12">
        <v>2107</v>
      </c>
      <c r="E207" s="12" t="s">
        <v>333</v>
      </c>
      <c r="F207" s="12">
        <v>1026318</v>
      </c>
      <c r="G207" s="12">
        <v>2007710183</v>
      </c>
      <c r="H207" s="12"/>
      <c r="I207" s="12" t="s">
        <v>68</v>
      </c>
      <c r="J207" s="12"/>
      <c r="K207" s="12"/>
      <c r="L207" s="12"/>
      <c r="M207" s="12"/>
      <c r="N207" s="12"/>
      <c r="O207" s="12"/>
      <c r="P207" s="12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 spans="1:35" ht="15.6" x14ac:dyDescent="0.3">
      <c r="A208" s="10"/>
      <c r="B208" s="11"/>
      <c r="C208" s="12">
        <v>186</v>
      </c>
      <c r="D208" s="12">
        <v>2108</v>
      </c>
      <c r="E208" s="12" t="s">
        <v>334</v>
      </c>
      <c r="F208" s="12">
        <v>486523</v>
      </c>
      <c r="G208" s="12">
        <v>2007557535</v>
      </c>
      <c r="H208" s="12"/>
      <c r="I208" s="12" t="s">
        <v>95</v>
      </c>
      <c r="J208" s="12"/>
      <c r="K208" s="12"/>
      <c r="L208" s="12"/>
      <c r="M208" s="12"/>
      <c r="N208" s="12"/>
      <c r="O208" s="12"/>
      <c r="P208" s="12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 spans="1:35" ht="15.6" x14ac:dyDescent="0.3">
      <c r="A209" s="14"/>
      <c r="B209" s="15"/>
      <c r="C209" s="15">
        <v>23</v>
      </c>
      <c r="D209" s="15">
        <v>118</v>
      </c>
      <c r="E209" s="15" t="s">
        <v>343</v>
      </c>
      <c r="F209" s="15">
        <v>2267788</v>
      </c>
      <c r="G209" s="15">
        <v>2007986692</v>
      </c>
      <c r="H209" s="15"/>
      <c r="I209" s="20"/>
      <c r="J209" s="15" t="s">
        <v>199</v>
      </c>
      <c r="K209" s="20"/>
      <c r="L209" s="15"/>
      <c r="M209" s="15"/>
      <c r="N209" s="15"/>
      <c r="O209" s="15"/>
      <c r="P209" s="21" t="s">
        <v>344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 spans="1:35" ht="15.6" x14ac:dyDescent="0.3">
      <c r="A210" s="10"/>
      <c r="B210" s="11"/>
      <c r="C210" s="12">
        <v>187</v>
      </c>
      <c r="D210" s="12">
        <v>2109</v>
      </c>
      <c r="E210" s="12" t="s">
        <v>335</v>
      </c>
      <c r="F210" s="12">
        <v>410279480</v>
      </c>
      <c r="G210" s="12">
        <v>2007438262</v>
      </c>
      <c r="H210" s="12"/>
      <c r="I210" s="12" t="s">
        <v>35</v>
      </c>
      <c r="J210" s="12"/>
      <c r="K210" s="12"/>
      <c r="L210" s="12"/>
      <c r="M210" s="12"/>
      <c r="N210" s="12"/>
      <c r="O210" s="12"/>
      <c r="P210" s="12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 spans="1:35" ht="15.6" x14ac:dyDescent="0.3">
      <c r="A211" s="10"/>
      <c r="B211" s="11"/>
      <c r="C211" s="12">
        <v>188</v>
      </c>
      <c r="D211" s="12">
        <v>2110</v>
      </c>
      <c r="E211" s="12" t="s">
        <v>336</v>
      </c>
      <c r="F211" s="12">
        <v>446391</v>
      </c>
      <c r="G211" s="12">
        <v>2007891686</v>
      </c>
      <c r="H211" s="12"/>
      <c r="I211" s="12" t="s">
        <v>31</v>
      </c>
      <c r="J211" s="12"/>
      <c r="K211" s="12"/>
      <c r="L211" s="12"/>
      <c r="M211" s="12"/>
      <c r="N211" s="12"/>
      <c r="O211" s="12"/>
      <c r="P211" s="12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 spans="1:35" ht="15.6" x14ac:dyDescent="0.3">
      <c r="A212" s="10"/>
      <c r="B212" s="11"/>
      <c r="C212" s="12">
        <v>189</v>
      </c>
      <c r="D212" s="12">
        <v>2111</v>
      </c>
      <c r="E212" s="12" t="s">
        <v>337</v>
      </c>
      <c r="F212" s="12">
        <v>2483944</v>
      </c>
      <c r="G212" s="12">
        <v>2007657054</v>
      </c>
      <c r="H212" s="12"/>
      <c r="I212" s="19" t="s">
        <v>68</v>
      </c>
      <c r="J212" s="12"/>
      <c r="K212" s="19"/>
      <c r="L212" s="12"/>
      <c r="M212" s="12"/>
      <c r="N212" s="12"/>
      <c r="O212" s="12"/>
      <c r="P212" s="19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 spans="1:35" ht="15.6" x14ac:dyDescent="0.3">
      <c r="A213" s="10"/>
      <c r="B213" s="11"/>
      <c r="C213" s="12">
        <v>190</v>
      </c>
      <c r="D213" s="12">
        <v>2112</v>
      </c>
      <c r="E213" s="12" t="s">
        <v>338</v>
      </c>
      <c r="F213" s="12">
        <v>1946354</v>
      </c>
      <c r="G213" s="12">
        <v>2007665165</v>
      </c>
      <c r="H213" s="12"/>
      <c r="I213" s="19" t="s">
        <v>95</v>
      </c>
      <c r="J213" s="12"/>
      <c r="K213" s="19"/>
      <c r="L213" s="12"/>
      <c r="M213" s="12"/>
      <c r="N213" s="12"/>
      <c r="O213" s="12"/>
      <c r="P213" s="19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 spans="1:35" ht="15.6" x14ac:dyDescent="0.3">
      <c r="A214" s="10"/>
      <c r="B214" s="11"/>
      <c r="C214" s="12">
        <v>191</v>
      </c>
      <c r="D214" s="12">
        <v>2113</v>
      </c>
      <c r="E214" s="12" t="s">
        <v>339</v>
      </c>
      <c r="F214" s="12">
        <v>410720258</v>
      </c>
      <c r="G214" s="12">
        <v>2007702096</v>
      </c>
      <c r="H214" s="12"/>
      <c r="I214" s="19" t="s">
        <v>35</v>
      </c>
      <c r="J214" s="12"/>
      <c r="K214" s="19"/>
      <c r="L214" s="12"/>
      <c r="M214" s="12"/>
      <c r="N214" s="12"/>
      <c r="O214" s="12"/>
      <c r="P214" s="19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 spans="1:35" ht="15.6" x14ac:dyDescent="0.3">
      <c r="A215" s="10"/>
      <c r="B215" s="11"/>
      <c r="C215" s="12">
        <v>192</v>
      </c>
      <c r="D215" s="12">
        <v>2114</v>
      </c>
      <c r="E215" s="12" t="s">
        <v>340</v>
      </c>
      <c r="F215" s="12">
        <v>47107</v>
      </c>
      <c r="G215" s="12">
        <v>2007555836</v>
      </c>
      <c r="H215" s="12"/>
      <c r="I215" s="19" t="s">
        <v>31</v>
      </c>
      <c r="J215" s="12"/>
      <c r="K215" s="19"/>
      <c r="L215" s="12"/>
      <c r="M215" s="12"/>
      <c r="N215" s="12"/>
      <c r="O215" s="12"/>
      <c r="P215" s="19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 spans="1:35" ht="15.6" x14ac:dyDescent="0.3">
      <c r="A216" s="10"/>
      <c r="B216" s="11"/>
      <c r="C216" s="12">
        <v>193</v>
      </c>
      <c r="D216" s="12">
        <v>2115</v>
      </c>
      <c r="E216" s="12" t="s">
        <v>341</v>
      </c>
      <c r="F216" s="12">
        <v>2691147</v>
      </c>
      <c r="G216" s="12">
        <v>2007987572</v>
      </c>
      <c r="H216" s="12"/>
      <c r="I216" s="19" t="s">
        <v>31</v>
      </c>
      <c r="J216" s="12"/>
      <c r="K216" s="19"/>
      <c r="L216" s="12"/>
      <c r="M216" s="12"/>
      <c r="N216" s="12"/>
      <c r="O216" s="12"/>
      <c r="P216" s="19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 spans="1:35" ht="15.6" x14ac:dyDescent="0.3">
      <c r="A217" s="10"/>
      <c r="B217" s="11"/>
      <c r="C217" s="12">
        <v>194</v>
      </c>
      <c r="D217" s="12">
        <v>2116</v>
      </c>
      <c r="E217" s="12" t="s">
        <v>342</v>
      </c>
      <c r="F217" s="12">
        <v>410552761</v>
      </c>
      <c r="G217" s="12">
        <v>2007950179</v>
      </c>
      <c r="H217" s="12"/>
      <c r="I217" s="19" t="s">
        <v>95</v>
      </c>
      <c r="J217" s="12"/>
      <c r="K217" s="19"/>
      <c r="L217" s="12"/>
      <c r="M217" s="12"/>
      <c r="N217" s="12"/>
      <c r="O217" s="12"/>
      <c r="P217" s="19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 spans="1:35" ht="15.6" x14ac:dyDescent="0.3">
      <c r="A218" s="14"/>
      <c r="B218" s="15"/>
      <c r="C218" s="15">
        <v>24</v>
      </c>
      <c r="D218" s="15">
        <v>119</v>
      </c>
      <c r="E218" s="15" t="s">
        <v>345</v>
      </c>
      <c r="F218" s="15">
        <v>1412341</v>
      </c>
      <c r="G218" s="15">
        <v>2006914363</v>
      </c>
      <c r="H218" s="15"/>
      <c r="I218" s="20"/>
      <c r="J218" s="15"/>
      <c r="K218" s="20"/>
      <c r="L218" s="15"/>
      <c r="M218" s="15"/>
      <c r="N218" s="15"/>
      <c r="O218" s="15"/>
      <c r="P218" s="21" t="s">
        <v>346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 spans="1:35" ht="15.6" x14ac:dyDescent="0.3">
      <c r="A219" s="12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spans="1:35" ht="15.6" x14ac:dyDescent="0.3">
      <c r="A220" s="12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 spans="1:35" ht="15.6" x14ac:dyDescent="0.3">
      <c r="A221" s="12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 spans="1:35" ht="15.6" x14ac:dyDescent="0.3">
      <c r="A222" s="12"/>
      <c r="B222" s="11"/>
      <c r="C222" s="12"/>
      <c r="D222" s="12"/>
      <c r="E222" s="12"/>
      <c r="F222" s="12"/>
      <c r="G222" s="12"/>
      <c r="H222" s="12"/>
      <c r="I222" s="19"/>
      <c r="J222" s="12"/>
      <c r="K222" s="19"/>
      <c r="L222" s="12"/>
      <c r="M222" s="12"/>
      <c r="N222" s="12"/>
      <c r="O222" s="12"/>
      <c r="P222" s="19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 spans="1:35" ht="15.6" x14ac:dyDescent="0.3">
      <c r="A223" s="12"/>
      <c r="B223" s="11"/>
      <c r="C223" s="12"/>
      <c r="D223" s="12"/>
      <c r="E223" s="12"/>
      <c r="F223" s="12"/>
      <c r="G223" s="12"/>
      <c r="H223" s="12"/>
      <c r="I223" s="19"/>
      <c r="J223" s="12"/>
      <c r="K223" s="19"/>
      <c r="L223" s="12"/>
      <c r="M223" s="12"/>
      <c r="N223" s="12"/>
      <c r="O223" s="12"/>
      <c r="P223" s="19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 spans="1:35" ht="15.6" x14ac:dyDescent="0.3">
      <c r="A224" s="12"/>
      <c r="B224" s="11"/>
      <c r="C224" s="12"/>
      <c r="D224" s="12"/>
      <c r="E224" s="12"/>
      <c r="F224" s="12"/>
      <c r="G224" s="12"/>
      <c r="H224" s="12"/>
      <c r="I224" s="19"/>
      <c r="J224" s="12"/>
      <c r="K224" s="19"/>
      <c r="L224" s="12"/>
      <c r="M224" s="12"/>
      <c r="N224" s="12"/>
      <c r="O224" s="12"/>
      <c r="P224" s="19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 spans="1:35" ht="15.6" x14ac:dyDescent="0.3">
      <c r="A225" s="12"/>
      <c r="B225" s="11"/>
      <c r="C225" s="12"/>
      <c r="D225" s="12"/>
      <c r="E225" s="12"/>
      <c r="F225" s="12"/>
      <c r="G225" s="12"/>
      <c r="H225" s="12"/>
      <c r="I225" s="19"/>
      <c r="J225" s="12"/>
      <c r="K225" s="19"/>
      <c r="L225" s="12"/>
      <c r="M225" s="12"/>
      <c r="N225" s="12"/>
      <c r="O225" s="12"/>
      <c r="P225" s="19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 spans="1:35" ht="15.6" x14ac:dyDescent="0.3">
      <c r="A226" s="12"/>
      <c r="B226" s="11"/>
      <c r="C226" s="12"/>
      <c r="D226" s="12"/>
      <c r="E226" s="12"/>
      <c r="F226" s="12"/>
      <c r="G226" s="12"/>
      <c r="H226" s="12"/>
      <c r="I226" s="19"/>
      <c r="J226" s="12"/>
      <c r="K226" s="19"/>
      <c r="L226" s="12"/>
      <c r="M226" s="12"/>
      <c r="N226" s="12"/>
      <c r="O226" s="12"/>
      <c r="P226" s="19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 spans="1:35" ht="15.6" x14ac:dyDescent="0.3">
      <c r="A227" s="12"/>
      <c r="B227" s="11"/>
      <c r="C227" s="12"/>
      <c r="D227" s="12"/>
      <c r="E227" s="12"/>
      <c r="F227" s="12"/>
      <c r="G227" s="12"/>
      <c r="H227" s="12"/>
      <c r="I227" s="19"/>
      <c r="J227" s="12"/>
      <c r="K227" s="19"/>
      <c r="L227" s="12"/>
      <c r="M227" s="12"/>
      <c r="N227" s="12"/>
      <c r="O227" s="12"/>
      <c r="P227" s="19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 spans="1:35" ht="15.6" x14ac:dyDescent="0.3">
      <c r="A228" s="12"/>
      <c r="B228" s="11"/>
      <c r="C228" s="12"/>
      <c r="D228" s="12"/>
      <c r="E228" s="12"/>
      <c r="F228" s="12"/>
      <c r="G228" s="12"/>
      <c r="H228" s="12"/>
      <c r="I228" s="19"/>
      <c r="J228" s="12"/>
      <c r="K228" s="19"/>
      <c r="L228" s="12"/>
      <c r="M228" s="12"/>
      <c r="N228" s="12"/>
      <c r="O228" s="12"/>
      <c r="P228" s="19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 spans="1:35" ht="15.6" x14ac:dyDescent="0.3">
      <c r="A229" s="12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 spans="1:35" ht="15.6" x14ac:dyDescent="0.3">
      <c r="A230" s="12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 spans="1:35" ht="15.6" x14ac:dyDescent="0.3">
      <c r="A231" s="12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 spans="1:35" ht="15.6" x14ac:dyDescent="0.3">
      <c r="A232" s="12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 spans="1:35" ht="15.6" x14ac:dyDescent="0.3">
      <c r="A233" s="12"/>
      <c r="B233" s="11"/>
      <c r="C233" s="12"/>
      <c r="D233" s="12"/>
      <c r="E233" s="12"/>
      <c r="F233" s="12"/>
      <c r="G233" s="12"/>
      <c r="H233" s="12"/>
      <c r="I233" s="19"/>
      <c r="J233" s="12"/>
      <c r="K233" s="19"/>
      <c r="L233" s="12"/>
      <c r="M233" s="12"/>
      <c r="N233" s="12"/>
      <c r="O233" s="12"/>
      <c r="P233" s="19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 spans="1:35" ht="15.6" x14ac:dyDescent="0.3">
      <c r="A234" s="12"/>
      <c r="B234" s="11"/>
      <c r="C234" s="12"/>
      <c r="D234" s="12"/>
      <c r="E234" s="12"/>
      <c r="F234" s="12"/>
      <c r="G234" s="12"/>
      <c r="H234" s="12"/>
      <c r="I234" s="19"/>
      <c r="J234" s="12"/>
      <c r="K234" s="19"/>
      <c r="L234" s="12"/>
      <c r="M234" s="12"/>
      <c r="N234" s="12"/>
      <c r="O234" s="12"/>
      <c r="P234" s="19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 spans="1:35" ht="15.6" x14ac:dyDescent="0.3">
      <c r="A235" s="12"/>
      <c r="B235" s="11"/>
      <c r="C235" s="12"/>
      <c r="D235" s="12"/>
      <c r="E235" s="12"/>
      <c r="F235" s="12"/>
      <c r="G235" s="12"/>
      <c r="H235" s="12"/>
      <c r="I235" s="19"/>
      <c r="J235" s="12"/>
      <c r="K235" s="19"/>
      <c r="L235" s="12"/>
      <c r="M235" s="12"/>
      <c r="N235" s="12"/>
      <c r="O235" s="12"/>
      <c r="P235" s="19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5.6" x14ac:dyDescent="0.3">
      <c r="A236" s="12"/>
      <c r="B236" s="11"/>
      <c r="C236" s="12"/>
      <c r="D236" s="12"/>
      <c r="E236" s="12"/>
      <c r="F236" s="12"/>
      <c r="G236" s="12"/>
      <c r="H236" s="12"/>
      <c r="I236" s="19"/>
      <c r="J236" s="12"/>
      <c r="K236" s="19"/>
      <c r="L236" s="12"/>
      <c r="M236" s="12"/>
      <c r="N236" s="12"/>
      <c r="O236" s="12"/>
      <c r="P236" s="19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5.6" x14ac:dyDescent="0.3">
      <c r="A237" s="12"/>
      <c r="B237" s="11"/>
      <c r="C237" s="12"/>
      <c r="D237" s="12"/>
      <c r="E237" s="12"/>
      <c r="F237" s="12"/>
      <c r="G237" s="12"/>
      <c r="H237" s="12"/>
      <c r="I237" s="19"/>
      <c r="J237" s="12"/>
      <c r="K237" s="19"/>
      <c r="L237" s="12"/>
      <c r="M237" s="12"/>
      <c r="N237" s="12"/>
      <c r="O237" s="12"/>
      <c r="P237" s="19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 spans="1:35" ht="15.6" x14ac:dyDescent="0.3">
      <c r="A238" s="12"/>
      <c r="B238" s="11"/>
      <c r="C238" s="12"/>
      <c r="D238" s="12"/>
      <c r="E238" s="12"/>
      <c r="F238" s="12"/>
      <c r="G238" s="12"/>
      <c r="H238" s="12"/>
      <c r="I238" s="19"/>
      <c r="J238" s="12"/>
      <c r="K238" s="19"/>
      <c r="L238" s="12"/>
      <c r="M238" s="12"/>
      <c r="N238" s="12"/>
      <c r="O238" s="12"/>
      <c r="P238" s="19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 spans="1:35" ht="15.6" x14ac:dyDescent="0.3">
      <c r="A239" s="12"/>
      <c r="B239" s="11"/>
      <c r="C239" s="12"/>
      <c r="D239" s="12"/>
      <c r="E239" s="12"/>
      <c r="F239" s="12"/>
      <c r="G239" s="12"/>
      <c r="H239" s="12"/>
      <c r="I239" s="19"/>
      <c r="J239" s="12"/>
      <c r="K239" s="19"/>
      <c r="L239" s="12"/>
      <c r="M239" s="12"/>
      <c r="N239" s="12"/>
      <c r="O239" s="12"/>
      <c r="P239" s="19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 spans="1:35" ht="15.6" x14ac:dyDescent="0.3">
      <c r="A240" s="12"/>
      <c r="B240" s="11"/>
      <c r="C240" s="12"/>
      <c r="D240" s="12"/>
      <c r="E240" s="12"/>
      <c r="F240" s="12"/>
      <c r="G240" s="12"/>
      <c r="H240" s="12"/>
      <c r="I240" s="19"/>
      <c r="J240" s="12"/>
      <c r="K240" s="19"/>
      <c r="L240" s="12"/>
      <c r="M240" s="12"/>
      <c r="N240" s="12"/>
      <c r="O240" s="12"/>
      <c r="P240" s="19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 spans="1:35" ht="15.6" x14ac:dyDescent="0.3">
      <c r="A241" s="12"/>
      <c r="B241" s="11"/>
      <c r="C241" s="12"/>
      <c r="D241" s="12"/>
      <c r="E241" s="12"/>
      <c r="F241" s="12"/>
      <c r="G241" s="12"/>
      <c r="H241" s="12"/>
      <c r="I241" s="19"/>
      <c r="J241" s="12"/>
      <c r="K241" s="19"/>
      <c r="L241" s="12"/>
      <c r="M241" s="12"/>
      <c r="N241" s="12"/>
      <c r="O241" s="12"/>
      <c r="P241" s="19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 spans="1:35" ht="15.6" x14ac:dyDescent="0.3">
      <c r="A242" s="12"/>
      <c r="B242" s="11"/>
      <c r="C242" s="12"/>
      <c r="D242" s="12"/>
      <c r="E242" s="12"/>
      <c r="F242" s="12"/>
      <c r="G242" s="12"/>
      <c r="H242" s="12"/>
      <c r="I242" s="19"/>
      <c r="J242" s="12"/>
      <c r="K242" s="19"/>
      <c r="L242" s="12"/>
      <c r="M242" s="12"/>
      <c r="N242" s="12"/>
      <c r="O242" s="12"/>
      <c r="P242" s="19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 spans="1:35" ht="15.6" x14ac:dyDescent="0.3">
      <c r="A243" s="12"/>
      <c r="B243" s="11"/>
      <c r="C243" s="12"/>
      <c r="D243" s="12"/>
      <c r="E243" s="12"/>
      <c r="F243" s="12"/>
      <c r="G243" s="12"/>
      <c r="H243" s="12"/>
      <c r="I243" s="19"/>
      <c r="J243" s="12"/>
      <c r="K243" s="19"/>
      <c r="L243" s="12"/>
      <c r="M243" s="12"/>
      <c r="N243" s="12"/>
      <c r="O243" s="12"/>
      <c r="P243" s="19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 spans="1:35" ht="15.6" x14ac:dyDescent="0.3">
      <c r="A244" s="12"/>
      <c r="B244" s="11"/>
      <c r="C244" s="12"/>
      <c r="D244" s="12"/>
      <c r="E244" s="12"/>
      <c r="F244" s="12"/>
      <c r="G244" s="12"/>
      <c r="H244" s="12"/>
      <c r="I244" s="19"/>
      <c r="J244" s="12"/>
      <c r="K244" s="19"/>
      <c r="L244" s="12"/>
      <c r="M244" s="12"/>
      <c r="N244" s="12"/>
      <c r="O244" s="12"/>
      <c r="P244" s="19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 spans="1:35" ht="15.6" x14ac:dyDescent="0.3">
      <c r="A245" s="12"/>
      <c r="B245" s="11"/>
      <c r="C245" s="12"/>
      <c r="D245" s="12"/>
      <c r="E245" s="12"/>
      <c r="F245" s="12"/>
      <c r="G245" s="12"/>
      <c r="H245" s="12"/>
      <c r="I245" s="19"/>
      <c r="J245" s="12"/>
      <c r="K245" s="19"/>
      <c r="L245" s="12"/>
      <c r="M245" s="12"/>
      <c r="N245" s="12"/>
      <c r="O245" s="12"/>
      <c r="P245" s="19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 spans="1:35" ht="15.6" x14ac:dyDescent="0.3">
      <c r="A246" s="12"/>
      <c r="B246" s="11"/>
      <c r="C246" s="12"/>
      <c r="D246" s="12"/>
      <c r="E246" s="12"/>
      <c r="F246" s="12"/>
      <c r="G246" s="12"/>
      <c r="H246" s="12"/>
      <c r="I246" s="19"/>
      <c r="J246" s="12"/>
      <c r="K246" s="19"/>
      <c r="L246" s="12"/>
      <c r="M246" s="12"/>
      <c r="N246" s="12"/>
      <c r="O246" s="12"/>
      <c r="P246" s="19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 spans="1:35" ht="15.6" x14ac:dyDescent="0.3">
      <c r="A247" s="12"/>
      <c r="B247" s="11"/>
      <c r="C247" s="12"/>
      <c r="D247" s="12"/>
      <c r="E247" s="12"/>
      <c r="F247" s="12"/>
      <c r="G247" s="12"/>
      <c r="H247" s="12"/>
      <c r="I247" s="19"/>
      <c r="J247" s="12"/>
      <c r="K247" s="19"/>
      <c r="L247" s="12"/>
      <c r="M247" s="12"/>
      <c r="N247" s="12"/>
      <c r="O247" s="12"/>
      <c r="P247" s="19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 spans="1:35" ht="15.6" x14ac:dyDescent="0.3">
      <c r="A248" s="12"/>
      <c r="B248" s="11"/>
      <c r="C248" s="12"/>
      <c r="D248" s="12"/>
      <c r="E248" s="12"/>
      <c r="F248" s="12"/>
      <c r="G248" s="12"/>
      <c r="H248" s="12"/>
      <c r="I248" s="19"/>
      <c r="J248" s="12"/>
      <c r="K248" s="19"/>
      <c r="L248" s="12"/>
      <c r="M248" s="12"/>
      <c r="N248" s="12"/>
      <c r="O248" s="12"/>
      <c r="P248" s="19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 spans="1:35" ht="15.6" x14ac:dyDescent="0.3">
      <c r="A249" s="12"/>
      <c r="B249" s="11"/>
      <c r="C249" s="12"/>
      <c r="D249" s="12"/>
      <c r="E249" s="12"/>
      <c r="F249" s="12"/>
      <c r="G249" s="12"/>
      <c r="H249" s="12"/>
      <c r="I249" s="19"/>
      <c r="J249" s="12"/>
      <c r="K249" s="19"/>
      <c r="L249" s="12"/>
      <c r="M249" s="12"/>
      <c r="N249" s="12"/>
      <c r="O249" s="12"/>
      <c r="P249" s="19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 spans="1:35" ht="15.6" x14ac:dyDescent="0.3">
      <c r="A250" s="12"/>
      <c r="B250" s="11"/>
      <c r="C250" s="12"/>
      <c r="D250" s="12"/>
      <c r="E250" s="12"/>
      <c r="F250" s="12"/>
      <c r="G250" s="12"/>
      <c r="H250" s="12"/>
      <c r="I250" s="19"/>
      <c r="J250" s="12"/>
      <c r="K250" s="19"/>
      <c r="L250" s="12"/>
      <c r="M250" s="12"/>
      <c r="N250" s="12"/>
      <c r="O250" s="12"/>
      <c r="P250" s="19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 spans="1:35" ht="15.6" x14ac:dyDescent="0.3">
      <c r="A251" s="12"/>
      <c r="B251" s="11"/>
      <c r="C251" s="12"/>
      <c r="D251" s="12"/>
      <c r="E251" s="12"/>
      <c r="F251" s="12"/>
      <c r="G251" s="12"/>
      <c r="H251" s="12"/>
      <c r="I251" s="19"/>
      <c r="J251" s="12"/>
      <c r="K251" s="19"/>
      <c r="L251" s="12"/>
      <c r="M251" s="12"/>
      <c r="N251" s="12"/>
      <c r="O251" s="12"/>
      <c r="P251" s="19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 spans="1:35" ht="15.6" x14ac:dyDescent="0.3">
      <c r="A252" s="12"/>
      <c r="B252" s="11"/>
      <c r="C252" s="12"/>
      <c r="D252" s="12"/>
      <c r="E252" s="12"/>
      <c r="F252" s="12"/>
      <c r="G252" s="12"/>
      <c r="H252" s="12"/>
      <c r="I252" s="19"/>
      <c r="J252" s="12"/>
      <c r="K252" s="19"/>
      <c r="L252" s="12"/>
      <c r="M252" s="12"/>
      <c r="N252" s="12"/>
      <c r="O252" s="12"/>
      <c r="P252" s="19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 spans="1:35" ht="15.6" x14ac:dyDescent="0.3">
      <c r="A253" s="12"/>
      <c r="B253" s="11"/>
      <c r="C253" s="12"/>
      <c r="D253" s="12"/>
      <c r="E253" s="12"/>
      <c r="F253" s="12"/>
      <c r="G253" s="12"/>
      <c r="H253" s="12"/>
      <c r="I253" s="19"/>
      <c r="J253" s="12"/>
      <c r="K253" s="19"/>
      <c r="L253" s="12"/>
      <c r="M253" s="12"/>
      <c r="N253" s="12"/>
      <c r="O253" s="12"/>
      <c r="P253" s="19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 spans="1:35" ht="15.6" x14ac:dyDescent="0.3">
      <c r="A254" s="12"/>
      <c r="B254" s="11"/>
      <c r="C254" s="12"/>
      <c r="D254" s="12"/>
      <c r="E254" s="12"/>
      <c r="F254" s="12"/>
      <c r="G254" s="12"/>
      <c r="H254" s="12"/>
      <c r="I254" s="19"/>
      <c r="J254" s="12"/>
      <c r="K254" s="19"/>
      <c r="L254" s="12"/>
      <c r="M254" s="12"/>
      <c r="N254" s="12"/>
      <c r="O254" s="12"/>
      <c r="P254" s="19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 spans="1:35" ht="15.6" x14ac:dyDescent="0.3">
      <c r="A255" s="12"/>
      <c r="B255" s="11"/>
      <c r="C255" s="12"/>
      <c r="D255" s="12"/>
      <c r="E255" s="12"/>
      <c r="F255" s="12"/>
      <c r="G255" s="12"/>
      <c r="H255" s="12"/>
      <c r="I255" s="19"/>
      <c r="J255" s="12"/>
      <c r="K255" s="19"/>
      <c r="L255" s="12"/>
      <c r="M255" s="12"/>
      <c r="N255" s="12"/>
      <c r="O255" s="12"/>
      <c r="P255" s="19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 spans="1:35" ht="15.6" x14ac:dyDescent="0.3">
      <c r="A256" s="12"/>
      <c r="B256" s="11"/>
      <c r="C256" s="12"/>
      <c r="D256" s="12"/>
      <c r="E256" s="12"/>
      <c r="F256" s="12"/>
      <c r="G256" s="12"/>
      <c r="H256" s="12"/>
      <c r="I256" s="19"/>
      <c r="J256" s="12"/>
      <c r="K256" s="19"/>
      <c r="L256" s="12"/>
      <c r="M256" s="12"/>
      <c r="N256" s="12"/>
      <c r="O256" s="12"/>
      <c r="P256" s="19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 spans="1:35" ht="15.6" x14ac:dyDescent="0.3">
      <c r="A257" s="12"/>
      <c r="B257" s="11"/>
      <c r="C257" s="12"/>
      <c r="D257" s="12"/>
      <c r="E257" s="12"/>
      <c r="F257" s="12"/>
      <c r="G257" s="12"/>
      <c r="H257" s="12"/>
      <c r="I257" s="19"/>
      <c r="J257" s="12"/>
      <c r="K257" s="19"/>
      <c r="L257" s="12"/>
      <c r="M257" s="12"/>
      <c r="N257" s="12"/>
      <c r="O257" s="12"/>
      <c r="P257" s="19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ht="15.6" x14ac:dyDescent="0.3">
      <c r="A258" s="12"/>
      <c r="B258" s="11"/>
      <c r="C258" s="12"/>
      <c r="D258" s="12"/>
      <c r="E258" s="12"/>
      <c r="F258" s="12"/>
      <c r="G258" s="12"/>
      <c r="H258" s="12"/>
      <c r="I258" s="19"/>
      <c r="J258" s="12"/>
      <c r="K258" s="19"/>
      <c r="L258" s="12"/>
      <c r="M258" s="12"/>
      <c r="N258" s="12"/>
      <c r="O258" s="12"/>
      <c r="P258" s="19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ht="15.6" x14ac:dyDescent="0.3">
      <c r="A259" s="12"/>
      <c r="B259" s="11"/>
      <c r="C259" s="12"/>
      <c r="D259" s="12"/>
      <c r="E259" s="12"/>
      <c r="F259" s="12"/>
      <c r="G259" s="12"/>
      <c r="H259" s="12"/>
      <c r="I259" s="19"/>
      <c r="J259" s="12"/>
      <c r="K259" s="19"/>
      <c r="L259" s="12"/>
      <c r="M259" s="12"/>
      <c r="N259" s="12"/>
      <c r="O259" s="12"/>
      <c r="P259" s="19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 spans="1:35" ht="15.6" x14ac:dyDescent="0.3">
      <c r="A260" s="12"/>
      <c r="B260" s="11"/>
      <c r="C260" s="12"/>
      <c r="D260" s="12"/>
      <c r="E260" s="12"/>
      <c r="F260" s="12"/>
      <c r="G260" s="12"/>
      <c r="H260" s="12"/>
      <c r="I260" s="19"/>
      <c r="J260" s="12"/>
      <c r="K260" s="19"/>
      <c r="L260" s="12"/>
      <c r="M260" s="12"/>
      <c r="N260" s="12"/>
      <c r="O260" s="12"/>
      <c r="P260" s="19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 spans="1:35" ht="15.6" x14ac:dyDescent="0.3">
      <c r="A261" s="12"/>
      <c r="B261" s="11"/>
      <c r="C261" s="12"/>
      <c r="D261" s="12"/>
      <c r="E261" s="12"/>
      <c r="F261" s="12"/>
      <c r="G261" s="12"/>
      <c r="H261" s="12"/>
      <c r="I261" s="19"/>
      <c r="J261" s="12"/>
      <c r="K261" s="19"/>
      <c r="L261" s="12"/>
      <c r="M261" s="12"/>
      <c r="N261" s="12"/>
      <c r="O261" s="12"/>
      <c r="P261" s="19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 spans="1:35" ht="15.6" x14ac:dyDescent="0.3">
      <c r="A262" s="12"/>
      <c r="B262" s="11"/>
      <c r="C262" s="12"/>
      <c r="D262" s="12"/>
      <c r="E262" s="12"/>
      <c r="F262" s="12"/>
      <c r="G262" s="12"/>
      <c r="H262" s="12"/>
      <c r="I262" s="19"/>
      <c r="J262" s="12"/>
      <c r="K262" s="19"/>
      <c r="L262" s="12"/>
      <c r="M262" s="12"/>
      <c r="N262" s="12"/>
      <c r="O262" s="12"/>
      <c r="P262" s="19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 spans="1:35" ht="15.6" x14ac:dyDescent="0.3">
      <c r="A263" s="12"/>
      <c r="B263" s="11"/>
      <c r="C263" s="12"/>
      <c r="D263" s="12"/>
      <c r="E263" s="12"/>
      <c r="F263" s="12"/>
      <c r="G263" s="12"/>
      <c r="H263" s="12"/>
      <c r="I263" s="19"/>
      <c r="J263" s="12"/>
      <c r="K263" s="19"/>
      <c r="L263" s="12"/>
      <c r="M263" s="12"/>
      <c r="N263" s="12"/>
      <c r="O263" s="12"/>
      <c r="P263" s="19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 spans="1:35" ht="15.6" x14ac:dyDescent="0.3">
      <c r="A264" s="26"/>
      <c r="B264" s="27"/>
      <c r="C264" s="26"/>
      <c r="D264" s="26"/>
      <c r="E264" s="26"/>
      <c r="F264" s="26"/>
      <c r="G264" s="26"/>
      <c r="H264" s="26"/>
      <c r="I264" s="28"/>
      <c r="J264" s="26"/>
      <c r="K264" s="28"/>
      <c r="L264" s="26"/>
      <c r="M264" s="26"/>
      <c r="N264" s="26"/>
      <c r="O264" s="26"/>
      <c r="P264" s="28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</sheetData>
  <autoFilter ref="A1:R218" xr:uid="{28B30DE2-35C5-4166-814D-094A6A3DE37F}">
    <sortState ref="A2:R218">
      <sortCondition ref="A1:A218"/>
    </sortState>
  </autoFilter>
  <sortState ref="A2:P264">
    <sortCondition ref="A2:A264"/>
    <sortCondition ref="B2:B2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4B71-05BD-4062-A943-AEBE42BA6280}">
  <dimension ref="B5:O19"/>
  <sheetViews>
    <sheetView workbookViewId="0">
      <selection activeCell="E24" sqref="E24"/>
    </sheetView>
  </sheetViews>
  <sheetFormatPr defaultRowHeight="14.4" x14ac:dyDescent="0.3"/>
  <cols>
    <col min="2" max="7" width="9.6640625" bestFit="1" customWidth="1"/>
  </cols>
  <sheetData>
    <row r="5" spans="2:15" ht="18" x14ac:dyDescent="0.35">
      <c r="C5" s="37" t="s">
        <v>349</v>
      </c>
      <c r="D5" s="40">
        <v>45170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2:15" ht="15" thickBot="1" x14ac:dyDescent="0.35">
      <c r="C7" s="34">
        <v>0.25</v>
      </c>
      <c r="D7" s="34">
        <v>0.29166666666666702</v>
      </c>
      <c r="E7" s="34">
        <v>0.33333333333333298</v>
      </c>
      <c r="F7" s="34">
        <v>0.375</v>
      </c>
      <c r="G7" s="34">
        <v>0.41666666666666702</v>
      </c>
      <c r="H7" s="34">
        <v>0.45833333333333298</v>
      </c>
      <c r="I7" s="34">
        <v>0.5</v>
      </c>
      <c r="J7" s="34">
        <v>0.54166666666666696</v>
      </c>
      <c r="K7" s="34">
        <v>0.58333333333333304</v>
      </c>
      <c r="L7" s="34">
        <v>0.625</v>
      </c>
      <c r="M7" s="34">
        <v>0.66666666666666696</v>
      </c>
      <c r="N7" s="34">
        <v>0.70833333333333304</v>
      </c>
      <c r="O7" s="34">
        <v>0.75</v>
      </c>
    </row>
    <row r="8" spans="2:15" ht="15" thickBot="1" x14ac:dyDescent="0.35">
      <c r="B8" s="33" t="s">
        <v>16</v>
      </c>
      <c r="C8" s="42" t="b">
        <f>AND(Sheet1!Q2&lt;=Sheet3!C7,Sheet1!R2 &gt;=Sheet3!D7)</f>
        <v>0</v>
      </c>
      <c r="D8" s="42" t="b">
        <f>AND(Sheet1!R2&lt;=Sheet3!D7,Sheet1!S2 &gt;=Sheet3!E7)</f>
        <v>0</v>
      </c>
      <c r="E8" s="42" t="b">
        <f>AND(Sheet1!S2&lt;=Sheet3!E7,Sheet1!T2 &gt;=Sheet3!F7)</f>
        <v>0</v>
      </c>
      <c r="F8" s="42" t="b">
        <f>AND(Sheet1!T2&lt;=Sheet3!F7,Sheet1!U2 &gt;=Sheet3!G7)</f>
        <v>0</v>
      </c>
      <c r="G8" s="35" t="b">
        <f>AND(Sheet1!U2&lt;=Sheet3!G7,Sheet1!V2 &gt;=Sheet3!H7)</f>
        <v>0</v>
      </c>
      <c r="H8" s="42" t="b">
        <f>AND(Sheet1!V2&lt;=Sheet3!H7,Sheet1!W2 &gt;=Sheet3!I7)</f>
        <v>0</v>
      </c>
      <c r="I8" s="42" t="b">
        <f>AND(Sheet1!W2&lt;=Sheet3!I7,Sheet1!X2 &gt;=Sheet3!J7)</f>
        <v>0</v>
      </c>
      <c r="J8" s="42" t="b">
        <f>AND(Sheet1!X2&lt;=Sheet3!J7,Sheet1!Y2 &gt;=Sheet3!K7)</f>
        <v>0</v>
      </c>
      <c r="K8" s="42" t="b">
        <f>AND(Sheet1!Y2&lt;=Sheet3!K7,Sheet1!Z2 &gt;=Sheet3!L7)</f>
        <v>0</v>
      </c>
      <c r="L8" s="35" t="b">
        <f>AND(Sheet1!Z2&lt;=Sheet3!L7,Sheet1!AA2 &gt;=Sheet3!M7)</f>
        <v>0</v>
      </c>
      <c r="M8" s="35" t="b">
        <f>AND(Sheet1!AA2&lt;=Sheet3!M7,Sheet1!AB2 &gt;=Sheet3!N7)</f>
        <v>0</v>
      </c>
      <c r="N8" s="35" t="b">
        <f>AND(Sheet1!AB2&lt;=Sheet3!N7,Sheet1!AC2 &gt;=Sheet3!O7)</f>
        <v>0</v>
      </c>
      <c r="O8" s="38" t="b">
        <f>AND(Sheet1!AC2&lt;=Sheet3!O7,Sheet1!AD2 &gt;=Sheet3!P7)</f>
        <v>1</v>
      </c>
    </row>
    <row r="9" spans="2:15" ht="15" thickBot="1" x14ac:dyDescent="0.35">
      <c r="B9" s="33" t="s">
        <v>20</v>
      </c>
      <c r="C9" s="35" t="b">
        <f>AND(Sheet1!Q3&lt;=Sheet3!C8,Sheet1!R3 &gt;=Sheet3!D8)</f>
        <v>0</v>
      </c>
      <c r="D9" s="42" t="b">
        <f>AND(Sheet1!R3&lt;=Sheet3!D8,Sheet1!S3 &gt;=Sheet3!E8)</f>
        <v>1</v>
      </c>
      <c r="E9" s="42" t="b">
        <f>AND(Sheet1!S3&lt;=Sheet3!E8,Sheet1!T3 &gt;=Sheet3!F8)</f>
        <v>1</v>
      </c>
      <c r="F9" s="42" t="b">
        <f>AND(Sheet1!T3&lt;=Sheet3!F8,Sheet1!U3 &gt;=Sheet3!G8)</f>
        <v>1</v>
      </c>
      <c r="G9" s="42" t="b">
        <f>AND(Sheet1!U3&lt;=Sheet3!G8,Sheet1!V3 &gt;=Sheet3!H8)</f>
        <v>1</v>
      </c>
      <c r="H9" s="42" t="b">
        <f>AND(Sheet1!V3&lt;=Sheet3!H8,Sheet1!W3 &gt;=Sheet3!I8)</f>
        <v>1</v>
      </c>
      <c r="I9" s="35" t="b">
        <f>AND(Sheet1!W3&lt;=Sheet3!I8,Sheet1!X3 &gt;=Sheet3!J8)</f>
        <v>1</v>
      </c>
      <c r="J9" s="35" t="b">
        <f>AND(Sheet1!X3&lt;=Sheet3!J8,Sheet1!Y3 &gt;=Sheet3!K8)</f>
        <v>1</v>
      </c>
      <c r="K9" s="35" t="b">
        <f>AND(Sheet1!Y3&lt;=Sheet3!K8,Sheet1!Z3 &gt;=Sheet3!L8)</f>
        <v>1</v>
      </c>
      <c r="L9" s="35" t="b">
        <f>AND(Sheet1!Z3&lt;=Sheet3!L8,Sheet1!AA3 &gt;=Sheet3!M8)</f>
        <v>1</v>
      </c>
      <c r="M9" s="35" t="b">
        <f>AND(Sheet1!AA3&lt;=Sheet3!M8,Sheet1!AB3 &gt;=Sheet3!N8)</f>
        <v>1</v>
      </c>
      <c r="N9" s="35" t="b">
        <f>AND(Sheet1!AB3&lt;=Sheet3!N8,Sheet1!AC3 &gt;=Sheet3!O8)</f>
        <v>0</v>
      </c>
      <c r="O9" s="38" t="b">
        <f>AND(Sheet1!AC3&lt;=Sheet3!O8,Sheet1!AD3 &gt;=Sheet3!P8)</f>
        <v>1</v>
      </c>
    </row>
    <row r="10" spans="2:15" ht="15" thickBot="1" x14ac:dyDescent="0.35">
      <c r="B10" s="33" t="s">
        <v>47</v>
      </c>
      <c r="C10" s="43" t="b">
        <f>AND(Sheet1!Q4&lt;=Sheet3!C9,Sheet1!R4 &gt;=Sheet3!D9)</f>
        <v>0</v>
      </c>
      <c r="D10" s="43" t="b">
        <f>AND(Sheet1!R4&lt;=Sheet3!D9,Sheet1!S4 &gt;=Sheet3!E9)</f>
        <v>0</v>
      </c>
      <c r="E10" s="43" t="b">
        <f>AND(Sheet1!S4&lt;=Sheet3!E9,Sheet1!T4 &gt;=Sheet3!F9)</f>
        <v>0</v>
      </c>
      <c r="F10" s="43" t="b">
        <f>AND(Sheet1!T4&lt;=Sheet3!F9,Sheet1!U4 &gt;=Sheet3!G9)</f>
        <v>0</v>
      </c>
      <c r="G10" s="43" t="b">
        <f>AND(Sheet1!U4&lt;=Sheet3!G9,Sheet1!V4 &gt;=Sheet3!H9)</f>
        <v>0</v>
      </c>
      <c r="H10" s="43" t="b">
        <f>AND(Sheet1!V4&lt;=Sheet3!H9,Sheet1!W4 &gt;=Sheet3!I9)</f>
        <v>0</v>
      </c>
      <c r="I10" s="43" t="b">
        <f>AND(Sheet1!W4&lt;=Sheet3!I9,Sheet1!X4 &gt;=Sheet3!J9)</f>
        <v>0</v>
      </c>
      <c r="J10" s="43" t="b">
        <f>AND(Sheet1!X4&lt;=Sheet3!J9,Sheet1!Y4 &gt;=Sheet3!K9)</f>
        <v>0</v>
      </c>
      <c r="K10" s="42" t="b">
        <f>AND(Sheet1!Y4&lt;=Sheet3!K9,Sheet1!Z4 &gt;=Sheet3!L9)</f>
        <v>0</v>
      </c>
      <c r="L10" s="42" t="b">
        <f>AND(Sheet1!Z4&lt;=Sheet3!L9,Sheet1!AA4 &gt;=Sheet3!M9)</f>
        <v>0</v>
      </c>
      <c r="M10" s="42" t="b">
        <f>AND(Sheet1!AA4&lt;=Sheet3!M9,Sheet1!AB4 &gt;=Sheet3!N9)</f>
        <v>1</v>
      </c>
      <c r="N10" s="42" t="b">
        <f>AND(Sheet1!AB4&lt;=Sheet3!N9,Sheet1!AC4 &gt;=Sheet3!O9)</f>
        <v>0</v>
      </c>
      <c r="O10" s="38" t="b">
        <f>AND(Sheet1!AC4&lt;=Sheet3!O9,Sheet1!AD4 &gt;=Sheet3!P9)</f>
        <v>1</v>
      </c>
    </row>
    <row r="11" spans="2:15" ht="15" thickBot="1" x14ac:dyDescent="0.35">
      <c r="B11" s="33" t="s">
        <v>51</v>
      </c>
      <c r="C11" s="35" t="b">
        <f>AND(Sheet1!Q5&lt;=Sheet3!C10,Sheet1!R5 &gt;=Sheet3!D10)</f>
        <v>0</v>
      </c>
      <c r="D11" s="35" t="b">
        <f>AND(Sheet1!R5&lt;=Sheet3!D10,Sheet1!S5 &gt;=Sheet3!E10)</f>
        <v>1</v>
      </c>
      <c r="E11" s="42" t="b">
        <f>AND(Sheet1!S5&lt;=Sheet3!E10,Sheet1!T5 &gt;=Sheet3!F10)</f>
        <v>1</v>
      </c>
      <c r="F11" s="42" t="b">
        <f>AND(Sheet1!T5&lt;=Sheet3!F10,Sheet1!U5 &gt;=Sheet3!G10)</f>
        <v>1</v>
      </c>
      <c r="G11" s="42" t="b">
        <f>AND(Sheet1!U5&lt;=Sheet3!G10,Sheet1!V5 &gt;=Sheet3!H10)</f>
        <v>1</v>
      </c>
      <c r="H11" s="42" t="b">
        <f>AND(Sheet1!V5&lt;=Sheet3!H10,Sheet1!W5 &gt;=Sheet3!I10)</f>
        <v>1</v>
      </c>
      <c r="I11" s="42" t="b">
        <f>AND(Sheet1!W5&lt;=Sheet3!I10,Sheet1!X5 &gt;=Sheet3!J10)</f>
        <v>1</v>
      </c>
      <c r="J11" s="42" t="b">
        <f>AND(Sheet1!X5&lt;=Sheet3!J10,Sheet1!Y5 &gt;=Sheet3!K10)</f>
        <v>1</v>
      </c>
      <c r="K11" s="35" t="b">
        <f>AND(Sheet1!Y5&lt;=Sheet3!K10,Sheet1!Z5 &gt;=Sheet3!L10)</f>
        <v>1</v>
      </c>
      <c r="L11" s="35" t="b">
        <f>AND(Sheet1!Z5&lt;=Sheet3!L10,Sheet1!AA5 &gt;=Sheet3!M10)</f>
        <v>0</v>
      </c>
      <c r="M11" s="35" t="b">
        <f>AND(Sheet1!AA5&lt;=Sheet3!M10,Sheet1!AB5 &gt;=Sheet3!N10)</f>
        <v>1</v>
      </c>
      <c r="N11" s="35" t="b">
        <f>AND(Sheet1!AB5&lt;=Sheet3!N10,Sheet1!AC5 &gt;=Sheet3!O10)</f>
        <v>0</v>
      </c>
      <c r="O11" s="38" t="b">
        <f>AND(Sheet1!AC5&lt;=Sheet3!O10,Sheet1!AD5 &gt;=Sheet3!P10)</f>
        <v>1</v>
      </c>
    </row>
    <row r="12" spans="2:15" ht="15" thickBot="1" x14ac:dyDescent="0.35">
      <c r="B12" s="33" t="s">
        <v>29</v>
      </c>
      <c r="C12" s="35" t="b">
        <f>AND(Sheet1!Q6&lt;=Sheet3!C11,Sheet1!R6 &gt;=Sheet3!D11)</f>
        <v>0</v>
      </c>
      <c r="D12" s="35" t="b">
        <f>AND(Sheet1!R6&lt;=Sheet3!D11,Sheet1!S6 &gt;=Sheet3!E11)</f>
        <v>0</v>
      </c>
      <c r="E12" s="35" t="b">
        <f>AND(Sheet1!S6&lt;=Sheet3!E11,Sheet1!T6 &gt;=Sheet3!F11)</f>
        <v>0</v>
      </c>
      <c r="F12" s="35" t="b">
        <f>AND(Sheet1!T6&lt;=Sheet3!F11,Sheet1!U6 &gt;=Sheet3!G11)</f>
        <v>0</v>
      </c>
      <c r="G12" s="35" t="b">
        <f>AND(Sheet1!U6&lt;=Sheet3!G11,Sheet1!V6 &gt;=Sheet3!H11)</f>
        <v>0</v>
      </c>
      <c r="H12" s="35" t="b">
        <f>AND(Sheet1!V6&lt;=Sheet3!H11,Sheet1!W6 &gt;=Sheet3!I11)</f>
        <v>0</v>
      </c>
      <c r="I12" s="35" t="b">
        <f>AND(Sheet1!W6&lt;=Sheet3!I11,Sheet1!X6 &gt;=Sheet3!J11)</f>
        <v>0</v>
      </c>
      <c r="J12" s="35" t="b">
        <f>AND(Sheet1!X6&lt;=Sheet3!J11,Sheet1!Y6 &gt;=Sheet3!K11)</f>
        <v>0</v>
      </c>
      <c r="K12" s="35" t="b">
        <f>AND(Sheet1!Y6&lt;=Sheet3!K11,Sheet1!Z6 &gt;=Sheet3!L11)</f>
        <v>1</v>
      </c>
      <c r="L12" s="35" t="b">
        <f>AND(Sheet1!Z6&lt;=Sheet3!L11,Sheet1!AA6 &gt;=Sheet3!M11)</f>
        <v>0</v>
      </c>
      <c r="M12" s="35" t="b">
        <f>AND(Sheet1!AA6&lt;=Sheet3!M11,Sheet1!AB6 &gt;=Sheet3!N11)</f>
        <v>1</v>
      </c>
      <c r="N12" s="35" t="b">
        <f>AND(Sheet1!AB6&lt;=Sheet3!N11,Sheet1!AC6 &gt;=Sheet3!O11)</f>
        <v>0</v>
      </c>
      <c r="O12" s="38" t="b">
        <f>AND(Sheet1!AC6&lt;=Sheet3!O11,Sheet1!AD6 &gt;=Sheet3!P11)</f>
        <v>1</v>
      </c>
    </row>
    <row r="13" spans="2:15" ht="15" thickBot="1" x14ac:dyDescent="0.35">
      <c r="B13" s="33" t="s">
        <v>58</v>
      </c>
      <c r="C13" s="42" t="b">
        <f>AND(Sheet1!Q7&lt;=Sheet3!C12,Sheet1!R7 &gt;=Sheet3!D12)</f>
        <v>0</v>
      </c>
      <c r="D13" s="42" t="b">
        <f>AND(Sheet1!R7&lt;=Sheet3!D12,Sheet1!S7 &gt;=Sheet3!E12)</f>
        <v>1</v>
      </c>
      <c r="E13" s="42" t="b">
        <f>AND(Sheet1!S7&lt;=Sheet3!E12,Sheet1!T7 &gt;=Sheet3!F12)</f>
        <v>1</v>
      </c>
      <c r="F13" s="42" t="b">
        <f>AND(Sheet1!T7&lt;=Sheet3!F12,Sheet1!U7 &gt;=Sheet3!G12)</f>
        <v>1</v>
      </c>
      <c r="G13" s="35" t="b">
        <f>AND(Sheet1!U7&lt;=Sheet3!G12,Sheet1!V7 &gt;=Sheet3!H12)</f>
        <v>1</v>
      </c>
      <c r="H13" s="35" t="b">
        <f>AND(Sheet1!V7&lt;=Sheet3!H12,Sheet1!W7 &gt;=Sheet3!I12)</f>
        <v>1</v>
      </c>
      <c r="I13" s="35" t="b">
        <f>AND(Sheet1!W7&lt;=Sheet3!I12,Sheet1!X7 &gt;=Sheet3!J12)</f>
        <v>1</v>
      </c>
      <c r="J13" s="35" t="b">
        <f>AND(Sheet1!X7&lt;=Sheet3!J12,Sheet1!Y7 &gt;=Sheet3!K12)</f>
        <v>0</v>
      </c>
      <c r="K13" s="35" t="b">
        <f>AND(Sheet1!Y7&lt;=Sheet3!K12,Sheet1!Z7 &gt;=Sheet3!L12)</f>
        <v>1</v>
      </c>
      <c r="L13" s="35" t="b">
        <f>AND(Sheet1!Z7&lt;=Sheet3!L12,Sheet1!AA7 &gt;=Sheet3!M12)</f>
        <v>0</v>
      </c>
      <c r="M13" s="35" t="b">
        <f>AND(Sheet1!AA7&lt;=Sheet3!M12,Sheet1!AB7 &gt;=Sheet3!N12)</f>
        <v>1</v>
      </c>
      <c r="N13" s="35" t="b">
        <f>AND(Sheet1!AB7&lt;=Sheet3!N12,Sheet1!AC7 &gt;=Sheet3!O12)</f>
        <v>0</v>
      </c>
      <c r="O13" s="38" t="b">
        <f>AND(Sheet1!AC7&lt;=Sheet3!O12,Sheet1!AD7 &gt;=Sheet3!P12)</f>
        <v>1</v>
      </c>
    </row>
    <row r="14" spans="2:15" ht="15" thickBot="1" x14ac:dyDescent="0.35">
      <c r="B14" s="33" t="s">
        <v>32</v>
      </c>
      <c r="C14" s="35" t="b">
        <f>AND(Sheet1!Q8&lt;=Sheet3!C13,Sheet1!R8 &gt;=Sheet3!D13)</f>
        <v>0</v>
      </c>
      <c r="D14" s="35" t="b">
        <f>AND(Sheet1!R8&lt;=Sheet3!D13,Sheet1!S8 &gt;=Sheet3!E13)</f>
        <v>0</v>
      </c>
      <c r="E14" s="35" t="b">
        <f>AND(Sheet1!S8&lt;=Sheet3!E13,Sheet1!T8 &gt;=Sheet3!F13)</f>
        <v>0</v>
      </c>
      <c r="F14" s="35" t="b">
        <f>AND(Sheet1!T8&lt;=Sheet3!F13,Sheet1!U8 &gt;=Sheet3!G13)</f>
        <v>0</v>
      </c>
      <c r="G14" s="35" t="b">
        <f>AND(Sheet1!U8&lt;=Sheet3!G13,Sheet1!V8 &gt;=Sheet3!H13)</f>
        <v>0</v>
      </c>
      <c r="H14" s="35" t="b">
        <f>AND(Sheet1!V8&lt;=Sheet3!H13,Sheet1!W8 &gt;=Sheet3!I13)</f>
        <v>0</v>
      </c>
      <c r="I14" s="35" t="b">
        <f>AND(Sheet1!W8&lt;=Sheet3!I13,Sheet1!X8 &gt;=Sheet3!J13)</f>
        <v>1</v>
      </c>
      <c r="J14" s="35" t="b">
        <f>AND(Sheet1!X8&lt;=Sheet3!J13,Sheet1!Y8 &gt;=Sheet3!K13)</f>
        <v>0</v>
      </c>
      <c r="K14" s="35" t="b">
        <f>AND(Sheet1!Y8&lt;=Sheet3!K13,Sheet1!Z8 &gt;=Sheet3!L13)</f>
        <v>1</v>
      </c>
      <c r="L14" s="35" t="b">
        <f>AND(Sheet1!Z8&lt;=Sheet3!L13,Sheet1!AA8 &gt;=Sheet3!M13)</f>
        <v>0</v>
      </c>
      <c r="M14" s="35" t="b">
        <f>AND(Sheet1!AA8&lt;=Sheet3!M13,Sheet1!AB8 &gt;=Sheet3!N13)</f>
        <v>1</v>
      </c>
      <c r="N14" s="35" t="b">
        <f>AND(Sheet1!AB8&lt;=Sheet3!N13,Sheet1!AC8 &gt;=Sheet3!O13)</f>
        <v>0</v>
      </c>
      <c r="O14" s="38" t="b">
        <f>AND(Sheet1!AC8&lt;=Sheet3!O13,Sheet1!AD8 &gt;=Sheet3!P13)</f>
        <v>1</v>
      </c>
    </row>
    <row r="15" spans="2:15" ht="15" thickBot="1" x14ac:dyDescent="0.35">
      <c r="B15" s="33" t="s">
        <v>36</v>
      </c>
      <c r="C15" s="35" t="b">
        <f>AND(Sheet1!Q9&lt;=Sheet3!C14,Sheet1!R9 &gt;=Sheet3!D14)</f>
        <v>0</v>
      </c>
      <c r="D15" s="35" t="b">
        <f>AND(Sheet1!R9&lt;=Sheet3!D14,Sheet1!S9 &gt;=Sheet3!E14)</f>
        <v>1</v>
      </c>
      <c r="E15" s="35" t="b">
        <f>AND(Sheet1!S9&lt;=Sheet3!E14,Sheet1!T9 &gt;=Sheet3!F14)</f>
        <v>1</v>
      </c>
      <c r="F15" s="35" t="b">
        <f>AND(Sheet1!T9&lt;=Sheet3!F14,Sheet1!U9 &gt;=Sheet3!G14)</f>
        <v>1</v>
      </c>
      <c r="G15" s="35" t="b">
        <f>AND(Sheet1!U9&lt;=Sheet3!G14,Sheet1!V9 &gt;=Sheet3!H14)</f>
        <v>1</v>
      </c>
      <c r="H15" s="35" t="b">
        <f>AND(Sheet1!V9&lt;=Sheet3!H14,Sheet1!W9 &gt;=Sheet3!I14)</f>
        <v>0</v>
      </c>
      <c r="I15" s="35" t="b">
        <f>AND(Sheet1!W9&lt;=Sheet3!I14,Sheet1!X9 &gt;=Sheet3!J14)</f>
        <v>1</v>
      </c>
      <c r="J15" s="35" t="b">
        <f>AND(Sheet1!X9&lt;=Sheet3!J14,Sheet1!Y9 &gt;=Sheet3!K14)</f>
        <v>0</v>
      </c>
      <c r="K15" s="35" t="b">
        <f>AND(Sheet1!Y9&lt;=Sheet3!K14,Sheet1!Z9 &gt;=Sheet3!L14)</f>
        <v>1</v>
      </c>
      <c r="L15" s="35" t="b">
        <f>AND(Sheet1!Z9&lt;=Sheet3!L14,Sheet1!AA9 &gt;=Sheet3!M14)</f>
        <v>0</v>
      </c>
      <c r="M15" s="35" t="b">
        <f>AND(Sheet1!AA9&lt;=Sheet3!M14,Sheet1!AB9 &gt;=Sheet3!N14)</f>
        <v>1</v>
      </c>
      <c r="N15" s="35" t="b">
        <f>AND(Sheet1!AB9&lt;=Sheet3!N14,Sheet1!AC9 &gt;=Sheet3!O14)</f>
        <v>0</v>
      </c>
      <c r="O15" s="38" t="b">
        <f>AND(Sheet1!AC9&lt;=Sheet3!O14,Sheet1!AD9 &gt;=Sheet3!P14)</f>
        <v>1</v>
      </c>
    </row>
    <row r="16" spans="2:15" ht="15" thickBot="1" x14ac:dyDescent="0.35">
      <c r="B16" s="33" t="s">
        <v>39</v>
      </c>
      <c r="C16" s="35" t="b">
        <f>AND(Sheet1!Q10&lt;=Sheet3!C15,Sheet1!R10 &gt;=Sheet3!D15)</f>
        <v>0</v>
      </c>
      <c r="D16" s="35" t="b">
        <f>AND(Sheet1!R10&lt;=Sheet3!D15,Sheet1!S10 &gt;=Sheet3!E15)</f>
        <v>0</v>
      </c>
      <c r="E16" s="35" t="b">
        <f>AND(Sheet1!S10&lt;=Sheet3!E15,Sheet1!T10 &gt;=Sheet3!F15)</f>
        <v>0</v>
      </c>
      <c r="F16" s="35" t="b">
        <f>AND(Sheet1!T10&lt;=Sheet3!F15,Sheet1!U10 &gt;=Sheet3!G15)</f>
        <v>0</v>
      </c>
      <c r="G16" s="35" t="b">
        <f>AND(Sheet1!U10&lt;=Sheet3!G15,Sheet1!V10 &gt;=Sheet3!H15)</f>
        <v>1</v>
      </c>
      <c r="H16" s="35" t="b">
        <f>AND(Sheet1!V10&lt;=Sheet3!H15,Sheet1!W10 &gt;=Sheet3!I15)</f>
        <v>0</v>
      </c>
      <c r="I16" s="35" t="b">
        <f>AND(Sheet1!W10&lt;=Sheet3!I15,Sheet1!X10 &gt;=Sheet3!J15)</f>
        <v>1</v>
      </c>
      <c r="J16" s="35" t="b">
        <f>AND(Sheet1!X10&lt;=Sheet3!J15,Sheet1!Y10 &gt;=Sheet3!K15)</f>
        <v>0</v>
      </c>
      <c r="K16" s="35" t="b">
        <f>AND(Sheet1!Y10&lt;=Sheet3!K15,Sheet1!Z10 &gt;=Sheet3!L15)</f>
        <v>1</v>
      </c>
      <c r="L16" s="35" t="b">
        <f>AND(Sheet1!Z10&lt;=Sheet3!L15,Sheet1!AA10 &gt;=Sheet3!M15)</f>
        <v>0</v>
      </c>
      <c r="M16" s="35" t="b">
        <f>AND(Sheet1!AA10&lt;=Sheet3!M15,Sheet1!AB10 &gt;=Sheet3!N15)</f>
        <v>1</v>
      </c>
      <c r="N16" s="35" t="b">
        <f>AND(Sheet1!AB10&lt;=Sheet3!N15,Sheet1!AC10 &gt;=Sheet3!O15)</f>
        <v>0</v>
      </c>
      <c r="O16" s="38" t="b">
        <f>AND(Sheet1!AC10&lt;=Sheet3!O15,Sheet1!AD10 &gt;=Sheet3!P15)</f>
        <v>1</v>
      </c>
    </row>
    <row r="17" spans="2:15" ht="15" thickBot="1" x14ac:dyDescent="0.35">
      <c r="B17" s="33" t="s">
        <v>55</v>
      </c>
      <c r="C17" s="35" t="b">
        <f>AND(Sheet1!Q11&lt;=Sheet3!C16,Sheet1!R11 &gt;=Sheet3!D16)</f>
        <v>0</v>
      </c>
      <c r="D17" s="35" t="b">
        <f>AND(Sheet1!R11&lt;=Sheet3!D16,Sheet1!S11 &gt;=Sheet3!E16)</f>
        <v>1</v>
      </c>
      <c r="E17" s="35" t="b">
        <f>AND(Sheet1!S11&lt;=Sheet3!E16,Sheet1!T11 &gt;=Sheet3!F16)</f>
        <v>1</v>
      </c>
      <c r="F17" s="35" t="b">
        <f>AND(Sheet1!T11&lt;=Sheet3!F16,Sheet1!U11 &gt;=Sheet3!G16)</f>
        <v>0</v>
      </c>
      <c r="G17" s="35" t="b">
        <f>AND(Sheet1!U11&lt;=Sheet3!G16,Sheet1!V11 &gt;=Sheet3!H16)</f>
        <v>1</v>
      </c>
      <c r="H17" s="35" t="b">
        <f>AND(Sheet1!V11&lt;=Sheet3!H16,Sheet1!W11 &gt;=Sheet3!I16)</f>
        <v>0</v>
      </c>
      <c r="I17" s="35" t="b">
        <f>AND(Sheet1!W11&lt;=Sheet3!I16,Sheet1!X11 &gt;=Sheet3!J16)</f>
        <v>1</v>
      </c>
      <c r="J17" s="35" t="b">
        <f>AND(Sheet1!X11&lt;=Sheet3!J16,Sheet1!Y11 &gt;=Sheet3!K16)</f>
        <v>0</v>
      </c>
      <c r="K17" s="35" t="b">
        <f>AND(Sheet1!Y11&lt;=Sheet3!K16,Sheet1!Z11 &gt;=Sheet3!L16)</f>
        <v>1</v>
      </c>
      <c r="L17" s="35" t="b">
        <f>AND(Sheet1!Z11&lt;=Sheet3!L16,Sheet1!AA11 &gt;=Sheet3!M16)</f>
        <v>0</v>
      </c>
      <c r="M17" s="35" t="b">
        <f>AND(Sheet1!AA11&lt;=Sheet3!M16,Sheet1!AB11 &gt;=Sheet3!N16)</f>
        <v>1</v>
      </c>
      <c r="N17" s="35" t="b">
        <f>AND(Sheet1!AB11&lt;=Sheet3!N16,Sheet1!AC11 &gt;=Sheet3!O16)</f>
        <v>0</v>
      </c>
      <c r="O17" s="38" t="b">
        <f>AND(Sheet1!AC11&lt;=Sheet3!O16,Sheet1!AD11 &gt;=Sheet3!P16)</f>
        <v>1</v>
      </c>
    </row>
    <row r="18" spans="2:15" ht="15" thickBot="1" x14ac:dyDescent="0.35">
      <c r="B18" s="33" t="s">
        <v>41</v>
      </c>
      <c r="C18" s="35" t="b">
        <f>AND(Sheet1!Q12&lt;=Sheet3!C17,Sheet1!R12 &gt;=Sheet3!D17)</f>
        <v>0</v>
      </c>
      <c r="D18" s="35" t="b">
        <f>AND(Sheet1!R12&lt;=Sheet3!D17,Sheet1!S12 &gt;=Sheet3!E17)</f>
        <v>0</v>
      </c>
      <c r="E18" s="35" t="b">
        <f>AND(Sheet1!S12&lt;=Sheet3!E17,Sheet1!T12 &gt;=Sheet3!F17)</f>
        <v>1</v>
      </c>
      <c r="F18" s="35" t="b">
        <f>AND(Sheet1!T12&lt;=Sheet3!F17,Sheet1!U12 &gt;=Sheet3!G17)</f>
        <v>0</v>
      </c>
      <c r="G18" s="35" t="b">
        <f>AND(Sheet1!U12&lt;=Sheet3!G17,Sheet1!V12 &gt;=Sheet3!H17)</f>
        <v>1</v>
      </c>
      <c r="H18" s="35" t="b">
        <f>AND(Sheet1!V12&lt;=Sheet3!H17,Sheet1!W12 &gt;=Sheet3!I17)</f>
        <v>0</v>
      </c>
      <c r="I18" s="35" t="b">
        <f>AND(Sheet1!W12&lt;=Sheet3!I17,Sheet1!X12 &gt;=Sheet3!J17)</f>
        <v>1</v>
      </c>
      <c r="J18" s="35" t="b">
        <f>AND(Sheet1!X12&lt;=Sheet3!J17,Sheet1!Y12 &gt;=Sheet3!K17)</f>
        <v>0</v>
      </c>
      <c r="K18" s="35" t="b">
        <f>AND(Sheet1!Y12&lt;=Sheet3!K17,Sheet1!Z12 &gt;=Sheet3!L17)</f>
        <v>1</v>
      </c>
      <c r="L18" s="35" t="b">
        <f>AND(Sheet1!Z12&lt;=Sheet3!L17,Sheet1!AA12 &gt;=Sheet3!M17)</f>
        <v>0</v>
      </c>
      <c r="M18" s="35" t="b">
        <f>AND(Sheet1!AA12&lt;=Sheet3!M17,Sheet1!AB12 &gt;=Sheet3!N17)</f>
        <v>1</v>
      </c>
      <c r="N18" s="35" t="b">
        <f>AND(Sheet1!AB12&lt;=Sheet3!N17,Sheet1!AC12 &gt;=Sheet3!O17)</f>
        <v>0</v>
      </c>
      <c r="O18" s="38" t="b">
        <f>AND(Sheet1!AC12&lt;=Sheet3!O17,Sheet1!AD12 &gt;=Sheet3!P17)</f>
        <v>1</v>
      </c>
    </row>
    <row r="19" spans="2:15" ht="15" thickBot="1" x14ac:dyDescent="0.35">
      <c r="B19" s="33" t="s">
        <v>44</v>
      </c>
      <c r="C19" s="39" t="b">
        <f>AND(Sheet1!Q13&lt;=Sheet3!C18,Sheet1!R13 &gt;=Sheet3!D18)</f>
        <v>0</v>
      </c>
      <c r="D19" s="39" t="b">
        <f>AND(Sheet1!R13&lt;=Sheet3!D18,Sheet1!S13 &gt;=Sheet3!E18)</f>
        <v>0</v>
      </c>
      <c r="E19" s="39" t="b">
        <f>AND(Sheet1!S13&lt;=Sheet3!E18,Sheet1!T13 &gt;=Sheet3!F18)</f>
        <v>1</v>
      </c>
      <c r="F19" s="39" t="b">
        <f>AND(Sheet1!T13&lt;=Sheet3!F18,Sheet1!U13 &gt;=Sheet3!G18)</f>
        <v>0</v>
      </c>
      <c r="G19" s="39" t="b">
        <f>AND(Sheet1!U13&lt;=Sheet3!G18,Sheet1!V13 &gt;=Sheet3!H18)</f>
        <v>1</v>
      </c>
      <c r="H19" s="39" t="b">
        <f>AND(Sheet1!V13&lt;=Sheet3!H18,Sheet1!W13 &gt;=Sheet3!I18)</f>
        <v>0</v>
      </c>
      <c r="I19" s="39" t="b">
        <f>AND(Sheet1!W13&lt;=Sheet3!I18,Sheet1!X13 &gt;=Sheet3!J18)</f>
        <v>1</v>
      </c>
      <c r="J19" s="39" t="b">
        <f>AND(Sheet1!X13&lt;=Sheet3!J18,Sheet1!Y13 &gt;=Sheet3!K18)</f>
        <v>0</v>
      </c>
      <c r="K19" s="39" t="b">
        <f>AND(Sheet1!Y13&lt;=Sheet3!K18,Sheet1!Z13 &gt;=Sheet3!L18)</f>
        <v>1</v>
      </c>
      <c r="L19" s="39" t="b">
        <f>AND(Sheet1!Z13&lt;=Sheet3!L18,Sheet1!AA13 &gt;=Sheet3!M18)</f>
        <v>0</v>
      </c>
      <c r="M19" s="39" t="b">
        <f>AND(Sheet1!AA13&lt;=Sheet3!M18,Sheet1!AB13 &gt;=Sheet3!N18)</f>
        <v>1</v>
      </c>
      <c r="N19" s="39" t="b">
        <f>AND(Sheet1!AB13&lt;=Sheet3!N18,Sheet1!AC13 &gt;=Sheet3!O18)</f>
        <v>0</v>
      </c>
      <c r="O19" s="36" t="b">
        <f>AND(Sheet1!AC13&lt;=Sheet3!O18,Sheet1!AD13 &gt;=Sheet3!P18)</f>
        <v>1</v>
      </c>
    </row>
  </sheetData>
  <mergeCells count="1">
    <mergeCell ref="D5:O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1C181A-E55C-4E0D-AFDD-C65F37FCCADE}">
          <x14:formula1>
            <xm:f>Sheet4!$A$2:$A$23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811E-85D2-4EFB-B17C-9D123816608D}">
  <dimension ref="B4:O18"/>
  <sheetViews>
    <sheetView workbookViewId="0">
      <selection activeCell="E24" sqref="E24"/>
    </sheetView>
  </sheetViews>
  <sheetFormatPr defaultRowHeight="14.4" x14ac:dyDescent="0.3"/>
  <cols>
    <col min="3" max="3" width="11.33203125" bestFit="1" customWidth="1"/>
    <col min="4" max="5" width="10.33203125" bestFit="1" customWidth="1"/>
    <col min="6" max="6" width="9" bestFit="1" customWidth="1"/>
    <col min="7" max="7" width="10.44140625" bestFit="1" customWidth="1"/>
    <col min="8" max="8" width="11.44140625" bestFit="1" customWidth="1"/>
    <col min="9" max="11" width="9" bestFit="1" customWidth="1"/>
    <col min="13" max="14" width="9" bestFit="1" customWidth="1"/>
    <col min="15" max="15" width="10.21875" bestFit="1" customWidth="1"/>
  </cols>
  <sheetData>
    <row r="4" spans="2:15" ht="18" x14ac:dyDescent="0.35">
      <c r="C4" s="37" t="s">
        <v>349</v>
      </c>
      <c r="D4" s="40">
        <v>45175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6" spans="2:15" ht="15" thickBot="1" x14ac:dyDescent="0.35">
      <c r="C6" s="34">
        <v>0.25</v>
      </c>
      <c r="D6" s="34">
        <v>0.29166666666666702</v>
      </c>
      <c r="E6" s="34">
        <v>0.33333333333333298</v>
      </c>
      <c r="F6" s="34">
        <v>0.375</v>
      </c>
      <c r="G6" s="34">
        <v>0.41666666666666702</v>
      </c>
      <c r="H6" s="34">
        <v>0.45833333333333298</v>
      </c>
      <c r="I6" s="34">
        <v>0.5</v>
      </c>
      <c r="J6" s="34">
        <v>0.54166666666666696</v>
      </c>
      <c r="K6" s="34">
        <v>0.58333333333333304</v>
      </c>
      <c r="L6" s="34">
        <v>0.625</v>
      </c>
      <c r="M6" s="34">
        <v>0.66666666666666696</v>
      </c>
      <c r="N6" s="34">
        <v>0.70833333333333304</v>
      </c>
      <c r="O6" s="34">
        <v>0.75</v>
      </c>
    </row>
    <row r="7" spans="2:15" ht="15" thickBot="1" x14ac:dyDescent="0.35">
      <c r="B7" s="33" t="s">
        <v>16</v>
      </c>
      <c r="C7" s="41" t="e">
        <f>IF(Sheet1!B:B,Sheet3!B:B,"")</f>
        <v>#VALUE!</v>
      </c>
      <c r="D7" s="41">
        <f>IF(Sheet1!C:C,Sheet3!C:C,"")</f>
        <v>0.25</v>
      </c>
      <c r="E7" s="41">
        <f>IF(Sheet1!D:D,Sheet3!D:D,"")</f>
        <v>0.29166666666666702</v>
      </c>
      <c r="F7" s="41" t="e">
        <f>IF(Sheet1!E:E,Sheet3!E:E,"")</f>
        <v>#VALUE!</v>
      </c>
      <c r="G7" s="41">
        <f>IF(Sheet1!F:F,Sheet3!F:F,"")</f>
        <v>0.375</v>
      </c>
      <c r="H7" s="41">
        <f>IF(Sheet1!G:G,Sheet3!G:G,"")</f>
        <v>0.41666666666666702</v>
      </c>
      <c r="I7" s="41" t="e">
        <f>IF(Sheet1!H:H,Sheet3!H:H,"")</f>
        <v>#VALUE!</v>
      </c>
      <c r="J7" s="41" t="e">
        <f>IF(Sheet1!I:I,Sheet3!I:I,"")</f>
        <v>#VALUE!</v>
      </c>
      <c r="K7" s="41" t="str">
        <f>IF(Sheet1!J:J,Sheet3!J:J,"")</f>
        <v/>
      </c>
      <c r="L7" s="41" t="str">
        <f>IF(Sheet1!K:K,Sheet3!K:K,"")</f>
        <v/>
      </c>
      <c r="M7" s="41" t="str">
        <f>IF(Sheet1!L:L,Sheet3!L:L,"")</f>
        <v/>
      </c>
      <c r="N7" s="41" t="str">
        <f>IF(Sheet1!M:M,Sheet3!M:M,"")</f>
        <v/>
      </c>
      <c r="O7" s="41">
        <f>IF(Sheet1!N:N,Sheet3!N:N,"")</f>
        <v>0.70833333333333304</v>
      </c>
    </row>
    <row r="8" spans="2:15" ht="15" thickBot="1" x14ac:dyDescent="0.35">
      <c r="B8" s="33" t="s">
        <v>20</v>
      </c>
      <c r="C8" s="41" t="e">
        <f>IF(Sheet1!B:B,Sheet3!B:B,"")</f>
        <v>#VALUE!</v>
      </c>
      <c r="D8" s="41" t="b">
        <f>IF(Sheet1!C:C,Sheet3!C:C,"Y")</f>
        <v>0</v>
      </c>
      <c r="E8" s="41" t="b">
        <f>IF(Sheet1!D:D,Sheet3!D:D,"Y")</f>
        <v>0</v>
      </c>
      <c r="F8" s="41" t="e">
        <f>IF(Sheet1!E:E,Sheet3!E:E,"Y")</f>
        <v>#VALUE!</v>
      </c>
      <c r="G8" s="41" t="b">
        <f>IF(Sheet1!F:F,Sheet3!F:F,"Y")</f>
        <v>0</v>
      </c>
      <c r="H8" s="41" t="b">
        <f>IF(Sheet1!G:G,Sheet3!G:G,"Y")</f>
        <v>0</v>
      </c>
      <c r="I8" s="41" t="e">
        <f>IF(Sheet1!H:H,Sheet3!H:H,"Y")</f>
        <v>#VALUE!</v>
      </c>
      <c r="J8" s="41" t="str">
        <f>IF(Sheet1!I:I,Sheet3!I:I,"Y")</f>
        <v>Y</v>
      </c>
      <c r="K8" s="41" t="e">
        <f>IF(Sheet1!J:J,Sheet3!J:J,"Y")</f>
        <v>#VALUE!</v>
      </c>
      <c r="L8" s="41" t="str">
        <f>IF(Sheet1!K:K,Sheet3!K:K,"Y")</f>
        <v>Y</v>
      </c>
      <c r="M8" s="41" t="str">
        <f>IF(Sheet1!L:L,Sheet3!L:L,"Y")</f>
        <v>Y</v>
      </c>
      <c r="N8" s="41" t="str">
        <f>IF(Sheet1!M:M,Sheet3!M:M,"Y")</f>
        <v>Y</v>
      </c>
      <c r="O8" s="41" t="b">
        <f>IF(Sheet1!N:N,Sheet3!N:N,"Y")</f>
        <v>0</v>
      </c>
    </row>
    <row r="9" spans="2:15" ht="15" thickBot="1" x14ac:dyDescent="0.35">
      <c r="B9" s="33" t="s">
        <v>47</v>
      </c>
      <c r="C9" s="41" t="e">
        <f>IF(Sheet1!B:B,Sheet3!B:B,"")</f>
        <v>#VALUE!</v>
      </c>
      <c r="D9" s="41" t="b">
        <f>IF(Sheet1!C:C,Sheet3!C:C,"Y")</f>
        <v>0</v>
      </c>
      <c r="E9" s="41" t="b">
        <f>IF(Sheet1!D:D,Sheet3!D:D,"Y")</f>
        <v>1</v>
      </c>
      <c r="F9" s="41" t="e">
        <f>IF(Sheet1!E:E,Sheet3!E:E,"Y")</f>
        <v>#VALUE!</v>
      </c>
      <c r="G9" s="41" t="b">
        <f>IF(Sheet1!F:F,Sheet3!F:F,"Y")</f>
        <v>1</v>
      </c>
      <c r="H9" s="41" t="b">
        <f>IF(Sheet1!G:G,Sheet3!G:G,"Y")</f>
        <v>1</v>
      </c>
      <c r="I9" s="41" t="e">
        <f>IF(Sheet1!H:H,Sheet3!H:H,"Y")</f>
        <v>#VALUE!</v>
      </c>
      <c r="J9" s="41" t="e">
        <f>IF(Sheet1!I:I,Sheet3!I:I,"Y")</f>
        <v>#VALUE!</v>
      </c>
      <c r="K9" s="41" t="str">
        <f>IF(Sheet1!J:J,Sheet3!J:J,"Y")</f>
        <v>Y</v>
      </c>
      <c r="L9" s="41" t="str">
        <f>IF(Sheet1!K:K,Sheet3!K:K,"Y")</f>
        <v>Y</v>
      </c>
      <c r="M9" s="41" t="b">
        <f>IF(Sheet1!L:L,Sheet3!L:L,"Y")</f>
        <v>1</v>
      </c>
      <c r="N9" s="41" t="b">
        <f>IF(Sheet1!M:M,Sheet3!M:M,"Y")</f>
        <v>1</v>
      </c>
      <c r="O9" s="41" t="b">
        <f>IF(Sheet1!N:N,Sheet3!N:N,"Y")</f>
        <v>0</v>
      </c>
    </row>
    <row r="10" spans="2:15" ht="15" thickBot="1" x14ac:dyDescent="0.35">
      <c r="B10" s="33" t="s">
        <v>51</v>
      </c>
      <c r="C10" s="41" t="e">
        <f>IF(Sheet1!B:B,Sheet3!B:B,"")</f>
        <v>#VALUE!</v>
      </c>
      <c r="D10" s="41" t="b">
        <f>IF(Sheet1!C:C,Sheet3!C:C,"Y")</f>
        <v>0</v>
      </c>
      <c r="E10" s="41" t="b">
        <f>IF(Sheet1!D:D,Sheet3!D:D,"Y")</f>
        <v>0</v>
      </c>
      <c r="F10" s="41" t="e">
        <f>IF(Sheet1!E:E,Sheet3!E:E,"Y")</f>
        <v>#VALUE!</v>
      </c>
      <c r="G10" s="41" t="b">
        <f>IF(Sheet1!F:F,Sheet3!F:F,"Y")</f>
        <v>0</v>
      </c>
      <c r="H10" s="41" t="b">
        <f>IF(Sheet1!G:G,Sheet3!G:G,"Y")</f>
        <v>0</v>
      </c>
      <c r="I10" s="41" t="e">
        <f>IF(Sheet1!H:H,Sheet3!H:H,"Y")</f>
        <v>#VALUE!</v>
      </c>
      <c r="J10" s="41" t="e">
        <f>IF(Sheet1!I:I,Sheet3!I:I,"Y")</f>
        <v>#VALUE!</v>
      </c>
      <c r="K10" s="41" t="str">
        <f>IF(Sheet1!J:J,Sheet3!J:J,"Y")</f>
        <v>Y</v>
      </c>
      <c r="L10" s="41" t="str">
        <f>IF(Sheet1!K:K,Sheet3!K:K,"Y")</f>
        <v>Y</v>
      </c>
      <c r="M10" s="41" t="b">
        <f>IF(Sheet1!L:L,Sheet3!L:L,"Y")</f>
        <v>0</v>
      </c>
      <c r="N10" s="41" t="str">
        <f>IF(Sheet1!M:M,Sheet3!M:M,"Y")</f>
        <v>Y</v>
      </c>
      <c r="O10" s="41" t="str">
        <f>IF(Sheet1!N:N,Sheet3!N:N,"Y")</f>
        <v>Y</v>
      </c>
    </row>
    <row r="11" spans="2:15" ht="15" thickBot="1" x14ac:dyDescent="0.35">
      <c r="B11" s="33" t="s">
        <v>29</v>
      </c>
      <c r="C11" s="41" t="e">
        <f>IF(Sheet1!B:B,Sheet3!B:B,"")</f>
        <v>#VALUE!</v>
      </c>
      <c r="D11" s="41" t="b">
        <f>IF(Sheet1!C:C,Sheet3!C:C,"Y")</f>
        <v>0</v>
      </c>
      <c r="E11" s="41" t="b">
        <f>IF(Sheet1!D:D,Sheet3!D:D,"Y")</f>
        <v>1</v>
      </c>
      <c r="F11" s="41" t="e">
        <f>IF(Sheet1!E:E,Sheet3!E:E,"Y")</f>
        <v>#VALUE!</v>
      </c>
      <c r="G11" s="41" t="b">
        <f>IF(Sheet1!F:F,Sheet3!F:F,"Y")</f>
        <v>1</v>
      </c>
      <c r="H11" s="41" t="b">
        <f>IF(Sheet1!G:G,Sheet3!G:G,"Y")</f>
        <v>1</v>
      </c>
      <c r="I11" s="41" t="e">
        <f>IF(Sheet1!H:H,Sheet3!H:H,"Y")</f>
        <v>#VALUE!</v>
      </c>
      <c r="J11" s="41" t="e">
        <f>IF(Sheet1!I:I,Sheet3!I:I,"Y")</f>
        <v>#VALUE!</v>
      </c>
      <c r="K11" s="41" t="str">
        <f>IF(Sheet1!J:J,Sheet3!J:J,"Y")</f>
        <v>Y</v>
      </c>
      <c r="L11" s="41" t="str">
        <f>IF(Sheet1!K:K,Sheet3!K:K,"Y")</f>
        <v>Y</v>
      </c>
      <c r="M11" s="41" t="b">
        <f>IF(Sheet1!L:L,Sheet3!L:L,"Y")</f>
        <v>0</v>
      </c>
      <c r="N11" s="41" t="b">
        <f>IF(Sheet1!M:M,Sheet3!M:M,"Y")</f>
        <v>1</v>
      </c>
      <c r="O11" s="41" t="b">
        <f>IF(Sheet1!N:N,Sheet3!N:N,"Y")</f>
        <v>0</v>
      </c>
    </row>
    <row r="12" spans="2:15" ht="15" thickBot="1" x14ac:dyDescent="0.35">
      <c r="B12" s="33" t="s">
        <v>58</v>
      </c>
      <c r="C12" s="41" t="e">
        <f>IF(Sheet1!B:B,Sheet3!B:B,"")</f>
        <v>#VALUE!</v>
      </c>
      <c r="D12" s="41" t="b">
        <f>IF(Sheet1!C:C,Sheet3!C:C,"Y")</f>
        <v>0</v>
      </c>
      <c r="E12" s="41" t="b">
        <f>IF(Sheet1!D:D,Sheet3!D:D,"Y")</f>
        <v>0</v>
      </c>
      <c r="F12" s="41" t="e">
        <f>IF(Sheet1!E:E,Sheet3!E:E,"Y")</f>
        <v>#VALUE!</v>
      </c>
      <c r="G12" s="41" t="b">
        <f>IF(Sheet1!F:F,Sheet3!F:F,"Y")</f>
        <v>0</v>
      </c>
      <c r="H12" s="41" t="b">
        <f>IF(Sheet1!G:G,Sheet3!G:G,"Y")</f>
        <v>0</v>
      </c>
      <c r="I12" s="41" t="e">
        <f>IF(Sheet1!H:H,Sheet3!H:H,"Y")</f>
        <v>#VALUE!</v>
      </c>
      <c r="J12" s="41" t="e">
        <f>IF(Sheet1!I:I,Sheet3!I:I,"Y")</f>
        <v>#VALUE!</v>
      </c>
      <c r="K12" s="41" t="str">
        <f>IF(Sheet1!J:J,Sheet3!J:J,"Y")</f>
        <v>Y</v>
      </c>
      <c r="L12" s="41" t="str">
        <f>IF(Sheet1!K:K,Sheet3!K:K,"Y")</f>
        <v>Y</v>
      </c>
      <c r="M12" s="41" t="b">
        <f>IF(Sheet1!L:L,Sheet3!L:L,"Y")</f>
        <v>0</v>
      </c>
      <c r="N12" s="41" t="str">
        <f>IF(Sheet1!M:M,Sheet3!M:M,"Y")</f>
        <v>Y</v>
      </c>
      <c r="O12" s="41" t="str">
        <f>IF(Sheet1!N:N,Sheet3!N:N,"Y")</f>
        <v>Y</v>
      </c>
    </row>
    <row r="13" spans="2:15" ht="15" thickBot="1" x14ac:dyDescent="0.35">
      <c r="B13" s="33" t="s">
        <v>32</v>
      </c>
      <c r="C13" s="41" t="e">
        <f>IF(Sheet1!B:B,Sheet3!B:B,"")</f>
        <v>#VALUE!</v>
      </c>
      <c r="D13" s="41" t="b">
        <f>IF(Sheet1!C:C,Sheet3!C:C,"Y")</f>
        <v>0</v>
      </c>
      <c r="E13" s="41" t="b">
        <f>IF(Sheet1!D:D,Sheet3!D:D,"Y")</f>
        <v>1</v>
      </c>
      <c r="F13" s="41" t="e">
        <f>IF(Sheet1!E:E,Sheet3!E:E,"Y")</f>
        <v>#VALUE!</v>
      </c>
      <c r="G13" s="41" t="b">
        <f>IF(Sheet1!F:F,Sheet3!F:F,"Y")</f>
        <v>1</v>
      </c>
      <c r="H13" s="41" t="b">
        <f>IF(Sheet1!G:G,Sheet3!G:G,"Y")</f>
        <v>1</v>
      </c>
      <c r="I13" s="41" t="e">
        <f>IF(Sheet1!H:H,Sheet3!H:H,"Y")</f>
        <v>#VALUE!</v>
      </c>
      <c r="J13" s="41" t="e">
        <f>IF(Sheet1!I:I,Sheet3!I:I,"Y")</f>
        <v>#VALUE!</v>
      </c>
      <c r="K13" s="41" t="str">
        <f>IF(Sheet1!J:J,Sheet3!J:J,"Y")</f>
        <v>Y</v>
      </c>
      <c r="L13" s="41" t="str">
        <f>IF(Sheet1!K:K,Sheet3!K:K,"Y")</f>
        <v>Y</v>
      </c>
      <c r="M13" s="41" t="b">
        <f>IF(Sheet1!L:L,Sheet3!L:L,"Y")</f>
        <v>0</v>
      </c>
      <c r="N13" s="41" t="b">
        <f>IF(Sheet1!M:M,Sheet3!M:M,"Y")</f>
        <v>1</v>
      </c>
      <c r="O13" s="41" t="b">
        <f>IF(Sheet1!N:N,Sheet3!N:N,"Y")</f>
        <v>0</v>
      </c>
    </row>
    <row r="14" spans="2:15" ht="15" thickBot="1" x14ac:dyDescent="0.35">
      <c r="B14" s="33" t="s">
        <v>36</v>
      </c>
      <c r="C14" s="41" t="e">
        <f>IF(Sheet1!B:B,Sheet3!B:B,"")</f>
        <v>#VALUE!</v>
      </c>
      <c r="D14" s="41" t="b">
        <f>IF(Sheet1!C:C,Sheet3!C:C,"Y")</f>
        <v>0</v>
      </c>
      <c r="E14" s="41" t="b">
        <f>IF(Sheet1!D:D,Sheet3!D:D,"Y")</f>
        <v>0</v>
      </c>
      <c r="F14" s="41" t="e">
        <f>IF(Sheet1!E:E,Sheet3!E:E,"Y")</f>
        <v>#VALUE!</v>
      </c>
      <c r="G14" s="41" t="b">
        <f>IF(Sheet1!F:F,Sheet3!F:F,"Y")</f>
        <v>0</v>
      </c>
      <c r="H14" s="41" t="b">
        <f>IF(Sheet1!G:G,Sheet3!G:G,"Y")</f>
        <v>0</v>
      </c>
      <c r="I14" s="41" t="e">
        <f>IF(Sheet1!H:H,Sheet3!H:H,"Y")</f>
        <v>#VALUE!</v>
      </c>
      <c r="J14" s="41" t="e">
        <f>IF(Sheet1!I:I,Sheet3!I:I,"Y")</f>
        <v>#VALUE!</v>
      </c>
      <c r="K14" s="41" t="str">
        <f>IF(Sheet1!J:J,Sheet3!J:J,"Y")</f>
        <v>Y</v>
      </c>
      <c r="L14" s="41" t="str">
        <f>IF(Sheet1!K:K,Sheet3!K:K,"Y")</f>
        <v>Y</v>
      </c>
      <c r="M14" s="41" t="b">
        <f>IF(Sheet1!L:L,Sheet3!L:L,"Y")</f>
        <v>0</v>
      </c>
      <c r="N14" s="41" t="b">
        <f>IF(Sheet1!M:M,Sheet3!M:M,"Y")</f>
        <v>1</v>
      </c>
      <c r="O14" s="41" t="b">
        <f>IF(Sheet1!N:N,Sheet3!N:N,"Y")</f>
        <v>0</v>
      </c>
    </row>
    <row r="15" spans="2:15" ht="15" thickBot="1" x14ac:dyDescent="0.35">
      <c r="B15" s="33" t="s">
        <v>39</v>
      </c>
      <c r="C15" s="41" t="e">
        <f>IF(Sheet1!B:B,Sheet3!B:B,"")</f>
        <v>#VALUE!</v>
      </c>
      <c r="D15" s="41" t="b">
        <f>IF(Sheet1!C:C,Sheet3!C:C,"Y")</f>
        <v>0</v>
      </c>
      <c r="E15" s="41" t="b">
        <f>IF(Sheet1!D:D,Sheet3!D:D,"Y")</f>
        <v>1</v>
      </c>
      <c r="F15" s="41" t="e">
        <f>IF(Sheet1!E:E,Sheet3!E:E,"Y")</f>
        <v>#VALUE!</v>
      </c>
      <c r="G15" s="41" t="b">
        <f>IF(Sheet1!F:F,Sheet3!F:F,"Y")</f>
        <v>1</v>
      </c>
      <c r="H15" s="41" t="b">
        <f>IF(Sheet1!G:G,Sheet3!G:G,"Y")</f>
        <v>1</v>
      </c>
      <c r="I15" s="41" t="e">
        <f>IF(Sheet1!H:H,Sheet3!H:H,"Y")</f>
        <v>#VALUE!</v>
      </c>
      <c r="J15" s="41" t="e">
        <f>IF(Sheet1!I:I,Sheet3!I:I,"Y")</f>
        <v>#VALUE!</v>
      </c>
      <c r="K15" s="41" t="str">
        <f>IF(Sheet1!J:J,Sheet3!J:J,"Y")</f>
        <v>Y</v>
      </c>
      <c r="L15" s="41" t="str">
        <f>IF(Sheet1!K:K,Sheet3!K:K,"Y")</f>
        <v>Y</v>
      </c>
      <c r="M15" s="41" t="b">
        <f>IF(Sheet1!L:L,Sheet3!L:L,"Y")</f>
        <v>0</v>
      </c>
      <c r="N15" s="41" t="b">
        <f>IF(Sheet1!M:M,Sheet3!M:M,"Y")</f>
        <v>1</v>
      </c>
      <c r="O15" s="41" t="b">
        <f>IF(Sheet1!N:N,Sheet3!N:N,"Y")</f>
        <v>0</v>
      </c>
    </row>
    <row r="16" spans="2:15" ht="15" thickBot="1" x14ac:dyDescent="0.35">
      <c r="B16" s="33" t="s">
        <v>55</v>
      </c>
      <c r="C16" s="41" t="e">
        <f>IF(Sheet1!B:B,Sheet3!B:B,"")</f>
        <v>#VALUE!</v>
      </c>
      <c r="D16" s="41" t="b">
        <f>IF(Sheet1!C:C,Sheet3!C:C,"Y")</f>
        <v>0</v>
      </c>
      <c r="E16" s="41" t="b">
        <f>IF(Sheet1!D:D,Sheet3!D:D,"Y")</f>
        <v>0</v>
      </c>
      <c r="F16" s="41" t="e">
        <f>IF(Sheet1!E:E,Sheet3!E:E,"Y")</f>
        <v>#VALUE!</v>
      </c>
      <c r="G16" s="41" t="b">
        <f>IF(Sheet1!F:F,Sheet3!F:F,"Y")</f>
        <v>0</v>
      </c>
      <c r="H16" s="41" t="b">
        <f>IF(Sheet1!G:G,Sheet3!G:G,"Y")</f>
        <v>1</v>
      </c>
      <c r="I16" s="41" t="e">
        <f>IF(Sheet1!H:H,Sheet3!H:H,"Y")</f>
        <v>#VALUE!</v>
      </c>
      <c r="J16" s="41" t="e">
        <f>IF(Sheet1!I:I,Sheet3!I:I,"Y")</f>
        <v>#VALUE!</v>
      </c>
      <c r="K16" s="41" t="str">
        <f>IF(Sheet1!J:J,Sheet3!J:J,"Y")</f>
        <v>Y</v>
      </c>
      <c r="L16" s="41" t="str">
        <f>IF(Sheet1!K:K,Sheet3!K:K,"Y")</f>
        <v>Y</v>
      </c>
      <c r="M16" s="41" t="b">
        <f>IF(Sheet1!L:L,Sheet3!L:L,"Y")</f>
        <v>0</v>
      </c>
      <c r="N16" s="41" t="b">
        <f>IF(Sheet1!M:M,Sheet3!M:M,"Y")</f>
        <v>1</v>
      </c>
      <c r="O16" s="41" t="b">
        <f>IF(Sheet1!N:N,Sheet3!N:N,"Y")</f>
        <v>0</v>
      </c>
    </row>
    <row r="17" spans="2:15" ht="15" thickBot="1" x14ac:dyDescent="0.35">
      <c r="B17" s="33" t="s">
        <v>41</v>
      </c>
      <c r="C17" s="41" t="e">
        <f>IF(Sheet1!B:B,Sheet3!B:B,"")</f>
        <v>#VALUE!</v>
      </c>
      <c r="D17" s="41" t="b">
        <f>IF(Sheet1!C:C,Sheet3!C:C,"Y")</f>
        <v>0</v>
      </c>
      <c r="E17" s="41" t="b">
        <f>IF(Sheet1!D:D,Sheet3!D:D,"Y")</f>
        <v>1</v>
      </c>
      <c r="F17" s="41" t="e">
        <f>IF(Sheet1!E:E,Sheet3!E:E,"Y")</f>
        <v>#VALUE!</v>
      </c>
      <c r="G17" s="41" t="b">
        <f>IF(Sheet1!F:F,Sheet3!F:F,"Y")</f>
        <v>0</v>
      </c>
      <c r="H17" s="41" t="b">
        <f>IF(Sheet1!G:G,Sheet3!G:G,"Y")</f>
        <v>1</v>
      </c>
      <c r="I17" s="41" t="e">
        <f>IF(Sheet1!H:H,Sheet3!H:H,"Y")</f>
        <v>#VALUE!</v>
      </c>
      <c r="J17" s="41" t="e">
        <f>IF(Sheet1!I:I,Sheet3!I:I,"Y")</f>
        <v>#VALUE!</v>
      </c>
      <c r="K17" s="41" t="str">
        <f>IF(Sheet1!J:J,Sheet3!J:J,"Y")</f>
        <v>Y</v>
      </c>
      <c r="L17" s="41" t="str">
        <f>IF(Sheet1!K:K,Sheet3!K:K,"Y")</f>
        <v>Y</v>
      </c>
      <c r="M17" s="41" t="b">
        <f>IF(Sheet1!L:L,Sheet3!L:L,"Y")</f>
        <v>0</v>
      </c>
      <c r="N17" s="41" t="b">
        <f>IF(Sheet1!M:M,Sheet3!M:M,"Y")</f>
        <v>1</v>
      </c>
      <c r="O17" s="41" t="b">
        <f>IF(Sheet1!N:N,Sheet3!N:N,"Y")</f>
        <v>0</v>
      </c>
    </row>
    <row r="18" spans="2:15" x14ac:dyDescent="0.3">
      <c r="B18" s="33" t="s">
        <v>44</v>
      </c>
      <c r="C18" s="41" t="e">
        <f>IF(Sheet1!B:B,Sheet3!B:B,"")</f>
        <v>#VALUE!</v>
      </c>
      <c r="D18" s="41" t="b">
        <f>IF(Sheet1!C:C,Sheet3!C:C,"Y")</f>
        <v>0</v>
      </c>
      <c r="E18" s="41" t="b">
        <f>IF(Sheet1!D:D,Sheet3!D:D,"Y")</f>
        <v>0</v>
      </c>
      <c r="F18" s="41" t="e">
        <f>IF(Sheet1!E:E,Sheet3!E:E,"Y")</f>
        <v>#VALUE!</v>
      </c>
      <c r="G18" s="41" t="b">
        <f>IF(Sheet1!F:F,Sheet3!F:F,"Y")</f>
        <v>0</v>
      </c>
      <c r="H18" s="41" t="b">
        <f>IF(Sheet1!G:G,Sheet3!G:G,"Y")</f>
        <v>1</v>
      </c>
      <c r="I18" s="41" t="e">
        <f>IF(Sheet1!H:H,Sheet3!H:H,"Y")</f>
        <v>#VALUE!</v>
      </c>
      <c r="J18" s="41" t="e">
        <f>IF(Sheet1!I:I,Sheet3!I:I,"Y")</f>
        <v>#VALUE!</v>
      </c>
      <c r="K18" s="41" t="str">
        <f>IF(Sheet1!J:J,Sheet3!J:J,"Y")</f>
        <v>Y</v>
      </c>
      <c r="L18" s="41" t="str">
        <f>IF(Sheet1!K:K,Sheet3!K:K,"Y")</f>
        <v>Y</v>
      </c>
      <c r="M18" s="41" t="b">
        <f>IF(Sheet1!L:L,Sheet3!L:L,"Y")</f>
        <v>0</v>
      </c>
      <c r="N18" s="41" t="str">
        <f>IF(Sheet1!M:M,Sheet3!M:M,"Y")</f>
        <v>Y</v>
      </c>
      <c r="O18" s="41" t="str">
        <f>IF(Sheet1!N:N,Sheet3!N:N,"Y")</f>
        <v>Y</v>
      </c>
    </row>
  </sheetData>
  <mergeCells count="1">
    <mergeCell ref="D4:O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91E75A-542C-43F9-902A-970E1A66E0AA}">
          <x14:formula1>
            <xm:f>Sheet4!$A$2:$A$23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AC3B-3537-4A81-A03B-DCA1E7478CC5}">
  <dimension ref="A1:A23"/>
  <sheetViews>
    <sheetView workbookViewId="0">
      <selection activeCell="E24" sqref="E24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350</v>
      </c>
    </row>
    <row r="2" spans="1:1" x14ac:dyDescent="0.3">
      <c r="A2" s="32">
        <v>45170</v>
      </c>
    </row>
    <row r="3" spans="1:1" x14ac:dyDescent="0.3">
      <c r="A3" s="32">
        <v>45171</v>
      </c>
    </row>
    <row r="4" spans="1:1" x14ac:dyDescent="0.3">
      <c r="A4" s="32">
        <v>45172</v>
      </c>
    </row>
    <row r="5" spans="1:1" x14ac:dyDescent="0.3">
      <c r="A5" s="32">
        <v>45173</v>
      </c>
    </row>
    <row r="6" spans="1:1" x14ac:dyDescent="0.3">
      <c r="A6" s="32">
        <v>45174</v>
      </c>
    </row>
    <row r="7" spans="1:1" x14ac:dyDescent="0.3">
      <c r="A7" s="32">
        <v>45175</v>
      </c>
    </row>
    <row r="8" spans="1:1" x14ac:dyDescent="0.3">
      <c r="A8" s="32">
        <v>45176</v>
      </c>
    </row>
    <row r="9" spans="1:1" x14ac:dyDescent="0.3">
      <c r="A9" s="32">
        <v>45177</v>
      </c>
    </row>
    <row r="10" spans="1:1" x14ac:dyDescent="0.3">
      <c r="A10" s="32">
        <v>45178</v>
      </c>
    </row>
    <row r="11" spans="1:1" x14ac:dyDescent="0.3">
      <c r="A11" s="32">
        <v>45179</v>
      </c>
    </row>
    <row r="12" spans="1:1" x14ac:dyDescent="0.3">
      <c r="A12" s="32">
        <v>45180</v>
      </c>
    </row>
    <row r="13" spans="1:1" x14ac:dyDescent="0.3">
      <c r="A13" s="32">
        <v>45181</v>
      </c>
    </row>
    <row r="14" spans="1:1" x14ac:dyDescent="0.3">
      <c r="A14" s="32">
        <v>45182</v>
      </c>
    </row>
    <row r="15" spans="1:1" x14ac:dyDescent="0.3">
      <c r="A15" s="32">
        <v>45183</v>
      </c>
    </row>
    <row r="16" spans="1:1" x14ac:dyDescent="0.3">
      <c r="A16" s="32">
        <v>45184</v>
      </c>
    </row>
    <row r="17" spans="1:1" x14ac:dyDescent="0.3">
      <c r="A17" s="32">
        <v>45185</v>
      </c>
    </row>
    <row r="18" spans="1:1" x14ac:dyDescent="0.3">
      <c r="A18" s="32">
        <v>45186</v>
      </c>
    </row>
    <row r="19" spans="1:1" x14ac:dyDescent="0.3">
      <c r="A19" s="32">
        <v>45187</v>
      </c>
    </row>
    <row r="20" spans="1:1" x14ac:dyDescent="0.3">
      <c r="A20" s="32">
        <v>45188</v>
      </c>
    </row>
    <row r="21" spans="1:1" x14ac:dyDescent="0.3">
      <c r="A21" s="32">
        <v>45189</v>
      </c>
    </row>
    <row r="22" spans="1:1" x14ac:dyDescent="0.3">
      <c r="A22" s="32">
        <v>45190</v>
      </c>
    </row>
    <row r="23" spans="1:1" x14ac:dyDescent="0.3">
      <c r="A23" s="32">
        <v>45191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FFE46FD69D34AB5E577B40F9C2461" ma:contentTypeVersion="13" ma:contentTypeDescription="Create a new document." ma:contentTypeScope="" ma:versionID="d95948cd5660f4dc7c142f97cc32d029">
  <xsd:schema xmlns:xsd="http://www.w3.org/2001/XMLSchema" xmlns:xs="http://www.w3.org/2001/XMLSchema" xmlns:p="http://schemas.microsoft.com/office/2006/metadata/properties" xmlns:ns3="10e93df4-fe55-4fd7-9247-e2c1ad11c06a" xmlns:ns4="53740e31-9a55-4f63-a503-00ea1516d5b4" targetNamespace="http://schemas.microsoft.com/office/2006/metadata/properties" ma:root="true" ma:fieldsID="f0a370435bce347be72268a229acd51f" ns3:_="" ns4:_="">
    <xsd:import namespace="10e93df4-fe55-4fd7-9247-e2c1ad11c06a"/>
    <xsd:import namespace="53740e31-9a55-4f63-a503-00ea1516d5b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93df4-fe55-4fd7-9247-e2c1ad11c0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0e31-9a55-4f63-a503-00ea1516d5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740e31-9a55-4f63-a503-00ea1516d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432B1-616D-412A-B029-41F487ED0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93df4-fe55-4fd7-9247-e2c1ad11c06a"/>
    <ds:schemaRef ds:uri="53740e31-9a55-4f63-a503-00ea1516d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93FA2E-56F7-4247-9093-6BC4C168DB45}">
  <ds:schemaRefs>
    <ds:schemaRef ds:uri="http://schemas.microsoft.com/office/infopath/2007/PartnerControls"/>
    <ds:schemaRef ds:uri="10e93df4-fe55-4fd7-9247-e2c1ad11c06a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53740e31-9a55-4f63-a503-00ea1516d5b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A39DD7-C959-438B-819B-32FFC8762D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Livering, Jen</dc:creator>
  <cp:lastModifiedBy>Livering, Jen</cp:lastModifiedBy>
  <dcterms:created xsi:type="dcterms:W3CDTF">2023-09-25T15:24:33Z</dcterms:created>
  <dcterms:modified xsi:type="dcterms:W3CDTF">2023-09-27T18:32:44Z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0x010100BCEFFE46FD69D34AB5E577B40F9C2461</vt:lpwstr>
  </property>
</Properties>
</file>